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tris42.sharepoint.com/sites/gad_wrkgrp_actuarial/pspsactuarialwork/Central/Factors &amp; Guidance/2024 Guidance Review/4. Online portal/3. Import data/3. Factor tables/0_client_friendly/Ready to be uploaded/2025-03/"/>
    </mc:Choice>
  </mc:AlternateContent>
  <xr:revisionPtr revIDLastSave="0" documentId="8_{A03D6C8E-41BE-4BCC-BB8C-815A622F3254}" xr6:coauthVersionLast="47" xr6:coauthVersionMax="47" xr10:uidLastSave="{00000000-0000-0000-0000-000000000000}"/>
  <bookViews>
    <workbookView xWindow="-110" yWindow="-110" windowWidth="22780" windowHeight="14540" tabRatio="924" firstSheet="5" activeTab="5" xr2:uid="{00000000-000D-0000-FFFF-FFFF00000000}"/>
  </bookViews>
  <sheets>
    <sheet name="Cover" sheetId="1" r:id="rId1"/>
    <sheet name="Purpose of spreadsheet" sheetId="77" r:id="rId2"/>
    <sheet name="Version Control" sheetId="78" r:id="rId3"/>
    <sheet name="Summary - Police_EW" sheetId="86" state="hidden" r:id="rId4"/>
    <sheet name="AnnGenHiddenLists" sheetId="103" state="hidden" r:id="rId5"/>
    <sheet name="Factor List" sheetId="55" r:id="rId6"/>
    <sheet name="x - Series Number" sheetId="102" state="hidden" r:id="rId7"/>
    <sheet name="Assumptions" sheetId="216" r:id="rId8"/>
    <sheet name="Table NA1 (201)" sheetId="104" r:id="rId9"/>
    <sheet name="Table A1 (201C)" sheetId="214" r:id="rId10"/>
    <sheet name="Table NA2 (202)" sheetId="105" r:id="rId11"/>
    <sheet name="Table D1 (203)" sheetId="106" r:id="rId12"/>
    <sheet name="Table D2 (204)" sheetId="107" r:id="rId13"/>
    <sheet name="Table NF1 (205)" sheetId="108" r:id="rId14"/>
    <sheet name="Table F1 (205C)" sheetId="215" r:id="rId15"/>
    <sheet name="Table NF2 (206)" sheetId="109" r:id="rId16"/>
    <sheet name="Table NA1_06 (207)" sheetId="110" r:id="rId17"/>
    <sheet name="Table NA2_06 (208)" sheetId="111" r:id="rId18"/>
    <sheet name="Table NA3_06 (209)" sheetId="112" r:id="rId19"/>
    <sheet name="Table NF1_06 (210)" sheetId="113" r:id="rId20"/>
    <sheet name="Table NF2_06 (211)" sheetId="114" r:id="rId21"/>
    <sheet name="Table NA1_15_65 (212)" sheetId="115" r:id="rId22"/>
    <sheet name="Table NA1_15_66 (213)" sheetId="116" r:id="rId23"/>
    <sheet name="Table NA1_15_67 (214)" sheetId="117" r:id="rId24"/>
    <sheet name="Table NA1_15_68 (215)" sheetId="118" r:id="rId25"/>
    <sheet name="Table NA2_15_65 (216)" sheetId="119" r:id="rId26"/>
    <sheet name="Table NA2_15_66 (217)" sheetId="120" r:id="rId27"/>
    <sheet name="Table NA2_15_67 (218)" sheetId="121" r:id="rId28"/>
    <sheet name="Table NA2_15_68 (219)" sheetId="122" r:id="rId29"/>
    <sheet name="NF1_15 (220)" sheetId="123" r:id="rId30"/>
    <sheet name="NF2_15 (221)" sheetId="124" r:id="rId31"/>
    <sheet name="Table TVIN_15F (226)" sheetId="202" r:id="rId32"/>
    <sheet name="Table TVIN_15M (227)" sheetId="203" r:id="rId33"/>
    <sheet name="Table TVIN_15GMP (228)" sheetId="204" r:id="rId34"/>
    <sheet name="Table M (229)" sheetId="137" r:id="rId35"/>
    <sheet name="Table G1 (301)" sheetId="125" r:id="rId36"/>
    <sheet name="Table G2 (302)" sheetId="126" r:id="rId37"/>
    <sheet name="Table H1 (303)" sheetId="127" r:id="rId38"/>
    <sheet name="Table H2 (304)" sheetId="128" r:id="rId39"/>
    <sheet name="Table G1_06 (305)" sheetId="129" r:id="rId40"/>
    <sheet name="Table G2_06 (306)" sheetId="130" r:id="rId41"/>
    <sheet name="Table H1_06 (307)" sheetId="131" r:id="rId42"/>
    <sheet name="Table H2_06 (308)" sheetId="132" r:id="rId43"/>
    <sheet name="Table G1_15 (309)" sheetId="133" r:id="rId44"/>
    <sheet name="Table G2_15 (310)" sheetId="134" r:id="rId45"/>
    <sheet name="Table H1_15 (311)" sheetId="135" r:id="rId46"/>
    <sheet name="Table H2_15 (312)" sheetId="136" r:id="rId47"/>
    <sheet name="Table K (313)" sheetId="148" r:id="rId48"/>
    <sheet name="Table K_06 (314)" sheetId="149" r:id="rId49"/>
    <sheet name="Table K_15_65 (315)" sheetId="150" r:id="rId50"/>
    <sheet name="Table K_15_66 (316)" sheetId="151" r:id="rId51"/>
    <sheet name="Table K_15_67 (317)" sheetId="152" r:id="rId52"/>
    <sheet name="Table K_15_68 (318)" sheetId="153" r:id="rId53"/>
    <sheet name="Table M (319)" sheetId="154" r:id="rId54"/>
    <sheet name="Table N (320)" sheetId="155" r:id="rId55"/>
    <sheet name="Table P (321)" sheetId="156" r:id="rId56"/>
    <sheet name="Table Q1 (322)" sheetId="157" r:id="rId57"/>
    <sheet name="Table Q2 (323)" sheetId="158" r:id="rId58"/>
    <sheet name="Table R (324)" sheetId="159" r:id="rId59"/>
    <sheet name="Table S1 (325)" sheetId="160" r:id="rId60"/>
    <sheet name="Table S2 (326)" sheetId="161" r:id="rId61"/>
    <sheet name="Table T1 (327)" sheetId="162" r:id="rId62"/>
    <sheet name="Table T2 (328)" sheetId="163" r:id="rId63"/>
    <sheet name="Table U1 (329)" sheetId="164" r:id="rId64"/>
    <sheet name="Table U2 (330)" sheetId="165" r:id="rId65"/>
    <sheet name="Table Q1_06 (331)" sheetId="166" r:id="rId66"/>
    <sheet name="Table Q2_06 (332)" sheetId="167" r:id="rId67"/>
    <sheet name="Table R1_06 (333)" sheetId="168" r:id="rId68"/>
    <sheet name="Table R2_06 (334)" sheetId="169" r:id="rId69"/>
    <sheet name="Table Q_15 (335)" sheetId="170" r:id="rId70"/>
    <sheet name="Table R_15 (336)" sheetId="171" r:id="rId71"/>
    <sheet name="Table A (401)" sheetId="142" r:id="rId72"/>
    <sheet name="Table B (402)" sheetId="143" r:id="rId73"/>
    <sheet name="Table A (403)" sheetId="144" r:id="rId74"/>
    <sheet name="Table B (404)" sheetId="145" r:id="rId75"/>
    <sheet name="Table C (405)" sheetId="146" r:id="rId76"/>
    <sheet name="Table S-AP (406)" sheetId="140" r:id="rId77"/>
    <sheet name="Table B-AP (407)" sheetId="141" r:id="rId78"/>
    <sheet name="Table 1 (501)" sheetId="205" r:id="rId79"/>
    <sheet name="Table 2 (502)" sheetId="206" r:id="rId80"/>
    <sheet name="Table 3 (503)" sheetId="207" r:id="rId81"/>
    <sheet name="Table in Appendix (504)" sheetId="208" r:id="rId82"/>
    <sheet name="Table 1 (505)" sheetId="211" r:id="rId83"/>
    <sheet name="Table 2 (506)" sheetId="212" r:id="rId84"/>
    <sheet name="Table 3 (507)" sheetId="213" r:id="rId85"/>
    <sheet name="Table 4 (508)" sheetId="217" r:id="rId86"/>
    <sheet name="Table A_88 (601)" sheetId="172" r:id="rId87"/>
    <sheet name="Table A_06 (602)" sheetId="173" r:id="rId88"/>
    <sheet name="Table A_15_65 (603)" sheetId="174" r:id="rId89"/>
    <sheet name="Table A_15_66 (604)" sheetId="175" r:id="rId90"/>
    <sheet name="Table A_15_67 (605)" sheetId="176" r:id="rId91"/>
    <sheet name="Table A_15_68 (606)" sheetId="177" r:id="rId92"/>
    <sheet name="Table B_88 (607)" sheetId="178" r:id="rId93"/>
    <sheet name="Table C_88 (608)" sheetId="179" r:id="rId94"/>
    <sheet name="Table G_88 (609)" sheetId="180" r:id="rId95"/>
    <sheet name="Table H_88 (610)" sheetId="181" r:id="rId96"/>
    <sheet name="Table F_06 (611)" sheetId="182" r:id="rId97"/>
    <sheet name="Table G_06 (612)" sheetId="183" r:id="rId98"/>
    <sheet name="Table F_15 (613)" sheetId="184" r:id="rId99"/>
    <sheet name="Table G_15 (614)" sheetId="185" r:id="rId100"/>
    <sheet name="Table D1_88 (615)" sheetId="186" r:id="rId101"/>
    <sheet name="Table D2_88 (616)" sheetId="187" r:id="rId102"/>
    <sheet name="Table E1_88 (617)" sheetId="188" r:id="rId103"/>
    <sheet name="Table E2_88 (618)" sheetId="189" r:id="rId104"/>
    <sheet name="Table F1_88 (619)" sheetId="190" r:id="rId105"/>
    <sheet name="Table F2_88 (620)" sheetId="191" r:id="rId106"/>
    <sheet name="Table B_06 (621)" sheetId="192" r:id="rId107"/>
    <sheet name="Table C_06 (622)" sheetId="193" r:id="rId108"/>
    <sheet name="Table D_06 (623)" sheetId="194" r:id="rId109"/>
    <sheet name="Table E_06 (624)" sheetId="195" r:id="rId110"/>
    <sheet name="Table B_15 (625)" sheetId="196" r:id="rId111"/>
    <sheet name="Table C_15 (626)" sheetId="197" r:id="rId112"/>
    <sheet name="Table C (703)" sheetId="147" r:id="rId113"/>
    <sheet name="Table 1 (801)" sheetId="209" r:id="rId114"/>
    <sheet name="Table 2 (802)" sheetId="210" r:id="rId115"/>
  </sheets>
  <externalReferences>
    <externalReference r:id="rId116"/>
    <externalReference r:id="rId117"/>
    <externalReference r:id="rId118"/>
    <externalReference r:id="rId119"/>
    <externalReference r:id="rId120"/>
    <externalReference r:id="rId121"/>
  </externalReferences>
  <definedNames>
    <definedName name="age_rng" localSheetId="85">#REF!</definedName>
    <definedName name="age_rng">#REF!</definedName>
    <definedName name="BaseTablesList">AnnGenHiddenLists!$A$4:$A$160</definedName>
    <definedName name="DATE_MODIFIED">'Version Control'!$C$17</definedName>
    <definedName name="FACTOR_LIST_AGE_DEF">'Factor List'!#REF!</definedName>
    <definedName name="FACTOR_LIST_CLIENT">'Factor List'!#REF!</definedName>
    <definedName name="FACTOR_LIST_DATE_IMPLEMENTED" localSheetId="82">'Table 1 (505)'!$B$21</definedName>
    <definedName name="FACTOR_LIST_DATE_IMPLEMENTED" localSheetId="83">'Table 2 (506)'!$B$21</definedName>
    <definedName name="FACTOR_LIST_DATE_IMPLEMENTED" localSheetId="84">'Table 3 (507)'!$B$21</definedName>
    <definedName name="FACTOR_LIST_DATE_IMPLEMENTED">'Table C (703)'!$B$20</definedName>
    <definedName name="FACTOR_LIST_DATE_ISSUED">'Factor List'!#REF!</definedName>
    <definedName name="FACTOR_LIST_DESCRIPTION">'Factor List'!#REF!</definedName>
    <definedName name="FACTOR_LIST_FACTOR_STATUS" localSheetId="7">'[1]Factor List'!#REF!</definedName>
    <definedName name="FACTOR_LIST_FACTOR_STATUS" localSheetId="82">'[2]Factor List'!#REF!</definedName>
    <definedName name="FACTOR_LIST_FACTOR_STATUS" localSheetId="83">'[2]Factor List'!#REF!</definedName>
    <definedName name="FACTOR_LIST_FACTOR_STATUS" localSheetId="84">'[2]Factor List'!#REF!</definedName>
    <definedName name="FACTOR_LIST_FACTOR_STATUS">'Table C (703)'!$B$20</definedName>
    <definedName name="FACTOR_LIST_FACTOR_TYPE">'Factor List'!#REF!</definedName>
    <definedName name="FACTOR_LIST_GENDER">'Factor List'!#REF!</definedName>
    <definedName name="FACTOR_LIST_HEADINGS">'Factor List'!#REF!</definedName>
    <definedName name="FACTOR_LIST_REFERENCE" localSheetId="112">'[3]Factor List'!#REF!</definedName>
    <definedName name="FACTOR_LIST_REFERENCE">'Factor List'!#REF!</definedName>
    <definedName name="FACTOR_LIST_REFERENCE_GUIDANCE">'Factor List'!#REF!</definedName>
    <definedName name="FACTOR_LIST_RELATED">'Factor List'!#REF!</definedName>
    <definedName name="FACTOR_LIST_SECTION">'Factor List'!#REF!</definedName>
    <definedName name="FACTOR_LIST_SECTION_NUMBER" localSheetId="82">'[2]Factor List'!#REF!</definedName>
    <definedName name="FACTOR_LIST_SECTION_NUMBER" localSheetId="83">'[2]Factor List'!#REF!</definedName>
    <definedName name="FACTOR_LIST_SECTION_NUMBER" localSheetId="84">'[2]Factor List'!#REF!</definedName>
    <definedName name="FACTOR_LIST_SECTION_NUMBER" localSheetId="112">'Table C (703)'!$B$20</definedName>
    <definedName name="FACTOR_LIST_SECTION_NUMBER">'Factor List'!#REF!</definedName>
    <definedName name="FACTOR_LIST_SERIES_NUMBER" localSheetId="82">'[2]Factor List'!#REF!</definedName>
    <definedName name="FACTOR_LIST_SERIES_NUMBER" localSheetId="83">'[2]Factor List'!#REF!</definedName>
    <definedName name="FACTOR_LIST_SERIES_NUMBER" localSheetId="84">'[2]Factor List'!#REF!</definedName>
    <definedName name="FACTOR_LIST_SERIES_NUMBER">'Table C (703)'!$B$20</definedName>
    <definedName name="FACTOR_LIST_SOURCE" localSheetId="82">'[2]Factor List'!#REF!</definedName>
    <definedName name="FACTOR_LIST_SOURCE" localSheetId="83">'[2]Factor List'!#REF!</definedName>
    <definedName name="FACTOR_LIST_SOURCE" localSheetId="84">'[2]Factor List'!#REF!</definedName>
    <definedName name="FACTOR_LIST_SOURCE">'Factor List'!#REF!</definedName>
    <definedName name="FACTOR_LIST_TABLE_ID" localSheetId="82">'[2]Factor List'!#REF!</definedName>
    <definedName name="FACTOR_LIST_TABLE_ID" localSheetId="83">'[2]Factor List'!#REF!</definedName>
    <definedName name="FACTOR_LIST_TABLE_ID" localSheetId="84">'[2]Factor List'!#REF!</definedName>
    <definedName name="FACTOR_LIST_TABLE_ID">'Factor List'!#REF!</definedName>
    <definedName name="FACTOR_LIST_TIMESTAMP">'Factor List'!#REF!</definedName>
    <definedName name="FACTOR_LIST_USER_ID" localSheetId="82">'[2]Factor List'!#REF!</definedName>
    <definedName name="FACTOR_LIST_USER_ID" localSheetId="83">'[2]Factor List'!#REF!</definedName>
    <definedName name="FACTOR_LIST_USER_ID" localSheetId="84">'[2]Factor List'!#REF!</definedName>
    <definedName name="FACTOR_LIST_USER_ID">'Factor List'!#REF!</definedName>
    <definedName name="factor_table" localSheetId="85">#REF!</definedName>
    <definedName name="factor_table">#REF!</definedName>
    <definedName name="i_e">[4]Assumptions!$G$14</definedName>
    <definedName name="ImprovementsList">AnnGenHiddenLists!$C$4:$C$36</definedName>
    <definedName name="new_factor_list_client">'[5]Factor List'!#REF!</definedName>
    <definedName name="new_title">[6]Cover!$A$2</definedName>
    <definedName name="_xlnm.Print_Area" localSheetId="29">'NF1_15 (220)'!$A$26:$M$48</definedName>
    <definedName name="_xlnm.Print_Area" localSheetId="30">'NF2_15 (221)'!$A$26:$M$48</definedName>
    <definedName name="_xlnm.Print_Area" localSheetId="3">'Summary - Police_EW'!$A$1:$H$224</definedName>
    <definedName name="_xlnm.Print_Area" localSheetId="78">'Table 1 (501)'!$A$26:$N$48</definedName>
    <definedName name="_xlnm.Print_Area" localSheetId="113">'Table 1 (801)'!$A$26:$N$48</definedName>
    <definedName name="_xlnm.Print_Area" localSheetId="79">'Table 2 (502)'!$A$26:$N$48</definedName>
    <definedName name="_xlnm.Print_Area" localSheetId="114">'Table 2 (802)'!$A$26:$N$48</definedName>
    <definedName name="_xlnm.Print_Area" localSheetId="80">'Table 3 (503)'!$A$26:$N$48</definedName>
    <definedName name="_xlnm.Print_Area" localSheetId="85">'Table 4 (508)'!$A$28:$A$36</definedName>
    <definedName name="_xlnm.Print_Area" localSheetId="71">'Table A (401)'!$A$26:$M$45</definedName>
    <definedName name="_xlnm.Print_Area" localSheetId="73">'Table A (403)'!$A$26:$N$48</definedName>
    <definedName name="_xlnm.Print_Area" localSheetId="87">'Table A_06 (602)'!$A$26:$N$48</definedName>
    <definedName name="_xlnm.Print_Area" localSheetId="88">'Table A_15_65 (603)'!$A$26:$N$48</definedName>
    <definedName name="_xlnm.Print_Area" localSheetId="89">'Table A_15_66 (604)'!$A$26:$N$48</definedName>
    <definedName name="_xlnm.Print_Area" localSheetId="90">'Table A_15_67 (605)'!$A$26:$N$48</definedName>
    <definedName name="_xlnm.Print_Area" localSheetId="91">'Table A_15_68 (606)'!$A$26:$N$48</definedName>
    <definedName name="_xlnm.Print_Area" localSheetId="86">'Table A_88 (601)'!$A$26:$N$48</definedName>
    <definedName name="_xlnm.Print_Area" localSheetId="72">'Table B (402)'!$A$26:$N$48</definedName>
    <definedName name="_xlnm.Print_Area" localSheetId="74">'Table B (404)'!$A$26:$N$48</definedName>
    <definedName name="_xlnm.Print_Area" localSheetId="106">'Table B_06 (621)'!$A$26:$N$48</definedName>
    <definedName name="_xlnm.Print_Area" localSheetId="110">'Table B_15 (625)'!$A$26:$N$48</definedName>
    <definedName name="_xlnm.Print_Area" localSheetId="92">'Table B_88 (607)'!$A$26:$N$48</definedName>
    <definedName name="_xlnm.Print_Area" localSheetId="77">'Table B-AP (407)'!$A$26:$N$48</definedName>
    <definedName name="_xlnm.Print_Area" localSheetId="75">'Table C (405)'!$A$26:$N$48</definedName>
    <definedName name="_xlnm.Print_Area" localSheetId="112">'Table C (703)'!$A$26:$N$48</definedName>
    <definedName name="_xlnm.Print_Area" localSheetId="107">'Table C_06 (622)'!$A$26:$N$48</definedName>
    <definedName name="_xlnm.Print_Area" localSheetId="111">'Table C_15 (626)'!$A$26:$N$48</definedName>
    <definedName name="_xlnm.Print_Area" localSheetId="93">'Table C_88 (608)'!$A$26:$N$48</definedName>
    <definedName name="_xlnm.Print_Area" localSheetId="108">'Table D_06 (623)'!$A$26:$N$48</definedName>
    <definedName name="_xlnm.Print_Area" localSheetId="11">'Table D1 (203)'!$A$26:$M$48</definedName>
    <definedName name="_xlnm.Print_Area" localSheetId="100">'Table D1_88 (615)'!$A$26:$N$48</definedName>
    <definedName name="_xlnm.Print_Area" localSheetId="12">'Table D2 (204)'!$A$26:$M$48</definedName>
    <definedName name="_xlnm.Print_Area" localSheetId="101">'Table D2_88 (616)'!$A$26:$N$48</definedName>
    <definedName name="_xlnm.Print_Area" localSheetId="109">'Table E_06 (624)'!$A$26:$N$48</definedName>
    <definedName name="_xlnm.Print_Area" localSheetId="102">'Table E1_88 (617)'!$A$26:$N$48</definedName>
    <definedName name="_xlnm.Print_Area" localSheetId="103">'Table E2_88 (618)'!$A$26:$N$48</definedName>
    <definedName name="_xlnm.Print_Area" localSheetId="96">'Table F_06 (611)'!$A$26:$N$27</definedName>
    <definedName name="_xlnm.Print_Area" localSheetId="98">'Table F_15 (613)'!$A$26:$N$27</definedName>
    <definedName name="_xlnm.Print_Area" localSheetId="104">'Table F1_88 (619)'!$A$26:$N$48</definedName>
    <definedName name="_xlnm.Print_Area" localSheetId="105">'Table F2_88 (620)'!$A$26:$N$48</definedName>
    <definedName name="_xlnm.Print_Area" localSheetId="97">'Table G_06 (612)'!#REF!</definedName>
    <definedName name="_xlnm.Print_Area" localSheetId="99">'Table G_15 (614)'!#REF!</definedName>
    <definedName name="_xlnm.Print_Area" localSheetId="94">'Table G_88 (609)'!$A$26:$N$29</definedName>
    <definedName name="_xlnm.Print_Area" localSheetId="35">'Table G1 (301)'!$A$26:$N$48</definedName>
    <definedName name="_xlnm.Print_Area" localSheetId="39">'Table G1_06 (305)'!$A$26:$N$48</definedName>
    <definedName name="_xlnm.Print_Area" localSheetId="43">'Table G1_15 (309)'!$A$26:$N$48</definedName>
    <definedName name="_xlnm.Print_Area" localSheetId="36">'Table G2 (302)'!$A$26:$N$48</definedName>
    <definedName name="_xlnm.Print_Area" localSheetId="40">'Table G2_06 (306)'!$A$26:$N$48</definedName>
    <definedName name="_xlnm.Print_Area" localSheetId="44">'Table G2_15 (310)'!$A$26:$N$48</definedName>
    <definedName name="_xlnm.Print_Area" localSheetId="95">'Table H_88 (610)'!#REF!</definedName>
    <definedName name="_xlnm.Print_Area" localSheetId="37">'Table H1 (303)'!$A$26:$N$48</definedName>
    <definedName name="_xlnm.Print_Area" localSheetId="41">'Table H1_06 (307)'!$A$26:$N$48</definedName>
    <definedName name="_xlnm.Print_Area" localSheetId="45">'Table H1_15 (311)'!$A$26:$N$48</definedName>
    <definedName name="_xlnm.Print_Area" localSheetId="38">'Table H2 (304)'!$A$26:$N$48</definedName>
    <definedName name="_xlnm.Print_Area" localSheetId="42">'Table H2_06 (308)'!$A$26:$N$48</definedName>
    <definedName name="_xlnm.Print_Area" localSheetId="46">'Table H2_15 (312)'!$A$26:$N$48</definedName>
    <definedName name="_xlnm.Print_Area" localSheetId="81">'Table in Appendix (504)'!$A$26:$N$48</definedName>
    <definedName name="_xlnm.Print_Area" localSheetId="47">'Table K (313)'!$A$26:$N$48</definedName>
    <definedName name="_xlnm.Print_Area" localSheetId="48">'Table K_06 (314)'!$A$26:$N$48</definedName>
    <definedName name="_xlnm.Print_Area" localSheetId="49">'Table K_15_65 (315)'!$A$26:$N$48</definedName>
    <definedName name="_xlnm.Print_Area" localSheetId="50">'Table K_15_66 (316)'!$A$26:$N$48</definedName>
    <definedName name="_xlnm.Print_Area" localSheetId="51">'Table K_15_67 (317)'!$A$26:$N$48</definedName>
    <definedName name="_xlnm.Print_Area" localSheetId="52">'Table K_15_68 (318)'!$A$26:$N$48</definedName>
    <definedName name="_xlnm.Print_Area" localSheetId="34">'Table M (229)'!$A$26:$N$48</definedName>
    <definedName name="_xlnm.Print_Area" localSheetId="53">'Table M (319)'!$A$26:$N$48</definedName>
    <definedName name="_xlnm.Print_Area" localSheetId="54">'Table N (320)'!$A$26:$N$48</definedName>
    <definedName name="_xlnm.Print_Area" localSheetId="8">'Table NA1 (201)'!$A$26:$L$48</definedName>
    <definedName name="_xlnm.Print_Area" localSheetId="16">'Table NA1_06 (207)'!$A$26:$M$48</definedName>
    <definedName name="_xlnm.Print_Area" localSheetId="21">'Table NA1_15_65 (212)'!$A$26:$L$48</definedName>
    <definedName name="_xlnm.Print_Area" localSheetId="22">'Table NA1_15_66 (213)'!$A$26:$L$48</definedName>
    <definedName name="_xlnm.Print_Area" localSheetId="23">'Table NA1_15_67 (214)'!$A$26:$L$48</definedName>
    <definedName name="_xlnm.Print_Area" localSheetId="24">'Table NA1_15_68 (215)'!$A$26:$L$48</definedName>
    <definedName name="_xlnm.Print_Area" localSheetId="10">'Table NA2 (202)'!$A$26:$L$48</definedName>
    <definedName name="_xlnm.Print_Area" localSheetId="17">'Table NA2_06 (208)'!$A$26:$M$48</definedName>
    <definedName name="_xlnm.Print_Area" localSheetId="25">'Table NA2_15_65 (216)'!$A$26:$L$48</definedName>
    <definedName name="_xlnm.Print_Area" localSheetId="26">'Table NA2_15_66 (217)'!$A$26:$L$48</definedName>
    <definedName name="_xlnm.Print_Area" localSheetId="27">'Table NA2_15_67 (218)'!$A$26:$L$48</definedName>
    <definedName name="_xlnm.Print_Area" localSheetId="28">'Table NA2_15_68 (219)'!$A$26:$L$48</definedName>
    <definedName name="_xlnm.Print_Area" localSheetId="18">'Table NA3_06 (209)'!$A$26:$L$48</definedName>
    <definedName name="_xlnm.Print_Area" localSheetId="13">'Table NF1 (205)'!$A$26:$M$48</definedName>
    <definedName name="_xlnm.Print_Area" localSheetId="19">'Table NF1_06 (210)'!$A$26:$M$48</definedName>
    <definedName name="_xlnm.Print_Area" localSheetId="15">'Table NF2 (206)'!$A$26:$M$48</definedName>
    <definedName name="_xlnm.Print_Area" localSheetId="20">'Table NF2_06 (211)'!$A$26:$M$48</definedName>
    <definedName name="_xlnm.Print_Area" localSheetId="55">'Table P (321)'!$A$26:$N$48</definedName>
    <definedName name="_xlnm.Print_Area" localSheetId="69">'Table Q_15 (335)'!$A$26:$N$48</definedName>
    <definedName name="_xlnm.Print_Area" localSheetId="56">'Table Q1 (322)'!$A$26:$N$48</definedName>
    <definedName name="_xlnm.Print_Area" localSheetId="65">'Table Q1_06 (331)'!$A$26:$N$48</definedName>
    <definedName name="_xlnm.Print_Area" localSheetId="57">'Table Q2 (323)'!$A$26:$N$48</definedName>
    <definedName name="_xlnm.Print_Area" localSheetId="66">'Table Q2_06 (332)'!$A$26:$N$48</definedName>
    <definedName name="_xlnm.Print_Area" localSheetId="58">'Table R (324)'!$A$26:$N$48</definedName>
    <definedName name="_xlnm.Print_Area" localSheetId="70">'Table R_15 (336)'!$A$26:$N$48</definedName>
    <definedName name="_xlnm.Print_Area" localSheetId="67">'Table R1_06 (333)'!$A$26:$N$48</definedName>
    <definedName name="_xlnm.Print_Area" localSheetId="68">'Table R2_06 (334)'!$A$26:$N$48</definedName>
    <definedName name="_xlnm.Print_Area" localSheetId="59">'Table S1 (325)'!$A$26:$N$48</definedName>
    <definedName name="_xlnm.Print_Area" localSheetId="60">'Table S2 (326)'!$A$26:$N$48</definedName>
    <definedName name="_xlnm.Print_Area" localSheetId="76">'Table S-AP (406)'!$A$26:$N$48</definedName>
    <definedName name="_xlnm.Print_Area" localSheetId="61">'Table T1 (327)'!$A$26:$N$48</definedName>
    <definedName name="_xlnm.Print_Area" localSheetId="62">'Table T2 (328)'!$A$26:$N$48</definedName>
    <definedName name="_xlnm.Print_Area" localSheetId="31">'Table TVIN_15F (226)'!$A$26:$M$48</definedName>
    <definedName name="_xlnm.Print_Area" localSheetId="33">'Table TVIN_15GMP (228)'!$A$26:$N$48</definedName>
    <definedName name="_xlnm.Print_Area" localSheetId="32">'Table TVIN_15M (227)'!$A$26:$M$48</definedName>
    <definedName name="_xlnm.Print_Area" localSheetId="63">'Table U1 (329)'!$A$26:$N$48</definedName>
    <definedName name="_xlnm.Print_Area" localSheetId="64">'Table U2 (330)'!$A$26:$N$48</definedName>
    <definedName name="_xlnm.Print_Area" localSheetId="6">'x - Series Number'!$A$25:$N$47</definedName>
    <definedName name="TABLE_AGE_DEF" localSheetId="85">'Table 4 (508)'!#REF!</definedName>
    <definedName name="TABLE_AGE_DEF">'x - Series Number'!$B$12</definedName>
    <definedName name="TABLE_AGE_DEF_1" localSheetId="29">'NF1_15 (220)'!$B$12</definedName>
    <definedName name="TABLE_AGE_DEF_1" localSheetId="30">'NF2_15 (221)'!$B$12</definedName>
    <definedName name="TABLE_AGE_DEF_1" localSheetId="78">'Table 1 (501)'!$B$12</definedName>
    <definedName name="TABLE_AGE_DEF_1" localSheetId="82">'Table 1 (505)'!$B$12</definedName>
    <definedName name="TABLE_AGE_DEF_1" localSheetId="113">'Table 1 (801)'!$B$12</definedName>
    <definedName name="TABLE_AGE_DEF_1" localSheetId="79">'Table 2 (502)'!$B$12</definedName>
    <definedName name="TABLE_AGE_DEF_1" localSheetId="83">'Table 2 (506)'!$B$12</definedName>
    <definedName name="TABLE_AGE_DEF_1" localSheetId="114">'Table 2 (802)'!$B$12</definedName>
    <definedName name="TABLE_AGE_DEF_1" localSheetId="80">'Table 3 (503)'!$B$12</definedName>
    <definedName name="TABLE_AGE_DEF_1" localSheetId="84">'Table 3 (507)'!$B$12</definedName>
    <definedName name="TABLE_AGE_DEF_1" localSheetId="85">'Table 4 (508)'!#REF!</definedName>
    <definedName name="TABLE_AGE_DEF_1" localSheetId="71">'Table A (401)'!$B$12</definedName>
    <definedName name="TABLE_AGE_DEF_1" localSheetId="73">'Table A (403)'!$B$12</definedName>
    <definedName name="TABLE_AGE_DEF_1" localSheetId="87">'Table A_06 (602)'!$B$12</definedName>
    <definedName name="TABLE_AGE_DEF_1" localSheetId="88">'Table A_15_65 (603)'!$B$12</definedName>
    <definedName name="TABLE_AGE_DEF_1" localSheetId="89">'Table A_15_66 (604)'!$B$12</definedName>
    <definedName name="TABLE_AGE_DEF_1" localSheetId="90">'Table A_15_67 (605)'!$B$12</definedName>
    <definedName name="TABLE_AGE_DEF_1" localSheetId="91">'Table A_15_68 (606)'!$B$12</definedName>
    <definedName name="TABLE_AGE_DEF_1" localSheetId="86">'Table A_88 (601)'!$B$12</definedName>
    <definedName name="TABLE_AGE_DEF_1" localSheetId="9">'Table A1 (201C)'!$B$12</definedName>
    <definedName name="TABLE_AGE_DEF_1" localSheetId="72">'Table B (402)'!$B$12</definedName>
    <definedName name="TABLE_AGE_DEF_1" localSheetId="74">'Table B (404)'!$B$12</definedName>
    <definedName name="TABLE_AGE_DEF_1" localSheetId="106">'Table B_06 (621)'!$B$12</definedName>
    <definedName name="TABLE_AGE_DEF_1" localSheetId="110">'Table B_15 (625)'!$B$12</definedName>
    <definedName name="TABLE_AGE_DEF_1" localSheetId="92">'Table B_88 (607)'!$B$12</definedName>
    <definedName name="TABLE_AGE_DEF_1" localSheetId="77">'Table B-AP (407)'!$B$12</definedName>
    <definedName name="TABLE_AGE_DEF_1" localSheetId="75">'Table C (405)'!$B$12</definedName>
    <definedName name="TABLE_AGE_DEF_1" localSheetId="112">'Table C (703)'!$B$12</definedName>
    <definedName name="TABLE_AGE_DEF_1" localSheetId="107">'Table C_06 (622)'!$B$12</definedName>
    <definedName name="TABLE_AGE_DEF_1" localSheetId="111">'Table C_15 (626)'!$B$12</definedName>
    <definedName name="TABLE_AGE_DEF_1" localSheetId="93">'Table C_88 (608)'!$B$12</definedName>
    <definedName name="TABLE_AGE_DEF_1" localSheetId="108">'Table D_06 (623)'!$B$12</definedName>
    <definedName name="TABLE_AGE_DEF_1" localSheetId="11">'Table D1 (203)'!$B$12</definedName>
    <definedName name="TABLE_AGE_DEF_1" localSheetId="100">'Table D1_88 (615)'!$B$12</definedName>
    <definedName name="TABLE_AGE_DEF_1" localSheetId="12">'Table D2 (204)'!$B$12</definedName>
    <definedName name="TABLE_AGE_DEF_1" localSheetId="101">'Table D2_88 (616)'!$B$12</definedName>
    <definedName name="TABLE_AGE_DEF_1" localSheetId="109">'Table E_06 (624)'!$B$12</definedName>
    <definedName name="TABLE_AGE_DEF_1" localSheetId="102">'Table E1_88 (617)'!$B$12</definedName>
    <definedName name="TABLE_AGE_DEF_1" localSheetId="103">'Table E2_88 (618)'!$B$12</definedName>
    <definedName name="TABLE_AGE_DEF_1" localSheetId="96">'Table F_06 (611)'!$B$12</definedName>
    <definedName name="TABLE_AGE_DEF_1" localSheetId="98">'Table F_15 (613)'!$B$12</definedName>
    <definedName name="TABLE_AGE_DEF_1" localSheetId="14">'Table F1 (205C)'!$B$12</definedName>
    <definedName name="TABLE_AGE_DEF_1" localSheetId="104">'Table F1_88 (619)'!$B$12</definedName>
    <definedName name="TABLE_AGE_DEF_1" localSheetId="105">'Table F2_88 (620)'!$B$12</definedName>
    <definedName name="TABLE_AGE_DEF_1" localSheetId="97">'Table G_06 (612)'!$B$12</definedName>
    <definedName name="TABLE_AGE_DEF_1" localSheetId="99">'Table G_15 (614)'!$B$12</definedName>
    <definedName name="TABLE_AGE_DEF_1" localSheetId="94">'Table G_88 (609)'!$B$12</definedName>
    <definedName name="TABLE_AGE_DEF_1" localSheetId="35">'Table G1 (301)'!$B$12</definedName>
    <definedName name="TABLE_AGE_DEF_1" localSheetId="39">'Table G1_06 (305)'!$B$12</definedName>
    <definedName name="TABLE_AGE_DEF_1" localSheetId="43">'Table G1_15 (309)'!$B$12</definedName>
    <definedName name="TABLE_AGE_DEF_1" localSheetId="36">'Table G2 (302)'!$B$12</definedName>
    <definedName name="TABLE_AGE_DEF_1" localSheetId="40">'Table G2_06 (306)'!$B$12</definedName>
    <definedName name="TABLE_AGE_DEF_1" localSheetId="44">'Table G2_15 (310)'!$B$12</definedName>
    <definedName name="TABLE_AGE_DEF_1" localSheetId="95">'Table H_88 (610)'!$B$12</definedName>
    <definedName name="TABLE_AGE_DEF_1" localSheetId="37">'Table H1 (303)'!$B$12</definedName>
    <definedName name="TABLE_AGE_DEF_1" localSheetId="41">'Table H1_06 (307)'!$B$12</definedName>
    <definedName name="TABLE_AGE_DEF_1" localSheetId="45">'Table H1_15 (311)'!$B$12</definedName>
    <definedName name="TABLE_AGE_DEF_1" localSheetId="38">'Table H2 (304)'!$B$12</definedName>
    <definedName name="TABLE_AGE_DEF_1" localSheetId="42">'Table H2_06 (308)'!$B$12</definedName>
    <definedName name="TABLE_AGE_DEF_1" localSheetId="46">'Table H2_15 (312)'!$B$12</definedName>
    <definedName name="TABLE_AGE_DEF_1" localSheetId="81">'Table in Appendix (504)'!$B$12</definedName>
    <definedName name="TABLE_AGE_DEF_1" localSheetId="47">'Table K (313)'!$B$12</definedName>
    <definedName name="TABLE_AGE_DEF_1" localSheetId="48">'Table K_06 (314)'!$B$12</definedName>
    <definedName name="TABLE_AGE_DEF_1" localSheetId="49">'Table K_15_65 (315)'!$B$12</definedName>
    <definedName name="TABLE_AGE_DEF_1" localSheetId="50">'Table K_15_66 (316)'!$B$12</definedName>
    <definedName name="TABLE_AGE_DEF_1" localSheetId="51">'Table K_15_67 (317)'!$B$12</definedName>
    <definedName name="TABLE_AGE_DEF_1" localSheetId="52">'Table K_15_68 (318)'!$B$12</definedName>
    <definedName name="TABLE_AGE_DEF_1" localSheetId="34">'Table M (229)'!$B$12</definedName>
    <definedName name="TABLE_AGE_DEF_1" localSheetId="53">'Table M (319)'!$B$12</definedName>
    <definedName name="TABLE_AGE_DEF_1" localSheetId="54">'Table N (320)'!$B$12</definedName>
    <definedName name="TABLE_AGE_DEF_1" localSheetId="8">'Table NA1 (201)'!$B$12</definedName>
    <definedName name="TABLE_AGE_DEF_1" localSheetId="16">'Table NA1_06 (207)'!$B$12</definedName>
    <definedName name="TABLE_AGE_DEF_1" localSheetId="21">'Table NA1_15_65 (212)'!$B$12</definedName>
    <definedName name="TABLE_AGE_DEF_1" localSheetId="22">'Table NA1_15_66 (213)'!$B$12</definedName>
    <definedName name="TABLE_AGE_DEF_1" localSheetId="23">'Table NA1_15_67 (214)'!$B$12</definedName>
    <definedName name="TABLE_AGE_DEF_1" localSheetId="24">'Table NA1_15_68 (215)'!$B$12</definedName>
    <definedName name="TABLE_AGE_DEF_1" localSheetId="10">'Table NA2 (202)'!$B$12</definedName>
    <definedName name="TABLE_AGE_DEF_1" localSheetId="17">'Table NA2_06 (208)'!$B$12</definedName>
    <definedName name="TABLE_AGE_DEF_1" localSheetId="25">'Table NA2_15_65 (216)'!$B$12</definedName>
    <definedName name="TABLE_AGE_DEF_1" localSheetId="26">'Table NA2_15_66 (217)'!$B$12</definedName>
    <definedName name="TABLE_AGE_DEF_1" localSheetId="27">'Table NA2_15_67 (218)'!$B$12</definedName>
    <definedName name="TABLE_AGE_DEF_1" localSheetId="28">'Table NA2_15_68 (219)'!$B$12</definedName>
    <definedName name="TABLE_AGE_DEF_1" localSheetId="18">'Table NA3_06 (209)'!$B$12</definedName>
    <definedName name="TABLE_AGE_DEF_1" localSheetId="13">'Table NF1 (205)'!$B$12</definedName>
    <definedName name="TABLE_AGE_DEF_1" localSheetId="19">'Table NF1_06 (210)'!$B$12</definedName>
    <definedName name="TABLE_AGE_DEF_1" localSheetId="15">'Table NF2 (206)'!$B$12</definedName>
    <definedName name="TABLE_AGE_DEF_1" localSheetId="20">'Table NF2_06 (211)'!$B$12</definedName>
    <definedName name="TABLE_AGE_DEF_1" localSheetId="55">'Table P (321)'!$B$12</definedName>
    <definedName name="TABLE_AGE_DEF_1" localSheetId="69">'Table Q_15 (335)'!$B$12</definedName>
    <definedName name="TABLE_AGE_DEF_1" localSheetId="56">'Table Q1 (322)'!$B$12</definedName>
    <definedName name="TABLE_AGE_DEF_1" localSheetId="65">'Table Q1_06 (331)'!$B$12</definedName>
    <definedName name="TABLE_AGE_DEF_1" localSheetId="57">'Table Q2 (323)'!$B$12</definedName>
    <definedName name="TABLE_AGE_DEF_1" localSheetId="66">'Table Q2_06 (332)'!$B$12</definedName>
    <definedName name="TABLE_AGE_DEF_1" localSheetId="58">'Table R (324)'!$B$12</definedName>
    <definedName name="TABLE_AGE_DEF_1" localSheetId="70">'Table R_15 (336)'!$B$12</definedName>
    <definedName name="TABLE_AGE_DEF_1" localSheetId="67">'Table R1_06 (333)'!$B$12</definedName>
    <definedName name="TABLE_AGE_DEF_1" localSheetId="68">'Table R2_06 (334)'!$B$12</definedName>
    <definedName name="TABLE_AGE_DEF_1" localSheetId="59">'Table S1 (325)'!$B$12</definedName>
    <definedName name="TABLE_AGE_DEF_1" localSheetId="60">'Table S2 (326)'!$B$12</definedName>
    <definedName name="TABLE_AGE_DEF_1" localSheetId="76">'Table S-AP (406)'!$B$12</definedName>
    <definedName name="TABLE_AGE_DEF_1" localSheetId="61">'Table T1 (327)'!$B$12</definedName>
    <definedName name="TABLE_AGE_DEF_1" localSheetId="62">'Table T2 (328)'!$B$12</definedName>
    <definedName name="TABLE_AGE_DEF_1" localSheetId="31">'Table TVIN_15F (226)'!$B$12</definedName>
    <definedName name="TABLE_AGE_DEF_1" localSheetId="33">'Table TVIN_15GMP (228)'!$B$12</definedName>
    <definedName name="TABLE_AGE_DEF_1" localSheetId="32">'Table TVIN_15M (227)'!$B$12</definedName>
    <definedName name="TABLE_AGE_DEF_1" localSheetId="63">'Table U1 (329)'!$B$12</definedName>
    <definedName name="TABLE_AGE_DEF_1" localSheetId="64">'Table U2 (330)'!$B$12</definedName>
    <definedName name="TABLE_AREA" localSheetId="85">'Table 4 (508)'!#REF!</definedName>
    <definedName name="TABLE_AREA" localSheetId="96">'Table F_06 (611)'!$A$26:$B$44</definedName>
    <definedName name="TABLE_AREA" localSheetId="98">'Table F_15 (613)'!$A$26:$B$44</definedName>
    <definedName name="TABLE_AREA" localSheetId="97">'Table G_06 (612)'!#REF!</definedName>
    <definedName name="TABLE_AREA" localSheetId="99">'Table G_15 (614)'!#REF!</definedName>
    <definedName name="TABLE_AREA" localSheetId="94">'Table G_88 (609)'!#REF!</definedName>
    <definedName name="TABLE_AREA" localSheetId="95">'Table H_88 (610)'!#REF!</definedName>
    <definedName name="TABLE_AREA">'x - Series Number'!$A$25:$AW$60</definedName>
    <definedName name="TABLE_AREA_1" localSheetId="29">'NF1_15 (220)'!$A$26:$C$31</definedName>
    <definedName name="TABLE_AREA_1" localSheetId="30">'NF2_15 (221)'!$A$26:$C$31</definedName>
    <definedName name="TABLE_AREA_1" localSheetId="78">'Table 1 (501)'!$A$26:$C$66</definedName>
    <definedName name="TABLE_AREA_1" localSheetId="82">'Table 1 (505)'!$A$26:$M$55</definedName>
    <definedName name="TABLE_AREA_1" localSheetId="113">'Table 1 (801)'!$A$26:$B$84</definedName>
    <definedName name="TABLE_AREA_1" localSheetId="79">'Table 2 (502)'!$A$26:$C$66</definedName>
    <definedName name="TABLE_AREA_1" localSheetId="83">'Table 2 (506)'!$A$26:$M$34</definedName>
    <definedName name="TABLE_AREA_1" localSheetId="114">'Table 2 (802)'!$A$26:$B$47</definedName>
    <definedName name="TABLE_AREA_1" localSheetId="80">'Table 3 (503)'!$A$26:$B$66</definedName>
    <definedName name="TABLE_AREA_1" localSheetId="84">'Table 3 (507)'!$A$26:$M$34</definedName>
    <definedName name="TABLE_AREA_1" localSheetId="85">'Table 4 (508)'!#REF!</definedName>
    <definedName name="TABLE_AREA_1" localSheetId="71">'Table A (401)'!$A$26:$G$38</definedName>
    <definedName name="TABLE_AREA_1" localSheetId="73">'Table A (403)'!$A$26:$B$37</definedName>
    <definedName name="TABLE_AREA_1" localSheetId="87">'Table A_06 (602)'!$A$26:$C$73</definedName>
    <definedName name="TABLE_AREA_1" localSheetId="88">'Table A_15_65 (603)'!$A$26:$B$73</definedName>
    <definedName name="TABLE_AREA_1" localSheetId="89">'Table A_15_66 (604)'!$A$26:$B$74</definedName>
    <definedName name="TABLE_AREA_1" localSheetId="90">'Table A_15_67 (605)'!$A$26:$B$75</definedName>
    <definedName name="TABLE_AREA_1" localSheetId="91">'Table A_15_68 (606)'!$A$26:$B$76</definedName>
    <definedName name="TABLE_AREA_1" localSheetId="86">'Table A_88 (601)'!$A$26:$B$68</definedName>
    <definedName name="TABLE_AREA_1" localSheetId="9">'Table A1 (201C)'!$A$26:$C$68</definedName>
    <definedName name="TABLE_AREA_1" localSheetId="72">'Table B (402)'!$A$26:$O$38</definedName>
    <definedName name="TABLE_AREA_1" localSheetId="74">'Table B (404)'!$A$26:$B$37</definedName>
    <definedName name="TABLE_AREA_1" localSheetId="106">'Table B_06 (621)'!$A$26:$L$38</definedName>
    <definedName name="TABLE_AREA_1" localSheetId="110">'Table B_15 (625)'!$A$26:$P$38</definedName>
    <definedName name="TABLE_AREA_1" localSheetId="92">'Table B_88 (607)'!$A$26:$S$38</definedName>
    <definedName name="TABLE_AREA_1" localSheetId="77">'Table B-AP (407)'!$A$26:$B$66</definedName>
    <definedName name="TABLE_AREA_1" localSheetId="75">'Table C (405)'!$A$26:$J$38</definedName>
    <definedName name="TABLE_AREA_1" localSheetId="112">'Table C (703)'!$A$26:$M$40</definedName>
    <definedName name="TABLE_AREA_1" localSheetId="107">'Table C_06 (622)'!$A$26:$AW$38</definedName>
    <definedName name="TABLE_AREA_1" localSheetId="111">'Table C_15 (626)'!$A$26:$AX$38</definedName>
    <definedName name="TABLE_AREA_1" localSheetId="93">'Table C_88 (608)'!$A$26:$AK$38</definedName>
    <definedName name="TABLE_AREA_1" localSheetId="108">'Table D_06 (623)'!$A$26:$L$38</definedName>
    <definedName name="TABLE_AREA_1" localSheetId="11">'Table D1 (203)'!$A$26:$C$33</definedName>
    <definedName name="TABLE_AREA_1" localSheetId="100">'Table D1_88 (615)'!$A$26:$N$38</definedName>
    <definedName name="TABLE_AREA_1" localSheetId="12">'Table D2 (204)'!$A$26:$C$33</definedName>
    <definedName name="TABLE_AREA_1" localSheetId="101">'Table D2_88 (616)'!$A$26:$AK$38</definedName>
    <definedName name="TABLE_AREA_1" localSheetId="109">'Table E_06 (624)'!$A$26:$AW$38</definedName>
    <definedName name="TABLE_AREA_1" localSheetId="102">'Table E1_88 (617)'!$A$26:$I$38</definedName>
    <definedName name="TABLE_AREA_1" localSheetId="103">'Table E2_88 (618)'!$A$26:$AF$38</definedName>
    <definedName name="TABLE_AREA_1" localSheetId="96">'Table F_06 (611)'!#REF!</definedName>
    <definedName name="TABLE_AREA_1" localSheetId="98">'Table F_15 (613)'!#REF!</definedName>
    <definedName name="TABLE_AREA_1" localSheetId="14">'Table F1 (205C)'!$A$26:$C$38</definedName>
    <definedName name="TABLE_AREA_1" localSheetId="104">'Table F1_88 (619)'!$A$26:$S$38</definedName>
    <definedName name="TABLE_AREA_1" localSheetId="105">'Table F2_88 (620)'!$A$26:$AP$38</definedName>
    <definedName name="TABLE_AREA_1" localSheetId="97">'Table G_06 (612)'!#REF!</definedName>
    <definedName name="TABLE_AREA_1" localSheetId="99">'Table G_15 (614)'!#REF!</definedName>
    <definedName name="TABLE_AREA_1" localSheetId="94">'Table G_88 (609)'!#REF!</definedName>
    <definedName name="TABLE_AREA_1" localSheetId="35">'Table G1 (301)'!$A$26:$D$74</definedName>
    <definedName name="TABLE_AREA_1" localSheetId="39">'Table G1_06 (305)'!$A$26:$D$67</definedName>
    <definedName name="TABLE_AREA_1" localSheetId="43">'Table G1_15 (309)'!$A$26:$D$67</definedName>
    <definedName name="TABLE_AREA_1" localSheetId="36">'Table G2 (302)'!$A$26:$D$74</definedName>
    <definedName name="TABLE_AREA_1" localSheetId="40">'Table G2_06 (306)'!$A$26:$D$67</definedName>
    <definedName name="TABLE_AREA_1" localSheetId="44">'Table G2_15 (310)'!$A$26:$D$67</definedName>
    <definedName name="TABLE_AREA_1" localSheetId="95">'Table H_88 (610)'!#REF!</definedName>
    <definedName name="TABLE_AREA_1" localSheetId="37">'Table H1 (303)'!$A$26:$D$102</definedName>
    <definedName name="TABLE_AREA_1" localSheetId="41">'Table H1_06 (307)'!$A$26:$D$102</definedName>
    <definedName name="TABLE_AREA_1" localSheetId="45">'Table H1_15 (311)'!$A$26:$D$102</definedName>
    <definedName name="TABLE_AREA_1" localSheetId="38">'Table H2 (304)'!$A$26:$D$102</definedName>
    <definedName name="TABLE_AREA_1" localSheetId="42">'Table H2_06 (308)'!$A$26:$D$102</definedName>
    <definedName name="TABLE_AREA_1" localSheetId="46">'Table H2_15 (312)'!$A$26:$D$102</definedName>
    <definedName name="TABLE_AREA_1" localSheetId="81">'Table in Appendix (504)'!$A$26:$M$37</definedName>
    <definedName name="TABLE_AREA_1" localSheetId="47">'Table K (313)'!$A$26:$C$106</definedName>
    <definedName name="TABLE_AREA_1" localSheetId="48">'Table K_06 (314)'!$A$26:$E$105</definedName>
    <definedName name="TABLE_AREA_1" localSheetId="49">'Table K_15_65 (315)'!$A$26:$C$106</definedName>
    <definedName name="TABLE_AREA_1" localSheetId="50">'Table K_15_66 (316)'!$A$26:$C$106</definedName>
    <definedName name="TABLE_AREA_1" localSheetId="51">'Table K_15_67 (317)'!$A$26:$C$106</definedName>
    <definedName name="TABLE_AREA_1" localSheetId="52">'Table K_15_68 (318)'!$A$26:$C$106</definedName>
    <definedName name="TABLE_AREA_1" localSheetId="34">'Table M (229)'!$A$26:$C$38</definedName>
    <definedName name="TABLE_AREA_1" localSheetId="53">'Table M (319)'!$A$26:$C$38</definedName>
    <definedName name="TABLE_AREA_1" localSheetId="54">'Table N (320)'!$A$26:$X$38</definedName>
    <definedName name="TABLE_AREA_1" localSheetId="8">'Table NA1 (201)'!$A$26:$C$68</definedName>
    <definedName name="TABLE_AREA_1" localSheetId="16">'Table NA1_06 (207)'!$A$26:$D$73</definedName>
    <definedName name="TABLE_AREA_1" localSheetId="21">'Table NA1_15_65 (212)'!$A$26:$C$73</definedName>
    <definedName name="TABLE_AREA_1" localSheetId="22">'Table NA1_15_66 (213)'!$A$26:$C$74</definedName>
    <definedName name="TABLE_AREA_1" localSheetId="23">'Table NA1_15_67 (214)'!$A$26:$C$75</definedName>
    <definedName name="TABLE_AREA_1" localSheetId="24">'Table NA1_15_68 (215)'!$A$26:$C$76</definedName>
    <definedName name="TABLE_AREA_1" localSheetId="10">'Table NA2 (202)'!$A$26:$C$68</definedName>
    <definedName name="TABLE_AREA_1" localSheetId="17">'Table NA2_06 (208)'!$A$26:$D$68</definedName>
    <definedName name="TABLE_AREA_1" localSheetId="25">'Table NA2_15_65 (216)'!$A$26:$C$73</definedName>
    <definedName name="TABLE_AREA_1" localSheetId="26">'Table NA2_15_66 (217)'!$A$26:$C$74</definedName>
    <definedName name="TABLE_AREA_1" localSheetId="27">'Table NA2_15_67 (218)'!$A$26:$C$75</definedName>
    <definedName name="TABLE_AREA_1" localSheetId="28">'Table NA2_15_68 (219)'!$A$26:$C$76</definedName>
    <definedName name="TABLE_AREA_1" localSheetId="18">'Table NA3_06 (209)'!$A$26:$D$31</definedName>
    <definedName name="TABLE_AREA_1" localSheetId="13">'Table NF1 (205)'!$A$26:$C$38</definedName>
    <definedName name="TABLE_AREA_1" localSheetId="19">'Table NF1_06 (210)'!$A$26:$D$36</definedName>
    <definedName name="TABLE_AREA_1" localSheetId="15">'Table NF2 (206)'!$A$26:$C$38</definedName>
    <definedName name="TABLE_AREA_1" localSheetId="20">'Table NF2_06 (211)'!$A$26:$D$36</definedName>
    <definedName name="TABLE_AREA_1" localSheetId="55">'Table P (321)'!$A$26:$AF$38</definedName>
    <definedName name="TABLE_AREA_1" localSheetId="69">'Table Q_15 (335)'!$A$26:$P$38</definedName>
    <definedName name="TABLE_AREA_1" localSheetId="56">'Table Q1 (322)'!$A$26:$I$38</definedName>
    <definedName name="TABLE_AREA_1" localSheetId="65">'Table Q1_06 (331)'!$A$26:$L$38</definedName>
    <definedName name="TABLE_AREA_1" localSheetId="57">'Table Q2 (323)'!$A$26:$AF$38</definedName>
    <definedName name="TABLE_AREA_1" localSheetId="66">'Table Q2_06 (332)'!$A$26:$L$38</definedName>
    <definedName name="TABLE_AREA_1" localSheetId="58">'Table R (324)'!$A$26:$AP$38</definedName>
    <definedName name="TABLE_AREA_1" localSheetId="70">'Table R_15 (336)'!$A$26:$AY$38</definedName>
    <definedName name="TABLE_AREA_1" localSheetId="67">'Table R1_06 (333)'!$A$26:$AW$38</definedName>
    <definedName name="TABLE_AREA_1" localSheetId="68">'Table R2_06 (334)'!$A$26:$AW$38</definedName>
    <definedName name="TABLE_AREA_1" localSheetId="59">'Table S1 (325)'!$A$26:$S$38</definedName>
    <definedName name="TABLE_AREA_1" localSheetId="60">'Table S2 (326)'!$A$26:$AP$38</definedName>
    <definedName name="TABLE_AREA_1" localSheetId="76">'Table S-AP (406)'!$A$26:$C$66</definedName>
    <definedName name="TABLE_AREA_1" localSheetId="61">'Table T1 (327)'!$A$26:$N$38</definedName>
    <definedName name="TABLE_AREA_1" localSheetId="62">'Table T2 (328)'!$A$26:$AK$38</definedName>
    <definedName name="TABLE_AREA_1" localSheetId="31">'Table TVIN_15F (226)'!$A$26:$C$76</definedName>
    <definedName name="TABLE_AREA_1" localSheetId="33">'Table TVIN_15GMP (228)'!$A$26:$C$31</definedName>
    <definedName name="TABLE_AREA_1" localSheetId="32">'Table TVIN_15M (227)'!$A$26:$C$76</definedName>
    <definedName name="TABLE_AREA_1" localSheetId="63">'Table U1 (329)'!$A$26:$L$38</definedName>
    <definedName name="TABLE_AREA_1" localSheetId="64">'Table U2 (330)'!$A$26:$AF$38</definedName>
    <definedName name="TABLE_AREA_1">'Table 1 (505)'!$A$26:$M$55</definedName>
    <definedName name="TABLE_ASSUMPTION_SET_1" localSheetId="29">'NF1_15 (220)'!$B$21</definedName>
    <definedName name="TABLE_ASSUMPTION_SET_1" localSheetId="30">'NF2_15 (221)'!$B$21</definedName>
    <definedName name="TABLE_ASSUMPTION_SET_1" localSheetId="78">'Table 1 (501)'!$B$21</definedName>
    <definedName name="TABLE_ASSUMPTION_SET_1" localSheetId="82">'Table 1 (505)'!$B$21</definedName>
    <definedName name="TABLE_ASSUMPTION_SET_1" localSheetId="113">'Table 1 (801)'!$B$21</definedName>
    <definedName name="TABLE_ASSUMPTION_SET_1" localSheetId="79">'Table 2 (502)'!$B$21</definedName>
    <definedName name="TABLE_ASSUMPTION_SET_1" localSheetId="83">'Table 2 (506)'!$B$21</definedName>
    <definedName name="TABLE_ASSUMPTION_SET_1" localSheetId="114">'Table 2 (802)'!$B$21</definedName>
    <definedName name="TABLE_ASSUMPTION_SET_1" localSheetId="80">'Table 3 (503)'!$B$21</definedName>
    <definedName name="TABLE_ASSUMPTION_SET_1" localSheetId="84">'Table 3 (507)'!$B$21</definedName>
    <definedName name="TABLE_ASSUMPTION_SET_1" localSheetId="71">'Table A (401)'!$B$21</definedName>
    <definedName name="TABLE_ASSUMPTION_SET_1" localSheetId="73">'Table A (403)'!$B$21</definedName>
    <definedName name="TABLE_ASSUMPTION_SET_1" localSheetId="87">'Table A_06 (602)'!$B$21</definedName>
    <definedName name="TABLE_ASSUMPTION_SET_1" localSheetId="88">'Table A_15_65 (603)'!$B$21</definedName>
    <definedName name="TABLE_ASSUMPTION_SET_1" localSheetId="89">'Table A_15_66 (604)'!$B$21</definedName>
    <definedName name="TABLE_ASSUMPTION_SET_1" localSheetId="90">'Table A_15_67 (605)'!$B$21</definedName>
    <definedName name="TABLE_ASSUMPTION_SET_1" localSheetId="91">'Table A_15_68 (606)'!$B$21</definedName>
    <definedName name="TABLE_ASSUMPTION_SET_1" localSheetId="86">'Table A_88 (601)'!$B$21</definedName>
    <definedName name="TABLE_ASSUMPTION_SET_1" localSheetId="9">'Table A1 (201C)'!$B$21</definedName>
    <definedName name="TABLE_ASSUMPTION_SET_1" localSheetId="72">'Table B (402)'!$B$21</definedName>
    <definedName name="TABLE_ASSUMPTION_SET_1" localSheetId="74">'Table B (404)'!$B$21</definedName>
    <definedName name="TABLE_ASSUMPTION_SET_1" localSheetId="106">'Table B_06 (621)'!$B$21</definedName>
    <definedName name="TABLE_ASSUMPTION_SET_1" localSheetId="110">'Table B_15 (625)'!$B$21</definedName>
    <definedName name="TABLE_ASSUMPTION_SET_1" localSheetId="92">'Table B_88 (607)'!$B$21</definedName>
    <definedName name="TABLE_ASSUMPTION_SET_1" localSheetId="77">'Table B-AP (407)'!$B$21</definedName>
    <definedName name="TABLE_ASSUMPTION_SET_1" localSheetId="75">'Table C (405)'!$B$21</definedName>
    <definedName name="TABLE_ASSUMPTION_SET_1" localSheetId="112">'Table C (703)'!$B$21</definedName>
    <definedName name="TABLE_ASSUMPTION_SET_1" localSheetId="107">'Table C_06 (622)'!$B$21</definedName>
    <definedName name="TABLE_ASSUMPTION_SET_1" localSheetId="111">'Table C_15 (626)'!$B$21</definedName>
    <definedName name="TABLE_ASSUMPTION_SET_1" localSheetId="93">'Table C_88 (608)'!$B$21</definedName>
    <definedName name="TABLE_ASSUMPTION_SET_1" localSheetId="108">'Table D_06 (623)'!$B$21</definedName>
    <definedName name="TABLE_ASSUMPTION_SET_1" localSheetId="11">'Table D1 (203)'!$B$21</definedName>
    <definedName name="TABLE_ASSUMPTION_SET_1" localSheetId="100">'Table D1_88 (615)'!$B$21</definedName>
    <definedName name="TABLE_ASSUMPTION_SET_1" localSheetId="12">'Table D2 (204)'!$B$21</definedName>
    <definedName name="TABLE_ASSUMPTION_SET_1" localSheetId="101">'Table D2_88 (616)'!$B$21</definedName>
    <definedName name="TABLE_ASSUMPTION_SET_1" localSheetId="109">'Table E_06 (624)'!$B$21</definedName>
    <definedName name="TABLE_ASSUMPTION_SET_1" localSheetId="102">'Table E1_88 (617)'!$B$21</definedName>
    <definedName name="TABLE_ASSUMPTION_SET_1" localSheetId="103">'Table E2_88 (618)'!$B$21</definedName>
    <definedName name="TABLE_ASSUMPTION_SET_1" localSheetId="96">'Table F_06 (611)'!$B$21</definedName>
    <definedName name="TABLE_ASSUMPTION_SET_1" localSheetId="98">'Table F_15 (613)'!$B$21</definedName>
    <definedName name="TABLE_ASSUMPTION_SET_1" localSheetId="14">'Table F1 (205C)'!$B$21</definedName>
    <definedName name="TABLE_ASSUMPTION_SET_1" localSheetId="104">'Table F1_88 (619)'!$B$21</definedName>
    <definedName name="TABLE_ASSUMPTION_SET_1" localSheetId="105">'Table F2_88 (620)'!$B$21</definedName>
    <definedName name="TABLE_ASSUMPTION_SET_1" localSheetId="97">'Table G_06 (612)'!$B$21</definedName>
    <definedName name="TABLE_ASSUMPTION_SET_1" localSheetId="99">'Table G_15 (614)'!$B$21</definedName>
    <definedName name="TABLE_ASSUMPTION_SET_1" localSheetId="94">'Table G_88 (609)'!$B$21</definedName>
    <definedName name="TABLE_ASSUMPTION_SET_1" localSheetId="35">'Table G1 (301)'!$B$21</definedName>
    <definedName name="TABLE_ASSUMPTION_SET_1" localSheetId="39">'Table G1_06 (305)'!$B$21</definedName>
    <definedName name="TABLE_ASSUMPTION_SET_1" localSheetId="43">'Table G1_15 (309)'!$B$21</definedName>
    <definedName name="TABLE_ASSUMPTION_SET_1" localSheetId="36">'Table G2 (302)'!$B$21</definedName>
    <definedName name="TABLE_ASSUMPTION_SET_1" localSheetId="40">'Table G2_06 (306)'!$B$21</definedName>
    <definedName name="TABLE_ASSUMPTION_SET_1" localSheetId="44">'Table G2_15 (310)'!$B$21</definedName>
    <definedName name="TABLE_ASSUMPTION_SET_1" localSheetId="95">'Table H_88 (610)'!$B$21</definedName>
    <definedName name="TABLE_ASSUMPTION_SET_1" localSheetId="37">'Table H1 (303)'!$B$21</definedName>
    <definedName name="TABLE_ASSUMPTION_SET_1" localSheetId="41">'Table H1_06 (307)'!$B$21</definedName>
    <definedName name="TABLE_ASSUMPTION_SET_1" localSheetId="45">'Table H1_15 (311)'!$B$21</definedName>
    <definedName name="TABLE_ASSUMPTION_SET_1" localSheetId="38">'Table H2 (304)'!$B$21</definedName>
    <definedName name="TABLE_ASSUMPTION_SET_1" localSheetId="42">'Table H2_06 (308)'!$B$21</definedName>
    <definedName name="TABLE_ASSUMPTION_SET_1" localSheetId="46">'Table H2_15 (312)'!$B$21</definedName>
    <definedName name="TABLE_ASSUMPTION_SET_1" localSheetId="81">'Table in Appendix (504)'!$B$21</definedName>
    <definedName name="TABLE_ASSUMPTION_SET_1" localSheetId="47">'Table K (313)'!$B$21</definedName>
    <definedName name="TABLE_ASSUMPTION_SET_1" localSheetId="48">'Table K_06 (314)'!$B$21</definedName>
    <definedName name="TABLE_ASSUMPTION_SET_1" localSheetId="49">'Table K_15_65 (315)'!$B$21</definedName>
    <definedName name="TABLE_ASSUMPTION_SET_1" localSheetId="50">'Table K_15_66 (316)'!$B$21</definedName>
    <definedName name="TABLE_ASSUMPTION_SET_1" localSheetId="51">'Table K_15_67 (317)'!$B$21</definedName>
    <definedName name="TABLE_ASSUMPTION_SET_1" localSheetId="52">'Table K_15_68 (318)'!$B$21</definedName>
    <definedName name="TABLE_ASSUMPTION_SET_1" localSheetId="34">'Table M (229)'!$B$21</definedName>
    <definedName name="TABLE_ASSUMPTION_SET_1" localSheetId="53">'Table M (319)'!$B$21</definedName>
    <definedName name="TABLE_ASSUMPTION_SET_1" localSheetId="54">'Table N (320)'!$B$21</definedName>
    <definedName name="TABLE_ASSUMPTION_SET_1" localSheetId="8">'Table NA1 (201)'!$B$21</definedName>
    <definedName name="TABLE_ASSUMPTION_SET_1" localSheetId="16">'Table NA1_06 (207)'!$B$21</definedName>
    <definedName name="TABLE_ASSUMPTION_SET_1" localSheetId="21">'Table NA1_15_65 (212)'!$B$21</definedName>
    <definedName name="TABLE_ASSUMPTION_SET_1" localSheetId="22">'Table NA1_15_66 (213)'!$B$21</definedName>
    <definedName name="TABLE_ASSUMPTION_SET_1" localSheetId="23">'Table NA1_15_67 (214)'!$B$21</definedName>
    <definedName name="TABLE_ASSUMPTION_SET_1" localSheetId="24">'Table NA1_15_68 (215)'!$B$21</definedName>
    <definedName name="TABLE_ASSUMPTION_SET_1" localSheetId="10">'Table NA2 (202)'!$B$21</definedName>
    <definedName name="TABLE_ASSUMPTION_SET_1" localSheetId="17">'Table NA2_06 (208)'!$B$21</definedName>
    <definedName name="TABLE_ASSUMPTION_SET_1" localSheetId="25">'Table NA2_15_65 (216)'!$B$21</definedName>
    <definedName name="TABLE_ASSUMPTION_SET_1" localSheetId="26">'Table NA2_15_66 (217)'!$B$21</definedName>
    <definedName name="TABLE_ASSUMPTION_SET_1" localSheetId="27">'Table NA2_15_67 (218)'!$B$21</definedName>
    <definedName name="TABLE_ASSUMPTION_SET_1" localSheetId="28">'Table NA2_15_68 (219)'!$B$21</definedName>
    <definedName name="TABLE_ASSUMPTION_SET_1" localSheetId="18">'Table NA3_06 (209)'!$B$21</definedName>
    <definedName name="TABLE_ASSUMPTION_SET_1" localSheetId="13">'Table NF1 (205)'!$B$21</definedName>
    <definedName name="TABLE_ASSUMPTION_SET_1" localSheetId="19">'Table NF1_06 (210)'!$B$21</definedName>
    <definedName name="TABLE_ASSUMPTION_SET_1" localSheetId="15">'Table NF2 (206)'!$B$21</definedName>
    <definedName name="TABLE_ASSUMPTION_SET_1" localSheetId="20">'Table NF2_06 (211)'!$B$21</definedName>
    <definedName name="TABLE_ASSUMPTION_SET_1" localSheetId="55">'Table P (321)'!$B$21</definedName>
    <definedName name="TABLE_ASSUMPTION_SET_1" localSheetId="69">'Table Q_15 (335)'!$B$21</definedName>
    <definedName name="TABLE_ASSUMPTION_SET_1" localSheetId="56">'Table Q1 (322)'!$B$21</definedName>
    <definedName name="TABLE_ASSUMPTION_SET_1" localSheetId="65">'Table Q1_06 (331)'!$B$21</definedName>
    <definedName name="TABLE_ASSUMPTION_SET_1" localSheetId="57">'Table Q2 (323)'!$B$21</definedName>
    <definedName name="TABLE_ASSUMPTION_SET_1" localSheetId="66">'Table Q2_06 (332)'!$B$21</definedName>
    <definedName name="TABLE_ASSUMPTION_SET_1" localSheetId="58">'Table R (324)'!$B$21</definedName>
    <definedName name="TABLE_ASSUMPTION_SET_1" localSheetId="70">'Table R_15 (336)'!$B$21</definedName>
    <definedName name="TABLE_ASSUMPTION_SET_1" localSheetId="67">'Table R1_06 (333)'!$B$21</definedName>
    <definedName name="TABLE_ASSUMPTION_SET_1" localSheetId="68">'Table R2_06 (334)'!$B$21</definedName>
    <definedName name="TABLE_ASSUMPTION_SET_1" localSheetId="59">'Table S1 (325)'!$B$21</definedName>
    <definedName name="TABLE_ASSUMPTION_SET_1" localSheetId="60">'Table S2 (326)'!$B$21</definedName>
    <definedName name="TABLE_ASSUMPTION_SET_1" localSheetId="76">'Table S-AP (406)'!$B$21</definedName>
    <definedName name="TABLE_ASSUMPTION_SET_1" localSheetId="61">'Table T1 (327)'!$B$21</definedName>
    <definedName name="TABLE_ASSUMPTION_SET_1" localSheetId="62">'Table T2 (328)'!$B$21</definedName>
    <definedName name="TABLE_ASSUMPTION_SET_1" localSheetId="31">'Table TVIN_15F (226)'!$B$21</definedName>
    <definedName name="TABLE_ASSUMPTION_SET_1" localSheetId="33">'Table TVIN_15GMP (228)'!$B$21</definedName>
    <definedName name="TABLE_ASSUMPTION_SET_1" localSheetId="32">'Table TVIN_15M (227)'!$B$21</definedName>
    <definedName name="TABLE_ASSUMPTION_SET_1" localSheetId="63">'Table U1 (329)'!$B$21</definedName>
    <definedName name="TABLE_ASSUMPTION_SET_1" localSheetId="64">'Table U2 (330)'!$B$21</definedName>
    <definedName name="TABLE_CLIENT" localSheetId="85">'Table 4 (508)'!#REF!</definedName>
    <definedName name="TABLE_CLIENT">'x - Series Number'!$B$7</definedName>
    <definedName name="TABLE_CLIENT_1" localSheetId="29">'NF1_15 (220)'!$B$7</definedName>
    <definedName name="TABLE_CLIENT_1" localSheetId="30">'NF2_15 (221)'!$B$7</definedName>
    <definedName name="TABLE_CLIENT_1" localSheetId="78">'Table 1 (501)'!$B$7</definedName>
    <definedName name="TABLE_CLIENT_1" localSheetId="82">'Table 1 (505)'!$B$7</definedName>
    <definedName name="TABLE_CLIENT_1" localSheetId="113">'Table 1 (801)'!$B$7</definedName>
    <definedName name="TABLE_CLIENT_1" localSheetId="79">'Table 2 (502)'!$B$7</definedName>
    <definedName name="TABLE_CLIENT_1" localSheetId="83">'Table 2 (506)'!$B$7</definedName>
    <definedName name="TABLE_CLIENT_1" localSheetId="114">'Table 2 (802)'!$B$7</definedName>
    <definedName name="TABLE_CLIENT_1" localSheetId="80">'Table 3 (503)'!$B$7</definedName>
    <definedName name="TABLE_CLIENT_1" localSheetId="84">'Table 3 (507)'!$B$7</definedName>
    <definedName name="TABLE_CLIENT_1" localSheetId="85">'Table 4 (508)'!#REF!</definedName>
    <definedName name="TABLE_CLIENT_1" localSheetId="71">'Table A (401)'!$B$7</definedName>
    <definedName name="TABLE_CLIENT_1" localSheetId="73">'Table A (403)'!$B$7</definedName>
    <definedName name="TABLE_CLIENT_1" localSheetId="87">'Table A_06 (602)'!$B$7</definedName>
    <definedName name="TABLE_CLIENT_1" localSheetId="88">'Table A_15_65 (603)'!$B$7</definedName>
    <definedName name="TABLE_CLIENT_1" localSheetId="89">'Table A_15_66 (604)'!$B$7</definedName>
    <definedName name="TABLE_CLIENT_1" localSheetId="90">'Table A_15_67 (605)'!$B$7</definedName>
    <definedName name="TABLE_CLIENT_1" localSheetId="91">'Table A_15_68 (606)'!$B$7</definedName>
    <definedName name="TABLE_CLIENT_1" localSheetId="86">'Table A_88 (601)'!$B$7</definedName>
    <definedName name="TABLE_CLIENT_1" localSheetId="9">'Table A1 (201C)'!$B$7</definedName>
    <definedName name="TABLE_CLIENT_1" localSheetId="72">'Table B (402)'!$B$7</definedName>
    <definedName name="TABLE_CLIENT_1" localSheetId="74">'Table B (404)'!$B$7</definedName>
    <definedName name="TABLE_CLIENT_1" localSheetId="106">'Table B_06 (621)'!$B$7</definedName>
    <definedName name="TABLE_CLIENT_1" localSheetId="110">'Table B_15 (625)'!$B$7</definedName>
    <definedName name="TABLE_CLIENT_1" localSheetId="92">'Table B_88 (607)'!$B$7</definedName>
    <definedName name="TABLE_CLIENT_1" localSheetId="77">'Table B-AP (407)'!$B$7</definedName>
    <definedName name="TABLE_CLIENT_1" localSheetId="75">'Table C (405)'!$B$7</definedName>
    <definedName name="TABLE_CLIENT_1" localSheetId="112">'Table C (703)'!$B$7</definedName>
    <definedName name="TABLE_CLIENT_1" localSheetId="107">'Table C_06 (622)'!$B$7</definedName>
    <definedName name="TABLE_CLIENT_1" localSheetId="111">'Table C_15 (626)'!$B$7</definedName>
    <definedName name="TABLE_CLIENT_1" localSheetId="93">'Table C_88 (608)'!$B$7</definedName>
    <definedName name="TABLE_CLIENT_1" localSheetId="108">'Table D_06 (623)'!$B$7</definedName>
    <definedName name="TABLE_CLIENT_1" localSheetId="11">'Table D1 (203)'!$B$7</definedName>
    <definedName name="TABLE_CLIENT_1" localSheetId="100">'Table D1_88 (615)'!$B$7</definedName>
    <definedName name="TABLE_CLIENT_1" localSheetId="12">'Table D2 (204)'!$B$7</definedName>
    <definedName name="TABLE_CLIENT_1" localSheetId="101">'Table D2_88 (616)'!$B$7</definedName>
    <definedName name="TABLE_CLIENT_1" localSheetId="109">'Table E_06 (624)'!$B$7</definedName>
    <definedName name="TABLE_CLIENT_1" localSheetId="102">'Table E1_88 (617)'!$B$7</definedName>
    <definedName name="TABLE_CLIENT_1" localSheetId="103">'Table E2_88 (618)'!$B$7</definedName>
    <definedName name="TABLE_CLIENT_1" localSheetId="96">'Table F_06 (611)'!$B$7</definedName>
    <definedName name="TABLE_CLIENT_1" localSheetId="98">'Table F_15 (613)'!$B$7</definedName>
    <definedName name="TABLE_CLIENT_1" localSheetId="14">'Table F1 (205C)'!$B$7</definedName>
    <definedName name="TABLE_CLIENT_1" localSheetId="104">'Table F1_88 (619)'!$B$7</definedName>
    <definedName name="TABLE_CLIENT_1" localSheetId="105">'Table F2_88 (620)'!$B$7</definedName>
    <definedName name="TABLE_CLIENT_1" localSheetId="97">'Table G_06 (612)'!$B$7</definedName>
    <definedName name="TABLE_CLIENT_1" localSheetId="99">'Table G_15 (614)'!$B$7</definedName>
    <definedName name="TABLE_CLIENT_1" localSheetId="94">'Table G_88 (609)'!$B$7</definedName>
    <definedName name="TABLE_CLIENT_1" localSheetId="35">'Table G1 (301)'!$B$7</definedName>
    <definedName name="TABLE_CLIENT_1" localSheetId="39">'Table G1_06 (305)'!$B$7</definedName>
    <definedName name="TABLE_CLIENT_1" localSheetId="43">'Table G1_15 (309)'!$B$7</definedName>
    <definedName name="TABLE_CLIENT_1" localSheetId="36">'Table G2 (302)'!$B$7</definedName>
    <definedName name="TABLE_CLIENT_1" localSheetId="40">'Table G2_06 (306)'!$B$7</definedName>
    <definedName name="TABLE_CLIENT_1" localSheetId="44">'Table G2_15 (310)'!$B$7</definedName>
    <definedName name="TABLE_CLIENT_1" localSheetId="95">'Table H_88 (610)'!$B$7</definedName>
    <definedName name="TABLE_CLIENT_1" localSheetId="37">'Table H1 (303)'!$B$7</definedName>
    <definedName name="TABLE_CLIENT_1" localSheetId="41">'Table H1_06 (307)'!$B$7</definedName>
    <definedName name="TABLE_CLIENT_1" localSheetId="45">'Table H1_15 (311)'!$B$7</definedName>
    <definedName name="TABLE_CLIENT_1" localSheetId="38">'Table H2 (304)'!$B$7</definedName>
    <definedName name="TABLE_CLIENT_1" localSheetId="42">'Table H2_06 (308)'!$B$7</definedName>
    <definedName name="TABLE_CLIENT_1" localSheetId="46">'Table H2_15 (312)'!$B$7</definedName>
    <definedName name="TABLE_CLIENT_1" localSheetId="81">'Table in Appendix (504)'!$B$7</definedName>
    <definedName name="TABLE_CLIENT_1" localSheetId="47">'Table K (313)'!$B$7</definedName>
    <definedName name="TABLE_CLIENT_1" localSheetId="48">'Table K_06 (314)'!$B$7</definedName>
    <definedName name="TABLE_CLIENT_1" localSheetId="49">'Table K_15_65 (315)'!$B$7</definedName>
    <definedName name="TABLE_CLIENT_1" localSheetId="50">'Table K_15_66 (316)'!$B$7</definedName>
    <definedName name="TABLE_CLIENT_1" localSheetId="51">'Table K_15_67 (317)'!$B$7</definedName>
    <definedName name="TABLE_CLIENT_1" localSheetId="52">'Table K_15_68 (318)'!$B$7</definedName>
    <definedName name="TABLE_CLIENT_1" localSheetId="34">'Table M (229)'!$B$7</definedName>
    <definedName name="TABLE_CLIENT_1" localSheetId="53">'Table M (319)'!$B$7</definedName>
    <definedName name="TABLE_CLIENT_1" localSheetId="54">'Table N (320)'!$B$7</definedName>
    <definedName name="TABLE_CLIENT_1" localSheetId="8">'Table NA1 (201)'!$B$7</definedName>
    <definedName name="TABLE_CLIENT_1" localSheetId="16">'Table NA1_06 (207)'!$B$7</definedName>
    <definedName name="TABLE_CLIENT_1" localSheetId="21">'Table NA1_15_65 (212)'!$B$7</definedName>
    <definedName name="TABLE_CLIENT_1" localSheetId="22">'Table NA1_15_66 (213)'!$B$7</definedName>
    <definedName name="TABLE_CLIENT_1" localSheetId="23">'Table NA1_15_67 (214)'!$B$7</definedName>
    <definedName name="TABLE_CLIENT_1" localSheetId="24">'Table NA1_15_68 (215)'!$B$7</definedName>
    <definedName name="TABLE_CLIENT_1" localSheetId="10">'Table NA2 (202)'!$B$7</definedName>
    <definedName name="TABLE_CLIENT_1" localSheetId="17">'Table NA2_06 (208)'!$B$7</definedName>
    <definedName name="TABLE_CLIENT_1" localSheetId="25">'Table NA2_15_65 (216)'!$B$7</definedName>
    <definedName name="TABLE_CLIENT_1" localSheetId="26">'Table NA2_15_66 (217)'!$B$7</definedName>
    <definedName name="TABLE_CLIENT_1" localSheetId="27">'Table NA2_15_67 (218)'!$B$7</definedName>
    <definedName name="TABLE_CLIENT_1" localSheetId="28">'Table NA2_15_68 (219)'!$B$7</definedName>
    <definedName name="TABLE_CLIENT_1" localSheetId="18">'Table NA3_06 (209)'!$B$7</definedName>
    <definedName name="TABLE_CLIENT_1" localSheetId="13">'Table NF1 (205)'!$B$7</definedName>
    <definedName name="TABLE_CLIENT_1" localSheetId="19">'Table NF1_06 (210)'!$B$7</definedName>
    <definedName name="TABLE_CLIENT_1" localSheetId="15">'Table NF2 (206)'!$B$7</definedName>
    <definedName name="TABLE_CLIENT_1" localSheetId="20">'Table NF2_06 (211)'!$B$7</definedName>
    <definedName name="TABLE_CLIENT_1" localSheetId="55">'Table P (321)'!$B$7</definedName>
    <definedName name="TABLE_CLIENT_1" localSheetId="69">'Table Q_15 (335)'!$B$7</definedName>
    <definedName name="TABLE_CLIENT_1" localSheetId="56">'Table Q1 (322)'!$B$7</definedName>
    <definedName name="TABLE_CLIENT_1" localSheetId="65">'Table Q1_06 (331)'!$B$7</definedName>
    <definedName name="TABLE_CLIENT_1" localSheetId="57">'Table Q2 (323)'!$B$7</definedName>
    <definedName name="TABLE_CLIENT_1" localSheetId="66">'Table Q2_06 (332)'!$B$7</definedName>
    <definedName name="TABLE_CLIENT_1" localSheetId="58">'Table R (324)'!$B$7</definedName>
    <definedName name="TABLE_CLIENT_1" localSheetId="70">'Table R_15 (336)'!$B$7</definedName>
    <definedName name="TABLE_CLIENT_1" localSheetId="67">'Table R1_06 (333)'!$B$7</definedName>
    <definedName name="TABLE_CLIENT_1" localSheetId="68">'Table R2_06 (334)'!$B$7</definedName>
    <definedName name="TABLE_CLIENT_1" localSheetId="59">'Table S1 (325)'!$B$7</definedName>
    <definedName name="TABLE_CLIENT_1" localSheetId="60">'Table S2 (326)'!$B$7</definedName>
    <definedName name="TABLE_CLIENT_1" localSheetId="76">'Table S-AP (406)'!$B$7</definedName>
    <definedName name="TABLE_CLIENT_1" localSheetId="61">'Table T1 (327)'!$B$7</definedName>
    <definedName name="TABLE_CLIENT_1" localSheetId="62">'Table T2 (328)'!$B$7</definedName>
    <definedName name="TABLE_CLIENT_1" localSheetId="31">'Table TVIN_15F (226)'!$B$7</definedName>
    <definedName name="TABLE_CLIENT_1" localSheetId="33">'Table TVIN_15GMP (228)'!$B$7</definedName>
    <definedName name="TABLE_CLIENT_1" localSheetId="32">'Table TVIN_15M (227)'!$B$7</definedName>
    <definedName name="TABLE_CLIENT_1" localSheetId="63">'Table U1 (329)'!$B$7</definedName>
    <definedName name="TABLE_CLIENT_1" localSheetId="64">'Table U2 (330)'!$B$7</definedName>
    <definedName name="TABLE_DATE_IMPLEMENTED" localSheetId="85">'Table 4 (508)'!#REF!</definedName>
    <definedName name="TABLE_DATE_IMPLEMENTED">'Table 3 (507)'!$B$21</definedName>
    <definedName name="TABLE_DATE_IMPLEMENTED_1" localSheetId="29">'NF1_15 (220)'!$B$19</definedName>
    <definedName name="TABLE_DATE_IMPLEMENTED_1" localSheetId="30">'NF2_15 (221)'!$B$19</definedName>
    <definedName name="TABLE_DATE_IMPLEMENTED_1" localSheetId="78">'Table 1 (501)'!$B$19</definedName>
    <definedName name="TABLE_DATE_IMPLEMENTED_1" localSheetId="82">'Table 1 (505)'!$B$19</definedName>
    <definedName name="TABLE_DATE_IMPLEMENTED_1" localSheetId="113">'Table 1 (801)'!$B$19</definedName>
    <definedName name="TABLE_DATE_IMPLEMENTED_1" localSheetId="79">'Table 2 (502)'!$B$19</definedName>
    <definedName name="TABLE_DATE_IMPLEMENTED_1" localSheetId="83">'Table 2 (506)'!$B$19</definedName>
    <definedName name="TABLE_DATE_IMPLEMENTED_1" localSheetId="114">'Table 2 (802)'!$B$19</definedName>
    <definedName name="TABLE_DATE_IMPLEMENTED_1" localSheetId="80">'Table 3 (503)'!$B$19</definedName>
    <definedName name="TABLE_DATE_IMPLEMENTED_1" localSheetId="85">'Table 4 (508)'!#REF!</definedName>
    <definedName name="TABLE_DATE_IMPLEMENTED_1" localSheetId="71">'Table A (401)'!$B$19</definedName>
    <definedName name="TABLE_DATE_IMPLEMENTED_1" localSheetId="73">'Table A (403)'!$B$19</definedName>
    <definedName name="TABLE_DATE_IMPLEMENTED_1" localSheetId="87">'Table A_06 (602)'!$B$19</definedName>
    <definedName name="TABLE_DATE_IMPLEMENTED_1" localSheetId="88">'Table A_15_65 (603)'!$B$19</definedName>
    <definedName name="TABLE_DATE_IMPLEMENTED_1" localSheetId="89">'Table A_15_66 (604)'!$B$19</definedName>
    <definedName name="TABLE_DATE_IMPLEMENTED_1" localSheetId="90">'Table A_15_67 (605)'!$B$19</definedName>
    <definedName name="TABLE_DATE_IMPLEMENTED_1" localSheetId="91">'Table A_15_68 (606)'!$B$19</definedName>
    <definedName name="TABLE_DATE_IMPLEMENTED_1" localSheetId="86">'Table A_88 (601)'!$B$19</definedName>
    <definedName name="TABLE_DATE_IMPLEMENTED_1" localSheetId="9">'Table A1 (201C)'!$B$19</definedName>
    <definedName name="TABLE_DATE_IMPLEMENTED_1" localSheetId="72">'Table B (402)'!$B$19</definedName>
    <definedName name="TABLE_DATE_IMPLEMENTED_1" localSheetId="74">'Table B (404)'!$B$19</definedName>
    <definedName name="TABLE_DATE_IMPLEMENTED_1" localSheetId="106">'Table B_06 (621)'!$B$19</definedName>
    <definedName name="TABLE_DATE_IMPLEMENTED_1" localSheetId="110">'Table B_15 (625)'!$B$19</definedName>
    <definedName name="TABLE_DATE_IMPLEMENTED_1" localSheetId="92">'Table B_88 (607)'!$B$19</definedName>
    <definedName name="TABLE_DATE_IMPLEMENTED_1" localSheetId="77">'Table B-AP (407)'!$B$19</definedName>
    <definedName name="TABLE_DATE_IMPLEMENTED_1" localSheetId="75">'Table C (405)'!$B$19</definedName>
    <definedName name="TABLE_DATE_IMPLEMENTED_1" localSheetId="112">'Table C (703)'!$B$19</definedName>
    <definedName name="TABLE_DATE_IMPLEMENTED_1" localSheetId="107">'Table C_06 (622)'!$B$19</definedName>
    <definedName name="TABLE_DATE_IMPLEMENTED_1" localSheetId="111">'Table C_15 (626)'!$B$19</definedName>
    <definedName name="TABLE_DATE_IMPLEMENTED_1" localSheetId="93">'Table C_88 (608)'!$B$19</definedName>
    <definedName name="TABLE_DATE_IMPLEMENTED_1" localSheetId="108">'Table D_06 (623)'!$B$19</definedName>
    <definedName name="TABLE_DATE_IMPLEMENTED_1" localSheetId="11">'Table D1 (203)'!$B$19</definedName>
    <definedName name="TABLE_DATE_IMPLEMENTED_1" localSheetId="100">'Table D1_88 (615)'!$B$19</definedName>
    <definedName name="TABLE_DATE_IMPLEMENTED_1" localSheetId="12">'Table D2 (204)'!$B$19</definedName>
    <definedName name="TABLE_DATE_IMPLEMENTED_1" localSheetId="101">'Table D2_88 (616)'!$B$19</definedName>
    <definedName name="TABLE_DATE_IMPLEMENTED_1" localSheetId="109">'Table E_06 (624)'!$B$19</definedName>
    <definedName name="TABLE_DATE_IMPLEMENTED_1" localSheetId="102">'Table E1_88 (617)'!$B$19</definedName>
    <definedName name="TABLE_DATE_IMPLEMENTED_1" localSheetId="103">'Table E2_88 (618)'!$B$19</definedName>
    <definedName name="TABLE_DATE_IMPLEMENTED_1" localSheetId="96">'Table F_06 (611)'!$B$19</definedName>
    <definedName name="TABLE_DATE_IMPLEMENTED_1" localSheetId="98">'Table F_15 (613)'!$B$19</definedName>
    <definedName name="TABLE_DATE_IMPLEMENTED_1" localSheetId="14">'Table F1 (205C)'!$B$19</definedName>
    <definedName name="TABLE_DATE_IMPLEMENTED_1" localSheetId="104">'Table F1_88 (619)'!$B$19</definedName>
    <definedName name="TABLE_DATE_IMPLEMENTED_1" localSheetId="105">'Table F2_88 (620)'!$B$19</definedName>
    <definedName name="TABLE_DATE_IMPLEMENTED_1" localSheetId="97">'Table G_06 (612)'!$B$19</definedName>
    <definedName name="TABLE_DATE_IMPLEMENTED_1" localSheetId="99">'Table G_15 (614)'!$B$19</definedName>
    <definedName name="TABLE_DATE_IMPLEMENTED_1" localSheetId="94">'Table G_88 (609)'!$B$19</definedName>
    <definedName name="TABLE_DATE_IMPLEMENTED_1" localSheetId="35">'Table G1 (301)'!$B$19</definedName>
    <definedName name="TABLE_DATE_IMPLEMENTED_1" localSheetId="39">'Table G1_06 (305)'!$B$19</definedName>
    <definedName name="TABLE_DATE_IMPLEMENTED_1" localSheetId="43">'Table G1_15 (309)'!$B$19</definedName>
    <definedName name="TABLE_DATE_IMPLEMENTED_1" localSheetId="36">'Table G2 (302)'!$B$19</definedName>
    <definedName name="TABLE_DATE_IMPLEMENTED_1" localSheetId="40">'Table G2_06 (306)'!$B$19</definedName>
    <definedName name="TABLE_DATE_IMPLEMENTED_1" localSheetId="44">'Table G2_15 (310)'!$B$19</definedName>
    <definedName name="TABLE_DATE_IMPLEMENTED_1" localSheetId="95">'Table H_88 (610)'!$B$19</definedName>
    <definedName name="TABLE_DATE_IMPLEMENTED_1" localSheetId="37">'Table H1 (303)'!$B$19</definedName>
    <definedName name="TABLE_DATE_IMPLEMENTED_1" localSheetId="41">'Table H1_06 (307)'!$B$19</definedName>
    <definedName name="TABLE_DATE_IMPLEMENTED_1" localSheetId="45">'Table H1_15 (311)'!$B$19</definedName>
    <definedName name="TABLE_DATE_IMPLEMENTED_1" localSheetId="38">'Table H2 (304)'!$B$19</definedName>
    <definedName name="TABLE_DATE_IMPLEMENTED_1" localSheetId="42">'Table H2_06 (308)'!$B$19</definedName>
    <definedName name="TABLE_DATE_IMPLEMENTED_1" localSheetId="46">'Table H2_15 (312)'!$B$19</definedName>
    <definedName name="TABLE_DATE_IMPLEMENTED_1" localSheetId="81">'Table in Appendix (504)'!$B$19</definedName>
    <definedName name="TABLE_DATE_IMPLEMENTED_1" localSheetId="47">'Table K (313)'!$B$19</definedName>
    <definedName name="TABLE_DATE_IMPLEMENTED_1" localSheetId="48">'Table K_06 (314)'!$B$19</definedName>
    <definedName name="TABLE_DATE_IMPLEMENTED_1" localSheetId="49">'Table K_15_65 (315)'!$B$19</definedName>
    <definedName name="TABLE_DATE_IMPLEMENTED_1" localSheetId="50">'Table K_15_66 (316)'!$B$19</definedName>
    <definedName name="TABLE_DATE_IMPLEMENTED_1" localSheetId="51">'Table K_15_67 (317)'!$B$19</definedName>
    <definedName name="TABLE_DATE_IMPLEMENTED_1" localSheetId="52">'Table K_15_68 (318)'!$B$19</definedName>
    <definedName name="TABLE_DATE_IMPLEMENTED_1" localSheetId="34">'Table M (229)'!$B$19</definedName>
    <definedName name="TABLE_DATE_IMPLEMENTED_1" localSheetId="53">'Table M (319)'!$B$19</definedName>
    <definedName name="TABLE_DATE_IMPLEMENTED_1" localSheetId="54">'Table N (320)'!$B$19</definedName>
    <definedName name="TABLE_DATE_IMPLEMENTED_1" localSheetId="8">'Table NA1 (201)'!$B$19</definedName>
    <definedName name="TABLE_DATE_IMPLEMENTED_1" localSheetId="16">'Table NA1_06 (207)'!$B$19</definedName>
    <definedName name="TABLE_DATE_IMPLEMENTED_1" localSheetId="21">'Table NA1_15_65 (212)'!$B$19</definedName>
    <definedName name="TABLE_DATE_IMPLEMENTED_1" localSheetId="22">'Table NA1_15_66 (213)'!$B$19</definedName>
    <definedName name="TABLE_DATE_IMPLEMENTED_1" localSheetId="23">'Table NA1_15_67 (214)'!$B$19</definedName>
    <definedName name="TABLE_DATE_IMPLEMENTED_1" localSheetId="24">'Table NA1_15_68 (215)'!$B$19</definedName>
    <definedName name="TABLE_DATE_IMPLEMENTED_1" localSheetId="10">'Table NA2 (202)'!$B$19</definedName>
    <definedName name="TABLE_DATE_IMPLEMENTED_1" localSheetId="17">'Table NA2_06 (208)'!$B$19</definedName>
    <definedName name="TABLE_DATE_IMPLEMENTED_1" localSheetId="25">'Table NA2_15_65 (216)'!$B$19</definedName>
    <definedName name="TABLE_DATE_IMPLEMENTED_1" localSheetId="26">'Table NA2_15_66 (217)'!$B$19</definedName>
    <definedName name="TABLE_DATE_IMPLEMENTED_1" localSheetId="27">'Table NA2_15_67 (218)'!$B$19</definedName>
    <definedName name="TABLE_DATE_IMPLEMENTED_1" localSheetId="28">'Table NA2_15_68 (219)'!$B$19</definedName>
    <definedName name="TABLE_DATE_IMPLEMENTED_1" localSheetId="18">'Table NA3_06 (209)'!$B$19</definedName>
    <definedName name="TABLE_DATE_IMPLEMENTED_1" localSheetId="13">'Table NF1 (205)'!$B$19</definedName>
    <definedName name="TABLE_DATE_IMPLEMENTED_1" localSheetId="19">'Table NF1_06 (210)'!$B$19</definedName>
    <definedName name="TABLE_DATE_IMPLEMENTED_1" localSheetId="15">'Table NF2 (206)'!$B$19</definedName>
    <definedName name="TABLE_DATE_IMPLEMENTED_1" localSheetId="20">'Table NF2_06 (211)'!$B$19</definedName>
    <definedName name="TABLE_DATE_IMPLEMENTED_1" localSheetId="55">'Table P (321)'!$B$19</definedName>
    <definedName name="TABLE_DATE_IMPLEMENTED_1" localSheetId="69">'Table Q_15 (335)'!$B$19</definedName>
    <definedName name="TABLE_DATE_IMPLEMENTED_1" localSheetId="56">'Table Q1 (322)'!$B$19</definedName>
    <definedName name="TABLE_DATE_IMPLEMENTED_1" localSheetId="65">'Table Q1_06 (331)'!$B$19</definedName>
    <definedName name="TABLE_DATE_IMPLEMENTED_1" localSheetId="57">'Table Q2 (323)'!$B$19</definedName>
    <definedName name="TABLE_DATE_IMPLEMENTED_1" localSheetId="66">'Table Q2_06 (332)'!$B$19</definedName>
    <definedName name="TABLE_DATE_IMPLEMENTED_1" localSheetId="58">'Table R (324)'!$B$19</definedName>
    <definedName name="TABLE_DATE_IMPLEMENTED_1" localSheetId="70">'Table R_15 (336)'!$B$19</definedName>
    <definedName name="TABLE_DATE_IMPLEMENTED_1" localSheetId="67">'Table R1_06 (333)'!$B$19</definedName>
    <definedName name="TABLE_DATE_IMPLEMENTED_1" localSheetId="68">'Table R2_06 (334)'!$B$19</definedName>
    <definedName name="TABLE_DATE_IMPLEMENTED_1" localSheetId="59">'Table S1 (325)'!$B$19</definedName>
    <definedName name="TABLE_DATE_IMPLEMENTED_1" localSheetId="60">'Table S2 (326)'!$B$19</definedName>
    <definedName name="TABLE_DATE_IMPLEMENTED_1" localSheetId="76">'Table S-AP (406)'!$B$19</definedName>
    <definedName name="TABLE_DATE_IMPLEMENTED_1" localSheetId="61">'Table T1 (327)'!$B$19</definedName>
    <definedName name="TABLE_DATE_IMPLEMENTED_1" localSheetId="62">'Table T2 (328)'!$B$19</definedName>
    <definedName name="TABLE_DATE_IMPLEMENTED_1" localSheetId="31">'Table TVIN_15F (226)'!$B$19</definedName>
    <definedName name="TABLE_DATE_IMPLEMENTED_1" localSheetId="33">'Table TVIN_15GMP (228)'!$B$19</definedName>
    <definedName name="TABLE_DATE_IMPLEMENTED_1" localSheetId="32">'Table TVIN_15M (227)'!$B$19</definedName>
    <definedName name="TABLE_DATE_IMPLEMENTED_1" localSheetId="63">'Table U1 (329)'!$B$19</definedName>
    <definedName name="TABLE_DATE_IMPLEMENTED_1" localSheetId="64">'Table U2 (330)'!$B$19</definedName>
    <definedName name="TABLE_DATE_IMPLEMENTED_1">'Table 3 (507)'!$B$21</definedName>
    <definedName name="TABLE_DATE_ISSUED" localSheetId="85">'Table 4 (508)'!#REF!</definedName>
    <definedName name="TABLE_DATE_ISSUED">'x - Series Number'!$B$18</definedName>
    <definedName name="TABLE_DATE_ISSUED_1" localSheetId="29">'NF1_15 (220)'!$B$18</definedName>
    <definedName name="TABLE_DATE_ISSUED_1" localSheetId="30">'NF2_15 (221)'!$B$18</definedName>
    <definedName name="TABLE_DATE_ISSUED_1" localSheetId="78">'Table 1 (501)'!$B$18</definedName>
    <definedName name="TABLE_DATE_ISSUED_1" localSheetId="82">'Table 1 (505)'!$B$18</definedName>
    <definedName name="TABLE_DATE_ISSUED_1" localSheetId="113">'Table 1 (801)'!$B$18</definedName>
    <definedName name="TABLE_DATE_ISSUED_1" localSheetId="79">'Table 2 (502)'!$B$18</definedName>
    <definedName name="TABLE_DATE_ISSUED_1" localSheetId="83">'Table 2 (506)'!$B$18</definedName>
    <definedName name="TABLE_DATE_ISSUED_1" localSheetId="114">'Table 2 (802)'!$B$18</definedName>
    <definedName name="TABLE_DATE_ISSUED_1" localSheetId="80">'Table 3 (503)'!$B$18</definedName>
    <definedName name="TABLE_DATE_ISSUED_1" localSheetId="84">'Table 3 (507)'!$B$18</definedName>
    <definedName name="TABLE_DATE_ISSUED_1" localSheetId="85">'Table 4 (508)'!#REF!</definedName>
    <definedName name="TABLE_DATE_ISSUED_1" localSheetId="71">'Table A (401)'!$B$18</definedName>
    <definedName name="TABLE_DATE_ISSUED_1" localSheetId="73">'Table A (403)'!$B$18</definedName>
    <definedName name="TABLE_DATE_ISSUED_1" localSheetId="87">'Table A_06 (602)'!$B$18</definedName>
    <definedName name="TABLE_DATE_ISSUED_1" localSheetId="88">'Table A_15_65 (603)'!$B$18</definedName>
    <definedName name="TABLE_DATE_ISSUED_1" localSheetId="89">'Table A_15_66 (604)'!$B$18</definedName>
    <definedName name="TABLE_DATE_ISSUED_1" localSheetId="90">'Table A_15_67 (605)'!$B$18</definedName>
    <definedName name="TABLE_DATE_ISSUED_1" localSheetId="91">'Table A_15_68 (606)'!$B$18</definedName>
    <definedName name="TABLE_DATE_ISSUED_1" localSheetId="86">'Table A_88 (601)'!$B$18</definedName>
    <definedName name="TABLE_DATE_ISSUED_1" localSheetId="9">'Table A1 (201C)'!$B$18</definedName>
    <definedName name="TABLE_DATE_ISSUED_1" localSheetId="72">'Table B (402)'!$B$18</definedName>
    <definedName name="TABLE_DATE_ISSUED_1" localSheetId="74">'Table B (404)'!$B$18</definedName>
    <definedName name="TABLE_DATE_ISSUED_1" localSheetId="106">'Table B_06 (621)'!$B$18</definedName>
    <definedName name="TABLE_DATE_ISSUED_1" localSheetId="110">'Table B_15 (625)'!$B$18</definedName>
    <definedName name="TABLE_DATE_ISSUED_1" localSheetId="92">'Table B_88 (607)'!$B$18</definedName>
    <definedName name="TABLE_DATE_ISSUED_1" localSheetId="77">'Table B-AP (407)'!$B$18</definedName>
    <definedName name="TABLE_DATE_ISSUED_1" localSheetId="75">'Table C (405)'!$B$18</definedName>
    <definedName name="TABLE_DATE_ISSUED_1" localSheetId="112">'Table C (703)'!$B$18</definedName>
    <definedName name="TABLE_DATE_ISSUED_1" localSheetId="107">'Table C_06 (622)'!$B$18</definedName>
    <definedName name="TABLE_DATE_ISSUED_1" localSheetId="111">'Table C_15 (626)'!$B$18</definedName>
    <definedName name="TABLE_DATE_ISSUED_1" localSheetId="93">'Table C_88 (608)'!$B$18</definedName>
    <definedName name="TABLE_DATE_ISSUED_1" localSheetId="108">'Table D_06 (623)'!$B$18</definedName>
    <definedName name="TABLE_DATE_ISSUED_1" localSheetId="11">'Table D1 (203)'!$B$18</definedName>
    <definedName name="TABLE_DATE_ISSUED_1" localSheetId="100">'Table D1_88 (615)'!$B$18</definedName>
    <definedName name="TABLE_DATE_ISSUED_1" localSheetId="12">'Table D2 (204)'!$B$18</definedName>
    <definedName name="TABLE_DATE_ISSUED_1" localSheetId="101">'Table D2_88 (616)'!$B$18</definedName>
    <definedName name="TABLE_DATE_ISSUED_1" localSheetId="109">'Table E_06 (624)'!$B$18</definedName>
    <definedName name="TABLE_DATE_ISSUED_1" localSheetId="102">'Table E1_88 (617)'!$B$18</definedName>
    <definedName name="TABLE_DATE_ISSUED_1" localSheetId="103">'Table E2_88 (618)'!$B$18</definedName>
    <definedName name="TABLE_DATE_ISSUED_1" localSheetId="96">'Table F_06 (611)'!$B$18</definedName>
    <definedName name="TABLE_DATE_ISSUED_1" localSheetId="98">'Table F_15 (613)'!$B$18</definedName>
    <definedName name="TABLE_DATE_ISSUED_1" localSheetId="14">'Table F1 (205C)'!$B$18</definedName>
    <definedName name="TABLE_DATE_ISSUED_1" localSheetId="104">'Table F1_88 (619)'!$B$18</definedName>
    <definedName name="TABLE_DATE_ISSUED_1" localSheetId="105">'Table F2_88 (620)'!$B$18</definedName>
    <definedName name="TABLE_DATE_ISSUED_1" localSheetId="97">'Table G_06 (612)'!$B$18</definedName>
    <definedName name="TABLE_DATE_ISSUED_1" localSheetId="99">'Table G_15 (614)'!$B$18</definedName>
    <definedName name="TABLE_DATE_ISSUED_1" localSheetId="94">'Table G_88 (609)'!$B$18</definedName>
    <definedName name="TABLE_DATE_ISSUED_1" localSheetId="35">'Table G1 (301)'!$B$18</definedName>
    <definedName name="TABLE_DATE_ISSUED_1" localSheetId="39">'Table G1_06 (305)'!$B$18</definedName>
    <definedName name="TABLE_DATE_ISSUED_1" localSheetId="43">'Table G1_15 (309)'!$B$18</definedName>
    <definedName name="TABLE_DATE_ISSUED_1" localSheetId="36">'Table G2 (302)'!$B$18</definedName>
    <definedName name="TABLE_DATE_ISSUED_1" localSheetId="40">'Table G2_06 (306)'!$B$18</definedName>
    <definedName name="TABLE_DATE_ISSUED_1" localSheetId="44">'Table G2_15 (310)'!$B$18</definedName>
    <definedName name="TABLE_DATE_ISSUED_1" localSheetId="95">'Table H_88 (610)'!$B$18</definedName>
    <definedName name="TABLE_DATE_ISSUED_1" localSheetId="37">'Table H1 (303)'!$B$18</definedName>
    <definedName name="TABLE_DATE_ISSUED_1" localSheetId="41">'Table H1_06 (307)'!$B$18</definedName>
    <definedName name="TABLE_DATE_ISSUED_1" localSheetId="45">'Table H1_15 (311)'!$B$18</definedName>
    <definedName name="TABLE_DATE_ISSUED_1" localSheetId="38">'Table H2 (304)'!$B$18</definedName>
    <definedName name="TABLE_DATE_ISSUED_1" localSheetId="42">'Table H2_06 (308)'!$B$18</definedName>
    <definedName name="TABLE_DATE_ISSUED_1" localSheetId="46">'Table H2_15 (312)'!$B$18</definedName>
    <definedName name="TABLE_DATE_ISSUED_1" localSheetId="81">'Table in Appendix (504)'!$B$18</definedName>
    <definedName name="TABLE_DATE_ISSUED_1" localSheetId="47">'Table K (313)'!$B$18</definedName>
    <definedName name="TABLE_DATE_ISSUED_1" localSheetId="48">'Table K_06 (314)'!$B$18</definedName>
    <definedName name="TABLE_DATE_ISSUED_1" localSheetId="49">'Table K_15_65 (315)'!$B$18</definedName>
    <definedName name="TABLE_DATE_ISSUED_1" localSheetId="50">'Table K_15_66 (316)'!$B$18</definedName>
    <definedName name="TABLE_DATE_ISSUED_1" localSheetId="51">'Table K_15_67 (317)'!$B$18</definedName>
    <definedName name="TABLE_DATE_ISSUED_1" localSheetId="52">'Table K_15_68 (318)'!$B$18</definedName>
    <definedName name="TABLE_DATE_ISSUED_1" localSheetId="34">'Table M (229)'!$B$18</definedName>
    <definedName name="TABLE_DATE_ISSUED_1" localSheetId="53">'Table M (319)'!$B$18</definedName>
    <definedName name="TABLE_DATE_ISSUED_1" localSheetId="54">'Table N (320)'!$B$18</definedName>
    <definedName name="TABLE_DATE_ISSUED_1" localSheetId="8">'Table NA1 (201)'!$B$18</definedName>
    <definedName name="TABLE_DATE_ISSUED_1" localSheetId="16">'Table NA1_06 (207)'!$B$18</definedName>
    <definedName name="TABLE_DATE_ISSUED_1" localSheetId="21">'Table NA1_15_65 (212)'!$B$18</definedName>
    <definedName name="TABLE_DATE_ISSUED_1" localSheetId="22">'Table NA1_15_66 (213)'!$B$18</definedName>
    <definedName name="TABLE_DATE_ISSUED_1" localSheetId="23">'Table NA1_15_67 (214)'!$B$18</definedName>
    <definedName name="TABLE_DATE_ISSUED_1" localSheetId="24">'Table NA1_15_68 (215)'!$B$18</definedName>
    <definedName name="TABLE_DATE_ISSUED_1" localSheetId="10">'Table NA2 (202)'!$B$18</definedName>
    <definedName name="TABLE_DATE_ISSUED_1" localSheetId="17">'Table NA2_06 (208)'!$B$18</definedName>
    <definedName name="TABLE_DATE_ISSUED_1" localSheetId="25">'Table NA2_15_65 (216)'!$B$18</definedName>
    <definedName name="TABLE_DATE_ISSUED_1" localSheetId="26">'Table NA2_15_66 (217)'!$B$18</definedName>
    <definedName name="TABLE_DATE_ISSUED_1" localSheetId="27">'Table NA2_15_67 (218)'!$B$18</definedName>
    <definedName name="TABLE_DATE_ISSUED_1" localSheetId="28">'Table NA2_15_68 (219)'!$B$18</definedName>
    <definedName name="TABLE_DATE_ISSUED_1" localSheetId="18">'Table NA3_06 (209)'!$B$18</definedName>
    <definedName name="TABLE_DATE_ISSUED_1" localSheetId="13">'Table NF1 (205)'!$B$18</definedName>
    <definedName name="TABLE_DATE_ISSUED_1" localSheetId="19">'Table NF1_06 (210)'!$B$18</definedName>
    <definedName name="TABLE_DATE_ISSUED_1" localSheetId="15">'Table NF2 (206)'!$B$18</definedName>
    <definedName name="TABLE_DATE_ISSUED_1" localSheetId="20">'Table NF2_06 (211)'!$B$18</definedName>
    <definedName name="TABLE_DATE_ISSUED_1" localSheetId="55">'Table P (321)'!$B$18</definedName>
    <definedName name="TABLE_DATE_ISSUED_1" localSheetId="69">'Table Q_15 (335)'!$B$18</definedName>
    <definedName name="TABLE_DATE_ISSUED_1" localSheetId="56">'Table Q1 (322)'!$B$18</definedName>
    <definedName name="TABLE_DATE_ISSUED_1" localSheetId="65">'Table Q1_06 (331)'!$B$18</definedName>
    <definedName name="TABLE_DATE_ISSUED_1" localSheetId="57">'Table Q2 (323)'!$B$18</definedName>
    <definedName name="TABLE_DATE_ISSUED_1" localSheetId="66">'Table Q2_06 (332)'!$B$18</definedName>
    <definedName name="TABLE_DATE_ISSUED_1" localSheetId="58">'Table R (324)'!$B$18</definedName>
    <definedName name="TABLE_DATE_ISSUED_1" localSheetId="70">'Table R_15 (336)'!$B$18</definedName>
    <definedName name="TABLE_DATE_ISSUED_1" localSheetId="67">'Table R1_06 (333)'!$B$18</definedName>
    <definedName name="TABLE_DATE_ISSUED_1" localSheetId="68">'Table R2_06 (334)'!$B$18</definedName>
    <definedName name="TABLE_DATE_ISSUED_1" localSheetId="59">'Table S1 (325)'!$B$18</definedName>
    <definedName name="TABLE_DATE_ISSUED_1" localSheetId="60">'Table S2 (326)'!$B$18</definedName>
    <definedName name="TABLE_DATE_ISSUED_1" localSheetId="76">'Table S-AP (406)'!$B$18</definedName>
    <definedName name="TABLE_DATE_ISSUED_1" localSheetId="61">'Table T1 (327)'!$B$18</definedName>
    <definedName name="TABLE_DATE_ISSUED_1" localSheetId="62">'Table T2 (328)'!$B$18</definedName>
    <definedName name="TABLE_DATE_ISSUED_1" localSheetId="31">'Table TVIN_15F (226)'!$B$18</definedName>
    <definedName name="TABLE_DATE_ISSUED_1" localSheetId="33">'Table TVIN_15GMP (228)'!$B$18</definedName>
    <definedName name="TABLE_DATE_ISSUED_1" localSheetId="32">'Table TVIN_15M (227)'!$B$18</definedName>
    <definedName name="TABLE_DATE_ISSUED_1" localSheetId="63">'Table U1 (329)'!$B$18</definedName>
    <definedName name="TABLE_DATE_ISSUED_1" localSheetId="64">'Table U2 (330)'!$B$18</definedName>
    <definedName name="TABLE_DESCRIPTION" localSheetId="85">'Table 4 (508)'!#REF!</definedName>
    <definedName name="TABLE_DESCRIPTION">'x - Series Number'!$B$10</definedName>
    <definedName name="TABLE_DESCRIPTION_1" localSheetId="29">'NF1_15 (220)'!$B$10</definedName>
    <definedName name="TABLE_DESCRIPTION_1" localSheetId="30">'NF2_15 (221)'!$B$10</definedName>
    <definedName name="TABLE_DESCRIPTION_1" localSheetId="78">'Table 1 (501)'!$B$10</definedName>
    <definedName name="TABLE_DESCRIPTION_1" localSheetId="82">'Table 1 (505)'!$B$10</definedName>
    <definedName name="TABLE_DESCRIPTION_1" localSheetId="113">'Table 1 (801)'!$B$10</definedName>
    <definedName name="TABLE_DESCRIPTION_1" localSheetId="79">'Table 2 (502)'!$B$10</definedName>
    <definedName name="TABLE_DESCRIPTION_1" localSheetId="83">'Table 2 (506)'!$B$10</definedName>
    <definedName name="TABLE_DESCRIPTION_1" localSheetId="114">'Table 2 (802)'!$B$10</definedName>
    <definedName name="TABLE_DESCRIPTION_1" localSheetId="80">'Table 3 (503)'!$B$10</definedName>
    <definedName name="TABLE_DESCRIPTION_1" localSheetId="84">'Table 3 (507)'!$B$10</definedName>
    <definedName name="TABLE_DESCRIPTION_1" localSheetId="85">'Table 4 (508)'!#REF!</definedName>
    <definedName name="TABLE_DESCRIPTION_1" localSheetId="71">'Table A (401)'!$B$10</definedName>
    <definedName name="TABLE_DESCRIPTION_1" localSheetId="73">'Table A (403)'!$B$10</definedName>
    <definedName name="TABLE_DESCRIPTION_1" localSheetId="87">'Table A_06 (602)'!$B$10</definedName>
    <definedName name="TABLE_DESCRIPTION_1" localSheetId="88">'Table A_15_65 (603)'!$B$10</definedName>
    <definedName name="TABLE_DESCRIPTION_1" localSheetId="89">'Table A_15_66 (604)'!$B$10</definedName>
    <definedName name="TABLE_DESCRIPTION_1" localSheetId="90">'Table A_15_67 (605)'!$B$10</definedName>
    <definedName name="TABLE_DESCRIPTION_1" localSheetId="91">'Table A_15_68 (606)'!$B$10</definedName>
    <definedName name="TABLE_DESCRIPTION_1" localSheetId="86">'Table A_88 (601)'!$B$10</definedName>
    <definedName name="TABLE_DESCRIPTION_1" localSheetId="9">'Table A1 (201C)'!$B$10</definedName>
    <definedName name="TABLE_DESCRIPTION_1" localSheetId="72">'Table B (402)'!$B$10</definedName>
    <definedName name="TABLE_DESCRIPTION_1" localSheetId="74">'Table B (404)'!$B$10</definedName>
    <definedName name="TABLE_DESCRIPTION_1" localSheetId="106">'Table B_06 (621)'!$B$10</definedName>
    <definedName name="TABLE_DESCRIPTION_1" localSheetId="110">'Table B_15 (625)'!$B$10</definedName>
    <definedName name="TABLE_DESCRIPTION_1" localSheetId="92">'Table B_88 (607)'!$B$10</definedName>
    <definedName name="TABLE_DESCRIPTION_1" localSheetId="77">'Table B-AP (407)'!$B$10</definedName>
    <definedName name="TABLE_DESCRIPTION_1" localSheetId="75">'Table C (405)'!$B$10</definedName>
    <definedName name="TABLE_DESCRIPTION_1" localSheetId="112">'Table C (703)'!$B$10</definedName>
    <definedName name="TABLE_DESCRIPTION_1" localSheetId="107">'Table C_06 (622)'!$B$10</definedName>
    <definedName name="TABLE_DESCRIPTION_1" localSheetId="111">'Table C_15 (626)'!$B$10</definedName>
    <definedName name="TABLE_DESCRIPTION_1" localSheetId="93">'Table C_88 (608)'!$B$10</definedName>
    <definedName name="TABLE_DESCRIPTION_1" localSheetId="108">'Table D_06 (623)'!$B$10</definedName>
    <definedName name="TABLE_DESCRIPTION_1" localSheetId="11">'Table D1 (203)'!$B$10</definedName>
    <definedName name="TABLE_DESCRIPTION_1" localSheetId="100">'Table D1_88 (615)'!$B$10</definedName>
    <definedName name="TABLE_DESCRIPTION_1" localSheetId="12">'Table D2 (204)'!$B$10</definedName>
    <definedName name="TABLE_DESCRIPTION_1" localSheetId="101">'Table D2_88 (616)'!$B$10</definedName>
    <definedName name="TABLE_DESCRIPTION_1" localSheetId="109">'Table E_06 (624)'!$B$10</definedName>
    <definedName name="TABLE_DESCRIPTION_1" localSheetId="102">'Table E1_88 (617)'!$B$10</definedName>
    <definedName name="TABLE_DESCRIPTION_1" localSheetId="103">'Table E2_88 (618)'!$B$10</definedName>
    <definedName name="TABLE_DESCRIPTION_1" localSheetId="96">'Table F_06 (611)'!$B$10</definedName>
    <definedName name="TABLE_DESCRIPTION_1" localSheetId="98">'Table F_15 (613)'!$B$10</definedName>
    <definedName name="TABLE_DESCRIPTION_1" localSheetId="14">'Table F1 (205C)'!$B$10</definedName>
    <definedName name="TABLE_DESCRIPTION_1" localSheetId="104">'Table F1_88 (619)'!$B$10</definedName>
    <definedName name="TABLE_DESCRIPTION_1" localSheetId="105">'Table F2_88 (620)'!$B$10</definedName>
    <definedName name="TABLE_DESCRIPTION_1" localSheetId="97">'Table G_06 (612)'!$B$10</definedName>
    <definedName name="TABLE_DESCRIPTION_1" localSheetId="99">'Table G_15 (614)'!$B$10</definedName>
    <definedName name="TABLE_DESCRIPTION_1" localSheetId="94">'Table G_88 (609)'!$B$10</definedName>
    <definedName name="TABLE_DESCRIPTION_1" localSheetId="35">'Table G1 (301)'!$B$10</definedName>
    <definedName name="TABLE_DESCRIPTION_1" localSheetId="39">'Table G1_06 (305)'!$B$10</definedName>
    <definedName name="TABLE_DESCRIPTION_1" localSheetId="43">'Table G1_15 (309)'!$B$10</definedName>
    <definedName name="TABLE_DESCRIPTION_1" localSheetId="36">'Table G2 (302)'!$B$10</definedName>
    <definedName name="TABLE_DESCRIPTION_1" localSheetId="40">'Table G2_06 (306)'!$B$10</definedName>
    <definedName name="TABLE_DESCRIPTION_1" localSheetId="44">'Table G2_15 (310)'!$B$10</definedName>
    <definedName name="TABLE_DESCRIPTION_1" localSheetId="95">'Table H_88 (610)'!$B$10</definedName>
    <definedName name="TABLE_DESCRIPTION_1" localSheetId="37">'Table H1 (303)'!$B$10</definedName>
    <definedName name="TABLE_DESCRIPTION_1" localSheetId="41">'Table H1_06 (307)'!$B$10</definedName>
    <definedName name="TABLE_DESCRIPTION_1" localSheetId="45">'Table H1_15 (311)'!$B$10</definedName>
    <definedName name="TABLE_DESCRIPTION_1" localSheetId="38">'Table H2 (304)'!$B$10</definedName>
    <definedName name="TABLE_DESCRIPTION_1" localSheetId="42">'Table H2_06 (308)'!$B$10</definedName>
    <definedName name="TABLE_DESCRIPTION_1" localSheetId="46">'Table H2_15 (312)'!$B$10</definedName>
    <definedName name="TABLE_DESCRIPTION_1" localSheetId="81">'Table in Appendix (504)'!$B$10</definedName>
    <definedName name="TABLE_DESCRIPTION_1" localSheetId="47">'Table K (313)'!$B$10</definedName>
    <definedName name="TABLE_DESCRIPTION_1" localSheetId="48">'Table K_06 (314)'!$B$10</definedName>
    <definedName name="TABLE_DESCRIPTION_1" localSheetId="49">'Table K_15_65 (315)'!$B$10</definedName>
    <definedName name="TABLE_DESCRIPTION_1" localSheetId="50">'Table K_15_66 (316)'!$B$10</definedName>
    <definedName name="TABLE_DESCRIPTION_1" localSheetId="51">'Table K_15_67 (317)'!$B$10</definedName>
    <definedName name="TABLE_DESCRIPTION_1" localSheetId="52">'Table K_15_68 (318)'!$B$10</definedName>
    <definedName name="TABLE_DESCRIPTION_1" localSheetId="34">'Table M (229)'!$B$10</definedName>
    <definedName name="TABLE_DESCRIPTION_1" localSheetId="53">'Table M (319)'!$B$10</definedName>
    <definedName name="TABLE_DESCRIPTION_1" localSheetId="54">'Table N (320)'!$B$10</definedName>
    <definedName name="TABLE_DESCRIPTION_1" localSheetId="8">'Table NA1 (201)'!$B$10</definedName>
    <definedName name="TABLE_DESCRIPTION_1" localSheetId="16">'Table NA1_06 (207)'!$B$10</definedName>
    <definedName name="TABLE_DESCRIPTION_1" localSheetId="21">'Table NA1_15_65 (212)'!$B$10</definedName>
    <definedName name="TABLE_DESCRIPTION_1" localSheetId="22">'Table NA1_15_66 (213)'!$B$10</definedName>
    <definedName name="TABLE_DESCRIPTION_1" localSheetId="23">'Table NA1_15_67 (214)'!$B$10</definedName>
    <definedName name="TABLE_DESCRIPTION_1" localSheetId="24">'Table NA1_15_68 (215)'!$B$10</definedName>
    <definedName name="TABLE_DESCRIPTION_1" localSheetId="10">'Table NA2 (202)'!$B$10</definedName>
    <definedName name="TABLE_DESCRIPTION_1" localSheetId="17">'Table NA2_06 (208)'!$B$10</definedName>
    <definedName name="TABLE_DESCRIPTION_1" localSheetId="25">'Table NA2_15_65 (216)'!$B$10</definedName>
    <definedName name="TABLE_DESCRIPTION_1" localSheetId="26">'Table NA2_15_66 (217)'!$B$10</definedName>
    <definedName name="TABLE_DESCRIPTION_1" localSheetId="27">'Table NA2_15_67 (218)'!$B$10</definedName>
    <definedName name="TABLE_DESCRIPTION_1" localSheetId="28">'Table NA2_15_68 (219)'!$B$10</definedName>
    <definedName name="TABLE_DESCRIPTION_1" localSheetId="18">'Table NA3_06 (209)'!$B$10</definedName>
    <definedName name="TABLE_DESCRIPTION_1" localSheetId="13">'Table NF1 (205)'!$B$10</definedName>
    <definedName name="TABLE_DESCRIPTION_1" localSheetId="19">'Table NF1_06 (210)'!$B$10</definedName>
    <definedName name="TABLE_DESCRIPTION_1" localSheetId="15">'Table NF2 (206)'!$B$10</definedName>
    <definedName name="TABLE_DESCRIPTION_1" localSheetId="20">'Table NF2_06 (211)'!$B$10</definedName>
    <definedName name="TABLE_DESCRIPTION_1" localSheetId="55">'Table P (321)'!$B$10</definedName>
    <definedName name="TABLE_DESCRIPTION_1" localSheetId="69">'Table Q_15 (335)'!$B$10</definedName>
    <definedName name="TABLE_DESCRIPTION_1" localSheetId="56">'Table Q1 (322)'!$B$10</definedName>
    <definedName name="TABLE_DESCRIPTION_1" localSheetId="65">'Table Q1_06 (331)'!$B$10</definedName>
    <definedName name="TABLE_DESCRIPTION_1" localSheetId="57">'Table Q2 (323)'!$B$10</definedName>
    <definedName name="TABLE_DESCRIPTION_1" localSheetId="66">'Table Q2_06 (332)'!$B$10</definedName>
    <definedName name="TABLE_DESCRIPTION_1" localSheetId="58">'Table R (324)'!$B$10</definedName>
    <definedName name="TABLE_DESCRIPTION_1" localSheetId="70">'Table R_15 (336)'!$B$10</definedName>
    <definedName name="TABLE_DESCRIPTION_1" localSheetId="67">'Table R1_06 (333)'!$B$10</definedName>
    <definedName name="TABLE_DESCRIPTION_1" localSheetId="68">'Table R2_06 (334)'!$B$10</definedName>
    <definedName name="TABLE_DESCRIPTION_1" localSheetId="59">'Table S1 (325)'!$B$10</definedName>
    <definedName name="TABLE_DESCRIPTION_1" localSheetId="60">'Table S2 (326)'!$B$10</definedName>
    <definedName name="TABLE_DESCRIPTION_1" localSheetId="76">'Table S-AP (406)'!$B$10</definedName>
    <definedName name="TABLE_DESCRIPTION_1" localSheetId="61">'Table T1 (327)'!$B$10</definedName>
    <definedName name="TABLE_DESCRIPTION_1" localSheetId="62">'Table T2 (328)'!$B$10</definedName>
    <definedName name="TABLE_DESCRIPTION_1" localSheetId="31">'Table TVIN_15F (226)'!$B$10</definedName>
    <definedName name="TABLE_DESCRIPTION_1" localSheetId="33">'Table TVIN_15GMP (228)'!$B$10</definedName>
    <definedName name="TABLE_DESCRIPTION_1" localSheetId="32">'Table TVIN_15M (227)'!$B$10</definedName>
    <definedName name="TABLE_DESCRIPTION_1" localSheetId="63">'Table U1 (329)'!$B$10</definedName>
    <definedName name="TABLE_DESCRIPTION_1" localSheetId="64">'Table U2 (330)'!$B$10</definedName>
    <definedName name="TABLE_FACTOR_STATUS" localSheetId="85">'Table 4 (508)'!#REF!</definedName>
    <definedName name="TABLE_FACTOR_STATUS">'Table 3 (507)'!$B$23</definedName>
    <definedName name="TABLE_FACTOR_STATUS_1" localSheetId="29">'NF1_15 (220)'!$B$20</definedName>
    <definedName name="TABLE_FACTOR_STATUS_1" localSheetId="30">'NF2_15 (221)'!$B$20</definedName>
    <definedName name="TABLE_FACTOR_STATUS_1" localSheetId="78">'Table 1 (501)'!$B$20</definedName>
    <definedName name="TABLE_FACTOR_STATUS_1" localSheetId="82">'Table 1 (505)'!$B$20</definedName>
    <definedName name="TABLE_FACTOR_STATUS_1" localSheetId="113">'Table 1 (801)'!$B$20</definedName>
    <definedName name="TABLE_FACTOR_STATUS_1" localSheetId="79">'Table 2 (502)'!$B$20</definedName>
    <definedName name="TABLE_FACTOR_STATUS_1" localSheetId="83">'Table 2 (506)'!$B$20</definedName>
    <definedName name="TABLE_FACTOR_STATUS_1" localSheetId="114">'Table 2 (802)'!$B$20</definedName>
    <definedName name="TABLE_FACTOR_STATUS_1" localSheetId="80">'Table 3 (503)'!$B$20</definedName>
    <definedName name="TABLE_FACTOR_STATUS_1" localSheetId="85">'Table 4 (508)'!#REF!</definedName>
    <definedName name="TABLE_FACTOR_STATUS_1" localSheetId="71">'Table A (401)'!$B$20</definedName>
    <definedName name="TABLE_FACTOR_STATUS_1" localSheetId="73">'Table A (403)'!$B$20</definedName>
    <definedName name="TABLE_FACTOR_STATUS_1" localSheetId="87">'Table A_06 (602)'!$B$20</definedName>
    <definedName name="TABLE_FACTOR_STATUS_1" localSheetId="88">'Table A_15_65 (603)'!$B$20</definedName>
    <definedName name="TABLE_FACTOR_STATUS_1" localSheetId="89">'Table A_15_66 (604)'!$B$20</definedName>
    <definedName name="TABLE_FACTOR_STATUS_1" localSheetId="90">'Table A_15_67 (605)'!$B$20</definedName>
    <definedName name="TABLE_FACTOR_STATUS_1" localSheetId="91">'Table A_15_68 (606)'!$B$20</definedName>
    <definedName name="TABLE_FACTOR_STATUS_1" localSheetId="86">'Table A_88 (601)'!$B$20</definedName>
    <definedName name="TABLE_FACTOR_STATUS_1" localSheetId="9">'Table A1 (201C)'!$B$20</definedName>
    <definedName name="TABLE_FACTOR_STATUS_1" localSheetId="72">'Table B (402)'!$B$20</definedName>
    <definedName name="TABLE_FACTOR_STATUS_1" localSheetId="74">'Table B (404)'!$B$20</definedName>
    <definedName name="TABLE_FACTOR_STATUS_1" localSheetId="106">'Table B_06 (621)'!$B$20</definedName>
    <definedName name="TABLE_FACTOR_STATUS_1" localSheetId="110">'Table B_15 (625)'!$B$20</definedName>
    <definedName name="TABLE_FACTOR_STATUS_1" localSheetId="92">'Table B_88 (607)'!$B$20</definedName>
    <definedName name="TABLE_FACTOR_STATUS_1" localSheetId="77">'Table B-AP (407)'!$B$20</definedName>
    <definedName name="TABLE_FACTOR_STATUS_1" localSheetId="75">'Table C (405)'!$B$20</definedName>
    <definedName name="TABLE_FACTOR_STATUS_1" localSheetId="112">'Table C (703)'!$B$20</definedName>
    <definedName name="TABLE_FACTOR_STATUS_1" localSheetId="107">'Table C_06 (622)'!$B$20</definedName>
    <definedName name="TABLE_FACTOR_STATUS_1" localSheetId="111">'Table C_15 (626)'!$B$20</definedName>
    <definedName name="TABLE_FACTOR_STATUS_1" localSheetId="93">'Table C_88 (608)'!$B$20</definedName>
    <definedName name="TABLE_FACTOR_STATUS_1" localSheetId="108">'Table D_06 (623)'!$B$20</definedName>
    <definedName name="TABLE_FACTOR_STATUS_1" localSheetId="11">'Table D1 (203)'!$B$20</definedName>
    <definedName name="TABLE_FACTOR_STATUS_1" localSheetId="100">'Table D1_88 (615)'!$B$20</definedName>
    <definedName name="TABLE_FACTOR_STATUS_1" localSheetId="12">'Table D2 (204)'!$B$20</definedName>
    <definedName name="TABLE_FACTOR_STATUS_1" localSheetId="101">'Table D2_88 (616)'!$B$20</definedName>
    <definedName name="TABLE_FACTOR_STATUS_1" localSheetId="109">'Table E_06 (624)'!$B$20</definedName>
    <definedName name="TABLE_FACTOR_STATUS_1" localSheetId="102">'Table E1_88 (617)'!$B$20</definedName>
    <definedName name="TABLE_FACTOR_STATUS_1" localSheetId="103">'Table E2_88 (618)'!$B$20</definedName>
    <definedName name="TABLE_FACTOR_STATUS_1" localSheetId="96">'Table F_06 (611)'!$B$20</definedName>
    <definedName name="TABLE_FACTOR_STATUS_1" localSheetId="98">'Table F_15 (613)'!$B$20</definedName>
    <definedName name="TABLE_FACTOR_STATUS_1" localSheetId="14">'Table F1 (205C)'!$B$20</definedName>
    <definedName name="TABLE_FACTOR_STATUS_1" localSheetId="104">'Table F1_88 (619)'!$B$20</definedName>
    <definedName name="TABLE_FACTOR_STATUS_1" localSheetId="105">'Table F2_88 (620)'!$B$20</definedName>
    <definedName name="TABLE_FACTOR_STATUS_1" localSheetId="97">'Table G_06 (612)'!$B$20</definedName>
    <definedName name="TABLE_FACTOR_STATUS_1" localSheetId="99">'Table G_15 (614)'!$B$20</definedName>
    <definedName name="TABLE_FACTOR_STATUS_1" localSheetId="94">'Table G_88 (609)'!$B$20</definedName>
    <definedName name="TABLE_FACTOR_STATUS_1" localSheetId="35">'Table G1 (301)'!$B$20</definedName>
    <definedName name="TABLE_FACTOR_STATUS_1" localSheetId="39">'Table G1_06 (305)'!$B$20</definedName>
    <definedName name="TABLE_FACTOR_STATUS_1" localSheetId="43">'Table G1_15 (309)'!$B$20</definedName>
    <definedName name="TABLE_FACTOR_STATUS_1" localSheetId="36">'Table G2 (302)'!$B$20</definedName>
    <definedName name="TABLE_FACTOR_STATUS_1" localSheetId="40">'Table G2_06 (306)'!$B$20</definedName>
    <definedName name="TABLE_FACTOR_STATUS_1" localSheetId="44">'Table G2_15 (310)'!$B$20</definedName>
    <definedName name="TABLE_FACTOR_STATUS_1" localSheetId="95">'Table H_88 (610)'!$B$20</definedName>
    <definedName name="TABLE_FACTOR_STATUS_1" localSheetId="37">'Table H1 (303)'!$B$20</definedName>
    <definedName name="TABLE_FACTOR_STATUS_1" localSheetId="41">'Table H1_06 (307)'!$B$20</definedName>
    <definedName name="TABLE_FACTOR_STATUS_1" localSheetId="45">'Table H1_15 (311)'!$B$20</definedName>
    <definedName name="TABLE_FACTOR_STATUS_1" localSheetId="38">'Table H2 (304)'!$B$20</definedName>
    <definedName name="TABLE_FACTOR_STATUS_1" localSheetId="42">'Table H2_06 (308)'!$B$20</definedName>
    <definedName name="TABLE_FACTOR_STATUS_1" localSheetId="46">'Table H2_15 (312)'!$B$20</definedName>
    <definedName name="TABLE_FACTOR_STATUS_1" localSheetId="81">'Table in Appendix (504)'!$B$20</definedName>
    <definedName name="TABLE_FACTOR_STATUS_1" localSheetId="47">'Table K (313)'!$B$20</definedName>
    <definedName name="TABLE_FACTOR_STATUS_1" localSheetId="48">'Table K_06 (314)'!$B$20</definedName>
    <definedName name="TABLE_FACTOR_STATUS_1" localSheetId="49">'Table K_15_65 (315)'!$B$20</definedName>
    <definedName name="TABLE_FACTOR_STATUS_1" localSheetId="50">'Table K_15_66 (316)'!$B$20</definedName>
    <definedName name="TABLE_FACTOR_STATUS_1" localSheetId="51">'Table K_15_67 (317)'!$B$20</definedName>
    <definedName name="TABLE_FACTOR_STATUS_1" localSheetId="52">'Table K_15_68 (318)'!$B$20</definedName>
    <definedName name="TABLE_FACTOR_STATUS_1" localSheetId="34">'Table M (229)'!$B$20</definedName>
    <definedName name="TABLE_FACTOR_STATUS_1" localSheetId="53">'Table M (319)'!$B$20</definedName>
    <definedName name="TABLE_FACTOR_STATUS_1" localSheetId="54">'Table N (320)'!$B$20</definedName>
    <definedName name="TABLE_FACTOR_STATUS_1" localSheetId="8">'Table NA1 (201)'!$B$20</definedName>
    <definedName name="TABLE_FACTOR_STATUS_1" localSheetId="16">'Table NA1_06 (207)'!$B$20</definedName>
    <definedName name="TABLE_FACTOR_STATUS_1" localSheetId="21">'Table NA1_15_65 (212)'!$B$20</definedName>
    <definedName name="TABLE_FACTOR_STATUS_1" localSheetId="22">'Table NA1_15_66 (213)'!$B$20</definedName>
    <definedName name="TABLE_FACTOR_STATUS_1" localSheetId="23">'Table NA1_15_67 (214)'!$B$20</definedName>
    <definedName name="TABLE_FACTOR_STATUS_1" localSheetId="24">'Table NA1_15_68 (215)'!$B$20</definedName>
    <definedName name="TABLE_FACTOR_STATUS_1" localSheetId="10">'Table NA2 (202)'!$B$20</definedName>
    <definedName name="TABLE_FACTOR_STATUS_1" localSheetId="17">'Table NA2_06 (208)'!$B$20</definedName>
    <definedName name="TABLE_FACTOR_STATUS_1" localSheetId="25">'Table NA2_15_65 (216)'!$B$20</definedName>
    <definedName name="TABLE_FACTOR_STATUS_1" localSheetId="26">'Table NA2_15_66 (217)'!$B$20</definedName>
    <definedName name="TABLE_FACTOR_STATUS_1" localSheetId="27">'Table NA2_15_67 (218)'!$B$20</definedName>
    <definedName name="TABLE_FACTOR_STATUS_1" localSheetId="28">'Table NA2_15_68 (219)'!$B$20</definedName>
    <definedName name="TABLE_FACTOR_STATUS_1" localSheetId="18">'Table NA3_06 (209)'!$B$20</definedName>
    <definedName name="TABLE_FACTOR_STATUS_1" localSheetId="13">'Table NF1 (205)'!$B$20</definedName>
    <definedName name="TABLE_FACTOR_STATUS_1" localSheetId="19">'Table NF1_06 (210)'!$B$20</definedName>
    <definedName name="TABLE_FACTOR_STATUS_1" localSheetId="15">'Table NF2 (206)'!$B$20</definedName>
    <definedName name="TABLE_FACTOR_STATUS_1" localSheetId="20">'Table NF2_06 (211)'!$B$20</definedName>
    <definedName name="TABLE_FACTOR_STATUS_1" localSheetId="55">'Table P (321)'!$B$20</definedName>
    <definedName name="TABLE_FACTOR_STATUS_1" localSheetId="69">'Table Q_15 (335)'!$B$20</definedName>
    <definedName name="TABLE_FACTOR_STATUS_1" localSheetId="56">'Table Q1 (322)'!$B$20</definedName>
    <definedName name="TABLE_FACTOR_STATUS_1" localSheetId="65">'Table Q1_06 (331)'!$B$20</definedName>
    <definedName name="TABLE_FACTOR_STATUS_1" localSheetId="57">'Table Q2 (323)'!$B$20</definedName>
    <definedName name="TABLE_FACTOR_STATUS_1" localSheetId="66">'Table Q2_06 (332)'!$B$20</definedName>
    <definedName name="TABLE_FACTOR_STATUS_1" localSheetId="58">'Table R (324)'!$B$20</definedName>
    <definedName name="TABLE_FACTOR_STATUS_1" localSheetId="70">'Table R_15 (336)'!$B$20</definedName>
    <definedName name="TABLE_FACTOR_STATUS_1" localSheetId="67">'Table R1_06 (333)'!$B$20</definedName>
    <definedName name="TABLE_FACTOR_STATUS_1" localSheetId="68">'Table R2_06 (334)'!$B$20</definedName>
    <definedName name="TABLE_FACTOR_STATUS_1" localSheetId="59">'Table S1 (325)'!$B$20</definedName>
    <definedName name="TABLE_FACTOR_STATUS_1" localSheetId="60">'Table S2 (326)'!$B$20</definedName>
    <definedName name="TABLE_FACTOR_STATUS_1" localSheetId="76">'Table S-AP (406)'!$B$20</definedName>
    <definedName name="TABLE_FACTOR_STATUS_1" localSheetId="61">'Table T1 (327)'!$B$20</definedName>
    <definedName name="TABLE_FACTOR_STATUS_1" localSheetId="62">'Table T2 (328)'!$B$20</definedName>
    <definedName name="TABLE_FACTOR_STATUS_1" localSheetId="31">'Table TVIN_15F (226)'!$B$20</definedName>
    <definedName name="TABLE_FACTOR_STATUS_1" localSheetId="33">'Table TVIN_15GMP (228)'!$B$20</definedName>
    <definedName name="TABLE_FACTOR_STATUS_1" localSheetId="32">'Table TVIN_15M (227)'!$B$20</definedName>
    <definedName name="TABLE_FACTOR_STATUS_1" localSheetId="63">'Table U1 (329)'!$B$20</definedName>
    <definedName name="TABLE_FACTOR_STATUS_1" localSheetId="64">'Table U2 (330)'!$B$20</definedName>
    <definedName name="TABLE_FACTOR_STATUS_1">'Table 3 (507)'!$B$23</definedName>
    <definedName name="TABLE_FACTOR_TYPE" localSheetId="7">'[1]x-Series Number'!$B$9</definedName>
    <definedName name="TABLE_FACTOR_TYPE" localSheetId="85">'Table 4 (508)'!#REF!</definedName>
    <definedName name="TABLE_FACTOR_TYPE">'x - Series Number'!$B$9</definedName>
    <definedName name="TABLE_FACTOR_TYPE_1" localSheetId="29">'NF1_15 (220)'!$B$9</definedName>
    <definedName name="TABLE_FACTOR_TYPE_1" localSheetId="30">'NF2_15 (221)'!$B$9</definedName>
    <definedName name="TABLE_FACTOR_TYPE_1" localSheetId="78">'Table 1 (501)'!$B$9</definedName>
    <definedName name="TABLE_FACTOR_TYPE_1" localSheetId="82">'Table 1 (505)'!$B$9</definedName>
    <definedName name="TABLE_FACTOR_TYPE_1" localSheetId="113">'Table 1 (801)'!$B$9</definedName>
    <definedName name="TABLE_FACTOR_TYPE_1" localSheetId="79">'Table 2 (502)'!$B$9</definedName>
    <definedName name="TABLE_FACTOR_TYPE_1" localSheetId="83">'Table 2 (506)'!$B$9</definedName>
    <definedName name="TABLE_FACTOR_TYPE_1" localSheetId="114">'Table 2 (802)'!$B$9</definedName>
    <definedName name="TABLE_FACTOR_TYPE_1" localSheetId="80">'Table 3 (503)'!$B$9</definedName>
    <definedName name="TABLE_FACTOR_TYPE_1" localSheetId="84">'Table 3 (507)'!$B$9</definedName>
    <definedName name="TABLE_FACTOR_TYPE_1" localSheetId="85">'Table 4 (508)'!$B$9</definedName>
    <definedName name="TABLE_FACTOR_TYPE_1" localSheetId="71">'Table A (401)'!$B$9</definedName>
    <definedName name="TABLE_FACTOR_TYPE_1" localSheetId="73">'Table A (403)'!$B$9</definedName>
    <definedName name="TABLE_FACTOR_TYPE_1" localSheetId="87">'Table A_06 (602)'!$B$9</definedName>
    <definedName name="TABLE_FACTOR_TYPE_1" localSheetId="88">'Table A_15_65 (603)'!$B$9</definedName>
    <definedName name="TABLE_FACTOR_TYPE_1" localSheetId="89">'Table A_15_66 (604)'!$B$9</definedName>
    <definedName name="TABLE_FACTOR_TYPE_1" localSheetId="90">'Table A_15_67 (605)'!$B$9</definedName>
    <definedName name="TABLE_FACTOR_TYPE_1" localSheetId="91">'Table A_15_68 (606)'!$B$9</definedName>
    <definedName name="TABLE_FACTOR_TYPE_1" localSheetId="86">'Table A_88 (601)'!$B$9</definedName>
    <definedName name="TABLE_FACTOR_TYPE_1" localSheetId="9">'Table A1 (201C)'!$B$9</definedName>
    <definedName name="TABLE_FACTOR_TYPE_1" localSheetId="72">'Table B (402)'!$B$9</definedName>
    <definedName name="TABLE_FACTOR_TYPE_1" localSheetId="74">'Table B (404)'!$B$9</definedName>
    <definedName name="TABLE_FACTOR_TYPE_1" localSheetId="106">'Table B_06 (621)'!$B$9</definedName>
    <definedName name="TABLE_FACTOR_TYPE_1" localSheetId="110">'Table B_15 (625)'!$B$9</definedName>
    <definedName name="TABLE_FACTOR_TYPE_1" localSheetId="92">'Table B_88 (607)'!$B$9</definedName>
    <definedName name="TABLE_FACTOR_TYPE_1" localSheetId="77">'Table B-AP (407)'!$B$9</definedName>
    <definedName name="TABLE_FACTOR_TYPE_1" localSheetId="75">'Table C (405)'!$B$9</definedName>
    <definedName name="TABLE_FACTOR_TYPE_1" localSheetId="112">'Table C (703)'!$B$9</definedName>
    <definedName name="TABLE_FACTOR_TYPE_1" localSheetId="107">'Table C_06 (622)'!$B$9</definedName>
    <definedName name="TABLE_FACTOR_TYPE_1" localSheetId="111">'Table C_15 (626)'!$B$9</definedName>
    <definedName name="TABLE_FACTOR_TYPE_1" localSheetId="93">'Table C_88 (608)'!$B$9</definedName>
    <definedName name="TABLE_FACTOR_TYPE_1" localSheetId="108">'Table D_06 (623)'!$B$9</definedName>
    <definedName name="TABLE_FACTOR_TYPE_1" localSheetId="11">'Table D1 (203)'!$B$9</definedName>
    <definedName name="TABLE_FACTOR_TYPE_1" localSheetId="100">'Table D1_88 (615)'!$B$9</definedName>
    <definedName name="TABLE_FACTOR_TYPE_1" localSheetId="12">'Table D2 (204)'!$B$9</definedName>
    <definedName name="TABLE_FACTOR_TYPE_1" localSheetId="101">'Table D2_88 (616)'!$B$9</definedName>
    <definedName name="TABLE_FACTOR_TYPE_1" localSheetId="109">'Table E_06 (624)'!$B$9</definedName>
    <definedName name="TABLE_FACTOR_TYPE_1" localSheetId="102">'Table E1_88 (617)'!$B$9</definedName>
    <definedName name="TABLE_FACTOR_TYPE_1" localSheetId="103">'Table E2_88 (618)'!$B$9</definedName>
    <definedName name="TABLE_FACTOR_TYPE_1" localSheetId="96">'Table F_06 (611)'!$B$9</definedName>
    <definedName name="TABLE_FACTOR_TYPE_1" localSheetId="98">'Table F_15 (613)'!$B$9</definedName>
    <definedName name="TABLE_FACTOR_TYPE_1" localSheetId="14">'Table F1 (205C)'!$B$9</definedName>
    <definedName name="TABLE_FACTOR_TYPE_1" localSheetId="104">'Table F1_88 (619)'!$B$9</definedName>
    <definedName name="TABLE_FACTOR_TYPE_1" localSheetId="105">'Table F2_88 (620)'!$B$9</definedName>
    <definedName name="TABLE_FACTOR_TYPE_1" localSheetId="97">'Table G_06 (612)'!$B$9</definedName>
    <definedName name="TABLE_FACTOR_TYPE_1" localSheetId="99">'Table G_15 (614)'!$B$9</definedName>
    <definedName name="TABLE_FACTOR_TYPE_1" localSheetId="94">'Table G_88 (609)'!$B$9</definedName>
    <definedName name="TABLE_FACTOR_TYPE_1" localSheetId="35">'Table G1 (301)'!$B$9</definedName>
    <definedName name="TABLE_FACTOR_TYPE_1" localSheetId="39">'Table G1_06 (305)'!$B$9</definedName>
    <definedName name="TABLE_FACTOR_TYPE_1" localSheetId="43">'Table G1_15 (309)'!$B$9</definedName>
    <definedName name="TABLE_FACTOR_TYPE_1" localSheetId="36">'Table G2 (302)'!$B$9</definedName>
    <definedName name="TABLE_FACTOR_TYPE_1" localSheetId="40">'Table G2_06 (306)'!$B$9</definedName>
    <definedName name="TABLE_FACTOR_TYPE_1" localSheetId="44">'Table G2_15 (310)'!$B$9</definedName>
    <definedName name="TABLE_FACTOR_TYPE_1" localSheetId="95">'Table H_88 (610)'!$B$9</definedName>
    <definedName name="TABLE_FACTOR_TYPE_1" localSheetId="37">'Table H1 (303)'!$B$9</definedName>
    <definedName name="TABLE_FACTOR_TYPE_1" localSheetId="41">'Table H1_06 (307)'!$B$9</definedName>
    <definedName name="TABLE_FACTOR_TYPE_1" localSheetId="45">'Table H1_15 (311)'!$B$9</definedName>
    <definedName name="TABLE_FACTOR_TYPE_1" localSheetId="38">'Table H2 (304)'!$B$9</definedName>
    <definedName name="TABLE_FACTOR_TYPE_1" localSheetId="42">'Table H2_06 (308)'!$B$9</definedName>
    <definedName name="TABLE_FACTOR_TYPE_1" localSheetId="46">'Table H2_15 (312)'!$B$9</definedName>
    <definedName name="TABLE_FACTOR_TYPE_1" localSheetId="81">'Table in Appendix (504)'!$B$9</definedName>
    <definedName name="TABLE_FACTOR_TYPE_1" localSheetId="47">'Table K (313)'!$B$9</definedName>
    <definedName name="TABLE_FACTOR_TYPE_1" localSheetId="48">'Table K_06 (314)'!$B$9</definedName>
    <definedName name="TABLE_FACTOR_TYPE_1" localSheetId="49">'Table K_15_65 (315)'!$B$9</definedName>
    <definedName name="TABLE_FACTOR_TYPE_1" localSheetId="50">'Table K_15_66 (316)'!$B$9</definedName>
    <definedName name="TABLE_FACTOR_TYPE_1" localSheetId="51">'Table K_15_67 (317)'!$B$9</definedName>
    <definedName name="TABLE_FACTOR_TYPE_1" localSheetId="52">'Table K_15_68 (318)'!$B$9</definedName>
    <definedName name="TABLE_FACTOR_TYPE_1" localSheetId="34">'Table M (229)'!$B$9</definedName>
    <definedName name="TABLE_FACTOR_TYPE_1" localSheetId="53">'Table M (319)'!$B$9</definedName>
    <definedName name="TABLE_FACTOR_TYPE_1" localSheetId="54">'Table N (320)'!$B$9</definedName>
    <definedName name="TABLE_FACTOR_TYPE_1" localSheetId="8">'Table NA1 (201)'!$B$9</definedName>
    <definedName name="TABLE_FACTOR_TYPE_1" localSheetId="16">'Table NA1_06 (207)'!$B$9</definedName>
    <definedName name="TABLE_FACTOR_TYPE_1" localSheetId="21">'Table NA1_15_65 (212)'!$B$9</definedName>
    <definedName name="TABLE_FACTOR_TYPE_1" localSheetId="22">'Table NA1_15_66 (213)'!$B$9</definedName>
    <definedName name="TABLE_FACTOR_TYPE_1" localSheetId="23">'Table NA1_15_67 (214)'!$B$9</definedName>
    <definedName name="TABLE_FACTOR_TYPE_1" localSheetId="24">'Table NA1_15_68 (215)'!$B$9</definedName>
    <definedName name="TABLE_FACTOR_TYPE_1" localSheetId="10">'Table NA2 (202)'!$B$9</definedName>
    <definedName name="TABLE_FACTOR_TYPE_1" localSheetId="17">'Table NA2_06 (208)'!$B$9</definedName>
    <definedName name="TABLE_FACTOR_TYPE_1" localSheetId="25">'Table NA2_15_65 (216)'!$B$9</definedName>
    <definedName name="TABLE_FACTOR_TYPE_1" localSheetId="26">'Table NA2_15_66 (217)'!$B$9</definedName>
    <definedName name="TABLE_FACTOR_TYPE_1" localSheetId="27">'Table NA2_15_67 (218)'!$B$9</definedName>
    <definedName name="TABLE_FACTOR_TYPE_1" localSheetId="28">'Table NA2_15_68 (219)'!$B$9</definedName>
    <definedName name="TABLE_FACTOR_TYPE_1" localSheetId="18">'Table NA3_06 (209)'!$B$9</definedName>
    <definedName name="TABLE_FACTOR_TYPE_1" localSheetId="13">'Table NF1 (205)'!$B$9</definedName>
    <definedName name="TABLE_FACTOR_TYPE_1" localSheetId="19">'Table NF1_06 (210)'!$B$9</definedName>
    <definedName name="TABLE_FACTOR_TYPE_1" localSheetId="15">'Table NF2 (206)'!$B$9</definedName>
    <definedName name="TABLE_FACTOR_TYPE_1" localSheetId="20">'Table NF2_06 (211)'!$B$9</definedName>
    <definedName name="TABLE_FACTOR_TYPE_1" localSheetId="55">'Table P (321)'!$B$9</definedName>
    <definedName name="TABLE_FACTOR_TYPE_1" localSheetId="69">'Table Q_15 (335)'!$B$9</definedName>
    <definedName name="TABLE_FACTOR_TYPE_1" localSheetId="56">'Table Q1 (322)'!$B$9</definedName>
    <definedName name="TABLE_FACTOR_TYPE_1" localSheetId="65">'Table Q1_06 (331)'!$B$9</definedName>
    <definedName name="TABLE_FACTOR_TYPE_1" localSheetId="57">'Table Q2 (323)'!$B$9</definedName>
    <definedName name="TABLE_FACTOR_TYPE_1" localSheetId="66">'Table Q2_06 (332)'!$B$9</definedName>
    <definedName name="TABLE_FACTOR_TYPE_1" localSheetId="58">'Table R (324)'!$B$9</definedName>
    <definedName name="TABLE_FACTOR_TYPE_1" localSheetId="70">'Table R_15 (336)'!$B$9</definedName>
    <definedName name="TABLE_FACTOR_TYPE_1" localSheetId="67">'Table R1_06 (333)'!$B$9</definedName>
    <definedName name="TABLE_FACTOR_TYPE_1" localSheetId="68">'Table R2_06 (334)'!$B$9</definedName>
    <definedName name="TABLE_FACTOR_TYPE_1" localSheetId="59">'Table S1 (325)'!$B$9</definedName>
    <definedName name="TABLE_FACTOR_TYPE_1" localSheetId="60">'Table S2 (326)'!$B$9</definedName>
    <definedName name="TABLE_FACTOR_TYPE_1" localSheetId="76">'Table S-AP (406)'!$B$9</definedName>
    <definedName name="TABLE_FACTOR_TYPE_1" localSheetId="61">'Table T1 (327)'!$B$9</definedName>
    <definedName name="TABLE_FACTOR_TYPE_1" localSheetId="62">'Table T2 (328)'!$B$9</definedName>
    <definedName name="TABLE_FACTOR_TYPE_1" localSheetId="31">'Table TVIN_15F (226)'!$B$9</definedName>
    <definedName name="TABLE_FACTOR_TYPE_1" localSheetId="33">'Table TVIN_15GMP (228)'!$B$9</definedName>
    <definedName name="TABLE_FACTOR_TYPE_1" localSheetId="32">'Table TVIN_15M (227)'!$B$9</definedName>
    <definedName name="TABLE_FACTOR_TYPE_1" localSheetId="63">'Table U1 (329)'!$B$9</definedName>
    <definedName name="TABLE_FACTOR_TYPE_1" localSheetId="64">'Table U2 (330)'!$B$9</definedName>
    <definedName name="TABLE_GENDER" localSheetId="85">'Table 4 (508)'!#REF!</definedName>
    <definedName name="TABLE_GENDER">'x - Series Number'!$B$11</definedName>
    <definedName name="TABLE_GENDER_1" localSheetId="29">'NF1_15 (220)'!$B$11</definedName>
    <definedName name="TABLE_GENDER_1" localSheetId="30">'NF2_15 (221)'!$B$11</definedName>
    <definedName name="TABLE_GENDER_1" localSheetId="78">'Table 1 (501)'!$B$11</definedName>
    <definedName name="TABLE_GENDER_1" localSheetId="82">'Table 1 (505)'!$B$11</definedName>
    <definedName name="TABLE_GENDER_1" localSheetId="113">'Table 1 (801)'!$B$11</definedName>
    <definedName name="TABLE_GENDER_1" localSheetId="79">'Table 2 (502)'!$B$11</definedName>
    <definedName name="TABLE_GENDER_1" localSheetId="83">'Table 2 (506)'!$B$11</definedName>
    <definedName name="TABLE_GENDER_1" localSheetId="114">'Table 2 (802)'!$B$11</definedName>
    <definedName name="TABLE_GENDER_1" localSheetId="80">'Table 3 (503)'!$B$11</definedName>
    <definedName name="TABLE_GENDER_1" localSheetId="84">'Table 3 (507)'!$B$11</definedName>
    <definedName name="TABLE_GENDER_1" localSheetId="85">'Table 4 (508)'!#REF!</definedName>
    <definedName name="TABLE_GENDER_1" localSheetId="71">'Table A (401)'!$B$11</definedName>
    <definedName name="TABLE_GENDER_1" localSheetId="73">'Table A (403)'!$B$11</definedName>
    <definedName name="TABLE_GENDER_1" localSheetId="87">'Table A_06 (602)'!$B$11</definedName>
    <definedName name="TABLE_GENDER_1" localSheetId="88">'Table A_15_65 (603)'!$B$11</definedName>
    <definedName name="TABLE_GENDER_1" localSheetId="89">'Table A_15_66 (604)'!$B$11</definedName>
    <definedName name="TABLE_GENDER_1" localSheetId="90">'Table A_15_67 (605)'!$B$11</definedName>
    <definedName name="TABLE_GENDER_1" localSheetId="91">'Table A_15_68 (606)'!$B$11</definedName>
    <definedName name="TABLE_GENDER_1" localSheetId="86">'Table A_88 (601)'!$B$11</definedName>
    <definedName name="TABLE_GENDER_1" localSheetId="9">'Table A1 (201C)'!$B$11</definedName>
    <definedName name="TABLE_GENDER_1" localSheetId="72">'Table B (402)'!$B$11</definedName>
    <definedName name="TABLE_GENDER_1" localSheetId="74">'Table B (404)'!$B$11</definedName>
    <definedName name="TABLE_GENDER_1" localSheetId="106">'Table B_06 (621)'!$B$11</definedName>
    <definedName name="TABLE_GENDER_1" localSheetId="110">'Table B_15 (625)'!$B$11</definedName>
    <definedName name="TABLE_GENDER_1" localSheetId="92">'Table B_88 (607)'!$B$11</definedName>
    <definedName name="TABLE_GENDER_1" localSheetId="77">'Table B-AP (407)'!$B$11</definedName>
    <definedName name="TABLE_GENDER_1" localSheetId="75">'Table C (405)'!$B$11</definedName>
    <definedName name="TABLE_GENDER_1" localSheetId="112">'Table C (703)'!$B$11</definedName>
    <definedName name="TABLE_GENDER_1" localSheetId="107">'Table C_06 (622)'!$B$11</definedName>
    <definedName name="TABLE_GENDER_1" localSheetId="111">'Table C_15 (626)'!$B$11</definedName>
    <definedName name="TABLE_GENDER_1" localSheetId="93">'Table C_88 (608)'!$B$11</definedName>
    <definedName name="TABLE_GENDER_1" localSheetId="108">'Table D_06 (623)'!$B$11</definedName>
    <definedName name="TABLE_GENDER_1" localSheetId="11">'Table D1 (203)'!$B$11</definedName>
    <definedName name="TABLE_GENDER_1" localSheetId="100">'Table D1_88 (615)'!$B$11</definedName>
    <definedName name="TABLE_GENDER_1" localSheetId="12">'Table D2 (204)'!$B$11</definedName>
    <definedName name="TABLE_GENDER_1" localSheetId="101">'Table D2_88 (616)'!$B$11</definedName>
    <definedName name="TABLE_GENDER_1" localSheetId="109">'Table E_06 (624)'!$B$11</definedName>
    <definedName name="TABLE_GENDER_1" localSheetId="102">'Table E1_88 (617)'!$B$11</definedName>
    <definedName name="TABLE_GENDER_1" localSheetId="103">'Table E2_88 (618)'!$B$11</definedName>
    <definedName name="TABLE_GENDER_1" localSheetId="96">'Table F_06 (611)'!$B$11</definedName>
    <definedName name="TABLE_GENDER_1" localSheetId="98">'Table F_15 (613)'!$B$11</definedName>
    <definedName name="TABLE_GENDER_1" localSheetId="14">'Table F1 (205C)'!$B$11</definedName>
    <definedName name="TABLE_GENDER_1" localSheetId="104">'Table F1_88 (619)'!$B$11</definedName>
    <definedName name="TABLE_GENDER_1" localSheetId="105">'Table F2_88 (620)'!$B$11</definedName>
    <definedName name="TABLE_GENDER_1" localSheetId="97">'Table G_06 (612)'!$B$11</definedName>
    <definedName name="TABLE_GENDER_1" localSheetId="99">'Table G_15 (614)'!$B$11</definedName>
    <definedName name="TABLE_GENDER_1" localSheetId="94">'Table G_88 (609)'!$B$11</definedName>
    <definedName name="TABLE_GENDER_1" localSheetId="35">'Table G1 (301)'!$B$11</definedName>
    <definedName name="TABLE_GENDER_1" localSheetId="39">'Table G1_06 (305)'!$B$11</definedName>
    <definedName name="TABLE_GENDER_1" localSheetId="43">'Table G1_15 (309)'!$B$11</definedName>
    <definedName name="TABLE_GENDER_1" localSheetId="36">'Table G2 (302)'!$B$11</definedName>
    <definedName name="TABLE_GENDER_1" localSheetId="40">'Table G2_06 (306)'!$B$11</definedName>
    <definedName name="TABLE_GENDER_1" localSheetId="44">'Table G2_15 (310)'!$B$11</definedName>
    <definedName name="TABLE_GENDER_1" localSheetId="95">'Table H_88 (610)'!$B$11</definedName>
    <definedName name="TABLE_GENDER_1" localSheetId="37">'Table H1 (303)'!$B$11</definedName>
    <definedName name="TABLE_GENDER_1" localSheetId="41">'Table H1_06 (307)'!$B$11</definedName>
    <definedName name="TABLE_GENDER_1" localSheetId="45">'Table H1_15 (311)'!$B$11</definedName>
    <definedName name="TABLE_GENDER_1" localSheetId="38">'Table H2 (304)'!$B$11</definedName>
    <definedName name="TABLE_GENDER_1" localSheetId="42">'Table H2_06 (308)'!$B$11</definedName>
    <definedName name="TABLE_GENDER_1" localSheetId="46">'Table H2_15 (312)'!$B$11</definedName>
    <definedName name="TABLE_GENDER_1" localSheetId="81">'Table in Appendix (504)'!$B$11</definedName>
    <definedName name="TABLE_GENDER_1" localSheetId="47">'Table K (313)'!$B$11</definedName>
    <definedName name="TABLE_GENDER_1" localSheetId="48">'Table K_06 (314)'!$B$11</definedName>
    <definedName name="TABLE_GENDER_1" localSheetId="49">'Table K_15_65 (315)'!$B$11</definedName>
    <definedName name="TABLE_GENDER_1" localSheetId="50">'Table K_15_66 (316)'!$B$11</definedName>
    <definedName name="TABLE_GENDER_1" localSheetId="51">'Table K_15_67 (317)'!$B$11</definedName>
    <definedName name="TABLE_GENDER_1" localSheetId="52">'Table K_15_68 (318)'!$B$11</definedName>
    <definedName name="TABLE_GENDER_1" localSheetId="34">'Table M (229)'!$B$11</definedName>
    <definedName name="TABLE_GENDER_1" localSheetId="53">'Table M (319)'!$B$11</definedName>
    <definedName name="TABLE_GENDER_1" localSheetId="54">'Table N (320)'!$B$11</definedName>
    <definedName name="TABLE_GENDER_1" localSheetId="8">'Table NA1 (201)'!$B$11</definedName>
    <definedName name="TABLE_GENDER_1" localSheetId="16">'Table NA1_06 (207)'!$B$11</definedName>
    <definedName name="TABLE_GENDER_1" localSheetId="21">'Table NA1_15_65 (212)'!$B$11</definedName>
    <definedName name="TABLE_GENDER_1" localSheetId="22">'Table NA1_15_66 (213)'!$B$11</definedName>
    <definedName name="TABLE_GENDER_1" localSheetId="23">'Table NA1_15_67 (214)'!$B$11</definedName>
    <definedName name="TABLE_GENDER_1" localSheetId="24">'Table NA1_15_68 (215)'!$B$11</definedName>
    <definedName name="TABLE_GENDER_1" localSheetId="10">'Table NA2 (202)'!$B$11</definedName>
    <definedName name="TABLE_GENDER_1" localSheetId="17">'Table NA2_06 (208)'!$B$11</definedName>
    <definedName name="TABLE_GENDER_1" localSheetId="25">'Table NA2_15_65 (216)'!$B$11</definedName>
    <definedName name="TABLE_GENDER_1" localSheetId="26">'Table NA2_15_66 (217)'!$B$11</definedName>
    <definedName name="TABLE_GENDER_1" localSheetId="27">'Table NA2_15_67 (218)'!$B$11</definedName>
    <definedName name="TABLE_GENDER_1" localSheetId="28">'Table NA2_15_68 (219)'!$B$11</definedName>
    <definedName name="TABLE_GENDER_1" localSheetId="18">'Table NA3_06 (209)'!$B$11</definedName>
    <definedName name="TABLE_GENDER_1" localSheetId="13">'Table NF1 (205)'!$B$11</definedName>
    <definedName name="TABLE_GENDER_1" localSheetId="19">'Table NF1_06 (210)'!$B$11</definedName>
    <definedName name="TABLE_GENDER_1" localSheetId="15">'Table NF2 (206)'!$B$11</definedName>
    <definedName name="TABLE_GENDER_1" localSheetId="20">'Table NF2_06 (211)'!$B$11</definedName>
    <definedName name="TABLE_GENDER_1" localSheetId="55">'Table P (321)'!$B$11</definedName>
    <definedName name="TABLE_GENDER_1" localSheetId="69">'Table Q_15 (335)'!$B$11</definedName>
    <definedName name="TABLE_GENDER_1" localSheetId="56">'Table Q1 (322)'!$B$11</definedName>
    <definedName name="TABLE_GENDER_1" localSheetId="65">'Table Q1_06 (331)'!$B$11</definedName>
    <definedName name="TABLE_GENDER_1" localSheetId="57">'Table Q2 (323)'!$B$11</definedName>
    <definedName name="TABLE_GENDER_1" localSheetId="66">'Table Q2_06 (332)'!$B$11</definedName>
    <definedName name="TABLE_GENDER_1" localSheetId="58">'Table R (324)'!$B$11</definedName>
    <definedName name="TABLE_GENDER_1" localSheetId="70">'Table R_15 (336)'!$B$11</definedName>
    <definedName name="TABLE_GENDER_1" localSheetId="67">'Table R1_06 (333)'!$B$11</definedName>
    <definedName name="TABLE_GENDER_1" localSheetId="68">'Table R2_06 (334)'!$B$11</definedName>
    <definedName name="TABLE_GENDER_1" localSheetId="59">'Table S1 (325)'!$B$11</definedName>
    <definedName name="TABLE_GENDER_1" localSheetId="60">'Table S2 (326)'!$B$11</definedName>
    <definedName name="TABLE_GENDER_1" localSheetId="76">'Table S-AP (406)'!$B$11</definedName>
    <definedName name="TABLE_GENDER_1" localSheetId="61">'Table T1 (327)'!$B$11</definedName>
    <definedName name="TABLE_GENDER_1" localSheetId="62">'Table T2 (328)'!$B$11</definedName>
    <definedName name="TABLE_GENDER_1" localSheetId="31">'Table TVIN_15F (226)'!$B$11</definedName>
    <definedName name="TABLE_GENDER_1" localSheetId="33">'Table TVIN_15GMP (228)'!$B$11</definedName>
    <definedName name="TABLE_GENDER_1" localSheetId="32">'Table TVIN_15M (227)'!$B$11</definedName>
    <definedName name="TABLE_GENDER_1" localSheetId="63">'Table U1 (329)'!$B$11</definedName>
    <definedName name="TABLE_GENDER_1" localSheetId="64">'Table U2 (330)'!$B$11</definedName>
    <definedName name="TABLE_INFO" localSheetId="85">'Table 4 (508)'!#REF!</definedName>
    <definedName name="TABLE_INFO">'x - Series Number'!$A$6:$B$20</definedName>
    <definedName name="TABLE_INFO_1" localSheetId="29">'NF1_15 (220)'!$A$6:$B$21</definedName>
    <definedName name="TABLE_INFO_1" localSheetId="30">'NF2_15 (221)'!$A$6:$B$21</definedName>
    <definedName name="TABLE_INFO_1" localSheetId="78">'Table 1 (501)'!$A$6:$B$21</definedName>
    <definedName name="TABLE_INFO_1" localSheetId="82">'Table 1 (505)'!$A$6:$B$21</definedName>
    <definedName name="TABLE_INFO_1" localSheetId="113">'Table 1 (801)'!$A$6:$B$21</definedName>
    <definedName name="TABLE_INFO_1" localSheetId="79">'Table 2 (502)'!$A$6:$B$21</definedName>
    <definedName name="TABLE_INFO_1" localSheetId="83">'Table 2 (506)'!$A$6:$B$21</definedName>
    <definedName name="TABLE_INFO_1" localSheetId="114">'Table 2 (802)'!$A$6:$B$21</definedName>
    <definedName name="TABLE_INFO_1" localSheetId="80">'Table 3 (503)'!$A$6:$B$21</definedName>
    <definedName name="TABLE_INFO_1" localSheetId="84">'Table 3 (507)'!$A$6:$B$21</definedName>
    <definedName name="TABLE_INFO_1" localSheetId="85">'Table 4 (508)'!#REF!</definedName>
    <definedName name="TABLE_INFO_1" localSheetId="71">'Table A (401)'!$A$6:$B$21</definedName>
    <definedName name="TABLE_INFO_1" localSheetId="73">'Table A (403)'!$A$6:$B$21</definedName>
    <definedName name="TABLE_INFO_1" localSheetId="87">'Table A_06 (602)'!$A$6:$B$21</definedName>
    <definedName name="TABLE_INFO_1" localSheetId="88">'Table A_15_65 (603)'!$A$6:$B$21</definedName>
    <definedName name="TABLE_INFO_1" localSheetId="89">'Table A_15_66 (604)'!$A$6:$B$21</definedName>
    <definedName name="TABLE_INFO_1" localSheetId="90">'Table A_15_67 (605)'!$A$6:$B$21</definedName>
    <definedName name="TABLE_INFO_1" localSheetId="91">'Table A_15_68 (606)'!$A$6:$B$21</definedName>
    <definedName name="TABLE_INFO_1" localSheetId="86">'Table A_88 (601)'!$A$6:$B$21</definedName>
    <definedName name="TABLE_INFO_1" localSheetId="9">'Table A1 (201C)'!$A$6:$B$21</definedName>
    <definedName name="TABLE_INFO_1" localSheetId="72">'Table B (402)'!$A$6:$B$21</definedName>
    <definedName name="TABLE_INFO_1" localSheetId="74">'Table B (404)'!$A$6:$B$21</definedName>
    <definedName name="TABLE_INFO_1" localSheetId="106">'Table B_06 (621)'!$A$6:$B$21</definedName>
    <definedName name="TABLE_INFO_1" localSheetId="110">'Table B_15 (625)'!$A$6:$B$21</definedName>
    <definedName name="TABLE_INFO_1" localSheetId="92">'Table B_88 (607)'!$A$6:$B$21</definedName>
    <definedName name="TABLE_INFO_1" localSheetId="77">'Table B-AP (407)'!$A$6:$B$21</definedName>
    <definedName name="TABLE_INFO_1" localSheetId="75">'Table C (405)'!$A$6:$B$21</definedName>
    <definedName name="TABLE_INFO_1" localSheetId="112">'Table C (703)'!$A$6:$B$21</definedName>
    <definedName name="TABLE_INFO_1" localSheetId="107">'Table C_06 (622)'!$A$6:$B$21</definedName>
    <definedName name="TABLE_INFO_1" localSheetId="111">'Table C_15 (626)'!$A$6:$B$21</definedName>
    <definedName name="TABLE_INFO_1" localSheetId="93">'Table C_88 (608)'!$A$6:$B$21</definedName>
    <definedName name="TABLE_INFO_1" localSheetId="108">'Table D_06 (623)'!$A$6:$B$21</definedName>
    <definedName name="TABLE_INFO_1" localSheetId="11">'Table D1 (203)'!$A$6:$B$21</definedName>
    <definedName name="TABLE_INFO_1" localSheetId="100">'Table D1_88 (615)'!$A$6:$B$21</definedName>
    <definedName name="TABLE_INFO_1" localSheetId="12">'Table D2 (204)'!$A$6:$B$21</definedName>
    <definedName name="TABLE_INFO_1" localSheetId="101">'Table D2_88 (616)'!$A$6:$B$21</definedName>
    <definedName name="TABLE_INFO_1" localSheetId="109">'Table E_06 (624)'!$A$6:$B$21</definedName>
    <definedName name="TABLE_INFO_1" localSheetId="102">'Table E1_88 (617)'!$A$6:$B$21</definedName>
    <definedName name="TABLE_INFO_1" localSheetId="103">'Table E2_88 (618)'!$A$6:$B$21</definedName>
    <definedName name="TABLE_INFO_1" localSheetId="96">'Table F_06 (611)'!$A$6:$B$21</definedName>
    <definedName name="TABLE_INFO_1" localSheetId="98">'Table F_15 (613)'!$A$6:$B$21</definedName>
    <definedName name="TABLE_INFO_1" localSheetId="14">'Table F1 (205C)'!$A$6:$B$21</definedName>
    <definedName name="TABLE_INFO_1" localSheetId="104">'Table F1_88 (619)'!$A$6:$B$21</definedName>
    <definedName name="TABLE_INFO_1" localSheetId="105">'Table F2_88 (620)'!$A$6:$B$21</definedName>
    <definedName name="TABLE_INFO_1" localSheetId="97">'Table G_06 (612)'!$A$6:$B$21</definedName>
    <definedName name="TABLE_INFO_1" localSheetId="99">'Table G_15 (614)'!$A$6:$B$21</definedName>
    <definedName name="TABLE_INFO_1" localSheetId="94">'Table G_88 (609)'!$A$6:$B$21</definedName>
    <definedName name="TABLE_INFO_1" localSheetId="35">'Table G1 (301)'!$A$6:$B$21</definedName>
    <definedName name="TABLE_INFO_1" localSheetId="39">'Table G1_06 (305)'!$A$6:$B$21</definedName>
    <definedName name="TABLE_INFO_1" localSheetId="43">'Table G1_15 (309)'!$A$6:$B$21</definedName>
    <definedName name="TABLE_INFO_1" localSheetId="36">'Table G2 (302)'!$A$6:$B$21</definedName>
    <definedName name="TABLE_INFO_1" localSheetId="40">'Table G2_06 (306)'!$A$6:$B$21</definedName>
    <definedName name="TABLE_INFO_1" localSheetId="44">'Table G2_15 (310)'!$A$6:$B$21</definedName>
    <definedName name="TABLE_INFO_1" localSheetId="95">'Table H_88 (610)'!$A$6:$B$21</definedName>
    <definedName name="TABLE_INFO_1" localSheetId="37">'Table H1 (303)'!$A$6:$B$21</definedName>
    <definedName name="TABLE_INFO_1" localSheetId="41">'Table H1_06 (307)'!$A$6:$B$21</definedName>
    <definedName name="TABLE_INFO_1" localSheetId="45">'Table H1_15 (311)'!$A$6:$B$21</definedName>
    <definedName name="TABLE_INFO_1" localSheetId="38">'Table H2 (304)'!$A$6:$B$21</definedName>
    <definedName name="TABLE_INFO_1" localSheetId="42">'Table H2_06 (308)'!$A$6:$B$21</definedName>
    <definedName name="TABLE_INFO_1" localSheetId="46">'Table H2_15 (312)'!$A$6:$B$21</definedName>
    <definedName name="TABLE_INFO_1" localSheetId="81">'Table in Appendix (504)'!$A$6:$B$21</definedName>
    <definedName name="TABLE_INFO_1" localSheetId="47">'Table K (313)'!$A$6:$B$21</definedName>
    <definedName name="TABLE_INFO_1" localSheetId="48">'Table K_06 (314)'!$A$6:$B$21</definedName>
    <definedName name="TABLE_INFO_1" localSheetId="49">'Table K_15_65 (315)'!$A$6:$B$21</definedName>
    <definedName name="TABLE_INFO_1" localSheetId="50">'Table K_15_66 (316)'!$A$6:$B$21</definedName>
    <definedName name="TABLE_INFO_1" localSheetId="51">'Table K_15_67 (317)'!$A$6:$B$21</definedName>
    <definedName name="TABLE_INFO_1" localSheetId="52">'Table K_15_68 (318)'!$A$6:$B$21</definedName>
    <definedName name="TABLE_INFO_1" localSheetId="34">'Table M (229)'!$A$6:$B$21</definedName>
    <definedName name="TABLE_INFO_1" localSheetId="53">'Table M (319)'!$A$6:$B$21</definedName>
    <definedName name="TABLE_INFO_1" localSheetId="54">'Table N (320)'!$A$6:$B$21</definedName>
    <definedName name="TABLE_INFO_1" localSheetId="8">'Table NA1 (201)'!$A$6:$B$21</definedName>
    <definedName name="TABLE_INFO_1" localSheetId="16">'Table NA1_06 (207)'!$A$6:$B$21</definedName>
    <definedName name="TABLE_INFO_1" localSheetId="21">'Table NA1_15_65 (212)'!$A$6:$B$21</definedName>
    <definedName name="TABLE_INFO_1" localSheetId="22">'Table NA1_15_66 (213)'!$A$6:$B$21</definedName>
    <definedName name="TABLE_INFO_1" localSheetId="23">'Table NA1_15_67 (214)'!$A$6:$B$21</definedName>
    <definedName name="TABLE_INFO_1" localSheetId="24">'Table NA1_15_68 (215)'!$A$6:$B$21</definedName>
    <definedName name="TABLE_INFO_1" localSheetId="10">'Table NA2 (202)'!$A$6:$B$21</definedName>
    <definedName name="TABLE_INFO_1" localSheetId="17">'Table NA2_06 (208)'!$A$6:$B$21</definedName>
    <definedName name="TABLE_INFO_1" localSheetId="25">'Table NA2_15_65 (216)'!$A$6:$B$21</definedName>
    <definedName name="TABLE_INFO_1" localSheetId="26">'Table NA2_15_66 (217)'!$A$6:$B$21</definedName>
    <definedName name="TABLE_INFO_1" localSheetId="27">'Table NA2_15_67 (218)'!$A$6:$B$21</definedName>
    <definedName name="TABLE_INFO_1" localSheetId="28">'Table NA2_15_68 (219)'!$A$6:$B$21</definedName>
    <definedName name="TABLE_INFO_1" localSheetId="18">'Table NA3_06 (209)'!$A$6:$B$21</definedName>
    <definedName name="TABLE_INFO_1" localSheetId="13">'Table NF1 (205)'!$A$6:$B$21</definedName>
    <definedName name="TABLE_INFO_1" localSheetId="19">'Table NF1_06 (210)'!$A$6:$B$21</definedName>
    <definedName name="TABLE_INFO_1" localSheetId="15">'Table NF2 (206)'!$A$6:$B$21</definedName>
    <definedName name="TABLE_INFO_1" localSheetId="20">'Table NF2_06 (211)'!$A$6:$B$21</definedName>
    <definedName name="TABLE_INFO_1" localSheetId="55">'Table P (321)'!$A$6:$B$21</definedName>
    <definedName name="TABLE_INFO_1" localSheetId="69">'Table Q_15 (335)'!$A$6:$B$21</definedName>
    <definedName name="TABLE_INFO_1" localSheetId="56">'Table Q1 (322)'!$A$6:$B$21</definedName>
    <definedName name="TABLE_INFO_1" localSheetId="65">'Table Q1_06 (331)'!$A$6:$B$21</definedName>
    <definedName name="TABLE_INFO_1" localSheetId="57">'Table Q2 (323)'!$A$6:$B$21</definedName>
    <definedName name="TABLE_INFO_1" localSheetId="66">'Table Q2_06 (332)'!$A$6:$B$21</definedName>
    <definedName name="TABLE_INFO_1" localSheetId="58">'Table R (324)'!$A$6:$B$21</definedName>
    <definedName name="TABLE_INFO_1" localSheetId="70">'Table R_15 (336)'!$A$6:$B$21</definedName>
    <definedName name="TABLE_INFO_1" localSheetId="67">'Table R1_06 (333)'!$A$6:$B$21</definedName>
    <definedName name="TABLE_INFO_1" localSheetId="68">'Table R2_06 (334)'!$A$6:$B$21</definedName>
    <definedName name="TABLE_INFO_1" localSheetId="59">'Table S1 (325)'!$A$6:$B$21</definedName>
    <definedName name="TABLE_INFO_1" localSheetId="60">'Table S2 (326)'!$A$6:$B$21</definedName>
    <definedName name="TABLE_INFO_1" localSheetId="76">'Table S-AP (406)'!$A$6:$B$21</definedName>
    <definedName name="TABLE_INFO_1" localSheetId="61">'Table T1 (327)'!$A$6:$B$21</definedName>
    <definedName name="TABLE_INFO_1" localSheetId="62">'Table T2 (328)'!$A$6:$B$21</definedName>
    <definedName name="TABLE_INFO_1" localSheetId="31">'Table TVIN_15F (226)'!$A$6:$B$21</definedName>
    <definedName name="TABLE_INFO_1" localSheetId="33">'Table TVIN_15GMP (228)'!$A$6:$B$21</definedName>
    <definedName name="TABLE_INFO_1" localSheetId="32">'Table TVIN_15M (227)'!$A$6:$B$21</definedName>
    <definedName name="TABLE_INFO_1" localSheetId="63">'Table U1 (329)'!$A$6:$B$21</definedName>
    <definedName name="TABLE_INFO_1" localSheetId="64">'Table U2 (330)'!$A$6:$B$21</definedName>
    <definedName name="TABLE_REFERENCE" localSheetId="85">'Table 4 (508)'!#REF!</definedName>
    <definedName name="TABLE_REFERENCE">'x - Series Number'!$B$15</definedName>
    <definedName name="TABLE_REFERENCE_1" localSheetId="29">'NF1_15 (220)'!$B$15</definedName>
    <definedName name="TABLE_REFERENCE_1" localSheetId="30">'NF2_15 (221)'!$B$15</definedName>
    <definedName name="TABLE_REFERENCE_1" localSheetId="78">'Table 1 (501)'!$B$15</definedName>
    <definedName name="TABLE_REFERENCE_1" localSheetId="82">'Table 1 (505)'!$B$15</definedName>
    <definedName name="TABLE_REFERENCE_1" localSheetId="113">'Table 1 (801)'!$B$15</definedName>
    <definedName name="TABLE_REFERENCE_1" localSheetId="79">'Table 2 (502)'!$B$15</definedName>
    <definedName name="TABLE_REFERENCE_1" localSheetId="83">'Table 2 (506)'!$B$15</definedName>
    <definedName name="TABLE_REFERENCE_1" localSheetId="114">'Table 2 (802)'!$B$15</definedName>
    <definedName name="TABLE_REFERENCE_1" localSheetId="80">'Table 3 (503)'!$B$15</definedName>
    <definedName name="TABLE_REFERENCE_1" localSheetId="84">'Table 3 (507)'!$B$15</definedName>
    <definedName name="TABLE_REFERENCE_1" localSheetId="85">'Table 4 (508)'!$B$15</definedName>
    <definedName name="TABLE_REFERENCE_1" localSheetId="71">'Table A (401)'!$B$15</definedName>
    <definedName name="TABLE_REFERENCE_1" localSheetId="73">'Table A (403)'!$B$15</definedName>
    <definedName name="TABLE_REFERENCE_1" localSheetId="87">'Table A_06 (602)'!$B$15</definedName>
    <definedName name="TABLE_REFERENCE_1" localSheetId="88">'Table A_15_65 (603)'!$B$15</definedName>
    <definedName name="TABLE_REFERENCE_1" localSheetId="89">'Table A_15_66 (604)'!$B$15</definedName>
    <definedName name="TABLE_REFERENCE_1" localSheetId="90">'Table A_15_67 (605)'!$B$15</definedName>
    <definedName name="TABLE_REFERENCE_1" localSheetId="91">'Table A_15_68 (606)'!$B$15</definedName>
    <definedName name="TABLE_REFERENCE_1" localSheetId="86">'Table A_88 (601)'!$B$15</definedName>
    <definedName name="TABLE_REFERENCE_1" localSheetId="9">'Table A1 (201C)'!$B$15</definedName>
    <definedName name="TABLE_REFERENCE_1" localSheetId="72">'Table B (402)'!$B$15</definedName>
    <definedName name="TABLE_REFERENCE_1" localSheetId="74">'Table B (404)'!$B$15</definedName>
    <definedName name="TABLE_REFERENCE_1" localSheetId="106">'Table B_06 (621)'!$B$15</definedName>
    <definedName name="TABLE_REFERENCE_1" localSheetId="110">'Table B_15 (625)'!$B$15</definedName>
    <definedName name="TABLE_REFERENCE_1" localSheetId="92">'Table B_88 (607)'!$B$15</definedName>
    <definedName name="TABLE_REFERENCE_1" localSheetId="77">'Table B-AP (407)'!$B$15</definedName>
    <definedName name="TABLE_REFERENCE_1" localSheetId="75">'Table C (405)'!$B$15</definedName>
    <definedName name="TABLE_REFERENCE_1" localSheetId="112">'Table C (703)'!$B$15</definedName>
    <definedName name="TABLE_REFERENCE_1" localSheetId="107">'Table C_06 (622)'!$B$15</definedName>
    <definedName name="TABLE_REFERENCE_1" localSheetId="111">'Table C_15 (626)'!$B$15</definedName>
    <definedName name="TABLE_REFERENCE_1" localSheetId="93">'Table C_88 (608)'!$B$15</definedName>
    <definedName name="TABLE_REFERENCE_1" localSheetId="108">'Table D_06 (623)'!$B$15</definedName>
    <definedName name="TABLE_REFERENCE_1" localSheetId="11">'Table D1 (203)'!$B$15</definedName>
    <definedName name="TABLE_REFERENCE_1" localSheetId="100">'Table D1_88 (615)'!$B$15</definedName>
    <definedName name="TABLE_REFERENCE_1" localSheetId="12">'Table D2 (204)'!$B$15</definedName>
    <definedName name="TABLE_REFERENCE_1" localSheetId="101">'Table D2_88 (616)'!$B$15</definedName>
    <definedName name="TABLE_REFERENCE_1" localSheetId="109">'Table E_06 (624)'!$B$15</definedName>
    <definedName name="TABLE_REFERENCE_1" localSheetId="102">'Table E1_88 (617)'!$B$15</definedName>
    <definedName name="TABLE_REFERENCE_1" localSheetId="103">'Table E2_88 (618)'!$B$15</definedName>
    <definedName name="TABLE_REFERENCE_1" localSheetId="96">'Table F_06 (611)'!$B$15</definedName>
    <definedName name="TABLE_REFERENCE_1" localSheetId="98">'Table F_15 (613)'!$B$15</definedName>
    <definedName name="TABLE_REFERENCE_1" localSheetId="14">'Table F1 (205C)'!$B$15</definedName>
    <definedName name="TABLE_REFERENCE_1" localSheetId="104">'Table F1_88 (619)'!$B$15</definedName>
    <definedName name="TABLE_REFERENCE_1" localSheetId="105">'Table F2_88 (620)'!$B$15</definedName>
    <definedName name="TABLE_REFERENCE_1" localSheetId="97">'Table G_06 (612)'!$B$15</definedName>
    <definedName name="TABLE_REFERENCE_1" localSheetId="99">'Table G_15 (614)'!$B$15</definedName>
    <definedName name="TABLE_REFERENCE_1" localSheetId="94">'Table G_88 (609)'!$B$15</definedName>
    <definedName name="TABLE_REFERENCE_1" localSheetId="35">'Table G1 (301)'!$B$15</definedName>
    <definedName name="TABLE_REFERENCE_1" localSheetId="39">'Table G1_06 (305)'!$B$15</definedName>
    <definedName name="TABLE_REFERENCE_1" localSheetId="43">'Table G1_15 (309)'!$B$15</definedName>
    <definedName name="TABLE_REFERENCE_1" localSheetId="36">'Table G2 (302)'!$B$15</definedName>
    <definedName name="TABLE_REFERENCE_1" localSheetId="40">'Table G2_06 (306)'!$B$15</definedName>
    <definedName name="TABLE_REFERENCE_1" localSheetId="44">'Table G2_15 (310)'!$B$15</definedName>
    <definedName name="TABLE_REFERENCE_1" localSheetId="95">'Table H_88 (610)'!$B$15</definedName>
    <definedName name="TABLE_REFERENCE_1" localSheetId="37">'Table H1 (303)'!$B$15</definedName>
    <definedName name="TABLE_REFERENCE_1" localSheetId="41">'Table H1_06 (307)'!$B$15</definedName>
    <definedName name="TABLE_REFERENCE_1" localSheetId="45">'Table H1_15 (311)'!$B$15</definedName>
    <definedName name="TABLE_REFERENCE_1" localSheetId="38">'Table H2 (304)'!$B$15</definedName>
    <definedName name="TABLE_REFERENCE_1" localSheetId="42">'Table H2_06 (308)'!$B$15</definedName>
    <definedName name="TABLE_REFERENCE_1" localSheetId="46">'Table H2_15 (312)'!$B$15</definedName>
    <definedName name="TABLE_REFERENCE_1" localSheetId="81">'Table in Appendix (504)'!$B$15</definedName>
    <definedName name="TABLE_REFERENCE_1" localSheetId="47">'Table K (313)'!$B$15</definedName>
    <definedName name="TABLE_REFERENCE_1" localSheetId="48">'Table K_06 (314)'!$B$15</definedName>
    <definedName name="TABLE_REFERENCE_1" localSheetId="49">'Table K_15_65 (315)'!$B$15</definedName>
    <definedName name="TABLE_REFERENCE_1" localSheetId="50">'Table K_15_66 (316)'!$B$15</definedName>
    <definedName name="TABLE_REFERENCE_1" localSheetId="51">'Table K_15_67 (317)'!$B$15</definedName>
    <definedName name="TABLE_REFERENCE_1" localSheetId="52">'Table K_15_68 (318)'!$B$15</definedName>
    <definedName name="TABLE_REFERENCE_1" localSheetId="34">'Table M (229)'!$B$15</definedName>
    <definedName name="TABLE_REFERENCE_1" localSheetId="53">'Table M (319)'!$B$15</definedName>
    <definedName name="TABLE_REFERENCE_1" localSheetId="54">'Table N (320)'!$B$15</definedName>
    <definedName name="TABLE_REFERENCE_1" localSheetId="8">'Table NA1 (201)'!$B$15</definedName>
    <definedName name="TABLE_REFERENCE_1" localSheetId="16">'Table NA1_06 (207)'!$B$15</definedName>
    <definedName name="TABLE_REFERENCE_1" localSheetId="21">'Table NA1_15_65 (212)'!$B$15</definedName>
    <definedName name="TABLE_REFERENCE_1" localSheetId="22">'Table NA1_15_66 (213)'!$B$15</definedName>
    <definedName name="TABLE_REFERENCE_1" localSheetId="23">'Table NA1_15_67 (214)'!$B$15</definedName>
    <definedName name="TABLE_REFERENCE_1" localSheetId="24">'Table NA1_15_68 (215)'!$B$15</definedName>
    <definedName name="TABLE_REFERENCE_1" localSheetId="10">'Table NA2 (202)'!$B$15</definedName>
    <definedName name="TABLE_REFERENCE_1" localSheetId="17">'Table NA2_06 (208)'!$B$15</definedName>
    <definedName name="TABLE_REFERENCE_1" localSheetId="25">'Table NA2_15_65 (216)'!$B$15</definedName>
    <definedName name="TABLE_REFERENCE_1" localSheetId="26">'Table NA2_15_66 (217)'!$B$15</definedName>
    <definedName name="TABLE_REFERENCE_1" localSheetId="27">'Table NA2_15_67 (218)'!$B$15</definedName>
    <definedName name="TABLE_REFERENCE_1" localSheetId="28">'Table NA2_15_68 (219)'!$B$15</definedName>
    <definedName name="TABLE_REFERENCE_1" localSheetId="18">'Table NA3_06 (209)'!$B$15</definedName>
    <definedName name="TABLE_REFERENCE_1" localSheetId="13">'Table NF1 (205)'!$B$15</definedName>
    <definedName name="TABLE_REFERENCE_1" localSheetId="19">'Table NF1_06 (210)'!$B$15</definedName>
    <definedName name="TABLE_REFERENCE_1" localSheetId="15">'Table NF2 (206)'!$B$15</definedName>
    <definedName name="TABLE_REFERENCE_1" localSheetId="20">'Table NF2_06 (211)'!$B$15</definedName>
    <definedName name="TABLE_REFERENCE_1" localSheetId="55">'Table P (321)'!$B$15</definedName>
    <definedName name="TABLE_REFERENCE_1" localSheetId="69">'Table Q_15 (335)'!$B$15</definedName>
    <definedName name="TABLE_REFERENCE_1" localSheetId="56">'Table Q1 (322)'!$B$15</definedName>
    <definedName name="TABLE_REFERENCE_1" localSheetId="65">'Table Q1_06 (331)'!$B$15</definedName>
    <definedName name="TABLE_REFERENCE_1" localSheetId="57">'Table Q2 (323)'!$B$15</definedName>
    <definedName name="TABLE_REFERENCE_1" localSheetId="66">'Table Q2_06 (332)'!$B$15</definedName>
    <definedName name="TABLE_REFERENCE_1" localSheetId="58">'Table R (324)'!$B$15</definedName>
    <definedName name="TABLE_REFERENCE_1" localSheetId="70">'Table R_15 (336)'!$B$15</definedName>
    <definedName name="TABLE_REFERENCE_1" localSheetId="67">'Table R1_06 (333)'!$B$15</definedName>
    <definedName name="TABLE_REFERENCE_1" localSheetId="68">'Table R2_06 (334)'!$B$15</definedName>
    <definedName name="TABLE_REFERENCE_1" localSheetId="59">'Table S1 (325)'!$B$15</definedName>
    <definedName name="TABLE_REFERENCE_1" localSheetId="60">'Table S2 (326)'!$B$15</definedName>
    <definedName name="TABLE_REFERENCE_1" localSheetId="76">'Table S-AP (406)'!$B$15</definedName>
    <definedName name="TABLE_REFERENCE_1" localSheetId="61">'Table T1 (327)'!$B$15</definedName>
    <definedName name="TABLE_REFERENCE_1" localSheetId="62">'Table T2 (328)'!$B$15</definedName>
    <definedName name="TABLE_REFERENCE_1" localSheetId="31">'Table TVIN_15F (226)'!$B$15</definedName>
    <definedName name="TABLE_REFERENCE_1" localSheetId="33">'Table TVIN_15GMP (228)'!$B$15</definedName>
    <definedName name="TABLE_REFERENCE_1" localSheetId="32">'Table TVIN_15M (227)'!$B$15</definedName>
    <definedName name="TABLE_REFERENCE_1" localSheetId="63">'Table U1 (329)'!$B$15</definedName>
    <definedName name="TABLE_REFERENCE_1" localSheetId="64">'Table U2 (330)'!$B$15</definedName>
    <definedName name="TABLE_REFERENCE_GUIDANCE" localSheetId="85">'Table 4 (508)'!#REF!</definedName>
    <definedName name="TABLE_REFERENCE_GUIDANCE">'x - Series Number'!$B$16</definedName>
    <definedName name="TABLE_REFERENCE_GUIDANCE_1" localSheetId="29">'NF1_15 (220)'!$B$16</definedName>
    <definedName name="TABLE_REFERENCE_GUIDANCE_1" localSheetId="30">'NF2_15 (221)'!$B$16</definedName>
    <definedName name="TABLE_REFERENCE_GUIDANCE_1" localSheetId="78">'Table 1 (501)'!$B$16</definedName>
    <definedName name="TABLE_REFERENCE_GUIDANCE_1" localSheetId="82">'Table 1 (505)'!$B$16</definedName>
    <definedName name="TABLE_REFERENCE_GUIDANCE_1" localSheetId="113">'Table 1 (801)'!$B$16</definedName>
    <definedName name="TABLE_REFERENCE_GUIDANCE_1" localSheetId="79">'Table 2 (502)'!$B$16</definedName>
    <definedName name="TABLE_REFERENCE_GUIDANCE_1" localSheetId="83">'Table 2 (506)'!$B$16</definedName>
    <definedName name="TABLE_REFERENCE_GUIDANCE_1" localSheetId="114">'Table 2 (802)'!$B$16</definedName>
    <definedName name="TABLE_REFERENCE_GUIDANCE_1" localSheetId="80">'Table 3 (503)'!$B$16</definedName>
    <definedName name="TABLE_REFERENCE_GUIDANCE_1" localSheetId="84">'Table 3 (507)'!$B$16</definedName>
    <definedName name="TABLE_REFERENCE_GUIDANCE_1" localSheetId="85">'Table 4 (508)'!#REF!</definedName>
    <definedName name="TABLE_REFERENCE_GUIDANCE_1" localSheetId="71">'Table A (401)'!$B$16</definedName>
    <definedName name="TABLE_REFERENCE_GUIDANCE_1" localSheetId="73">'Table A (403)'!$B$16</definedName>
    <definedName name="TABLE_REFERENCE_GUIDANCE_1" localSheetId="87">'Table A_06 (602)'!$B$16</definedName>
    <definedName name="TABLE_REFERENCE_GUIDANCE_1" localSheetId="88">'Table A_15_65 (603)'!$B$16</definedName>
    <definedName name="TABLE_REFERENCE_GUIDANCE_1" localSheetId="89">'Table A_15_66 (604)'!$B$16</definedName>
    <definedName name="TABLE_REFERENCE_GUIDANCE_1" localSheetId="90">'Table A_15_67 (605)'!$B$16</definedName>
    <definedName name="TABLE_REFERENCE_GUIDANCE_1" localSheetId="91">'Table A_15_68 (606)'!$B$16</definedName>
    <definedName name="TABLE_REFERENCE_GUIDANCE_1" localSheetId="86">'Table A_88 (601)'!$B$16</definedName>
    <definedName name="TABLE_REFERENCE_GUIDANCE_1" localSheetId="9">'Table A1 (201C)'!$B$16</definedName>
    <definedName name="TABLE_REFERENCE_GUIDANCE_1" localSheetId="72">'Table B (402)'!$B$16</definedName>
    <definedName name="TABLE_REFERENCE_GUIDANCE_1" localSheetId="74">'Table B (404)'!$B$16</definedName>
    <definedName name="TABLE_REFERENCE_GUIDANCE_1" localSheetId="106">'Table B_06 (621)'!$B$16</definedName>
    <definedName name="TABLE_REFERENCE_GUIDANCE_1" localSheetId="110">'Table B_15 (625)'!$B$16</definedName>
    <definedName name="TABLE_REFERENCE_GUIDANCE_1" localSheetId="92">'Table B_88 (607)'!$B$16</definedName>
    <definedName name="TABLE_REFERENCE_GUIDANCE_1" localSheetId="77">'Table B-AP (407)'!$B$16</definedName>
    <definedName name="TABLE_REFERENCE_GUIDANCE_1" localSheetId="75">'Table C (405)'!$B$16</definedName>
    <definedName name="TABLE_REFERENCE_GUIDANCE_1" localSheetId="112">'Table C (703)'!$B$16</definedName>
    <definedName name="TABLE_REFERENCE_GUIDANCE_1" localSheetId="107">'Table C_06 (622)'!$B$16</definedName>
    <definedName name="TABLE_REFERENCE_GUIDANCE_1" localSheetId="111">'Table C_15 (626)'!$B$16</definedName>
    <definedName name="TABLE_REFERENCE_GUIDANCE_1" localSheetId="93">'Table C_88 (608)'!$B$16</definedName>
    <definedName name="TABLE_REFERENCE_GUIDANCE_1" localSheetId="108">'Table D_06 (623)'!$B$16</definedName>
    <definedName name="TABLE_REFERENCE_GUIDANCE_1" localSheetId="11">'Table D1 (203)'!$B$16</definedName>
    <definedName name="TABLE_REFERENCE_GUIDANCE_1" localSheetId="100">'Table D1_88 (615)'!$B$16</definedName>
    <definedName name="TABLE_REFERENCE_GUIDANCE_1" localSheetId="12">'Table D2 (204)'!$B$16</definedName>
    <definedName name="TABLE_REFERENCE_GUIDANCE_1" localSheetId="101">'Table D2_88 (616)'!$B$16</definedName>
    <definedName name="TABLE_REFERENCE_GUIDANCE_1" localSheetId="109">'Table E_06 (624)'!$B$16</definedName>
    <definedName name="TABLE_REFERENCE_GUIDANCE_1" localSheetId="102">'Table E1_88 (617)'!$B$16</definedName>
    <definedName name="TABLE_REFERENCE_GUIDANCE_1" localSheetId="103">'Table E2_88 (618)'!$B$16</definedName>
    <definedName name="TABLE_REFERENCE_GUIDANCE_1" localSheetId="96">'Table F_06 (611)'!$B$16</definedName>
    <definedName name="TABLE_REFERENCE_GUIDANCE_1" localSheetId="98">'Table F_15 (613)'!$B$16</definedName>
    <definedName name="TABLE_REFERENCE_GUIDANCE_1" localSheetId="14">'Table F1 (205C)'!$B$16</definedName>
    <definedName name="TABLE_REFERENCE_GUIDANCE_1" localSheetId="104">'Table F1_88 (619)'!$B$16</definedName>
    <definedName name="TABLE_REFERENCE_GUIDANCE_1" localSheetId="105">'Table F2_88 (620)'!$B$16</definedName>
    <definedName name="TABLE_REFERENCE_GUIDANCE_1" localSheetId="97">'Table G_06 (612)'!$B$16</definedName>
    <definedName name="TABLE_REFERENCE_GUIDANCE_1" localSheetId="99">'Table G_15 (614)'!$B$16</definedName>
    <definedName name="TABLE_REFERENCE_GUIDANCE_1" localSheetId="94">'Table G_88 (609)'!$B$16</definedName>
    <definedName name="TABLE_REFERENCE_GUIDANCE_1" localSheetId="35">'Table G1 (301)'!$B$16</definedName>
    <definedName name="TABLE_REFERENCE_GUIDANCE_1" localSheetId="39">'Table G1_06 (305)'!$B$16</definedName>
    <definedName name="TABLE_REFERENCE_GUIDANCE_1" localSheetId="43">'Table G1_15 (309)'!$B$16</definedName>
    <definedName name="TABLE_REFERENCE_GUIDANCE_1" localSheetId="36">'Table G2 (302)'!$B$16</definedName>
    <definedName name="TABLE_REFERENCE_GUIDANCE_1" localSheetId="40">'Table G2_06 (306)'!$B$16</definedName>
    <definedName name="TABLE_REFERENCE_GUIDANCE_1" localSheetId="44">'Table G2_15 (310)'!$B$16</definedName>
    <definedName name="TABLE_REFERENCE_GUIDANCE_1" localSheetId="95">'Table H_88 (610)'!$B$16</definedName>
    <definedName name="TABLE_REFERENCE_GUIDANCE_1" localSheetId="37">'Table H1 (303)'!$B$16</definedName>
    <definedName name="TABLE_REFERENCE_GUIDANCE_1" localSheetId="41">'Table H1_06 (307)'!$B$16</definedName>
    <definedName name="TABLE_REFERENCE_GUIDANCE_1" localSheetId="45">'Table H1_15 (311)'!$B$16</definedName>
    <definedName name="TABLE_REFERENCE_GUIDANCE_1" localSheetId="38">'Table H2 (304)'!$B$16</definedName>
    <definedName name="TABLE_REFERENCE_GUIDANCE_1" localSheetId="42">'Table H2_06 (308)'!$B$16</definedName>
    <definedName name="TABLE_REFERENCE_GUIDANCE_1" localSheetId="46">'Table H2_15 (312)'!$B$16</definedName>
    <definedName name="TABLE_REFERENCE_GUIDANCE_1" localSheetId="81">'Table in Appendix (504)'!$B$16</definedName>
    <definedName name="TABLE_REFERENCE_GUIDANCE_1" localSheetId="47">'Table K (313)'!$B$16</definedName>
    <definedName name="TABLE_REFERENCE_GUIDANCE_1" localSheetId="48">'Table K_06 (314)'!$B$16</definedName>
    <definedName name="TABLE_REFERENCE_GUIDANCE_1" localSheetId="49">'Table K_15_65 (315)'!$B$16</definedName>
    <definedName name="TABLE_REFERENCE_GUIDANCE_1" localSheetId="50">'Table K_15_66 (316)'!$B$16</definedName>
    <definedName name="TABLE_REFERENCE_GUIDANCE_1" localSheetId="51">'Table K_15_67 (317)'!$B$16</definedName>
    <definedName name="TABLE_REFERENCE_GUIDANCE_1" localSheetId="52">'Table K_15_68 (318)'!$B$16</definedName>
    <definedName name="TABLE_REFERENCE_GUIDANCE_1" localSheetId="34">'Table M (229)'!$B$16</definedName>
    <definedName name="TABLE_REFERENCE_GUIDANCE_1" localSheetId="53">'Table M (319)'!$B$16</definedName>
    <definedName name="TABLE_REFERENCE_GUIDANCE_1" localSheetId="54">'Table N (320)'!$B$16</definedName>
    <definedName name="TABLE_REFERENCE_GUIDANCE_1" localSheetId="8">'Table NA1 (201)'!$B$16</definedName>
    <definedName name="TABLE_REFERENCE_GUIDANCE_1" localSheetId="16">'Table NA1_06 (207)'!$B$16</definedName>
    <definedName name="TABLE_REFERENCE_GUIDANCE_1" localSheetId="21">'Table NA1_15_65 (212)'!$B$16</definedName>
    <definedName name="TABLE_REFERENCE_GUIDANCE_1" localSheetId="22">'Table NA1_15_66 (213)'!$B$16</definedName>
    <definedName name="TABLE_REFERENCE_GUIDANCE_1" localSheetId="23">'Table NA1_15_67 (214)'!$B$16</definedName>
    <definedName name="TABLE_REFERENCE_GUIDANCE_1" localSheetId="24">'Table NA1_15_68 (215)'!$B$16</definedName>
    <definedName name="TABLE_REFERENCE_GUIDANCE_1" localSheetId="10">'Table NA2 (202)'!$B$16</definedName>
    <definedName name="TABLE_REFERENCE_GUIDANCE_1" localSheetId="17">'Table NA2_06 (208)'!$B$16</definedName>
    <definedName name="TABLE_REFERENCE_GUIDANCE_1" localSheetId="25">'Table NA2_15_65 (216)'!$B$16</definedName>
    <definedName name="TABLE_REFERENCE_GUIDANCE_1" localSheetId="26">'Table NA2_15_66 (217)'!$B$16</definedName>
    <definedName name="TABLE_REFERENCE_GUIDANCE_1" localSheetId="27">'Table NA2_15_67 (218)'!$B$16</definedName>
    <definedName name="TABLE_REFERENCE_GUIDANCE_1" localSheetId="28">'Table NA2_15_68 (219)'!$B$16</definedName>
    <definedName name="TABLE_REFERENCE_GUIDANCE_1" localSheetId="18">'Table NA3_06 (209)'!$B$16</definedName>
    <definedName name="TABLE_REFERENCE_GUIDANCE_1" localSheetId="13">'Table NF1 (205)'!$B$16</definedName>
    <definedName name="TABLE_REFERENCE_GUIDANCE_1" localSheetId="19">'Table NF1_06 (210)'!$B$16</definedName>
    <definedName name="TABLE_REFERENCE_GUIDANCE_1" localSheetId="15">'Table NF2 (206)'!$B$16</definedName>
    <definedName name="TABLE_REFERENCE_GUIDANCE_1" localSheetId="20">'Table NF2_06 (211)'!$B$16</definedName>
    <definedName name="TABLE_REFERENCE_GUIDANCE_1" localSheetId="55">'Table P (321)'!$B$16</definedName>
    <definedName name="TABLE_REFERENCE_GUIDANCE_1" localSheetId="69">'Table Q_15 (335)'!$B$16</definedName>
    <definedName name="TABLE_REFERENCE_GUIDANCE_1" localSheetId="56">'Table Q1 (322)'!$B$16</definedName>
    <definedName name="TABLE_REFERENCE_GUIDANCE_1" localSheetId="65">'Table Q1_06 (331)'!$B$16</definedName>
    <definedName name="TABLE_REFERENCE_GUIDANCE_1" localSheetId="57">'Table Q2 (323)'!$B$16</definedName>
    <definedName name="TABLE_REFERENCE_GUIDANCE_1" localSheetId="66">'Table Q2_06 (332)'!$B$16</definedName>
    <definedName name="TABLE_REFERENCE_GUIDANCE_1" localSheetId="58">'Table R (324)'!$B$16</definedName>
    <definedName name="TABLE_REFERENCE_GUIDANCE_1" localSheetId="70">'Table R_15 (336)'!$B$16</definedName>
    <definedName name="TABLE_REFERENCE_GUIDANCE_1" localSheetId="67">'Table R1_06 (333)'!$B$16</definedName>
    <definedName name="TABLE_REFERENCE_GUIDANCE_1" localSheetId="68">'Table R2_06 (334)'!$B$16</definedName>
    <definedName name="TABLE_REFERENCE_GUIDANCE_1" localSheetId="59">'Table S1 (325)'!$B$16</definedName>
    <definedName name="TABLE_REFERENCE_GUIDANCE_1" localSheetId="60">'Table S2 (326)'!$B$16</definedName>
    <definedName name="TABLE_REFERENCE_GUIDANCE_1" localSheetId="76">'Table S-AP (406)'!$B$16</definedName>
    <definedName name="TABLE_REFERENCE_GUIDANCE_1" localSheetId="61">'Table T1 (327)'!$B$16</definedName>
    <definedName name="TABLE_REFERENCE_GUIDANCE_1" localSheetId="62">'Table T2 (328)'!$B$16</definedName>
    <definedName name="TABLE_REFERENCE_GUIDANCE_1" localSheetId="31">'Table TVIN_15F (226)'!$B$16</definedName>
    <definedName name="TABLE_REFERENCE_GUIDANCE_1" localSheetId="33">'Table TVIN_15GMP (228)'!$B$16</definedName>
    <definedName name="TABLE_REFERENCE_GUIDANCE_1" localSheetId="32">'Table TVIN_15M (227)'!$B$16</definedName>
    <definedName name="TABLE_REFERENCE_GUIDANCE_1" localSheetId="63">'Table U1 (329)'!$B$16</definedName>
    <definedName name="TABLE_REFERENCE_GUIDANCE_1" localSheetId="64">'Table U2 (330)'!$B$16</definedName>
    <definedName name="TABLE_RELATED" localSheetId="85">'Table 4 (508)'!#REF!</definedName>
    <definedName name="TABLE_RELATED" localSheetId="75">'Table C (405)'!#REF!</definedName>
    <definedName name="TABLE_RELATED">'x - Series Number'!$B$17</definedName>
    <definedName name="TABLE_RELATED_1" localSheetId="29">'NF1_15 (220)'!$B$17</definedName>
    <definedName name="TABLE_RELATED_1" localSheetId="30">'NF2_15 (221)'!$B$17</definedName>
    <definedName name="TABLE_RELATED_1" localSheetId="78">'Table 1 (501)'!$B$17</definedName>
    <definedName name="TABLE_RELATED_1" localSheetId="82">'Table 1 (505)'!$B$17</definedName>
    <definedName name="TABLE_RELATED_1" localSheetId="113">'Table 1 (801)'!$B$17</definedName>
    <definedName name="TABLE_RELATED_1" localSheetId="79">'Table 2 (502)'!$B$17</definedName>
    <definedName name="TABLE_RELATED_1" localSheetId="83">'Table 2 (506)'!$B$17</definedName>
    <definedName name="TABLE_RELATED_1" localSheetId="114">'Table 2 (802)'!$B$17</definedName>
    <definedName name="TABLE_RELATED_1" localSheetId="80">'Table 3 (503)'!$B$17</definedName>
    <definedName name="TABLE_RELATED_1" localSheetId="84">'Table 3 (507)'!$B$17</definedName>
    <definedName name="TABLE_RELATED_1" localSheetId="85">'Table 4 (508)'!#REF!</definedName>
    <definedName name="TABLE_RELATED_1" localSheetId="71">'Table A (401)'!$B$17</definedName>
    <definedName name="TABLE_RELATED_1" localSheetId="73">'Table A (403)'!$B$17</definedName>
    <definedName name="TABLE_RELATED_1" localSheetId="87">'Table A_06 (602)'!$B$17</definedName>
    <definedName name="TABLE_RELATED_1" localSheetId="88">'Table A_15_65 (603)'!$B$17</definedName>
    <definedName name="TABLE_RELATED_1" localSheetId="89">'Table A_15_66 (604)'!$B$17</definedName>
    <definedName name="TABLE_RELATED_1" localSheetId="90">'Table A_15_67 (605)'!$B$17</definedName>
    <definedName name="TABLE_RELATED_1" localSheetId="91">'Table A_15_68 (606)'!$B$17</definedName>
    <definedName name="TABLE_RELATED_1" localSheetId="86">'Table A_88 (601)'!$B$17</definedName>
    <definedName name="TABLE_RELATED_1" localSheetId="9">'Table A1 (201C)'!$B$17</definedName>
    <definedName name="TABLE_RELATED_1" localSheetId="72">'Table B (402)'!$B$17</definedName>
    <definedName name="TABLE_RELATED_1" localSheetId="74">'Table B (404)'!$B$17</definedName>
    <definedName name="TABLE_RELATED_1" localSheetId="106">'Table B_06 (621)'!$B$17</definedName>
    <definedName name="TABLE_RELATED_1" localSheetId="110">'Table B_15 (625)'!$B$17</definedName>
    <definedName name="TABLE_RELATED_1" localSheetId="92">'Table B_88 (607)'!$B$17</definedName>
    <definedName name="TABLE_RELATED_1" localSheetId="77">'Table B-AP (407)'!$B$17</definedName>
    <definedName name="TABLE_RELATED_1" localSheetId="75">'Table C (405)'!$B$17</definedName>
    <definedName name="TABLE_RELATED_1" localSheetId="112">'Table C (703)'!$B$17</definedName>
    <definedName name="TABLE_RELATED_1" localSheetId="107">'Table C_06 (622)'!$B$17</definedName>
    <definedName name="TABLE_RELATED_1" localSheetId="111">'Table C_15 (626)'!$B$17</definedName>
    <definedName name="TABLE_RELATED_1" localSheetId="93">'Table C_88 (608)'!$B$17</definedName>
    <definedName name="TABLE_RELATED_1" localSheetId="108">'Table D_06 (623)'!$B$17</definedName>
    <definedName name="TABLE_RELATED_1" localSheetId="11">'Table D1 (203)'!$B$17</definedName>
    <definedName name="TABLE_RELATED_1" localSheetId="100">'Table D1_88 (615)'!$B$17</definedName>
    <definedName name="TABLE_RELATED_1" localSheetId="12">'Table D2 (204)'!$B$17</definedName>
    <definedName name="TABLE_RELATED_1" localSheetId="101">'Table D2_88 (616)'!$B$17</definedName>
    <definedName name="TABLE_RELATED_1" localSheetId="109">'Table E_06 (624)'!$B$17</definedName>
    <definedName name="TABLE_RELATED_1" localSheetId="102">'Table E1_88 (617)'!$B$17</definedName>
    <definedName name="TABLE_RELATED_1" localSheetId="103">'Table E2_88 (618)'!$B$17</definedName>
    <definedName name="TABLE_RELATED_1" localSheetId="96">'Table F_06 (611)'!$B$17</definedName>
    <definedName name="TABLE_RELATED_1" localSheetId="98">'Table F_15 (613)'!$B$17</definedName>
    <definedName name="TABLE_RELATED_1" localSheetId="14">'Table F1 (205C)'!$B$17</definedName>
    <definedName name="TABLE_RELATED_1" localSheetId="104">'Table F1_88 (619)'!$B$17</definedName>
    <definedName name="TABLE_RELATED_1" localSheetId="105">'Table F2_88 (620)'!$B$17</definedName>
    <definedName name="TABLE_RELATED_1" localSheetId="97">'Table G_06 (612)'!$B$17</definedName>
    <definedName name="TABLE_RELATED_1" localSheetId="99">'Table G_15 (614)'!$B$17</definedName>
    <definedName name="TABLE_RELATED_1" localSheetId="94">'Table G_88 (609)'!$B$17</definedName>
    <definedName name="TABLE_RELATED_1" localSheetId="35">'Table G1 (301)'!$B$17</definedName>
    <definedName name="TABLE_RELATED_1" localSheetId="39">'Table G1_06 (305)'!$B$17</definedName>
    <definedName name="TABLE_RELATED_1" localSheetId="43">'Table G1_15 (309)'!$B$17</definedName>
    <definedName name="TABLE_RELATED_1" localSheetId="36">'Table G2 (302)'!$B$17</definedName>
    <definedName name="TABLE_RELATED_1" localSheetId="40">'Table G2_06 (306)'!$B$17</definedName>
    <definedName name="TABLE_RELATED_1" localSheetId="44">'Table G2_15 (310)'!$B$17</definedName>
    <definedName name="TABLE_RELATED_1" localSheetId="95">'Table H_88 (610)'!$B$17</definedName>
    <definedName name="TABLE_RELATED_1" localSheetId="37">'Table H1 (303)'!$B$17</definedName>
    <definedName name="TABLE_RELATED_1" localSheetId="41">'Table H1_06 (307)'!$B$17</definedName>
    <definedName name="TABLE_RELATED_1" localSheetId="45">'Table H1_15 (311)'!$B$17</definedName>
    <definedName name="TABLE_RELATED_1" localSheetId="38">'Table H2 (304)'!$B$17</definedName>
    <definedName name="TABLE_RELATED_1" localSheetId="42">'Table H2_06 (308)'!$B$17</definedName>
    <definedName name="TABLE_RELATED_1" localSheetId="46">'Table H2_15 (312)'!$B$17</definedName>
    <definedName name="TABLE_RELATED_1" localSheetId="81">'Table in Appendix (504)'!$B$17</definedName>
    <definedName name="TABLE_RELATED_1" localSheetId="47">'Table K (313)'!$B$17</definedName>
    <definedName name="TABLE_RELATED_1" localSheetId="48">'Table K_06 (314)'!$B$17</definedName>
    <definedName name="TABLE_RELATED_1" localSheetId="49">'Table K_15_65 (315)'!$B$17</definedName>
    <definedName name="TABLE_RELATED_1" localSheetId="50">'Table K_15_66 (316)'!$B$17</definedName>
    <definedName name="TABLE_RELATED_1" localSheetId="51">'Table K_15_67 (317)'!$B$17</definedName>
    <definedName name="TABLE_RELATED_1" localSheetId="52">'Table K_15_68 (318)'!$B$17</definedName>
    <definedName name="TABLE_RELATED_1" localSheetId="34">'Table M (229)'!$B$17</definedName>
    <definedName name="TABLE_RELATED_1" localSheetId="53">'Table M (319)'!$B$17</definedName>
    <definedName name="TABLE_RELATED_1" localSheetId="54">'Table N (320)'!$B$17</definedName>
    <definedName name="TABLE_RELATED_1" localSheetId="8">'Table NA1 (201)'!$B$17</definedName>
    <definedName name="TABLE_RELATED_1" localSheetId="16">'Table NA1_06 (207)'!$B$17</definedName>
    <definedName name="TABLE_RELATED_1" localSheetId="21">'Table NA1_15_65 (212)'!$B$17</definedName>
    <definedName name="TABLE_RELATED_1" localSheetId="22">'Table NA1_15_66 (213)'!$B$17</definedName>
    <definedName name="TABLE_RELATED_1" localSheetId="23">'Table NA1_15_67 (214)'!$B$17</definedName>
    <definedName name="TABLE_RELATED_1" localSheetId="24">'Table NA1_15_68 (215)'!$B$17</definedName>
    <definedName name="TABLE_RELATED_1" localSheetId="10">'Table NA2 (202)'!$B$17</definedName>
    <definedName name="TABLE_RELATED_1" localSheetId="17">'Table NA2_06 (208)'!$B$17</definedName>
    <definedName name="TABLE_RELATED_1" localSheetId="25">'Table NA2_15_65 (216)'!$B$17</definedName>
    <definedName name="TABLE_RELATED_1" localSheetId="26">'Table NA2_15_66 (217)'!$B$17</definedName>
    <definedName name="TABLE_RELATED_1" localSheetId="27">'Table NA2_15_67 (218)'!$B$17</definedName>
    <definedName name="TABLE_RELATED_1" localSheetId="28">'Table NA2_15_68 (219)'!$B$17</definedName>
    <definedName name="TABLE_RELATED_1" localSheetId="18">'Table NA3_06 (209)'!$B$17</definedName>
    <definedName name="TABLE_RELATED_1" localSheetId="13">'Table NF1 (205)'!$B$17</definedName>
    <definedName name="TABLE_RELATED_1" localSheetId="19">'Table NF1_06 (210)'!$B$17</definedName>
    <definedName name="TABLE_RELATED_1" localSheetId="15">'Table NF2 (206)'!$B$17</definedName>
    <definedName name="TABLE_RELATED_1" localSheetId="20">'Table NF2_06 (211)'!$B$17</definedName>
    <definedName name="TABLE_RELATED_1" localSheetId="55">'Table P (321)'!$B$17</definedName>
    <definedName name="TABLE_RELATED_1" localSheetId="69">'Table Q_15 (335)'!$B$17</definedName>
    <definedName name="TABLE_RELATED_1" localSheetId="56">'Table Q1 (322)'!$B$17</definedName>
    <definedName name="TABLE_RELATED_1" localSheetId="65">'Table Q1_06 (331)'!$B$17</definedName>
    <definedName name="TABLE_RELATED_1" localSheetId="57">'Table Q2 (323)'!$B$17</definedName>
    <definedName name="TABLE_RELATED_1" localSheetId="66">'Table Q2_06 (332)'!$B$17</definedName>
    <definedName name="TABLE_RELATED_1" localSheetId="58">'Table R (324)'!$B$17</definedName>
    <definedName name="TABLE_RELATED_1" localSheetId="70">'Table R_15 (336)'!$B$17</definedName>
    <definedName name="TABLE_RELATED_1" localSheetId="67">'Table R1_06 (333)'!$B$17</definedName>
    <definedName name="TABLE_RELATED_1" localSheetId="68">'Table R2_06 (334)'!$B$17</definedName>
    <definedName name="TABLE_RELATED_1" localSheetId="59">'Table S1 (325)'!$B$17</definedName>
    <definedName name="TABLE_RELATED_1" localSheetId="60">'Table S2 (326)'!$B$17</definedName>
    <definedName name="TABLE_RELATED_1" localSheetId="76">'Table S-AP (406)'!$B$17</definedName>
    <definedName name="TABLE_RELATED_1" localSheetId="61">'Table T1 (327)'!$B$17</definedName>
    <definedName name="TABLE_RELATED_1" localSheetId="62">'Table T2 (328)'!$B$17</definedName>
    <definedName name="TABLE_RELATED_1" localSheetId="31">'Table TVIN_15F (226)'!$B$17</definedName>
    <definedName name="TABLE_RELATED_1" localSheetId="33">'Table TVIN_15GMP (228)'!$B$17</definedName>
    <definedName name="TABLE_RELATED_1" localSheetId="32">'Table TVIN_15M (227)'!$B$17</definedName>
    <definedName name="TABLE_RELATED_1" localSheetId="63">'Table U1 (329)'!$B$17</definedName>
    <definedName name="TABLE_RELATED_1" localSheetId="64">'Table U2 (330)'!$B$17</definedName>
    <definedName name="TABLE_SECTION" localSheetId="85">'Table 4 (508)'!#REF!</definedName>
    <definedName name="TABLE_SECTION">'x - Series Number'!$B$8</definedName>
    <definedName name="TABLE_SECTION_1" localSheetId="29">'NF1_15 (220)'!$B$8</definedName>
    <definedName name="TABLE_SECTION_1" localSheetId="30">'NF2_15 (221)'!$B$8</definedName>
    <definedName name="TABLE_SECTION_1" localSheetId="78">'Table 1 (501)'!$B$8</definedName>
    <definedName name="TABLE_SECTION_1" localSheetId="82">'Table 1 (505)'!$B$8</definedName>
    <definedName name="TABLE_SECTION_1" localSheetId="113">'Table 1 (801)'!$B$8</definedName>
    <definedName name="TABLE_SECTION_1" localSheetId="79">'Table 2 (502)'!$B$8</definedName>
    <definedName name="TABLE_SECTION_1" localSheetId="83">'Table 2 (506)'!$B$8</definedName>
    <definedName name="TABLE_SECTION_1" localSheetId="114">'Table 2 (802)'!$B$8</definedName>
    <definedName name="TABLE_SECTION_1" localSheetId="80">'Table 3 (503)'!$B$8</definedName>
    <definedName name="TABLE_SECTION_1" localSheetId="84">'Table 3 (507)'!$B$8</definedName>
    <definedName name="TABLE_SECTION_1" localSheetId="85">'Table 4 (508)'!$B$8</definedName>
    <definedName name="TABLE_SECTION_1" localSheetId="71">'Table A (401)'!$B$8</definedName>
    <definedName name="TABLE_SECTION_1" localSheetId="73">'Table A (403)'!$B$8</definedName>
    <definedName name="TABLE_SECTION_1" localSheetId="87">'Table A_06 (602)'!$B$8</definedName>
    <definedName name="TABLE_SECTION_1" localSheetId="88">'Table A_15_65 (603)'!$B$8</definedName>
    <definedName name="TABLE_SECTION_1" localSheetId="89">'Table A_15_66 (604)'!$B$8</definedName>
    <definedName name="TABLE_SECTION_1" localSheetId="90">'Table A_15_67 (605)'!$B$8</definedName>
    <definedName name="TABLE_SECTION_1" localSheetId="91">'Table A_15_68 (606)'!$B$8</definedName>
    <definedName name="TABLE_SECTION_1" localSheetId="86">'Table A_88 (601)'!$B$8</definedName>
    <definedName name="TABLE_SECTION_1" localSheetId="9">'Table A1 (201C)'!$B$8</definedName>
    <definedName name="TABLE_SECTION_1" localSheetId="72">'Table B (402)'!$B$8</definedName>
    <definedName name="TABLE_SECTION_1" localSheetId="74">'Table B (404)'!$B$8</definedName>
    <definedName name="TABLE_SECTION_1" localSheetId="106">'Table B_06 (621)'!$B$8</definedName>
    <definedName name="TABLE_SECTION_1" localSheetId="110">'Table B_15 (625)'!$B$8</definedName>
    <definedName name="TABLE_SECTION_1" localSheetId="92">'Table B_88 (607)'!$B$8</definedName>
    <definedName name="TABLE_SECTION_1" localSheetId="77">'Table B-AP (407)'!$B$8</definedName>
    <definedName name="TABLE_SECTION_1" localSheetId="75">'Table C (405)'!$B$8</definedName>
    <definedName name="TABLE_SECTION_1" localSheetId="112">'Table C (703)'!$B$8</definedName>
    <definedName name="TABLE_SECTION_1" localSheetId="107">'Table C_06 (622)'!$B$8</definedName>
    <definedName name="TABLE_SECTION_1" localSheetId="111">'Table C_15 (626)'!$B$8</definedName>
    <definedName name="TABLE_SECTION_1" localSheetId="93">'Table C_88 (608)'!$B$8</definedName>
    <definedName name="TABLE_SECTION_1" localSheetId="108">'Table D_06 (623)'!$B$8</definedName>
    <definedName name="TABLE_SECTION_1" localSheetId="11">'Table D1 (203)'!$B$8</definedName>
    <definedName name="TABLE_SECTION_1" localSheetId="100">'Table D1_88 (615)'!$B$8</definedName>
    <definedName name="TABLE_SECTION_1" localSheetId="12">'Table D2 (204)'!$B$8</definedName>
    <definedName name="TABLE_SECTION_1" localSheetId="101">'Table D2_88 (616)'!$B$8</definedName>
    <definedName name="TABLE_SECTION_1" localSheetId="109">'Table E_06 (624)'!$B$8</definedName>
    <definedName name="TABLE_SECTION_1" localSheetId="102">'Table E1_88 (617)'!$B$8</definedName>
    <definedName name="TABLE_SECTION_1" localSheetId="103">'Table E2_88 (618)'!$B$8</definedName>
    <definedName name="TABLE_SECTION_1" localSheetId="96">'Table F_06 (611)'!$B$8</definedName>
    <definedName name="TABLE_SECTION_1" localSheetId="98">'Table F_15 (613)'!$B$8</definedName>
    <definedName name="TABLE_SECTION_1" localSheetId="14">'Table F1 (205C)'!$B$8</definedName>
    <definedName name="TABLE_SECTION_1" localSheetId="104">'Table F1_88 (619)'!$B$8</definedName>
    <definedName name="TABLE_SECTION_1" localSheetId="105">'Table F2_88 (620)'!$B$8</definedName>
    <definedName name="TABLE_SECTION_1" localSheetId="97">'Table G_06 (612)'!$B$8</definedName>
    <definedName name="TABLE_SECTION_1" localSheetId="99">'Table G_15 (614)'!$B$8</definedName>
    <definedName name="TABLE_SECTION_1" localSheetId="94">'Table G_88 (609)'!$B$8</definedName>
    <definedName name="TABLE_SECTION_1" localSheetId="35">'Table G1 (301)'!$B$8</definedName>
    <definedName name="TABLE_SECTION_1" localSheetId="39">'Table G1_06 (305)'!$B$8</definedName>
    <definedName name="TABLE_SECTION_1" localSheetId="43">'Table G1_15 (309)'!$B$8</definedName>
    <definedName name="TABLE_SECTION_1" localSheetId="36">'Table G2 (302)'!$B$8</definedName>
    <definedName name="TABLE_SECTION_1" localSheetId="40">'Table G2_06 (306)'!$B$8</definedName>
    <definedName name="TABLE_SECTION_1" localSheetId="44">'Table G2_15 (310)'!$B$8</definedName>
    <definedName name="TABLE_SECTION_1" localSheetId="95">'Table H_88 (610)'!$B$8</definedName>
    <definedName name="TABLE_SECTION_1" localSheetId="37">'Table H1 (303)'!$B$8</definedName>
    <definedName name="TABLE_SECTION_1" localSheetId="41">'Table H1_06 (307)'!$B$8</definedName>
    <definedName name="TABLE_SECTION_1" localSheetId="45">'Table H1_15 (311)'!$B$8</definedName>
    <definedName name="TABLE_SECTION_1" localSheetId="38">'Table H2 (304)'!$B$8</definedName>
    <definedName name="TABLE_SECTION_1" localSheetId="42">'Table H2_06 (308)'!$B$8</definedName>
    <definedName name="TABLE_SECTION_1" localSheetId="46">'Table H2_15 (312)'!$B$8</definedName>
    <definedName name="TABLE_SECTION_1" localSheetId="81">'Table in Appendix (504)'!$B$8</definedName>
    <definedName name="TABLE_SECTION_1" localSheetId="47">'Table K (313)'!$B$8</definedName>
    <definedName name="TABLE_SECTION_1" localSheetId="48">'Table K_06 (314)'!$B$8</definedName>
    <definedName name="TABLE_SECTION_1" localSheetId="49">'Table K_15_65 (315)'!$B$8</definedName>
    <definedName name="TABLE_SECTION_1" localSheetId="50">'Table K_15_66 (316)'!$B$8</definedName>
    <definedName name="TABLE_SECTION_1" localSheetId="51">'Table K_15_67 (317)'!$B$8</definedName>
    <definedName name="TABLE_SECTION_1" localSheetId="52">'Table K_15_68 (318)'!$B$8</definedName>
    <definedName name="TABLE_SECTION_1" localSheetId="34">'Table M (229)'!$B$8</definedName>
    <definedName name="TABLE_SECTION_1" localSheetId="53">'Table M (319)'!$B$8</definedName>
    <definedName name="TABLE_SECTION_1" localSheetId="54">'Table N (320)'!$B$8</definedName>
    <definedName name="TABLE_SECTION_1" localSheetId="8">'Table NA1 (201)'!$B$8</definedName>
    <definedName name="TABLE_SECTION_1" localSheetId="16">'Table NA1_06 (207)'!$B$8</definedName>
    <definedName name="TABLE_SECTION_1" localSheetId="21">'Table NA1_15_65 (212)'!$B$8</definedName>
    <definedName name="TABLE_SECTION_1" localSheetId="22">'Table NA1_15_66 (213)'!$B$8</definedName>
    <definedName name="TABLE_SECTION_1" localSheetId="23">'Table NA1_15_67 (214)'!$B$8</definedName>
    <definedName name="TABLE_SECTION_1" localSheetId="24">'Table NA1_15_68 (215)'!$B$8</definedName>
    <definedName name="TABLE_SECTION_1" localSheetId="10">'Table NA2 (202)'!$B$8</definedName>
    <definedName name="TABLE_SECTION_1" localSheetId="17">'Table NA2_06 (208)'!$B$8</definedName>
    <definedName name="TABLE_SECTION_1" localSheetId="25">'Table NA2_15_65 (216)'!$B$8</definedName>
    <definedName name="TABLE_SECTION_1" localSheetId="26">'Table NA2_15_66 (217)'!$B$8</definedName>
    <definedName name="TABLE_SECTION_1" localSheetId="27">'Table NA2_15_67 (218)'!$B$8</definedName>
    <definedName name="TABLE_SECTION_1" localSheetId="28">'Table NA2_15_68 (219)'!$B$8</definedName>
    <definedName name="TABLE_SECTION_1" localSheetId="18">'Table NA3_06 (209)'!$B$8</definedName>
    <definedName name="TABLE_SECTION_1" localSheetId="13">'Table NF1 (205)'!$B$8</definedName>
    <definedName name="TABLE_SECTION_1" localSheetId="19">'Table NF1_06 (210)'!$B$8</definedName>
    <definedName name="TABLE_SECTION_1" localSheetId="15">'Table NF2 (206)'!$B$8</definedName>
    <definedName name="TABLE_SECTION_1" localSheetId="20">'Table NF2_06 (211)'!$B$8</definedName>
    <definedName name="TABLE_SECTION_1" localSheetId="55">'Table P (321)'!$B$8</definedName>
    <definedName name="TABLE_SECTION_1" localSheetId="69">'Table Q_15 (335)'!$B$8</definedName>
    <definedName name="TABLE_SECTION_1" localSheetId="56">'Table Q1 (322)'!$B$8</definedName>
    <definedName name="TABLE_SECTION_1" localSheetId="65">'Table Q1_06 (331)'!$B$8</definedName>
    <definedName name="TABLE_SECTION_1" localSheetId="57">'Table Q2 (323)'!$B$8</definedName>
    <definedName name="TABLE_SECTION_1" localSheetId="66">'Table Q2_06 (332)'!$B$8</definedName>
    <definedName name="TABLE_SECTION_1" localSheetId="58">'Table R (324)'!$B$8</definedName>
    <definedName name="TABLE_SECTION_1" localSheetId="70">'Table R_15 (336)'!$B$8</definedName>
    <definedName name="TABLE_SECTION_1" localSheetId="67">'Table R1_06 (333)'!$B$8</definedName>
    <definedName name="TABLE_SECTION_1" localSheetId="68">'Table R2_06 (334)'!$B$8</definedName>
    <definedName name="TABLE_SECTION_1" localSheetId="59">'Table S1 (325)'!$B$8</definedName>
    <definedName name="TABLE_SECTION_1" localSheetId="60">'Table S2 (326)'!$B$8</definedName>
    <definedName name="TABLE_SECTION_1" localSheetId="76">'Table S-AP (406)'!$B$8</definedName>
    <definedName name="TABLE_SECTION_1" localSheetId="61">'Table T1 (327)'!$B$8</definedName>
    <definedName name="TABLE_SECTION_1" localSheetId="62">'Table T2 (328)'!$B$8</definedName>
    <definedName name="TABLE_SECTION_1" localSheetId="31">'Table TVIN_15F (226)'!$B$8</definedName>
    <definedName name="TABLE_SECTION_1" localSheetId="33">'Table TVIN_15GMP (228)'!$B$8</definedName>
    <definedName name="TABLE_SECTION_1" localSheetId="32">'Table TVIN_15M (227)'!$B$8</definedName>
    <definedName name="TABLE_SECTION_1" localSheetId="63">'Table U1 (329)'!$B$8</definedName>
    <definedName name="TABLE_SECTION_1" localSheetId="64">'Table U2 (330)'!$B$8</definedName>
    <definedName name="TABLE_SECTION_NUMBER" localSheetId="85">'Table 4 (508)'!#REF!</definedName>
    <definedName name="TABLE_SECTION_NUMBER" localSheetId="11">'Table D1 (203)'!#REF!</definedName>
    <definedName name="TABLE_SECTION_NUMBER" localSheetId="10">'Table NA2 (202)'!#REF!</definedName>
    <definedName name="TABLE_SECTION_NUMBER">'Table 3 (507)'!$B$23</definedName>
    <definedName name="TABLE_SECTION_NUMBER_1" localSheetId="29">'NF1_15 (220)'!$B$13</definedName>
    <definedName name="TABLE_SECTION_NUMBER_1" localSheetId="30">'NF2_15 (221)'!$B$13</definedName>
    <definedName name="TABLE_SECTION_NUMBER_1" localSheetId="78">'Table 1 (501)'!$B$13</definedName>
    <definedName name="TABLE_SECTION_NUMBER_1" localSheetId="82">'Table 1 (505)'!$B$13</definedName>
    <definedName name="TABLE_SECTION_NUMBER_1" localSheetId="113">'Table 1 (801)'!$B$13</definedName>
    <definedName name="TABLE_SECTION_NUMBER_1" localSheetId="79">'Table 2 (502)'!$B$13</definedName>
    <definedName name="TABLE_SECTION_NUMBER_1" localSheetId="83">'Table 2 (506)'!$B$13</definedName>
    <definedName name="TABLE_SECTION_NUMBER_1" localSheetId="114">'Table 2 (802)'!$B$13</definedName>
    <definedName name="TABLE_SECTION_NUMBER_1" localSheetId="80">'Table 3 (503)'!$B$13</definedName>
    <definedName name="TABLE_SECTION_NUMBER_1" localSheetId="85">'Table 4 (508)'!#REF!</definedName>
    <definedName name="TABLE_SECTION_NUMBER_1" localSheetId="71">'Table A (401)'!$B$13</definedName>
    <definedName name="TABLE_SECTION_NUMBER_1" localSheetId="73">'Table A (403)'!$B$13</definedName>
    <definedName name="TABLE_SECTION_NUMBER_1" localSheetId="87">'Table A_06 (602)'!$B$13</definedName>
    <definedName name="TABLE_SECTION_NUMBER_1" localSheetId="88">'Table A_15_65 (603)'!$B$13</definedName>
    <definedName name="TABLE_SECTION_NUMBER_1" localSheetId="89">'Table A_15_66 (604)'!$B$13</definedName>
    <definedName name="TABLE_SECTION_NUMBER_1" localSheetId="90">'Table A_15_67 (605)'!$B$13</definedName>
    <definedName name="TABLE_SECTION_NUMBER_1" localSheetId="91">'Table A_15_68 (606)'!$B$13</definedName>
    <definedName name="TABLE_SECTION_NUMBER_1" localSheetId="86">'Table A_88 (601)'!$B$13</definedName>
    <definedName name="TABLE_SECTION_NUMBER_1" localSheetId="9">'Table A1 (201C)'!$B$13</definedName>
    <definedName name="TABLE_SECTION_NUMBER_1" localSheetId="72">'Table B (402)'!$B$13</definedName>
    <definedName name="TABLE_SECTION_NUMBER_1" localSheetId="74">'Table B (404)'!$B$13</definedName>
    <definedName name="TABLE_SECTION_NUMBER_1" localSheetId="106">'Table B_06 (621)'!$B$13</definedName>
    <definedName name="TABLE_SECTION_NUMBER_1" localSheetId="110">'Table B_15 (625)'!$B$13</definedName>
    <definedName name="TABLE_SECTION_NUMBER_1" localSheetId="92">'Table B_88 (607)'!$B$13</definedName>
    <definedName name="TABLE_SECTION_NUMBER_1" localSheetId="77">'Table B-AP (407)'!$B$13</definedName>
    <definedName name="TABLE_SECTION_NUMBER_1" localSheetId="75">'Table C (405)'!$B$13</definedName>
    <definedName name="TABLE_SECTION_NUMBER_1" localSheetId="112">'Table C (703)'!$B$13</definedName>
    <definedName name="TABLE_SECTION_NUMBER_1" localSheetId="107">'Table C_06 (622)'!$B$13</definedName>
    <definedName name="TABLE_SECTION_NUMBER_1" localSheetId="111">'Table C_15 (626)'!$B$13</definedName>
    <definedName name="TABLE_SECTION_NUMBER_1" localSheetId="93">'Table C_88 (608)'!$B$13</definedName>
    <definedName name="TABLE_SECTION_NUMBER_1" localSheetId="108">'Table D_06 (623)'!$B$13</definedName>
    <definedName name="TABLE_SECTION_NUMBER_1" localSheetId="11">'Table D1 (203)'!$B$13</definedName>
    <definedName name="TABLE_SECTION_NUMBER_1" localSheetId="100">'Table D1_88 (615)'!$B$13</definedName>
    <definedName name="TABLE_SECTION_NUMBER_1" localSheetId="12">'Table D2 (204)'!$B$13</definedName>
    <definedName name="TABLE_SECTION_NUMBER_1" localSheetId="101">'Table D2_88 (616)'!$B$13</definedName>
    <definedName name="TABLE_SECTION_NUMBER_1" localSheetId="109">'Table E_06 (624)'!$B$13</definedName>
    <definedName name="TABLE_SECTION_NUMBER_1" localSheetId="102">'Table E1_88 (617)'!$B$13</definedName>
    <definedName name="TABLE_SECTION_NUMBER_1" localSheetId="103">'Table E2_88 (618)'!$B$13</definedName>
    <definedName name="TABLE_SECTION_NUMBER_1" localSheetId="96">'Table F_06 (611)'!$B$13</definedName>
    <definedName name="TABLE_SECTION_NUMBER_1" localSheetId="98">'Table F_15 (613)'!$B$13</definedName>
    <definedName name="TABLE_SECTION_NUMBER_1" localSheetId="14">'Table F1 (205C)'!$B$13</definedName>
    <definedName name="TABLE_SECTION_NUMBER_1" localSheetId="104">'Table F1_88 (619)'!$B$13</definedName>
    <definedName name="TABLE_SECTION_NUMBER_1" localSheetId="105">'Table F2_88 (620)'!$B$13</definedName>
    <definedName name="TABLE_SECTION_NUMBER_1" localSheetId="97">'Table G_06 (612)'!$B$13</definedName>
    <definedName name="TABLE_SECTION_NUMBER_1" localSheetId="99">'Table G_15 (614)'!$B$13</definedName>
    <definedName name="TABLE_SECTION_NUMBER_1" localSheetId="94">'Table G_88 (609)'!$B$13</definedName>
    <definedName name="TABLE_SECTION_NUMBER_1" localSheetId="35">'Table G1 (301)'!$B$13</definedName>
    <definedName name="TABLE_SECTION_NUMBER_1" localSheetId="39">'Table G1_06 (305)'!$B$13</definedName>
    <definedName name="TABLE_SECTION_NUMBER_1" localSheetId="43">'Table G1_15 (309)'!$B$13</definedName>
    <definedName name="TABLE_SECTION_NUMBER_1" localSheetId="36">'Table G2 (302)'!$B$13</definedName>
    <definedName name="TABLE_SECTION_NUMBER_1" localSheetId="40">'Table G2_06 (306)'!$B$13</definedName>
    <definedName name="TABLE_SECTION_NUMBER_1" localSheetId="44">'Table G2_15 (310)'!$B$13</definedName>
    <definedName name="TABLE_SECTION_NUMBER_1" localSheetId="95">'Table H_88 (610)'!$B$13</definedName>
    <definedName name="TABLE_SECTION_NUMBER_1" localSheetId="37">'Table H1 (303)'!$B$13</definedName>
    <definedName name="TABLE_SECTION_NUMBER_1" localSheetId="41">'Table H1_06 (307)'!$B$13</definedName>
    <definedName name="TABLE_SECTION_NUMBER_1" localSheetId="45">'Table H1_15 (311)'!$B$13</definedName>
    <definedName name="TABLE_SECTION_NUMBER_1" localSheetId="38">'Table H2 (304)'!$B$13</definedName>
    <definedName name="TABLE_SECTION_NUMBER_1" localSheetId="42">'Table H2_06 (308)'!$B$13</definedName>
    <definedName name="TABLE_SECTION_NUMBER_1" localSheetId="46">'Table H2_15 (312)'!$B$13</definedName>
    <definedName name="TABLE_SECTION_NUMBER_1" localSheetId="81">'Table in Appendix (504)'!$B$13</definedName>
    <definedName name="TABLE_SECTION_NUMBER_1" localSheetId="47">'Table K (313)'!$B$13</definedName>
    <definedName name="TABLE_SECTION_NUMBER_1" localSheetId="48">'Table K_06 (314)'!$B$13</definedName>
    <definedName name="TABLE_SECTION_NUMBER_1" localSheetId="49">'Table K_15_65 (315)'!$B$13</definedName>
    <definedName name="TABLE_SECTION_NUMBER_1" localSheetId="50">'Table K_15_66 (316)'!$B$13</definedName>
    <definedName name="TABLE_SECTION_NUMBER_1" localSheetId="51">'Table K_15_67 (317)'!$B$13</definedName>
    <definedName name="TABLE_SECTION_NUMBER_1" localSheetId="52">'Table K_15_68 (318)'!$B$13</definedName>
    <definedName name="TABLE_SECTION_NUMBER_1" localSheetId="34">'Table M (229)'!$B$13</definedName>
    <definedName name="TABLE_SECTION_NUMBER_1" localSheetId="53">'Table M (319)'!$B$13</definedName>
    <definedName name="TABLE_SECTION_NUMBER_1" localSheetId="54">'Table N (320)'!$B$13</definedName>
    <definedName name="TABLE_SECTION_NUMBER_1" localSheetId="8">'Table NA1 (201)'!$B$13</definedName>
    <definedName name="TABLE_SECTION_NUMBER_1" localSheetId="16">'Table NA1_06 (207)'!$B$13</definedName>
    <definedName name="TABLE_SECTION_NUMBER_1" localSheetId="21">'Table NA1_15_65 (212)'!$B$13</definedName>
    <definedName name="TABLE_SECTION_NUMBER_1" localSheetId="22">'Table NA1_15_66 (213)'!$B$13</definedName>
    <definedName name="TABLE_SECTION_NUMBER_1" localSheetId="23">'Table NA1_15_67 (214)'!$B$13</definedName>
    <definedName name="TABLE_SECTION_NUMBER_1" localSheetId="24">'Table NA1_15_68 (215)'!$B$13</definedName>
    <definedName name="TABLE_SECTION_NUMBER_1" localSheetId="10">'Table NA2 (202)'!$B$13</definedName>
    <definedName name="TABLE_SECTION_NUMBER_1" localSheetId="17">'Table NA2_06 (208)'!$B$13</definedName>
    <definedName name="TABLE_SECTION_NUMBER_1" localSheetId="25">'Table NA2_15_65 (216)'!$B$13</definedName>
    <definedName name="TABLE_SECTION_NUMBER_1" localSheetId="26">'Table NA2_15_66 (217)'!$B$13</definedName>
    <definedName name="TABLE_SECTION_NUMBER_1" localSheetId="27">'Table NA2_15_67 (218)'!$B$13</definedName>
    <definedName name="TABLE_SECTION_NUMBER_1" localSheetId="28">'Table NA2_15_68 (219)'!$B$13</definedName>
    <definedName name="TABLE_SECTION_NUMBER_1" localSheetId="18">'Table NA3_06 (209)'!$B$13</definedName>
    <definedName name="TABLE_SECTION_NUMBER_1" localSheetId="13">'Table NF1 (205)'!$B$13</definedName>
    <definedName name="TABLE_SECTION_NUMBER_1" localSheetId="19">'Table NF1_06 (210)'!$B$13</definedName>
    <definedName name="TABLE_SECTION_NUMBER_1" localSheetId="15">'Table NF2 (206)'!$B$13</definedName>
    <definedName name="TABLE_SECTION_NUMBER_1" localSheetId="20">'Table NF2_06 (211)'!$B$13</definedName>
    <definedName name="TABLE_SECTION_NUMBER_1" localSheetId="55">'Table P (321)'!$B$13</definedName>
    <definedName name="TABLE_SECTION_NUMBER_1" localSheetId="69">'Table Q_15 (335)'!$B$13</definedName>
    <definedName name="TABLE_SECTION_NUMBER_1" localSheetId="56">'Table Q1 (322)'!$B$13</definedName>
    <definedName name="TABLE_SECTION_NUMBER_1" localSheetId="65">'Table Q1_06 (331)'!$B$13</definedName>
    <definedName name="TABLE_SECTION_NUMBER_1" localSheetId="57">'Table Q2 (323)'!$B$13</definedName>
    <definedName name="TABLE_SECTION_NUMBER_1" localSheetId="66">'Table Q2_06 (332)'!$B$13</definedName>
    <definedName name="TABLE_SECTION_NUMBER_1" localSheetId="58">'Table R (324)'!$B$13</definedName>
    <definedName name="TABLE_SECTION_NUMBER_1" localSheetId="70">'Table R_15 (336)'!$B$13</definedName>
    <definedName name="TABLE_SECTION_NUMBER_1" localSheetId="67">'Table R1_06 (333)'!$B$13</definedName>
    <definedName name="TABLE_SECTION_NUMBER_1" localSheetId="68">'Table R2_06 (334)'!$B$13</definedName>
    <definedName name="TABLE_SECTION_NUMBER_1" localSheetId="59">'Table S1 (325)'!$B$13</definedName>
    <definedName name="TABLE_SECTION_NUMBER_1" localSheetId="60">'Table S2 (326)'!$B$13</definedName>
    <definedName name="TABLE_SECTION_NUMBER_1" localSheetId="76">'Table S-AP (406)'!$B$13</definedName>
    <definedName name="TABLE_SECTION_NUMBER_1" localSheetId="61">'Table T1 (327)'!$B$13</definedName>
    <definedName name="TABLE_SECTION_NUMBER_1" localSheetId="62">'Table T2 (328)'!$B$13</definedName>
    <definedName name="TABLE_SECTION_NUMBER_1" localSheetId="31">'Table TVIN_15F (226)'!$B$13</definedName>
    <definedName name="TABLE_SECTION_NUMBER_1" localSheetId="33">'Table TVIN_15GMP (228)'!$B$13</definedName>
    <definedName name="TABLE_SECTION_NUMBER_1" localSheetId="32">'Table TVIN_15M (227)'!$B$13</definedName>
    <definedName name="TABLE_SECTION_NUMBER_1" localSheetId="63">'Table U1 (329)'!$B$13</definedName>
    <definedName name="TABLE_SECTION_NUMBER_1" localSheetId="64">'Table U2 (330)'!$B$13</definedName>
    <definedName name="TABLE_SECTION_NUMBER_1">'Table 3 (507)'!$B$23</definedName>
    <definedName name="TABLE_SERIES_NUMBER" localSheetId="7">'[1]x-Series Number'!$B$14</definedName>
    <definedName name="TABLE_SERIES_NUMBER" localSheetId="85">'Table 4 (508)'!#REF!</definedName>
    <definedName name="TABLE_SERIES_NUMBER">'Table 3 (507)'!$B$23</definedName>
    <definedName name="TABLE_SERIES_NUMBER_1" localSheetId="29">'NF1_15 (220)'!$B$14</definedName>
    <definedName name="TABLE_SERIES_NUMBER_1" localSheetId="30">'NF2_15 (221)'!$B$14</definedName>
    <definedName name="TABLE_SERIES_NUMBER_1" localSheetId="78">'Table 1 (501)'!$B$14</definedName>
    <definedName name="TABLE_SERIES_NUMBER_1" localSheetId="82">'Table 1 (505)'!$B$14</definedName>
    <definedName name="TABLE_SERIES_NUMBER_1" localSheetId="113">'Table 1 (801)'!$B$14</definedName>
    <definedName name="TABLE_SERIES_NUMBER_1" localSheetId="79">'Table 2 (502)'!$B$14</definedName>
    <definedName name="TABLE_SERIES_NUMBER_1" localSheetId="83">'Table 2 (506)'!$B$14</definedName>
    <definedName name="TABLE_SERIES_NUMBER_1" localSheetId="114">'Table 2 (802)'!$B$14</definedName>
    <definedName name="TABLE_SERIES_NUMBER_1" localSheetId="80">'Table 3 (503)'!$B$14</definedName>
    <definedName name="TABLE_SERIES_NUMBER_1" localSheetId="85">'Table 4 (508)'!$B$14</definedName>
    <definedName name="TABLE_SERIES_NUMBER_1" localSheetId="71">'Table A (401)'!$B$14</definedName>
    <definedName name="TABLE_SERIES_NUMBER_1" localSheetId="73">'Table A (403)'!$B$14</definedName>
    <definedName name="TABLE_SERIES_NUMBER_1" localSheetId="87">'Table A_06 (602)'!$B$14</definedName>
    <definedName name="TABLE_SERIES_NUMBER_1" localSheetId="88">'Table A_15_65 (603)'!$B$14</definedName>
    <definedName name="TABLE_SERIES_NUMBER_1" localSheetId="89">'Table A_15_66 (604)'!$B$14</definedName>
    <definedName name="TABLE_SERIES_NUMBER_1" localSheetId="90">'Table A_15_67 (605)'!$B$14</definedName>
    <definedName name="TABLE_SERIES_NUMBER_1" localSheetId="91">'Table A_15_68 (606)'!$B$14</definedName>
    <definedName name="TABLE_SERIES_NUMBER_1" localSheetId="86">'Table A_88 (601)'!$B$14</definedName>
    <definedName name="TABLE_SERIES_NUMBER_1" localSheetId="9">'Table A1 (201C)'!$B$14</definedName>
    <definedName name="TABLE_SERIES_NUMBER_1" localSheetId="72">'Table B (402)'!$B$14</definedName>
    <definedName name="TABLE_SERIES_NUMBER_1" localSheetId="74">'Table B (404)'!$B$14</definedName>
    <definedName name="TABLE_SERIES_NUMBER_1" localSheetId="106">'Table B_06 (621)'!$B$14</definedName>
    <definedName name="TABLE_SERIES_NUMBER_1" localSheetId="110">'Table B_15 (625)'!$B$14</definedName>
    <definedName name="TABLE_SERIES_NUMBER_1" localSheetId="92">'Table B_88 (607)'!$B$14</definedName>
    <definedName name="TABLE_SERIES_NUMBER_1" localSheetId="77">'Table B-AP (407)'!$B$14</definedName>
    <definedName name="TABLE_SERIES_NUMBER_1" localSheetId="75">'Table C (405)'!$B$14</definedName>
    <definedName name="TABLE_SERIES_NUMBER_1" localSheetId="112">'Table C (703)'!$B$14</definedName>
    <definedName name="TABLE_SERIES_NUMBER_1" localSheetId="107">'Table C_06 (622)'!$B$14</definedName>
    <definedName name="TABLE_SERIES_NUMBER_1" localSheetId="111">'Table C_15 (626)'!$B$14</definedName>
    <definedName name="TABLE_SERIES_NUMBER_1" localSheetId="93">'Table C_88 (608)'!$B$14</definedName>
    <definedName name="TABLE_SERIES_NUMBER_1" localSheetId="108">'Table D_06 (623)'!$B$14</definedName>
    <definedName name="TABLE_SERIES_NUMBER_1" localSheetId="11">'Table D1 (203)'!$B$14</definedName>
    <definedName name="TABLE_SERIES_NUMBER_1" localSheetId="100">'Table D1_88 (615)'!$B$14</definedName>
    <definedName name="TABLE_SERIES_NUMBER_1" localSheetId="12">'Table D2 (204)'!$B$14</definedName>
    <definedName name="TABLE_SERIES_NUMBER_1" localSheetId="101">'Table D2_88 (616)'!$B$14</definedName>
    <definedName name="TABLE_SERIES_NUMBER_1" localSheetId="109">'Table E_06 (624)'!$B$14</definedName>
    <definedName name="TABLE_SERIES_NUMBER_1" localSheetId="102">'Table E1_88 (617)'!$B$14</definedName>
    <definedName name="TABLE_SERIES_NUMBER_1" localSheetId="103">'Table E2_88 (618)'!$B$14</definedName>
    <definedName name="TABLE_SERIES_NUMBER_1" localSheetId="96">'Table F_06 (611)'!$B$14</definedName>
    <definedName name="TABLE_SERIES_NUMBER_1" localSheetId="98">'Table F_15 (613)'!$B$14</definedName>
    <definedName name="TABLE_SERIES_NUMBER_1" localSheetId="14">'Table F1 (205C)'!$B$14</definedName>
    <definedName name="TABLE_SERIES_NUMBER_1" localSheetId="104">'Table F1_88 (619)'!$B$14</definedName>
    <definedName name="TABLE_SERIES_NUMBER_1" localSheetId="105">'Table F2_88 (620)'!$B$14</definedName>
    <definedName name="TABLE_SERIES_NUMBER_1" localSheetId="97">'Table G_06 (612)'!$B$14</definedName>
    <definedName name="TABLE_SERIES_NUMBER_1" localSheetId="99">'Table G_15 (614)'!$B$14</definedName>
    <definedName name="TABLE_SERIES_NUMBER_1" localSheetId="94">'Table G_88 (609)'!$B$14</definedName>
    <definedName name="TABLE_SERIES_NUMBER_1" localSheetId="35">'Table G1 (301)'!$B$14</definedName>
    <definedName name="TABLE_SERIES_NUMBER_1" localSheetId="39">'Table G1_06 (305)'!$B$14</definedName>
    <definedName name="TABLE_SERIES_NUMBER_1" localSheetId="43">'Table G1_15 (309)'!$B$14</definedName>
    <definedName name="TABLE_SERIES_NUMBER_1" localSheetId="36">'Table G2 (302)'!$B$14</definedName>
    <definedName name="TABLE_SERIES_NUMBER_1" localSheetId="40">'Table G2_06 (306)'!$B$14</definedName>
    <definedName name="TABLE_SERIES_NUMBER_1" localSheetId="44">'Table G2_15 (310)'!$B$14</definedName>
    <definedName name="TABLE_SERIES_NUMBER_1" localSheetId="95">'Table H_88 (610)'!$B$14</definedName>
    <definedName name="TABLE_SERIES_NUMBER_1" localSheetId="37">'Table H1 (303)'!$B$14</definedName>
    <definedName name="TABLE_SERIES_NUMBER_1" localSheetId="41">'Table H1_06 (307)'!$B$14</definedName>
    <definedName name="TABLE_SERIES_NUMBER_1" localSheetId="45">'Table H1_15 (311)'!$B$14</definedName>
    <definedName name="TABLE_SERIES_NUMBER_1" localSheetId="38">'Table H2 (304)'!$B$14</definedName>
    <definedName name="TABLE_SERIES_NUMBER_1" localSheetId="42">'Table H2_06 (308)'!$B$14</definedName>
    <definedName name="TABLE_SERIES_NUMBER_1" localSheetId="46">'Table H2_15 (312)'!$B$14</definedName>
    <definedName name="TABLE_SERIES_NUMBER_1" localSheetId="81">'Table in Appendix (504)'!$B$14</definedName>
    <definedName name="TABLE_SERIES_NUMBER_1" localSheetId="47">'Table K (313)'!$B$14</definedName>
    <definedName name="TABLE_SERIES_NUMBER_1" localSheetId="48">'Table K_06 (314)'!$B$14</definedName>
    <definedName name="TABLE_SERIES_NUMBER_1" localSheetId="49">'Table K_15_65 (315)'!$B$14</definedName>
    <definedName name="TABLE_SERIES_NUMBER_1" localSheetId="50">'Table K_15_66 (316)'!$B$14</definedName>
    <definedName name="TABLE_SERIES_NUMBER_1" localSheetId="51">'Table K_15_67 (317)'!$B$14</definedName>
    <definedName name="TABLE_SERIES_NUMBER_1" localSheetId="52">'Table K_15_68 (318)'!$B$14</definedName>
    <definedName name="TABLE_SERIES_NUMBER_1" localSheetId="34">'Table M (229)'!$B$14</definedName>
    <definedName name="TABLE_SERIES_NUMBER_1" localSheetId="53">'Table M (319)'!$B$14</definedName>
    <definedName name="TABLE_SERIES_NUMBER_1" localSheetId="54">'Table N (320)'!$B$14</definedName>
    <definedName name="TABLE_SERIES_NUMBER_1" localSheetId="8">'Table NA1 (201)'!$B$14</definedName>
    <definedName name="TABLE_SERIES_NUMBER_1" localSheetId="16">'Table NA1_06 (207)'!$B$14</definedName>
    <definedName name="TABLE_SERIES_NUMBER_1" localSheetId="21">'Table NA1_15_65 (212)'!$B$14</definedName>
    <definedName name="TABLE_SERIES_NUMBER_1" localSheetId="22">'Table NA1_15_66 (213)'!$B$14</definedName>
    <definedName name="TABLE_SERIES_NUMBER_1" localSheetId="23">'Table NA1_15_67 (214)'!$B$14</definedName>
    <definedName name="TABLE_SERIES_NUMBER_1" localSheetId="24">'Table NA1_15_68 (215)'!$B$14</definedName>
    <definedName name="TABLE_SERIES_NUMBER_1" localSheetId="10">'Table NA2 (202)'!$B$14</definedName>
    <definedName name="TABLE_SERIES_NUMBER_1" localSheetId="17">'Table NA2_06 (208)'!$B$14</definedName>
    <definedName name="TABLE_SERIES_NUMBER_1" localSheetId="25">'Table NA2_15_65 (216)'!$B$14</definedName>
    <definedName name="TABLE_SERIES_NUMBER_1" localSheetId="26">'Table NA2_15_66 (217)'!$B$14</definedName>
    <definedName name="TABLE_SERIES_NUMBER_1" localSheetId="27">'Table NA2_15_67 (218)'!$B$14</definedName>
    <definedName name="TABLE_SERIES_NUMBER_1" localSheetId="28">'Table NA2_15_68 (219)'!$B$14</definedName>
    <definedName name="TABLE_SERIES_NUMBER_1" localSheetId="18">'Table NA3_06 (209)'!$B$14</definedName>
    <definedName name="TABLE_SERIES_NUMBER_1" localSheetId="13">'Table NF1 (205)'!$B$14</definedName>
    <definedName name="TABLE_SERIES_NUMBER_1" localSheetId="19">'Table NF1_06 (210)'!$B$14</definedName>
    <definedName name="TABLE_SERIES_NUMBER_1" localSheetId="15">'Table NF2 (206)'!$B$14</definedName>
    <definedName name="TABLE_SERIES_NUMBER_1" localSheetId="20">'Table NF2_06 (211)'!$B$14</definedName>
    <definedName name="TABLE_SERIES_NUMBER_1" localSheetId="55">'Table P (321)'!$B$14</definedName>
    <definedName name="TABLE_SERIES_NUMBER_1" localSheetId="69">'Table Q_15 (335)'!$B$14</definedName>
    <definedName name="TABLE_SERIES_NUMBER_1" localSheetId="56">'Table Q1 (322)'!$B$14</definedName>
    <definedName name="TABLE_SERIES_NUMBER_1" localSheetId="65">'Table Q1_06 (331)'!$B$14</definedName>
    <definedName name="TABLE_SERIES_NUMBER_1" localSheetId="57">'Table Q2 (323)'!$B$14</definedName>
    <definedName name="TABLE_SERIES_NUMBER_1" localSheetId="66">'Table Q2_06 (332)'!$B$14</definedName>
    <definedName name="TABLE_SERIES_NUMBER_1" localSheetId="58">'Table R (324)'!$B$14</definedName>
    <definedName name="TABLE_SERIES_NUMBER_1" localSheetId="70">'Table R_15 (336)'!$B$14</definedName>
    <definedName name="TABLE_SERIES_NUMBER_1" localSheetId="67">'Table R1_06 (333)'!$B$14</definedName>
    <definedName name="TABLE_SERIES_NUMBER_1" localSheetId="68">'Table R2_06 (334)'!$B$14</definedName>
    <definedName name="TABLE_SERIES_NUMBER_1" localSheetId="59">'Table S1 (325)'!$B$14</definedName>
    <definedName name="TABLE_SERIES_NUMBER_1" localSheetId="60">'Table S2 (326)'!$B$14</definedName>
    <definedName name="TABLE_SERIES_NUMBER_1" localSheetId="76">'Table S-AP (406)'!$B$14</definedName>
    <definedName name="TABLE_SERIES_NUMBER_1" localSheetId="61">'Table T1 (327)'!$B$14</definedName>
    <definedName name="TABLE_SERIES_NUMBER_1" localSheetId="62">'Table T2 (328)'!$B$14</definedName>
    <definedName name="TABLE_SERIES_NUMBER_1" localSheetId="31">'Table TVIN_15F (226)'!$B$14</definedName>
    <definedName name="TABLE_SERIES_NUMBER_1" localSheetId="33">'Table TVIN_15GMP (228)'!$B$14</definedName>
    <definedName name="TABLE_SERIES_NUMBER_1" localSheetId="32">'Table TVIN_15M (227)'!$B$14</definedName>
    <definedName name="TABLE_SERIES_NUMBER_1" localSheetId="63">'Table U1 (329)'!$B$14</definedName>
    <definedName name="TABLE_SERIES_NUMBER_1" localSheetId="64">'Table U2 (330)'!$B$14</definedName>
    <definedName name="TABLE_SERIES_NUMBER_1">'Table 3 (507)'!$B$23</definedName>
    <definedName name="title" localSheetId="7">[1]Cover!$A$2</definedName>
    <definedName name="title" localSheetId="85">[6]Cover!$A$2</definedName>
    <definedName name="title" localSheetId="112">[3]Cover!$A$2</definedName>
    <definedName name="title">Cover!$A$2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4" i="55" l="1"/>
  <c r="A113" i="55"/>
  <c r="A112" i="55"/>
  <c r="A111" i="55"/>
  <c r="A110" i="55"/>
  <c r="A109" i="55"/>
  <c r="A108" i="55"/>
  <c r="A107" i="55"/>
  <c r="A106" i="55"/>
  <c r="A105" i="55"/>
  <c r="A104" i="55"/>
  <c r="A103" i="55"/>
  <c r="A102" i="55"/>
  <c r="A101" i="55"/>
  <c r="A100" i="55"/>
  <c r="A99" i="55"/>
  <c r="A98" i="55"/>
  <c r="A97" i="55"/>
  <c r="A96" i="55"/>
  <c r="A95" i="55"/>
  <c r="A94" i="55"/>
  <c r="A93" i="55"/>
  <c r="A92" i="55"/>
  <c r="A91" i="55"/>
  <c r="A90" i="55"/>
  <c r="A89" i="55"/>
  <c r="A88" i="55"/>
  <c r="A87" i="55"/>
  <c r="A86" i="55"/>
  <c r="A85" i="55"/>
  <c r="A84" i="55"/>
  <c r="A83" i="55"/>
  <c r="A82" i="55"/>
  <c r="A81" i="55"/>
  <c r="A80" i="55"/>
  <c r="A79" i="55"/>
  <c r="A78" i="55"/>
  <c r="A77" i="55"/>
  <c r="A76" i="55"/>
  <c r="A75" i="55"/>
  <c r="A74" i="55"/>
  <c r="A73" i="55"/>
  <c r="A72" i="55"/>
  <c r="A71" i="55"/>
  <c r="A70" i="55"/>
  <c r="A69" i="55"/>
  <c r="A68" i="55"/>
  <c r="A67" i="55"/>
  <c r="A66" i="55"/>
  <c r="A65" i="55"/>
  <c r="A64" i="55"/>
  <c r="A63" i="55"/>
  <c r="A62" i="55"/>
  <c r="A61" i="55"/>
  <c r="A60" i="55"/>
  <c r="A59" i="55"/>
  <c r="A58" i="55"/>
  <c r="A57" i="55"/>
  <c r="A56" i="55"/>
  <c r="A55" i="55"/>
  <c r="A54" i="55"/>
  <c r="A53" i="55"/>
  <c r="A52" i="55"/>
  <c r="A51" i="55"/>
  <c r="A50" i="55"/>
  <c r="A49" i="55"/>
  <c r="A48" i="55"/>
  <c r="A47" i="55"/>
  <c r="A46" i="55"/>
  <c r="A45" i="55"/>
  <c r="A44" i="55"/>
  <c r="A43" i="55"/>
  <c r="A42" i="55"/>
  <c r="A41" i="55"/>
  <c r="A40" i="55"/>
  <c r="A39" i="55"/>
  <c r="A38" i="55"/>
  <c r="A37" i="55"/>
  <c r="A36" i="55"/>
  <c r="A35" i="55"/>
  <c r="A34" i="55"/>
  <c r="A33" i="55"/>
  <c r="A32" i="55"/>
  <c r="A31" i="55"/>
  <c r="A30" i="55"/>
  <c r="A29" i="55"/>
  <c r="A28" i="55"/>
  <c r="A27" i="55"/>
  <c r="A26" i="55"/>
  <c r="A25" i="55"/>
  <c r="A24" i="55"/>
  <c r="A23" i="55"/>
  <c r="A22" i="55"/>
  <c r="A21" i="55"/>
  <c r="A20" i="55"/>
  <c r="A19" i="55"/>
  <c r="A18" i="55"/>
  <c r="A17" i="55"/>
  <c r="A16" i="55"/>
  <c r="A15" i="55"/>
  <c r="A14" i="55"/>
  <c r="A13" i="55"/>
  <c r="A12" i="55"/>
  <c r="A11" i="55"/>
  <c r="A10" i="55"/>
  <c r="A9" i="55"/>
  <c r="A8" i="55"/>
  <c r="A3" i="214" l="1" a="1"/>
  <c r="A3" i="214" s="1"/>
  <c r="A3" i="105"/>
  <c r="A3" i="106"/>
  <c r="A3" i="107"/>
  <c r="A3" i="108"/>
  <c r="A3" i="215" a="1"/>
  <c r="A3" i="215" s="1"/>
  <c r="A3" i="109"/>
  <c r="A3" i="110"/>
  <c r="A3" i="111"/>
  <c r="A3" i="112"/>
  <c r="A3" i="113"/>
  <c r="A3" i="114"/>
  <c r="A3" i="115"/>
  <c r="A3" i="116"/>
  <c r="A3" i="117"/>
  <c r="A3" i="118"/>
  <c r="A3" i="119"/>
  <c r="A3" i="120"/>
  <c r="A3" i="121"/>
  <c r="A3" i="122"/>
  <c r="A3" i="123"/>
  <c r="A3" i="124"/>
  <c r="A3" i="202"/>
  <c r="A3" i="203"/>
  <c r="A3" i="204"/>
  <c r="A3" i="137"/>
  <c r="A3" i="125"/>
  <c r="A3" i="126"/>
  <c r="A3" i="127"/>
  <c r="A3" i="128"/>
  <c r="A3" i="129"/>
  <c r="A3" i="130"/>
  <c r="A3" i="131"/>
  <c r="A3" i="132"/>
  <c r="A3" i="133"/>
  <c r="A3" i="134"/>
  <c r="A3" i="135"/>
  <c r="A3" i="136"/>
  <c r="A3" i="148"/>
  <c r="A3" i="149"/>
  <c r="A3" i="150"/>
  <c r="A3" i="151"/>
  <c r="A3" i="152"/>
  <c r="A3" i="153"/>
  <c r="A3" i="154"/>
  <c r="A3" i="155"/>
  <c r="A3" i="156"/>
  <c r="A3" i="157"/>
  <c r="A3" i="158"/>
  <c r="A3" i="159"/>
  <c r="A3" i="160"/>
  <c r="A3" i="161"/>
  <c r="A3" i="162"/>
  <c r="A3" i="163"/>
  <c r="A3" i="164"/>
  <c r="A3" i="165"/>
  <c r="A3" i="166"/>
  <c r="A3" i="167"/>
  <c r="A3" i="168"/>
  <c r="A3" i="169"/>
  <c r="A3" i="170"/>
  <c r="A3" i="171"/>
  <c r="A3" i="142"/>
  <c r="A3" i="143"/>
  <c r="A3" i="144"/>
  <c r="A3" i="145"/>
  <c r="A3" i="146"/>
  <c r="A3" i="140"/>
  <c r="A3" i="141"/>
  <c r="A3" i="205"/>
  <c r="A3" i="206"/>
  <c r="A3" i="207"/>
  <c r="A3" i="208"/>
  <c r="A3" i="211" a="1"/>
  <c r="A3" i="211" s="1"/>
  <c r="A3" i="212" a="1"/>
  <c r="A3" i="212" s="1"/>
  <c r="A3" i="213" a="1"/>
  <c r="A3" i="213" s="1"/>
  <c r="A3" i="217" a="1"/>
  <c r="A3" i="217" s="1"/>
  <c r="A3" i="172"/>
  <c r="A3" i="173"/>
  <c r="A3" i="174"/>
  <c r="A3" i="175"/>
  <c r="A3" i="176"/>
  <c r="A3" i="177"/>
  <c r="A3" i="178"/>
  <c r="A3" i="179"/>
  <c r="A3" i="180"/>
  <c r="A3" i="181"/>
  <c r="A3" i="182"/>
  <c r="A3" i="183"/>
  <c r="A3" i="184"/>
  <c r="A3" i="185"/>
  <c r="A3" i="186"/>
  <c r="A3" i="187"/>
  <c r="A3" i="188"/>
  <c r="A3" i="189"/>
  <c r="A3" i="190"/>
  <c r="A3" i="191"/>
  <c r="A3" i="192"/>
  <c r="A3" i="193"/>
  <c r="A3" i="194"/>
  <c r="A3" i="195"/>
  <c r="A3" i="196"/>
  <c r="A3" i="197"/>
  <c r="A3" i="147"/>
  <c r="A3" i="209"/>
  <c r="A3" i="210"/>
  <c r="A3" i="104"/>
  <c r="B24" i="217"/>
  <c r="B23" i="217"/>
  <c r="B23" i="142"/>
  <c r="B23" i="109"/>
  <c r="B23" i="110"/>
  <c r="B23" i="111"/>
  <c r="B23" i="112"/>
  <c r="B23" i="113"/>
  <c r="B23" i="114"/>
  <c r="B23" i="115"/>
  <c r="B23" i="116"/>
  <c r="B23" i="117"/>
  <c r="B23" i="118"/>
  <c r="B23" i="119"/>
  <c r="B23" i="120"/>
  <c r="B23" i="121"/>
  <c r="B23" i="122"/>
  <c r="B23" i="123"/>
  <c r="B23" i="124"/>
  <c r="B23" i="202"/>
  <c r="B23" i="203"/>
  <c r="B23" i="204"/>
  <c r="B23" i="137"/>
  <c r="B23" i="125"/>
  <c r="B23" i="126"/>
  <c r="B23" i="127"/>
  <c r="B23" i="128"/>
  <c r="B23" i="129"/>
  <c r="B23" i="130"/>
  <c r="B23" i="131"/>
  <c r="B23" i="132"/>
  <c r="B23" i="133"/>
  <c r="B23" i="134"/>
  <c r="B23" i="135"/>
  <c r="B23" i="136"/>
  <c r="B23" i="148"/>
  <c r="B23" i="149"/>
  <c r="B23" i="150"/>
  <c r="B23" i="151"/>
  <c r="B23" i="152"/>
  <c r="B23" i="153"/>
  <c r="B23" i="154"/>
  <c r="B23" i="155"/>
  <c r="B23" i="156"/>
  <c r="B23" i="157"/>
  <c r="B23" i="158"/>
  <c r="B23" i="159"/>
  <c r="B23" i="160"/>
  <c r="B23" i="161"/>
  <c r="B23" i="162"/>
  <c r="B23" i="163"/>
  <c r="B23" i="164"/>
  <c r="B23" i="165"/>
  <c r="B23" i="166"/>
  <c r="B23" i="167"/>
  <c r="B23" i="168"/>
  <c r="B23" i="169"/>
  <c r="B23" i="170"/>
  <c r="B23" i="171"/>
  <c r="B23" i="143"/>
  <c r="B23" i="144"/>
  <c r="B23" i="145"/>
  <c r="B23" i="146"/>
  <c r="B23" i="140"/>
  <c r="B23" i="141"/>
  <c r="B23" i="205"/>
  <c r="B23" i="206"/>
  <c r="B23" i="207"/>
  <c r="B23" i="208"/>
  <c r="B23" i="211"/>
  <c r="B23" i="212"/>
  <c r="B23" i="213"/>
  <c r="B23" i="172"/>
  <c r="B23" i="173"/>
  <c r="B23" i="174"/>
  <c r="B23" i="175"/>
  <c r="B23" i="176"/>
  <c r="B23" i="177"/>
  <c r="B23" i="178"/>
  <c r="B23" i="179"/>
  <c r="B23" i="180"/>
  <c r="B23" i="181"/>
  <c r="B23" i="182"/>
  <c r="B23" i="183"/>
  <c r="B23" i="184"/>
  <c r="B23" i="185"/>
  <c r="B23" i="186"/>
  <c r="B23" i="187"/>
  <c r="B23" i="188"/>
  <c r="B23" i="189"/>
  <c r="B23" i="190"/>
  <c r="B23" i="191"/>
  <c r="B23" i="192"/>
  <c r="B23" i="193"/>
  <c r="B23" i="194"/>
  <c r="B23" i="195"/>
  <c r="B23" i="196"/>
  <c r="B23" i="197"/>
  <c r="B23" i="147"/>
  <c r="B23" i="209"/>
  <c r="B23" i="210"/>
  <c r="B23" i="215"/>
  <c r="B19" i="203"/>
  <c r="B19" i="204"/>
  <c r="B19" i="202"/>
  <c r="B19" i="213"/>
  <c r="B19" i="212"/>
  <c r="B19" i="211"/>
  <c r="B18" i="119" l="1"/>
  <c r="B18" i="202"/>
  <c r="B18" i="203"/>
  <c r="B18" i="204"/>
  <c r="B23" i="214"/>
  <c r="B18" i="171" l="1"/>
  <c r="B18" i="170"/>
  <c r="B18" i="169"/>
  <c r="B18" i="168"/>
  <c r="B18" i="167"/>
  <c r="B18" i="166"/>
  <c r="B18" i="165"/>
  <c r="B18" i="164"/>
  <c r="B18" i="163"/>
  <c r="B18" i="162"/>
  <c r="B18" i="161"/>
  <c r="B18" i="160"/>
  <c r="B18" i="159"/>
  <c r="B18" i="158"/>
  <c r="B18" i="157"/>
  <c r="B18" i="156"/>
  <c r="B18" i="155"/>
  <c r="B18" i="154"/>
  <c r="B18" i="153"/>
  <c r="B18" i="152"/>
  <c r="B18" i="151"/>
  <c r="B18" i="150"/>
  <c r="B18" i="149"/>
  <c r="B18" i="148"/>
  <c r="B18" i="136"/>
  <c r="B18" i="135"/>
  <c r="B18" i="134"/>
  <c r="B18" i="133"/>
  <c r="B18" i="132"/>
  <c r="B18" i="131"/>
  <c r="B18" i="130"/>
  <c r="B18" i="129"/>
  <c r="B18" i="128"/>
  <c r="B18" i="127"/>
  <c r="B18" i="126"/>
  <c r="B18" i="125"/>
  <c r="B18" i="137"/>
  <c r="B18" i="124"/>
  <c r="B18" i="123"/>
  <c r="B18" i="122"/>
  <c r="B18" i="121"/>
  <c r="B18" i="120"/>
  <c r="B18" i="118"/>
  <c r="B18" i="117"/>
  <c r="B18" i="116"/>
  <c r="B18" i="115"/>
  <c r="B18" i="114"/>
  <c r="B18" i="113"/>
  <c r="B18" i="112"/>
  <c r="B18" i="111"/>
  <c r="B18" i="110"/>
  <c r="B18" i="109"/>
  <c r="B18" i="107"/>
  <c r="B18" i="106"/>
  <c r="B18" i="105"/>
  <c r="B18" i="108"/>
  <c r="B18" i="104"/>
  <c r="B18" i="213"/>
  <c r="B18" i="212"/>
  <c r="B18" i="211"/>
  <c r="B23" i="108" l="1"/>
  <c r="B23" i="107"/>
  <c r="B23" i="106"/>
  <c r="B23" i="105"/>
  <c r="B22" i="10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<sst xmlns="http://schemas.openxmlformats.org/spreadsheetml/2006/main" count="4859" uniqueCount="752">
  <si>
    <t>Government Actuary's Department</t>
  </si>
  <si>
    <t>Police_NI - Consolidated Factor Spreadsheet</t>
  </si>
  <si>
    <t>Cover</t>
  </si>
  <si>
    <t>P:\Police_NI\Factors\Factors Currently In Force\Consolidated Factors\[Police_NI consolidated factors document - June 2019 v1.xlsm]Cover</t>
  </si>
  <si>
    <t>Specification</t>
  </si>
  <si>
    <t>This spreadsheet contains updated factors for the Police Pension Schemes in Northern Ireland.</t>
  </si>
  <si>
    <t>Sheet</t>
  </si>
  <si>
    <t>Description</t>
  </si>
  <si>
    <t>Purpose of spreadsheet</t>
  </si>
  <si>
    <t>This sheet sets out the purpose of the spreadsheet and includes caveats on the use of the spreadsheet.</t>
  </si>
  <si>
    <t xml:space="preserve">Version Control </t>
  </si>
  <si>
    <t>This sheet is used to show which factor tables have been updated since the last issued version of the consolidated factor spreadsheet.</t>
  </si>
  <si>
    <t>Factor List</t>
  </si>
  <si>
    <t xml:space="preserve">This sheet lists the full suite of factors that are in force together with the following information: </t>
  </si>
  <si>
    <t>Assumptions</t>
  </si>
  <si>
    <t>This sheet lists the suite of key assumptions underlying the factors set out in this speadsheet.</t>
  </si>
  <si>
    <t>x-201 and onwards</t>
  </si>
  <si>
    <t>The 200 series factors contain the club and non club transfer factors. Each different type of club and non club transfer factor is set out on a separate sheet starting with sheet x-201.</t>
  </si>
  <si>
    <t>x-301 and onwards</t>
  </si>
  <si>
    <t>The 300 series factors contain the pension sharing on divorce factors. Each different type of pension sharing on divorce factor is set out on a separate sheet starting with sheet x-301.</t>
  </si>
  <si>
    <t>x-401 and onwards</t>
  </si>
  <si>
    <t>The 400 series factors contain the early of late retirement factors. Each different type of early or late retirement factor is set out on a separate sheet starting with sheet x-401.</t>
  </si>
  <si>
    <t>x-501 and onwards</t>
  </si>
  <si>
    <t>The 500 series factors contain the commutation factors. Each different type of commutation factor is set out on a separate sheet starting with sheet x-501.</t>
  </si>
  <si>
    <t>x-601 and onwards</t>
  </si>
  <si>
    <t>The 600 series factors contain the scheme pays factors. Each different type of scheme pays factor is set out on a separate sheet starting with sheet x-601.</t>
  </si>
  <si>
    <t>x-701 and onwards</t>
  </si>
  <si>
    <t>The 700 series factors contain the additional benefit or additional contribution factors. Each different type of additional benefit or additional contribution factor is set out on a separate sheet starting with sheet x-701.</t>
  </si>
  <si>
    <t>x-801 and onwards</t>
  </si>
  <si>
    <t>The 800 series factors contain the other scheme specific factors. Each different type of other scheme specific factor is set out on a separate sheet starting with sheet x-801.</t>
  </si>
  <si>
    <t>Purpose of Spreadsheet</t>
  </si>
  <si>
    <t>P:\Police_NI\Factors\Factors Currently In Force\Consolidated Factors\[Police_NI consolidated factors document - June 2019 v1.xlsm]Purpose of spreadsheet</t>
  </si>
  <si>
    <t>Purpose of the Department of Justice (NI) ("DoJ") Consolidated Factor Spreadsheet</t>
  </si>
  <si>
    <t xml:space="preserve">This spreadsheet is provided by GAD at the request of DoJ.  Its purpose is to set out in one place for convenience the actuarial factors provided by GAD to DoJ from time to time in respect of Police Pension Schemes (Northern Ireland) and related schemes, and the dates on which these factors have been sent to the client and implemented by the client. Also, the key assumptions underlying the factors are set out in this spreadsheet. It should not be used or relied on for any other purpose and GAD has no liability for any act or omission taken on the basis of this spreadsheet.  In particular, it does not constitute an instruction or manual for plan administration purposes, and it does not cover the implementation or backdating of factors other than to specify the factor implementation date (if provided by Department of Justice (NI) ("DoJ"))].   
GAD has no liability for any changes made to this spreadsheet whilst being used by Department of Justice (NI) ("DoJ") or any other third party.
This spreadsheet should not be made available online without the express permission of GAD. 
This spreadsheet is password protected. 
</t>
  </si>
  <si>
    <t>Version Control</t>
  </si>
  <si>
    <t>Version control</t>
  </si>
  <si>
    <t xml:space="preserve">This sheet is intended to assist [Client] in understanding which factors have changed and when. </t>
  </si>
  <si>
    <t>Version control on this sheet commences with the 2017/18 factor review (version 2018-1)</t>
  </si>
  <si>
    <t>Version [Year]- [version number starting at 1] ([Month &amp; Year])</t>
  </si>
  <si>
    <t>Example</t>
  </si>
  <si>
    <t>Provides the following new factor tables:</t>
  </si>
  <si>
    <t>401, 501,</t>
  </si>
  <si>
    <t>Provides the following revised factors:</t>
  </si>
  <si>
    <t>101, 106, 107</t>
  </si>
  <si>
    <t>Confirms that the following factor table is no longer required by [Client]:</t>
  </si>
  <si>
    <t>Factors still to follow:</t>
  </si>
  <si>
    <t>104-108, 205-210</t>
  </si>
  <si>
    <t>Methodology changes:</t>
  </si>
  <si>
    <t>None except GMP percentages changed in tables 101-106, 201-206, 301-302, 304</t>
  </si>
  <si>
    <t>Date modified:</t>
  </si>
  <si>
    <t>Version 2023-01</t>
  </si>
  <si>
    <t>Provides the following updated factor tables:</t>
  </si>
  <si>
    <t>x-201 to x-221 (excluding 201C and 205C), x-229, x-301 to x-336, x-505 to x-507</t>
  </si>
  <si>
    <t>Withdrawn factor tables:</t>
  </si>
  <si>
    <t>x-230 and x-231 removed (GMP factors)</t>
  </si>
  <si>
    <t>Date Modified:</t>
  </si>
  <si>
    <t>Version 2023-02</t>
  </si>
  <si>
    <t>x-226 to x-228
x-401 to x-405</t>
  </si>
  <si>
    <t>x-222 to x-225 removed (TV-ins (final salary sections only))</t>
  </si>
  <si>
    <t>Version 2023-03</t>
  </si>
  <si>
    <t>x-501 to x-504
x-601 to x-626
x-801 to x-802</t>
  </si>
  <si>
    <t>Withdrawn factor tables</t>
  </si>
  <si>
    <t>Version 2023-04</t>
  </si>
  <si>
    <t>x-406 to x-407
x-703
201C (Updated copy of 2023 Club factor tables)
205C (Club factors for active members entitled to immediate benefits)</t>
  </si>
  <si>
    <t>Version 2025-01</t>
  </si>
  <si>
    <t>x-508</t>
  </si>
  <si>
    <t>Other changes:</t>
  </si>
  <si>
    <t>The key assumptions underlying the factors have been added on a separate tab called "Assumptions".</t>
  </si>
  <si>
    <t>x-609 to x-614</t>
  </si>
  <si>
    <t>Removed LTA tables and set to withdrawn in the factor list</t>
  </si>
  <si>
    <t xml:space="preserve">Summary of Factors </t>
  </si>
  <si>
    <t>P:\Police_NI\Factors\Factors Currently In Force\Consolidated Factors\[Police_NI consolidated factors document - June 2019 v1.xlsm]Summary - Police_EW</t>
  </si>
  <si>
    <t>x=0</t>
  </si>
  <si>
    <t>x=1</t>
  </si>
  <si>
    <t>x=2</t>
  </si>
  <si>
    <t>Police_EW</t>
  </si>
  <si>
    <t>100 Series - Club Transfer</t>
  </si>
  <si>
    <t>x-</t>
  </si>
  <si>
    <t>200 Series - Non Club Transfers</t>
  </si>
  <si>
    <t>300 Series - Pension Sharing on divorce</t>
  </si>
  <si>
    <t>400 Series - Early or Late Retirement</t>
  </si>
  <si>
    <t>500 Series - Commutation</t>
  </si>
  <si>
    <t>600 Series - Scheme Pays</t>
  </si>
  <si>
    <t>700 Series - Additional Benefits or Additional Contributions</t>
  </si>
  <si>
    <t>800 Series - Other Scheme Specific</t>
  </si>
  <si>
    <t>DO NOT REMOVE WORKSHEET</t>
  </si>
  <si>
    <t>BaseTablesList</t>
  </si>
  <si>
    <t>ImprovementsList</t>
  </si>
  <si>
    <t>PCFA00</t>
  </si>
  <si>
    <t>CMI2016F-07-1pt5</t>
  </si>
  <si>
    <t>PCMA00</t>
  </si>
  <si>
    <t>CMI2016M-07-1pt5</t>
  </si>
  <si>
    <t>PFA80</t>
  </si>
  <si>
    <t>Long Cohort</t>
  </si>
  <si>
    <t>PFA92</t>
  </si>
  <si>
    <t>Medium Cohort</t>
  </si>
  <si>
    <t>PFA92 - 08</t>
  </si>
  <si>
    <t>PFA80imp</t>
  </si>
  <si>
    <t>PFA92-10</t>
  </si>
  <si>
    <t>PMA80</t>
  </si>
  <si>
    <t>PMA80imp</t>
  </si>
  <si>
    <t>PMA92</t>
  </si>
  <si>
    <t>PMA92 - 08</t>
  </si>
  <si>
    <t>Short Cohort</t>
  </si>
  <si>
    <t>PMA92-10</t>
  </si>
  <si>
    <t>SMPI-2018imp</t>
  </si>
  <si>
    <t>PNFA00</t>
  </si>
  <si>
    <t>UKF2004imp</t>
  </si>
  <si>
    <t>PNFA00-06</t>
  </si>
  <si>
    <t>UKF2006imp</t>
  </si>
  <si>
    <t>PNFA00-08</t>
  </si>
  <si>
    <t>UKF2006imp_HLE</t>
  </si>
  <si>
    <t>PNFA00-10</t>
  </si>
  <si>
    <t>UKF2006imp_LLE</t>
  </si>
  <si>
    <t>PNMA00</t>
  </si>
  <si>
    <t>UKF2008imp</t>
  </si>
  <si>
    <t>PNMA00-06</t>
  </si>
  <si>
    <t>UKF2010imp</t>
  </si>
  <si>
    <t>PNMA00-08</t>
  </si>
  <si>
    <t>UKF2012imp</t>
  </si>
  <si>
    <t>PNMA00-10</t>
  </si>
  <si>
    <t>UKF2014imp</t>
  </si>
  <si>
    <t>S1DFA</t>
  </si>
  <si>
    <t>UKf2016HLEimp</t>
  </si>
  <si>
    <t>S1DFA-06</t>
  </si>
  <si>
    <t>UKF2016imp</t>
  </si>
  <si>
    <t>S1DFA-08</t>
  </si>
  <si>
    <t>UKf2016LLEimp</t>
  </si>
  <si>
    <t>S1DFA-10</t>
  </si>
  <si>
    <t>UKM2004imp</t>
  </si>
  <si>
    <t>S1DFA-12</t>
  </si>
  <si>
    <t>UKM2006imp</t>
  </si>
  <si>
    <t>S1DFA-14</t>
  </si>
  <si>
    <t>UKM2006imp_HLE</t>
  </si>
  <si>
    <t>S1DFA-16</t>
  </si>
  <si>
    <t>UKM2006imp_LLE</t>
  </si>
  <si>
    <t>S1DFA-L</t>
  </si>
  <si>
    <t>UKM2008imp</t>
  </si>
  <si>
    <t>S1DFA-L-06</t>
  </si>
  <si>
    <t>UKM2010imp</t>
  </si>
  <si>
    <t>S1DFA-L-08</t>
  </si>
  <si>
    <t>UKM2012imp</t>
  </si>
  <si>
    <t>S1DFA-L-10</t>
  </si>
  <si>
    <t>UKM2014imp</t>
  </si>
  <si>
    <t>S1DFA-L-12</t>
  </si>
  <si>
    <t>UKm2016HLEimp</t>
  </si>
  <si>
    <t>S1IFA</t>
  </si>
  <si>
    <t>UKM2016imp</t>
  </si>
  <si>
    <t>S1IFA-06</t>
  </si>
  <si>
    <t>UKm2016LLEimp</t>
  </si>
  <si>
    <t>S1IFA-08</t>
  </si>
  <si>
    <t>None</t>
  </si>
  <si>
    <t>S1IFA-10</t>
  </si>
  <si>
    <t>S1IFA-12</t>
  </si>
  <si>
    <t>S1IFA-14</t>
  </si>
  <si>
    <t>S1IFA-16</t>
  </si>
  <si>
    <t>S1IFA-STSS-16</t>
  </si>
  <si>
    <t>S1IFA-TPS-16</t>
  </si>
  <si>
    <t>S1IMA</t>
  </si>
  <si>
    <t>S1IMA-06</t>
  </si>
  <si>
    <t>S1IMA-08</t>
  </si>
  <si>
    <t>S1IMA-10</t>
  </si>
  <si>
    <t>S1IMA-12</t>
  </si>
  <si>
    <t>S1IMA-14</t>
  </si>
  <si>
    <t>S1IMA-16</t>
  </si>
  <si>
    <t>S1IMA-STSS-16</t>
  </si>
  <si>
    <t>S1IMA-TPS-16</t>
  </si>
  <si>
    <t>S1NFA</t>
  </si>
  <si>
    <t>S1NFA-06</t>
  </si>
  <si>
    <t>S1NFA-08</t>
  </si>
  <si>
    <t>S1NFA-10</t>
  </si>
  <si>
    <t>S1NFA-12</t>
  </si>
  <si>
    <t>S1NFA-14</t>
  </si>
  <si>
    <t>S1NFA-16</t>
  </si>
  <si>
    <t>S1NFA-L</t>
  </si>
  <si>
    <t>S1NFA-L-06</t>
  </si>
  <si>
    <t>S1NFA-L-08</t>
  </si>
  <si>
    <t>S1NFA-L-10</t>
  </si>
  <si>
    <t>S1NFA-L-12</t>
  </si>
  <si>
    <t>S1NFA-L-14</t>
  </si>
  <si>
    <t>S1NFA-L-16</t>
  </si>
  <si>
    <t>S1NFA-L-STSS</t>
  </si>
  <si>
    <t>S1NFA-L-STSS-06</t>
  </si>
  <si>
    <t>S1NFA-L-STSS-08</t>
  </si>
  <si>
    <t>S1NFA-L-STSS-10</t>
  </si>
  <si>
    <t>S1NFA-L-STSS-12</t>
  </si>
  <si>
    <t>S1NFA-L-STSS-14</t>
  </si>
  <si>
    <t>S1NFA-L-STSS-16</t>
  </si>
  <si>
    <t>S1NFA-L-TPS</t>
  </si>
  <si>
    <t>S1NFA-L-TPS-06</t>
  </si>
  <si>
    <t>S1NFA-L-TPS-08</t>
  </si>
  <si>
    <t>S1NFA-L-TPS-10</t>
  </si>
  <si>
    <t>S1NFA-L-TPS-12</t>
  </si>
  <si>
    <t>S1NFA-L-TPS-14</t>
  </si>
  <si>
    <t>S1NFA-L-TPS-16</t>
  </si>
  <si>
    <t>S1NMA</t>
  </si>
  <si>
    <t>S1NMA-06</t>
  </si>
  <si>
    <t>S1NMA-08</t>
  </si>
  <si>
    <t>S1NMA-10</t>
  </si>
  <si>
    <t>S1NMA-12</t>
  </si>
  <si>
    <t>S1NMA-14</t>
  </si>
  <si>
    <t>S1NMA-16</t>
  </si>
  <si>
    <t>S1NMA-L</t>
  </si>
  <si>
    <t>S1NMA-L-06</t>
  </si>
  <si>
    <t>S1NMA-L-08</t>
  </si>
  <si>
    <t>S1NMA-L-10</t>
  </si>
  <si>
    <t>S1NMA-L-12</t>
  </si>
  <si>
    <t>S1NMA-L-14</t>
  </si>
  <si>
    <t>S1NMA-L-16</t>
  </si>
  <si>
    <t>S1PFA</t>
  </si>
  <si>
    <t>S1PFA-06</t>
  </si>
  <si>
    <t>S1PFA-08</t>
  </si>
  <si>
    <t>S1PFA-10</t>
  </si>
  <si>
    <t>S1PFA-12</t>
  </si>
  <si>
    <t>S1PFA-14</t>
  </si>
  <si>
    <t>S1PFA-16</t>
  </si>
  <si>
    <t>S1PMA</t>
  </si>
  <si>
    <t>S1PMA-06</t>
  </si>
  <si>
    <t>S1PMA-08</t>
  </si>
  <si>
    <t>S1PMA-10</t>
  </si>
  <si>
    <t>S1PMA-12</t>
  </si>
  <si>
    <t>S1PMA-14</t>
  </si>
  <si>
    <t>S1PMA-16</t>
  </si>
  <si>
    <t>S2DFA</t>
  </si>
  <si>
    <t>S2DFA-12</t>
  </si>
  <si>
    <t>S2DFA-14</t>
  </si>
  <si>
    <t>S2DFA-16</t>
  </si>
  <si>
    <t>S2DFL</t>
  </si>
  <si>
    <t>S2DFL-12</t>
  </si>
  <si>
    <t>S2DFL-16</t>
  </si>
  <si>
    <t>S2IFA</t>
  </si>
  <si>
    <t>S2IFA-12</t>
  </si>
  <si>
    <t>S2IFA-14</t>
  </si>
  <si>
    <t>S2IFA-16</t>
  </si>
  <si>
    <t>S2IMA</t>
  </si>
  <si>
    <t>S2IMA-12</t>
  </si>
  <si>
    <t>S2IMA-14</t>
  </si>
  <si>
    <t>S2IMA-16</t>
  </si>
  <si>
    <t>S2NFA</t>
  </si>
  <si>
    <t>S2NFA-12</t>
  </si>
  <si>
    <t>S2NFA-14</t>
  </si>
  <si>
    <t>S2NFA-16</t>
  </si>
  <si>
    <t>S2NFA-CMI</t>
  </si>
  <si>
    <t>S2NMA</t>
  </si>
  <si>
    <t>S2NMA_L-16</t>
  </si>
  <si>
    <t xml:space="preserve">S2NMA-12 </t>
  </si>
  <si>
    <t>S2NMA-14</t>
  </si>
  <si>
    <t>S2NMA-16</t>
  </si>
  <si>
    <t>S2NMA-CMI</t>
  </si>
  <si>
    <t>S2PFA</t>
  </si>
  <si>
    <t>S2PFA-12</t>
  </si>
  <si>
    <t>S2PFA-14</t>
  </si>
  <si>
    <t>S2PFA-16</t>
  </si>
  <si>
    <t>S2PFL</t>
  </si>
  <si>
    <t>S2PFL-12</t>
  </si>
  <si>
    <t>S2PFL-16</t>
  </si>
  <si>
    <t>S2PMA</t>
  </si>
  <si>
    <t>S2PMA-12</t>
  </si>
  <si>
    <t>S2PMA-14</t>
  </si>
  <si>
    <t>S2PMA-16</t>
  </si>
  <si>
    <t>S2PML</t>
  </si>
  <si>
    <t>S2PML-12</t>
  </si>
  <si>
    <t>S2PML-16</t>
  </si>
  <si>
    <t>SMPI-2018</t>
  </si>
  <si>
    <t>UKF</t>
  </si>
  <si>
    <t>UKF2004</t>
  </si>
  <si>
    <t>UKF2006</t>
  </si>
  <si>
    <t>UKF2008</t>
  </si>
  <si>
    <t>UKF2010</t>
  </si>
  <si>
    <t>UKF2012</t>
  </si>
  <si>
    <t>UKM</t>
  </si>
  <si>
    <t>UKM2004</t>
  </si>
  <si>
    <t>UKM2006</t>
  </si>
  <si>
    <t>UKM2008</t>
  </si>
  <si>
    <t>UKM2010</t>
  </si>
  <si>
    <t>UKM2012</t>
  </si>
  <si>
    <t>Unique Table Reference / Sheet Name</t>
  </si>
  <si>
    <t>Client</t>
  </si>
  <si>
    <t>Section</t>
  </si>
  <si>
    <t>Factor Type</t>
  </si>
  <si>
    <t>Gender</t>
  </si>
  <si>
    <t>Factor Age/Period Definition</t>
  </si>
  <si>
    <t>Section Number (x)</t>
  </si>
  <si>
    <t>Series Number</t>
  </si>
  <si>
    <t>Table Reference
(Section-Series Number)</t>
  </si>
  <si>
    <t>Table Reference in Guidance</t>
  </si>
  <si>
    <t xml:space="preserve">Related Factor Guidance Note
</t>
  </si>
  <si>
    <t>Date Factors Issued to Client</t>
  </si>
  <si>
    <t>Date Factors Implemented (if known)</t>
  </si>
  <si>
    <t>Factor Status</t>
  </si>
  <si>
    <t>Assumption set</t>
  </si>
  <si>
    <t>Police_NI</t>
  </si>
  <si>
    <t>CETV</t>
  </si>
  <si>
    <t>Non club transfer value factors for deferred benefits payable from 60</t>
  </si>
  <si>
    <t>Male</t>
  </si>
  <si>
    <t>Age last birthday at relevant date</t>
  </si>
  <si>
    <t>Table NA1 (201)</t>
  </si>
  <si>
    <t>Table NA1</t>
  </si>
  <si>
    <t>Issued</t>
  </si>
  <si>
    <t>2023 factor review set</t>
  </si>
  <si>
    <t>Club transfer value factors for deferred benefits payable from 60</t>
  </si>
  <si>
    <t>Unisex</t>
  </si>
  <si>
    <t>Table A1 (201C)</t>
  </si>
  <si>
    <t>201C</t>
  </si>
  <si>
    <t>Table A1</t>
  </si>
  <si>
    <t>Female</t>
  </si>
  <si>
    <t>Table NA2 (202)</t>
  </si>
  <si>
    <t>Table NA2</t>
  </si>
  <si>
    <t>CETV factors for deferred benefits payable from 50</t>
  </si>
  <si>
    <t>Table D1 (203)</t>
  </si>
  <si>
    <t>Table D1</t>
  </si>
  <si>
    <t>Table D2 (204)</t>
  </si>
  <si>
    <t>Table D2</t>
  </si>
  <si>
    <t>Non club transfer value factors for active members entitled to immediate benefits</t>
  </si>
  <si>
    <t>Table NF1 (205)</t>
  </si>
  <si>
    <t>Table NF1</t>
  </si>
  <si>
    <t>Club transfer value factors for active members entitled to immediate benefits</t>
  </si>
  <si>
    <t>Table F1 (205C)</t>
  </si>
  <si>
    <t>205C</t>
  </si>
  <si>
    <t>Table F1</t>
  </si>
  <si>
    <t>Table NF2 (206)</t>
  </si>
  <si>
    <t>Table NF2</t>
  </si>
  <si>
    <t>Non club transfer value factors for deferred benefits payable from 65</t>
  </si>
  <si>
    <t>Table NA1_06 (207)</t>
  </si>
  <si>
    <t>Table NA1_06</t>
  </si>
  <si>
    <t>Non club transfer value factors for deferred benefits payable from 65 - Females aged below 60</t>
  </si>
  <si>
    <t>Table NA2_06 (208)</t>
  </si>
  <si>
    <t>Table NA2_06</t>
  </si>
  <si>
    <t>Non club transfer value factors for deferred benefits payable from 65 - Females aged 60 and over</t>
  </si>
  <si>
    <t>Table NA3_06 (209)</t>
  </si>
  <si>
    <t>Table NA3_06</t>
  </si>
  <si>
    <t>Table NF1_06 (210)</t>
  </si>
  <si>
    <t>Table NF1_06</t>
  </si>
  <si>
    <t>Table NF2_06 (211)</t>
  </si>
  <si>
    <t>Table NF2_06</t>
  </si>
  <si>
    <t>Non club transfer value factors for deferred benefits payable from NPA 65</t>
  </si>
  <si>
    <t>Table NA1_15_65 (212)</t>
  </si>
  <si>
    <t>Table NA1_15_65</t>
  </si>
  <si>
    <t>Non club transfer value factors for deferred benefits payable from NPA 66</t>
  </si>
  <si>
    <t>Table NA1_15_66 (213)</t>
  </si>
  <si>
    <t>Table NA1_15_66</t>
  </si>
  <si>
    <t>Non club transfer value factors for deferred benefits payable from NPA 67</t>
  </si>
  <si>
    <t>Table NA1_15_67 (214)</t>
  </si>
  <si>
    <t>Table NA1_15_67</t>
  </si>
  <si>
    <t>Non club transfer value factors for deferred benefits payable from NPA 68</t>
  </si>
  <si>
    <t>Table NA1_15_68 (215)</t>
  </si>
  <si>
    <t>Table NA1_15_68</t>
  </si>
  <si>
    <t>Table NA2_15_65 (216)</t>
  </si>
  <si>
    <t>Table NA2_15_65</t>
  </si>
  <si>
    <t>Table NA2_15_66 (217)</t>
  </si>
  <si>
    <t>Table NA2_15_66</t>
  </si>
  <si>
    <t>Table NA2_15_67 (218)</t>
  </si>
  <si>
    <t>Table NA2_15_67</t>
  </si>
  <si>
    <t>Table NA2_15_68 (219)</t>
  </si>
  <si>
    <t>Table NA2_15_68</t>
  </si>
  <si>
    <t>Table NF1_15 (220)</t>
  </si>
  <si>
    <t>Table NF1_15</t>
  </si>
  <si>
    <t>Table NF2_15 (221)</t>
  </si>
  <si>
    <t>Table NF2_15</t>
  </si>
  <si>
    <t>TV In (non-club)</t>
  </si>
  <si>
    <t>Factors for non-club incoming transfers</t>
  </si>
  <si>
    <t>Table TVIN_15M (226)</t>
  </si>
  <si>
    <t>Table TVIN_15M</t>
  </si>
  <si>
    <t>Table TVIN_15F (227)</t>
  </si>
  <si>
    <t>Table TVIN_15F</t>
  </si>
  <si>
    <t>GMP test factors</t>
  </si>
  <si>
    <t>Male &amp; Female</t>
  </si>
  <si>
    <t>Table TVIN_15GMP (228)</t>
  </si>
  <si>
    <t>Table TVIN_15GMP</t>
  </si>
  <si>
    <t>CETV - Factors used in the calculation of Adjustment B (F P-A)</t>
  </si>
  <si>
    <t>Male and Female</t>
  </si>
  <si>
    <t>Table M (229)</t>
  </si>
  <si>
    <t>Table M</t>
  </si>
  <si>
    <t>PenCE</t>
  </si>
  <si>
    <t>Pensioner cash equivalent factors for divorce purposes - retirement not on grounds of ill health</t>
  </si>
  <si>
    <t>Table G1 (301)</t>
  </si>
  <si>
    <t>Table G1</t>
  </si>
  <si>
    <t>Table G2 (302)</t>
  </si>
  <si>
    <t>Table G2</t>
  </si>
  <si>
    <t>Ill health pensioner cash equivalent factors for divorce purposes - retirement on grounds of ill health</t>
  </si>
  <si>
    <t>Table H1 (303)</t>
  </si>
  <si>
    <t>Table H1</t>
  </si>
  <si>
    <t>Table H2 (304)</t>
  </si>
  <si>
    <t>Table H2</t>
  </si>
  <si>
    <t>Table G1_06 (305)</t>
  </si>
  <si>
    <t>Table G1_06</t>
  </si>
  <si>
    <t>Table G2_06 (306)</t>
  </si>
  <si>
    <t>Table G2_06</t>
  </si>
  <si>
    <t>Pensioner cash equivalent factors for divorce purposes - retirement on grounds of ill health</t>
  </si>
  <si>
    <t>Table H1_06 (307)</t>
  </si>
  <si>
    <t>Table H1_06</t>
  </si>
  <si>
    <t>Table H2_06 (308)</t>
  </si>
  <si>
    <t>Table H2_06</t>
  </si>
  <si>
    <t>Table G1_15 (309)</t>
  </si>
  <si>
    <t>Table G1_15</t>
  </si>
  <si>
    <t>Table G2_15 (310)</t>
  </si>
  <si>
    <t>Table G2_15</t>
  </si>
  <si>
    <t>Table H1_15 (311)</t>
  </si>
  <si>
    <t>Table H1_15</t>
  </si>
  <si>
    <t>Table H2_15 (312)</t>
  </si>
  <si>
    <t>Table H2_15</t>
  </si>
  <si>
    <t>Pension Credit</t>
  </si>
  <si>
    <t>Factors for calculating the pension credit</t>
  </si>
  <si>
    <t>Table K (313)</t>
  </si>
  <si>
    <t>Table K</t>
  </si>
  <si>
    <t>Table K_06 (314)</t>
  </si>
  <si>
    <t>Table K_06</t>
  </si>
  <si>
    <t>Factors for calculating the pension credit for members with NPA 65</t>
  </si>
  <si>
    <t>Table K_15_65 (315)</t>
  </si>
  <si>
    <t>Table K_15_65</t>
  </si>
  <si>
    <t>Factors for calculating the pension credit for members with NPA 66</t>
  </si>
  <si>
    <t>Table K_15_66 (316)</t>
  </si>
  <si>
    <t>Table K_15_66</t>
  </si>
  <si>
    <t>Factors for calculating the pension credit for members with NPA 67</t>
  </si>
  <si>
    <t>Table K_15_67 (317)</t>
  </si>
  <si>
    <t>Table K_15_67</t>
  </si>
  <si>
    <t>Factors for calculating the pension credit for members with NPA 68</t>
  </si>
  <si>
    <t>Table K_15_68 (318)</t>
  </si>
  <si>
    <t>Table K_15_68</t>
  </si>
  <si>
    <t>Factors used in the calculation of Adjustment B</t>
  </si>
  <si>
    <t>Table M (319)</t>
  </si>
  <si>
    <t>Pension Debit</t>
  </si>
  <si>
    <t>Adjustment to pension debit on retirement - normal health</t>
  </si>
  <si>
    <t>Age of the member when benefits come into payment</t>
  </si>
  <si>
    <t>Table N (320)</t>
  </si>
  <si>
    <t>Table N</t>
  </si>
  <si>
    <t>Adjustment to pension debit on retirement - ill health</t>
  </si>
  <si>
    <t>Table P (321)</t>
  </si>
  <si>
    <t>Table P</t>
  </si>
  <si>
    <t>Factors for calculating the pension debit retirement timing factor - normal health</t>
  </si>
  <si>
    <t>Age (Years/Months)</t>
  </si>
  <si>
    <t>Table Q1 (322)</t>
  </si>
  <si>
    <t>Table Q1</t>
  </si>
  <si>
    <t>Factors for calculating the penson debit retirement timing factor - ill health</t>
  </si>
  <si>
    <t>Table Q2 (323)</t>
  </si>
  <si>
    <t>Table Q2</t>
  </si>
  <si>
    <t>Factors for calculating the pension debit retirement timing factor</t>
  </si>
  <si>
    <t>Table R (324)</t>
  </si>
  <si>
    <t>Table R</t>
  </si>
  <si>
    <t>Table S1 (325)</t>
  </si>
  <si>
    <t>Table S1</t>
  </si>
  <si>
    <t>Factors for calculating the pension debit retirement timing factor - ill health</t>
  </si>
  <si>
    <t>Table S2 (326)</t>
  </si>
  <si>
    <t>Table S2</t>
  </si>
  <si>
    <t>Table T1 (327)</t>
  </si>
  <si>
    <t>Table T1</t>
  </si>
  <si>
    <t>Table T2 (328)</t>
  </si>
  <si>
    <t>Table T2</t>
  </si>
  <si>
    <t>Table U1 (329)</t>
  </si>
  <si>
    <t>Table U1</t>
  </si>
  <si>
    <t>Table U2 (330)</t>
  </si>
  <si>
    <t>Table U2</t>
  </si>
  <si>
    <t>Reduction to pension debit on retirement before age 65 - Adjustment to pension</t>
  </si>
  <si>
    <t>Table Q1_06 (331)</t>
  </si>
  <si>
    <t>Table Q1_06</t>
  </si>
  <si>
    <t>Reduction to pension debit on retirement before age 65 - Adjustment to lump sum</t>
  </si>
  <si>
    <t>Table Q2_06 (332)</t>
  </si>
  <si>
    <t>Table Q2_06</t>
  </si>
  <si>
    <t>Reduction to pension debit on ill health retirement - Adjustment to pension</t>
  </si>
  <si>
    <t>Table R1_06 (333)</t>
  </si>
  <si>
    <t>Table R1_06</t>
  </si>
  <si>
    <t>Reduction to pension debit on ill health retirement - Adjustment to lump sum</t>
  </si>
  <si>
    <t>Table R2_06 (334)</t>
  </si>
  <si>
    <t>Table R2_06</t>
  </si>
  <si>
    <t>Reduction to pension debit on retirement before SPA - Adjustment to pension</t>
  </si>
  <si>
    <t>Period to SPA (in years and complete months)</t>
  </si>
  <si>
    <t>Table Q_15 (335)</t>
  </si>
  <si>
    <t>Table Q_15</t>
  </si>
  <si>
    <t>Table R_15 (336)</t>
  </si>
  <si>
    <t>Table R_15</t>
  </si>
  <si>
    <t>ERF</t>
  </si>
  <si>
    <t>Early payment reduction factor - retirement from active service before NPA</t>
  </si>
  <si>
    <t>Period to NPA (in years and complete months)</t>
  </si>
  <si>
    <t>Table A (401)</t>
  </si>
  <si>
    <t>Table A</t>
  </si>
  <si>
    <t>Early payment reduction factor - retirement from deferred status before SPA</t>
  </si>
  <si>
    <t>Table B (402)</t>
  </si>
  <si>
    <t>Table B</t>
  </si>
  <si>
    <t>LRF</t>
  </si>
  <si>
    <t>Age addition factors for pensions with a CPI + 1.25% pa revaluation rate</t>
  </si>
  <si>
    <t>Age last birthday</t>
  </si>
  <si>
    <t>Table A (403)</t>
  </si>
  <si>
    <t>Age addition factors for pensions with a CPI revaluation rate</t>
  </si>
  <si>
    <t>Table B (404)</t>
  </si>
  <si>
    <t>Late payment supplement factors</t>
  </si>
  <si>
    <t>Period from SPA (in years and complete months)</t>
  </si>
  <si>
    <t>Table C (405)</t>
  </si>
  <si>
    <t>Table C</t>
  </si>
  <si>
    <t>Added Pension</t>
  </si>
  <si>
    <t>Factors for self only AP</t>
  </si>
  <si>
    <t>Age last birthday at start of scheme year</t>
  </si>
  <si>
    <t>Table S-AP (406)</t>
  </si>
  <si>
    <t>Table S-AP</t>
  </si>
  <si>
    <t>Factors for all beneficiaries AP</t>
  </si>
  <si>
    <t>Table B-AP (407)</t>
  </si>
  <si>
    <t>Table B-AP</t>
  </si>
  <si>
    <t>Triv Comm</t>
  </si>
  <si>
    <t>Factor for commutation of small pension in the 1988 scheme</t>
  </si>
  <si>
    <t>Age in completed years</t>
  </si>
  <si>
    <t>Table 1 (501)</t>
  </si>
  <si>
    <t>Table 1</t>
  </si>
  <si>
    <t>2006 &amp; 2015</t>
  </si>
  <si>
    <t>Factor for commutation of small pension in the 2006 and 2015 schemes</t>
  </si>
  <si>
    <t>Table 2 (502)</t>
  </si>
  <si>
    <t>Table 2</t>
  </si>
  <si>
    <t>1988, 2006 &amp; 2015</t>
  </si>
  <si>
    <t>Factors for the trivial commutation of pension payable to surviving dependants and for capitalisation of survivor pension for determination of death gratuity from the 1988, 2006 and 2015 schemes</t>
  </si>
  <si>
    <t>Table 3 (503)</t>
  </si>
  <si>
    <t>Table 3</t>
  </si>
  <si>
    <t>Inverse Comm</t>
  </si>
  <si>
    <t>Inverse commutation factors - NPPS factors for exchange of lump sum for additional annual pension payments. Age in years and completed months on day pension commences</t>
  </si>
  <si>
    <t>Age in years and completed months on day pension commences</t>
  </si>
  <si>
    <t>Table in Appendix (504)</t>
  </si>
  <si>
    <t>Commutation</t>
  </si>
  <si>
    <t>Factors for commutation of pension to lump sum</t>
  </si>
  <si>
    <t>Table 1 (505)</t>
  </si>
  <si>
    <t>Additional factors in respect of accrued pension increases for use in commutation before age 55 after a break since leaving pensionable service</t>
  </si>
  <si>
    <t>Table 2 (506)</t>
  </si>
  <si>
    <t>Timing adjustment factors for use in commutation before age 55 after a break since leaving pensionable service</t>
  </si>
  <si>
    <t>Table 3 (507)</t>
  </si>
  <si>
    <t>Table 4</t>
  </si>
  <si>
    <t>Scheme pays AA</t>
  </si>
  <si>
    <t>Factors for calculating annual allowance debit</t>
  </si>
  <si>
    <t>Table A_88 (601)</t>
  </si>
  <si>
    <t>Table A_88</t>
  </si>
  <si>
    <t>Table A_06 (602)</t>
  </si>
  <si>
    <t>Table A_06</t>
  </si>
  <si>
    <t>Table A_15_65 (603)</t>
  </si>
  <si>
    <t>Table A_15_65</t>
  </si>
  <si>
    <t>Table A_15_66 (604)</t>
  </si>
  <si>
    <t>Table A_15_66</t>
  </si>
  <si>
    <t>Table A_15_67 (605)</t>
  </si>
  <si>
    <t>Table A_15_67</t>
  </si>
  <si>
    <t>Table A_15_68 (606)</t>
  </si>
  <si>
    <t>Table A_15_68</t>
  </si>
  <si>
    <t>Retirement timing factor - AA pension debit on normal health retirement</t>
  </si>
  <si>
    <t>Table B_88 (607)</t>
  </si>
  <si>
    <t>Table B_88</t>
  </si>
  <si>
    <t>Retirement timing factor - AA pension debit on ill health retirement before age 60</t>
  </si>
  <si>
    <t>Table C_88 (608)</t>
  </si>
  <si>
    <t>Table C_88</t>
  </si>
  <si>
    <t>Scheme pays LTA</t>
  </si>
  <si>
    <t>Factors for calculating LTA debit - retirement not on grounds of ill health</t>
  </si>
  <si>
    <t>Table G_88 (609)</t>
  </si>
  <si>
    <t>Table G_88</t>
  </si>
  <si>
    <t>Withdrawn</t>
  </si>
  <si>
    <t>Factors for calculating LTA debit - retirement on grounds of ill health</t>
  </si>
  <si>
    <t>Table H_88 (610)</t>
  </si>
  <si>
    <t>Table H_88</t>
  </si>
  <si>
    <t>Factors for calculating LTA debits - retirement not on grounds of ill health</t>
  </si>
  <si>
    <t>Table F_06 (611)</t>
  </si>
  <si>
    <t>Table F_06</t>
  </si>
  <si>
    <t>Factors for calculating LTA debits - retirement on grounds of ill health</t>
  </si>
  <si>
    <t>Table G_06 (612)</t>
  </si>
  <si>
    <t>Table G_06</t>
  </si>
  <si>
    <t>Table F_15 (613)</t>
  </si>
  <si>
    <t>Table F_15</t>
  </si>
  <si>
    <t>Table G_15 (614)</t>
  </si>
  <si>
    <t>Table G_15</t>
  </si>
  <si>
    <t>Scheme Pays AA</t>
  </si>
  <si>
    <t>Age of member when benefits come into payment</t>
  </si>
  <si>
    <t>Table D1_88 (615)</t>
  </si>
  <si>
    <t>Table D1_88</t>
  </si>
  <si>
    <t>Table D2_88 (616)</t>
  </si>
  <si>
    <t>Table D2_88</t>
  </si>
  <si>
    <t>Table E1_88 (617)</t>
  </si>
  <si>
    <t>Table E1_88</t>
  </si>
  <si>
    <t>Table E2_88 (618)</t>
  </si>
  <si>
    <t>Table E2_88</t>
  </si>
  <si>
    <t>Table F1_88 (619)</t>
  </si>
  <si>
    <t>Table F1_88</t>
  </si>
  <si>
    <t>Table F2_88 (620)</t>
  </si>
  <si>
    <t>Table F2_88</t>
  </si>
  <si>
    <t>Early retirement factor - annual allowance pension debit on retirement before age 65 - normal health</t>
  </si>
  <si>
    <t>Table B_06 (621)</t>
  </si>
  <si>
    <t>Table B_06</t>
  </si>
  <si>
    <t>Early retirement factor - annual allowance pension debit on retirement before age 65 - ill health</t>
  </si>
  <si>
    <t>Table C_06 (622)</t>
  </si>
  <si>
    <t>Table C_06</t>
  </si>
  <si>
    <t>Early retirement factor - annual allowance lump sum debit on retirement before age 65 - normal health</t>
  </si>
  <si>
    <t>Table D_06 (623)</t>
  </si>
  <si>
    <t>Table D_06</t>
  </si>
  <si>
    <t>Early retirement factor - annual allowance lump sum debit on retirement before age 65 - ill health</t>
  </si>
  <si>
    <t>Table E_06 (624)</t>
  </si>
  <si>
    <t>Table E_06</t>
  </si>
  <si>
    <t>Early retirement factor - annual allowance pension debit on retirement before SPA - normal health</t>
  </si>
  <si>
    <t>Table B_15 (625)</t>
  </si>
  <si>
    <t>Table B_15</t>
  </si>
  <si>
    <t>Early retirement factor - annual allowance pension debit on retirement before SPA - ill health</t>
  </si>
  <si>
    <t>Table C_15 (626)</t>
  </si>
  <si>
    <t>Table C_15</t>
  </si>
  <si>
    <t>Actuarial reduction buyout</t>
  </si>
  <si>
    <t>Early payment reduction buy out factors</t>
  </si>
  <si>
    <t>Age in years and complete months on day pension commences</t>
  </si>
  <si>
    <t>Table C (703)</t>
  </si>
  <si>
    <t>Max commutation</t>
  </si>
  <si>
    <t>Provisional maximum proportion of pension for those retiring on grounds of ill-health</t>
  </si>
  <si>
    <t>Table 1 (801)</t>
  </si>
  <si>
    <t>Provisional maximum proportion of pension for those retiring on grounds other than ill health</t>
  </si>
  <si>
    <t>Table 2 (802)</t>
  </si>
  <si>
    <t>Enter the factor type (which should be consistent with the series header types found on the summary sheet (eg early or late retirement) - x-Enter series number (this reflects the number in the relevant series eg if it’s the first ER/LR factor then it would be "401")</t>
  </si>
  <si>
    <t>P:\Police_NI\Factors\Factors Currently In Force\Consolidated Factors\[Police_NI consolidated factors document - June 2019 v1.xlsm]x-Series Number</t>
  </si>
  <si>
    <t>Data Item</t>
  </si>
  <si>
    <t>Factor Table Information</t>
  </si>
  <si>
    <t>Enter the client name eg NHSPS_EW</t>
  </si>
  <si>
    <t>Enter the section name eg NHSPS 2015</t>
  </si>
  <si>
    <t>Enter the factor type (which should be consistent with the series header types found on the summary sheet (eg early or late retirement)</t>
  </si>
  <si>
    <t>Enter a description of the factor (eg use description from factor table in guidance)</t>
  </si>
  <si>
    <t>Enter either "unisex" or "m and f"</t>
  </si>
  <si>
    <t>Enter in age definition</t>
  </si>
  <si>
    <t>Section Number</t>
  </si>
  <si>
    <t>Enter section number (this relates to the number used to identify the scheme section - see top of summary tab for section number)</t>
  </si>
  <si>
    <t>Enter series number (this reflects the number in the relevant series eg if it’s the first ER/LR factor then it would be "401")</t>
  </si>
  <si>
    <t>Table Reference</t>
  </si>
  <si>
    <t>Enter table number (this is the section number plus the series number so we can identify the section and factor type eg if the section number for NHSPS 2015 was 0 and the factor was the first in the ER/LR factor series then this would be "0-401" entered here.</t>
  </si>
  <si>
    <t>Enter the table reference from the guidance notes</t>
  </si>
  <si>
    <t>Related Factor Table Reference (where the factor uses the same table as another factor in this spreadsheet)</t>
  </si>
  <si>
    <t>If the factor table on this sheet is the same as another factor in the spreadsheet. Then enter that table reference here eg 0-.201. If this factor table is unique then put "n/a".</t>
  </si>
  <si>
    <t>Enter the date the factors are issued to the client</t>
  </si>
  <si>
    <t xml:space="preserve">Enter the date the factors are implemented </t>
  </si>
  <si>
    <t>Enter whether table is inforce, withdrawn, refer to gad etc</t>
  </si>
  <si>
    <t>Copy the relevant factor table and foot notes here. Unisex or male factor table in this grey box.</t>
  </si>
  <si>
    <t>Assumptions underlying factors (Note 1 &amp; 2)</t>
  </si>
  <si>
    <t>Financial assumptions</t>
  </si>
  <si>
    <t>Nominal discount rate p.a.</t>
  </si>
  <si>
    <t>Consumer Price Indexation (CPI) p.a.</t>
  </si>
  <si>
    <t>Retail Price Indexation (RPI) - pre 2030 p.a.</t>
  </si>
  <si>
    <t>N/A</t>
  </si>
  <si>
    <t>Retail Price Indexation (RPI) - post 2030 p.a.</t>
  </si>
  <si>
    <t>Post 88 GMP increases p.a.</t>
  </si>
  <si>
    <t>Long term general earnings growth p.a.</t>
  </si>
  <si>
    <t>CARE scheme in service revaluation p.a.</t>
  </si>
  <si>
    <t>Discount rate net of CPI p.a.</t>
  </si>
  <si>
    <t>Discount rate net of post 88 GMP increases p.a.</t>
  </si>
  <si>
    <t>Allowance for short term salary increases</t>
  </si>
  <si>
    <t>Nil</t>
  </si>
  <si>
    <t>Pension increases in payment</t>
  </si>
  <si>
    <t>In line with the Pensions (Increase) Act 1971, currently CPI.</t>
  </si>
  <si>
    <t>Mortality after retirement assumptions</t>
  </si>
  <si>
    <t>Normal health pensioner - male</t>
  </si>
  <si>
    <t>107% of S3NMA_M</t>
  </si>
  <si>
    <t>Normal health pensioner - female</t>
  </si>
  <si>
    <t xml:space="preserve">115% of S3NFA_H </t>
  </si>
  <si>
    <t>Ill health pensioner - male</t>
  </si>
  <si>
    <t>105% of S3NMA_H</t>
  </si>
  <si>
    <t>Ill health pensioner - female</t>
  </si>
  <si>
    <t xml:space="preserve">121% of S3NFA_H </t>
  </si>
  <si>
    <t>Dependant - male</t>
  </si>
  <si>
    <t xml:space="preserve">78% of S3DMA </t>
  </si>
  <si>
    <t>Dependant - female</t>
  </si>
  <si>
    <t xml:space="preserve">99% of S3DFA </t>
  </si>
  <si>
    <t>Future mortality improvement tables</t>
  </si>
  <si>
    <t>ONS 2020 principal UK population projections.</t>
  </si>
  <si>
    <t>Year of use</t>
  </si>
  <si>
    <t>Age adjustments</t>
  </si>
  <si>
    <t>Other demographic assumptions</t>
  </si>
  <si>
    <t>Proportion of male members for unisex factors</t>
  </si>
  <si>
    <t>Proportion of male dependants for unisex factors</t>
  </si>
  <si>
    <t>Age difference between member and spouse/dependant/partner, where member is male</t>
  </si>
  <si>
    <t>3 years older than partner.</t>
  </si>
  <si>
    <t>Age difference between member and spouse/dependant/partner, where member is female</t>
  </si>
  <si>
    <t>3 years younger than partner.</t>
  </si>
  <si>
    <t>Proportion married or partnered</t>
  </si>
  <si>
    <t>Generally in line with proposed 2020 valuation assumptions (Note 3): 80% (male) and 75% (female) of members assumed married at retirement, 85% (male) and 80% (female) assumed partnered.
100% for options where the member can purchase additional dependant benefits.</t>
  </si>
  <si>
    <t>Allowance for commutation</t>
  </si>
  <si>
    <t>Expense loading</t>
  </si>
  <si>
    <t>Allowance for short-term dependants pension</t>
  </si>
  <si>
    <t>Normal pension age in the 2015 scheme</t>
  </si>
  <si>
    <t>In line with DOF valuation directions.</t>
  </si>
  <si>
    <t>Rates of ill health retirement</t>
  </si>
  <si>
    <t>In line with proposed 2020 valuation assumptions (Note 3).</t>
  </si>
  <si>
    <t>Ill health benefit enhancements</t>
  </si>
  <si>
    <t>Mortality before retirement</t>
  </si>
  <si>
    <t>Rates of leaving service</t>
  </si>
  <si>
    <t>Retirement ages</t>
  </si>
  <si>
    <t>All retirements from active service assumed to take place at normal pension age.
All retirements from deferred assumed to take place at deferred pension age.</t>
  </si>
  <si>
    <t>Salary scales</t>
  </si>
  <si>
    <t>Not applicable.</t>
  </si>
  <si>
    <t>Guarantee periods</t>
  </si>
  <si>
    <t>For active and deferred members, full guarantee periods.
For existing normal health pensioners, full guarantee periods for members under normal pension age and 
reducing guarantee periods by a year for each year over normal pension age (to a minimum of zero).
For existing ill-health pensioners, no guarantee periods.</t>
  </si>
  <si>
    <t>Notes to the assumptions</t>
  </si>
  <si>
    <t>1. Advice underlying these assumptions</t>
  </si>
  <si>
    <t>Assumptions bulletin to DoJ dated 31 March 2023.</t>
  </si>
  <si>
    <t xml:space="preserve">2. Assumption summary </t>
  </si>
  <si>
    <t>The above assumptions were provided in the note dated 27 September 2023.</t>
  </si>
  <si>
    <t>3. 2020 valuation assumptions</t>
  </si>
  <si>
    <t>The 2020 valuation assumption report dated 30 October 2023.</t>
  </si>
  <si>
    <t>Police_NI - CETV factors</t>
  </si>
  <si>
    <t>Assumption Set</t>
  </si>
  <si>
    <t>Age</t>
  </si>
  <si>
    <t>Pension of £1 per annum</t>
  </si>
  <si>
    <t>Survivor's pension of £1 per annum</t>
  </si>
  <si>
    <t>Table A1 (copy of Table 2 from the 2023 Club factors)</t>
  </si>
  <si>
    <t>Related Factor Guidance Note</t>
  </si>
  <si>
    <t>Club Transfer value factors for active members entitled to immediate benefits</t>
  </si>
  <si>
    <t>Gross pension of £1 per annum</t>
  </si>
  <si>
    <t>Lump sum of £1</t>
  </si>
  <si>
    <t>Surviving partner's pension of £1 pa</t>
  </si>
  <si>
    <t>Police_NI - TV in factors</t>
  </si>
  <si>
    <t>Related Factor Guidance</t>
  </si>
  <si>
    <t>Males</t>
  </si>
  <si>
    <t>Females</t>
  </si>
  <si>
    <t>29 and under</t>
  </si>
  <si>
    <t>30 to 39</t>
  </si>
  <si>
    <t>40 to 49</t>
  </si>
  <si>
    <t>50 to 59</t>
  </si>
  <si>
    <t>60 and over</t>
  </si>
  <si>
    <t xml:space="preserve">Related Factor Guidance Note
</t>
  </si>
  <si>
    <t>(F P-A) Males</t>
  </si>
  <si>
    <t>(F P-A) Females</t>
  </si>
  <si>
    <t>Police_NI - Pen CE factors</t>
  </si>
  <si>
    <t>Deduction for GMP of £1 per annum</t>
  </si>
  <si>
    <t>Police NI - Pension Credit, Pension Debit and Timing adjustments</t>
  </si>
  <si>
    <t>Pension of £1 per annum - Males</t>
  </si>
  <si>
    <t>Pension of £1 per annum - Females</t>
  </si>
  <si>
    <t>Lump sum of £1- Males</t>
  </si>
  <si>
    <t>Lump sum of £1 - Females</t>
  </si>
  <si>
    <t>F(P-A) - Males</t>
  </si>
  <si>
    <t>F(P-A) - Females</t>
  </si>
  <si>
    <t>Months/Age</t>
  </si>
  <si>
    <t>Months/Years Early</t>
  </si>
  <si>
    <t>Police NI - ERF</t>
  </si>
  <si>
    <t>Related Guidance Note</t>
  </si>
  <si>
    <t>Police NI - LRF</t>
  </si>
  <si>
    <t>Pension</t>
  </si>
  <si>
    <t>Months/Years Late</t>
  </si>
  <si>
    <t>Police NI - Added Pension</t>
  </si>
  <si>
    <t>Added Pension Self only - Male</t>
  </si>
  <si>
    <t>Added Pension Self only - Female</t>
  </si>
  <si>
    <t>Added Pension All Beneficiaries - Male and Female</t>
  </si>
  <si>
    <t>Police_NI - Trivial Commutation, Inverse Commutation &amp; Maximum Commutation</t>
  </si>
  <si>
    <t>Factors for the benefits in payment to member</t>
  </si>
  <si>
    <t>Factors for the survivor's pension</t>
  </si>
  <si>
    <t xml:space="preserve">Factors for the survivor's pension </t>
  </si>
  <si>
    <t>Factors for benefits in payment to survivor</t>
  </si>
  <si>
    <t>Age/Months</t>
  </si>
  <si>
    <t>Years/Months</t>
  </si>
  <si>
    <t>Cells highlighted orange should only be used for ill-health retirements</t>
  </si>
  <si>
    <t>Normal health retirements at these ages should be referred to GAD</t>
  </si>
  <si>
    <t>Below 48</t>
  </si>
  <si>
    <t>Associated Guidance Note</t>
  </si>
  <si>
    <t>Factor</t>
  </si>
  <si>
    <t>Value</t>
  </si>
  <si>
    <t>RTCF</t>
  </si>
  <si>
    <t>Police_NI - Scheme Pays factors</t>
  </si>
  <si>
    <t>AA debit factor per £1 of pension per annum</t>
  </si>
  <si>
    <t>Annual allowance debit factor per £1 of pension per annum</t>
  </si>
  <si>
    <t>Annual allowance debit factor per £1 of lump sum</t>
  </si>
  <si>
    <t>Male and Female Retirees</t>
  </si>
  <si>
    <t>Table 4 (508)</t>
  </si>
  <si>
    <t>Table in Appendix A</t>
  </si>
  <si>
    <t>Rule of Thumb Capitalisation Factor for death gratuities for survivor aged below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</si>
</sst>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F800]dddd\,\ mmmm\ dd\,\ yyyy"/>
    <numFmt numFmtId="166" formatCode="0.0"/>
    <numFmt numFmtId="167" formatCode="0.0%"/>
    <numFmt numFmtId="168" formatCode="d\ mmmm\ yyyy"/>
    <numFmt numFmtId="169" formatCode="0.000%"/>
  </numFmts>
  <fonts count="32"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b/>
      <u/>
      <sz val="10"/>
      <name val="Arial"/>
      <family val="2"/>
    </font>
    <font>
      <b/>
      <sz val="11"/>
      <name val="Calibri"/>
      <family val="2"/>
    </font>
    <font>
      <sz val="10"/>
      <color rgb="FFFF0000"/>
      <name val="Arial"/>
      <family val="2"/>
    </font>
    <font>
      <b/>
      <sz val="10"/>
      <color rgb="FFFF0000"/>
      <name val="Arial"/>
      <family val="2"/>
    </font>
    <font>
      <b/>
      <sz val="8"/>
      <color rgb="FFFF0000"/>
      <name val="Arial"/>
      <family val="2"/>
    </font>
    <font>
      <sz val="10"/>
      <color rgb="FF000000"/>
      <name val="Arial"/>
      <family val="2"/>
    </font>
    <font>
      <b/>
      <sz val="10"/>
      <color rgb="FF000000"/>
      <name val="Arial"/>
      <family val="2"/>
    </font>
    <font>
      <u/>
      <sz val="10"/>
      <color theme="10"/>
      <name val="Arial"/>
      <family val="2"/>
    </font>
    <font>
      <b/>
      <sz val="10"/>
      <color rgb="FF808080"/>
      <name val="Arial"/>
      <family val="2"/>
    </font>
    <font>
      <sz val="10"/>
      <color rgb="FF808080"/>
      <name val="Arial"/>
      <family val="2"/>
    </font>
    <font>
      <i/>
      <sz val="10"/>
      <color rgb="FF808080"/>
      <name val="Arial"/>
      <family val="2"/>
    </font>
    <font>
      <b/>
      <sz val="12"/>
      <color rgb="FF000000"/>
      <name val="Arial"/>
      <family val="2"/>
    </font>
    <font>
      <b/>
      <sz val="12"/>
      <name val="Arial"/>
      <family val="2"/>
    </font>
    <font>
      <sz val="10"/>
      <name val="Arial"/>
      <family val="2"/>
    </font>
    <font>
      <sz val="8"/>
      <name val="Arial"/>
      <family val="2"/>
    </font>
    <font>
      <b/>
      <sz val="10"/>
      <color theme="0" tint="-0.499984740745262"/>
      <name val="Arial"/>
      <family val="2"/>
    </font>
    <font>
      <sz val="10"/>
      <color theme="0" tint="-0.499984740745262"/>
      <name val="Arial"/>
      <family val="2"/>
    </font>
    <font>
      <b/>
      <sz val="10"/>
      <color theme="2" tint="-0.499984740745262"/>
      <name val="Arial"/>
      <family val="2"/>
    </font>
    <font>
      <sz val="10"/>
      <color theme="2" tint="-0.499984740745262"/>
      <name val="Arial"/>
      <family val="2"/>
    </font>
    <font>
      <u/>
      <sz val="10"/>
      <color rgb="FF0563C1"/>
      <name val="Arial"/>
      <family val="2"/>
    </font>
    <font>
      <sz val="12"/>
      <color rgb="FF000000"/>
      <name val="Arial"/>
      <family val="2"/>
    </font>
    <font>
      <sz val="12"/>
      <name val="Arial"/>
      <family val="2"/>
    </font>
    <font>
      <sz val="8"/>
      <name val="Arial"/>
      <family val="2"/>
    </font>
  </fonts>
  <fills count="14">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5B9BD5"/>
        <bgColor rgb="FF000000"/>
      </patternFill>
    </fill>
    <fill>
      <patternFill patternType="solid">
        <fgColor rgb="FFF7F7F7"/>
        <bgColor rgb="FF000000"/>
      </patternFill>
    </fill>
    <fill>
      <patternFill patternType="solid">
        <fgColor rgb="FFD9D9D9"/>
        <bgColor rgb="FF000000"/>
      </patternFill>
    </fill>
    <fill>
      <patternFill patternType="solid">
        <fgColor rgb="FFEDEDED"/>
        <bgColor rgb="FF000000"/>
      </patternFill>
    </fill>
    <fill>
      <patternFill patternType="solid">
        <fgColor rgb="FFE3E3E3"/>
        <bgColor rgb="FF000000"/>
      </patternFill>
    </fill>
  </fills>
  <borders count="19">
    <border>
      <left/>
      <right/>
      <top/>
      <bottom/>
      <diagonal/>
    </border>
    <border>
      <left/>
      <right/>
      <top/>
      <bottom style="thin">
        <color indexed="9"/>
      </bottom>
      <diagonal/>
    </border>
    <border>
      <left/>
      <right/>
      <top style="thin">
        <color indexed="9"/>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2" fillId="0" borderId="0"/>
    <xf numFmtId="0" fontId="3" fillId="0" borderId="0"/>
    <xf numFmtId="0" fontId="16" fillId="0" borderId="0" applyNumberFormat="0" applyFill="0" applyBorder="0" applyAlignment="0" applyProtection="0"/>
    <xf numFmtId="9" fontId="22" fillId="0" borderId="0" applyFont="0" applyFill="0" applyBorder="0" applyAlignment="0" applyProtection="0"/>
    <xf numFmtId="0" fontId="1" fillId="0" borderId="0"/>
    <xf numFmtId="9" fontId="3" fillId="0" borderId="0" applyFont="0" applyFill="0" applyBorder="0" applyAlignment="0" applyProtection="0"/>
  </cellStyleXfs>
  <cellXfs count="189">
    <xf numFmtId="0" fontId="0" fillId="0" borderId="0" xfId="0"/>
    <xf numFmtId="0" fontId="5" fillId="0" borderId="0" xfId="0" applyFont="1"/>
    <xf numFmtId="0" fontId="3" fillId="0" borderId="0" xfId="0" applyFont="1" applyAlignment="1">
      <alignment vertical="top" wrapText="1"/>
    </xf>
    <xf numFmtId="0" fontId="0" fillId="0" borderId="0" xfId="0" applyAlignment="1">
      <alignment vertical="top"/>
    </xf>
    <xf numFmtId="0" fontId="6" fillId="2" borderId="1" xfId="0" applyFont="1" applyFill="1" applyBorder="1"/>
    <xf numFmtId="0" fontId="7" fillId="3" borderId="2" xfId="0" applyFont="1" applyFill="1" applyBorder="1"/>
    <xf numFmtId="0" fontId="8" fillId="3" borderId="0" xfId="0" applyFont="1" applyFill="1"/>
    <xf numFmtId="0" fontId="4" fillId="0" borderId="0" xfId="0" applyFont="1"/>
    <xf numFmtId="14" fontId="0" fillId="0" borderId="0" xfId="0" applyNumberFormat="1"/>
    <xf numFmtId="0" fontId="0" fillId="3" borderId="0" xfId="0" applyFill="1"/>
    <xf numFmtId="0" fontId="0" fillId="2" borderId="1" xfId="0" applyFill="1" applyBorder="1"/>
    <xf numFmtId="0" fontId="7" fillId="3" borderId="0" xfId="0" applyFont="1" applyFill="1"/>
    <xf numFmtId="0" fontId="0" fillId="0" borderId="0" xfId="0" applyAlignment="1">
      <alignment horizontal="center"/>
    </xf>
    <xf numFmtId="0" fontId="0" fillId="2" borderId="1" xfId="0" applyFill="1" applyBorder="1" applyAlignment="1">
      <alignment horizontal="center"/>
    </xf>
    <xf numFmtId="0" fontId="0" fillId="3" borderId="0" xfId="0" applyFill="1" applyAlignment="1">
      <alignment horizontal="center"/>
    </xf>
    <xf numFmtId="0" fontId="0" fillId="0" borderId="5" xfId="0" applyBorder="1"/>
    <xf numFmtId="0" fontId="0" fillId="0" borderId="6" xfId="0" applyBorder="1" applyAlignment="1">
      <alignment horizontal="center"/>
    </xf>
    <xf numFmtId="0" fontId="0" fillId="0" borderId="10" xfId="0" applyBorder="1"/>
    <xf numFmtId="0" fontId="0" fillId="0" borderId="12" xfId="0" applyBorder="1"/>
    <xf numFmtId="0" fontId="0" fillId="0" borderId="13" xfId="0" applyBorder="1"/>
    <xf numFmtId="0" fontId="0" fillId="0" borderId="14"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0" xfId="0" applyAlignment="1">
      <alignment wrapText="1"/>
    </xf>
    <xf numFmtId="0" fontId="3" fillId="0" borderId="0" xfId="2"/>
    <xf numFmtId="0" fontId="0" fillId="0" borderId="11" xfId="0" applyBorder="1"/>
    <xf numFmtId="0" fontId="0" fillId="0" borderId="14" xfId="0" applyBorder="1"/>
    <xf numFmtId="0" fontId="5" fillId="0" borderId="6" xfId="0" applyFont="1" applyBorder="1" applyAlignment="1">
      <alignment horizontal="center"/>
    </xf>
    <xf numFmtId="0" fontId="5" fillId="0" borderId="7" xfId="0" applyFont="1" applyBorder="1" applyAlignment="1">
      <alignment horizontal="center"/>
    </xf>
    <xf numFmtId="0" fontId="5" fillId="0" borderId="4" xfId="0" applyFont="1" applyBorder="1" applyAlignment="1">
      <alignment horizontal="left"/>
    </xf>
    <xf numFmtId="0" fontId="5" fillId="0" borderId="11" xfId="0" applyFont="1" applyBorder="1" applyAlignment="1">
      <alignment horizontal="left"/>
    </xf>
    <xf numFmtId="0" fontId="5" fillId="0" borderId="7" xfId="0" applyFont="1" applyBorder="1" applyAlignment="1">
      <alignment horizontal="center" wrapText="1"/>
    </xf>
    <xf numFmtId="14" fontId="0" fillId="0" borderId="14" xfId="0" applyNumberFormat="1" applyBorder="1" applyAlignment="1">
      <alignment horizontal="center"/>
    </xf>
    <xf numFmtId="14" fontId="0" fillId="0" borderId="11" xfId="0" applyNumberFormat="1" applyBorder="1" applyAlignment="1">
      <alignment horizontal="center"/>
    </xf>
    <xf numFmtId="14" fontId="0" fillId="0" borderId="6" xfId="0" applyNumberFormat="1" applyBorder="1" applyAlignment="1">
      <alignment horizontal="center"/>
    </xf>
    <xf numFmtId="14" fontId="0" fillId="0" borderId="7" xfId="0" applyNumberFormat="1" applyBorder="1" applyAlignment="1">
      <alignment horizontal="center"/>
    </xf>
    <xf numFmtId="0" fontId="6" fillId="2" borderId="1" xfId="2" applyFont="1" applyFill="1" applyBorder="1"/>
    <xf numFmtId="0" fontId="3" fillId="2" borderId="1" xfId="2" applyFill="1" applyBorder="1"/>
    <xf numFmtId="0" fontId="7" fillId="3" borderId="2" xfId="2" applyFont="1" applyFill="1" applyBorder="1"/>
    <xf numFmtId="0" fontId="3" fillId="3" borderId="0" xfId="2" applyFill="1"/>
    <xf numFmtId="0" fontId="8" fillId="3" borderId="0" xfId="2" applyFont="1" applyFill="1"/>
    <xf numFmtId="0" fontId="4" fillId="0" borderId="0" xfId="2" applyFont="1"/>
    <xf numFmtId="0" fontId="5" fillId="4" borderId="15" xfId="2" applyFont="1" applyFill="1" applyBorder="1" applyAlignment="1">
      <alignment vertical="top"/>
    </xf>
    <xf numFmtId="0" fontId="5" fillId="4" borderId="15" xfId="2" applyFont="1" applyFill="1" applyBorder="1" applyAlignment="1">
      <alignment vertical="top" wrapText="1"/>
    </xf>
    <xf numFmtId="0" fontId="3" fillId="4" borderId="15" xfId="2" applyFill="1" applyBorder="1" applyAlignment="1">
      <alignment horizontal="left" vertical="top"/>
    </xf>
    <xf numFmtId="0" fontId="11" fillId="4" borderId="6" xfId="2" applyFont="1" applyFill="1" applyBorder="1" applyAlignment="1">
      <alignment vertical="top" wrapText="1"/>
    </xf>
    <xf numFmtId="0" fontId="11" fillId="4" borderId="6" xfId="2" applyFont="1" applyFill="1" applyBorder="1" applyAlignment="1">
      <alignment horizontal="left" vertical="top" wrapText="1"/>
    </xf>
    <xf numFmtId="0" fontId="11" fillId="4" borderId="15" xfId="2" applyFont="1" applyFill="1" applyBorder="1" applyAlignment="1">
      <alignment vertical="top" wrapText="1"/>
    </xf>
    <xf numFmtId="0" fontId="3" fillId="4" borderId="4" xfId="2" applyFill="1" applyBorder="1" applyAlignment="1">
      <alignment horizontal="left" vertical="top"/>
    </xf>
    <xf numFmtId="0" fontId="11" fillId="4" borderId="15" xfId="2" applyFont="1" applyFill="1" applyBorder="1" applyAlignment="1">
      <alignment horizontal="left" vertical="top" wrapText="1"/>
    </xf>
    <xf numFmtId="0" fontId="3" fillId="4" borderId="15" xfId="2" applyFill="1" applyBorder="1" applyAlignment="1">
      <alignment horizontal="left" vertical="top" wrapText="1"/>
    </xf>
    <xf numFmtId="0" fontId="3" fillId="4" borderId="4" xfId="2" applyFill="1" applyBorder="1" applyAlignment="1">
      <alignment horizontal="left" vertical="top" wrapText="1"/>
    </xf>
    <xf numFmtId="14" fontId="11" fillId="4" borderId="15" xfId="2" applyNumberFormat="1" applyFont="1" applyFill="1" applyBorder="1" applyAlignment="1">
      <alignment horizontal="left" vertical="top" wrapText="1"/>
    </xf>
    <xf numFmtId="0" fontId="12" fillId="4" borderId="8" xfId="2" applyFont="1" applyFill="1" applyBorder="1"/>
    <xf numFmtId="0" fontId="12" fillId="4" borderId="10" xfId="2" applyFont="1" applyFill="1" applyBorder="1"/>
    <xf numFmtId="0" fontId="12" fillId="4" borderId="11" xfId="2" applyFont="1" applyFill="1" applyBorder="1"/>
    <xf numFmtId="0" fontId="12" fillId="4" borderId="12" xfId="2" applyFont="1" applyFill="1" applyBorder="1"/>
    <xf numFmtId="0" fontId="12" fillId="4" borderId="11" xfId="2" applyFont="1" applyFill="1" applyBorder="1" applyAlignment="1">
      <alignment horizontal="left"/>
    </xf>
    <xf numFmtId="0" fontId="12" fillId="4" borderId="12" xfId="2" applyFont="1" applyFill="1" applyBorder="1" applyAlignment="1">
      <alignment horizontal="left"/>
    </xf>
    <xf numFmtId="0" fontId="11" fillId="4" borderId="11" xfId="2" applyFont="1" applyFill="1" applyBorder="1"/>
    <xf numFmtId="0" fontId="11" fillId="4" borderId="12" xfId="2" applyFont="1" applyFill="1" applyBorder="1"/>
    <xf numFmtId="164" fontId="13" fillId="4" borderId="11" xfId="2" applyNumberFormat="1" applyFont="1" applyFill="1" applyBorder="1" applyAlignment="1">
      <alignment horizontal="right"/>
    </xf>
    <xf numFmtId="164" fontId="13" fillId="4" borderId="12" xfId="2" applyNumberFormat="1" applyFont="1" applyFill="1" applyBorder="1" applyAlignment="1">
      <alignment horizontal="right"/>
    </xf>
    <xf numFmtId="1" fontId="11" fillId="4" borderId="11" xfId="2" applyNumberFormat="1" applyFont="1" applyFill="1" applyBorder="1" applyAlignment="1">
      <alignment horizontal="right"/>
    </xf>
    <xf numFmtId="1" fontId="11" fillId="4" borderId="12" xfId="2" applyNumberFormat="1" applyFont="1" applyFill="1" applyBorder="1" applyAlignment="1">
      <alignment horizontal="right"/>
    </xf>
    <xf numFmtId="0" fontId="11" fillId="4" borderId="11" xfId="2" applyFont="1" applyFill="1" applyBorder="1" applyAlignment="1">
      <alignment vertical="top"/>
    </xf>
    <xf numFmtId="0" fontId="11" fillId="4" borderId="12" xfId="2" applyFont="1" applyFill="1" applyBorder="1" applyAlignment="1">
      <alignment vertical="top"/>
    </xf>
    <xf numFmtId="0" fontId="11" fillId="4" borderId="16" xfId="2" applyFont="1" applyFill="1" applyBorder="1"/>
    <xf numFmtId="0" fontId="11" fillId="4" borderId="13" xfId="2" applyFont="1" applyFill="1" applyBorder="1"/>
    <xf numFmtId="1" fontId="15" fillId="0" borderId="0" xfId="0" applyNumberFormat="1" applyFont="1" applyAlignment="1">
      <alignment vertical="top" wrapText="1"/>
    </xf>
    <xf numFmtId="0" fontId="14" fillId="0" borderId="0" xfId="0" applyFont="1"/>
    <xf numFmtId="2" fontId="14" fillId="0" borderId="0" xfId="0" applyNumberFormat="1" applyFont="1"/>
    <xf numFmtId="0" fontId="15" fillId="0" borderId="0" xfId="0" applyFont="1" applyAlignment="1">
      <alignment horizontal="left" wrapText="1"/>
    </xf>
    <xf numFmtId="0" fontId="14" fillId="0" borderId="0" xfId="0" applyFont="1" applyAlignment="1">
      <alignment horizontal="left" wrapText="1"/>
    </xf>
    <xf numFmtId="0" fontId="15" fillId="0" borderId="0" xfId="0" applyFont="1" applyAlignment="1">
      <alignment horizontal="centerContinuous" wrapText="1"/>
    </xf>
    <xf numFmtId="0" fontId="14" fillId="0" borderId="0" xfId="0" applyFont="1" applyAlignment="1">
      <alignment horizontal="centerContinuous" wrapText="1"/>
    </xf>
    <xf numFmtId="0" fontId="0" fillId="0" borderId="0" xfId="0" applyAlignment="1">
      <alignment horizontal="left"/>
    </xf>
    <xf numFmtId="165" fontId="14" fillId="0" borderId="0" xfId="0" applyNumberFormat="1" applyFont="1" applyAlignment="1">
      <alignment horizontal="centerContinuous" wrapText="1"/>
    </xf>
    <xf numFmtId="2" fontId="14" fillId="0" borderId="0" xfId="2" applyNumberFormat="1" applyFont="1"/>
    <xf numFmtId="0" fontId="14" fillId="0" borderId="0" xfId="2" applyFont="1"/>
    <xf numFmtId="1" fontId="15" fillId="0" borderId="0" xfId="2" applyNumberFormat="1" applyFont="1" applyAlignment="1">
      <alignment vertical="top" wrapText="1"/>
    </xf>
    <xf numFmtId="0" fontId="14" fillId="0" borderId="0" xfId="2" applyFont="1" applyAlignment="1">
      <alignment horizontal="centerContinuous" wrapText="1"/>
    </xf>
    <xf numFmtId="0" fontId="14" fillId="0" borderId="0" xfId="2" applyFont="1" applyAlignment="1">
      <alignment horizontal="left" wrapText="1"/>
    </xf>
    <xf numFmtId="0" fontId="15" fillId="0" borderId="0" xfId="2" applyFont="1" applyAlignment="1">
      <alignment horizontal="centerContinuous" wrapText="1"/>
    </xf>
    <xf numFmtId="0" fontId="15" fillId="0" borderId="0" xfId="2" applyFont="1" applyAlignment="1">
      <alignment horizontal="left" wrapText="1"/>
    </xf>
    <xf numFmtId="164" fontId="3" fillId="0" borderId="0" xfId="2" applyNumberFormat="1"/>
    <xf numFmtId="164" fontId="14" fillId="0" borderId="0" xfId="0" applyNumberFormat="1" applyFont="1"/>
    <xf numFmtId="0" fontId="14" fillId="0" borderId="0" xfId="0" applyFont="1" applyAlignment="1">
      <alignment horizontal="right"/>
    </xf>
    <xf numFmtId="166" fontId="14" fillId="0" borderId="0" xfId="0" applyNumberFormat="1" applyFont="1"/>
    <xf numFmtId="167" fontId="14" fillId="0" borderId="0" xfId="0" applyNumberFormat="1" applyFont="1"/>
    <xf numFmtId="2" fontId="0" fillId="0" borderId="0" xfId="0" applyNumberFormat="1"/>
    <xf numFmtId="1" fontId="15" fillId="0" borderId="0" xfId="0" applyNumberFormat="1" applyFont="1" applyAlignment="1">
      <alignment horizontal="center" vertical="center" wrapText="1"/>
    </xf>
    <xf numFmtId="0" fontId="14" fillId="0" borderId="0" xfId="0" applyFont="1" applyAlignment="1">
      <alignment horizontal="center" vertical="center"/>
    </xf>
    <xf numFmtId="2" fontId="14" fillId="0" borderId="0" xfId="0" applyNumberFormat="1" applyFont="1" applyAlignment="1">
      <alignment horizontal="center" vertical="center"/>
    </xf>
    <xf numFmtId="164" fontId="14" fillId="0" borderId="0" xfId="0" applyNumberFormat="1" applyFont="1" applyAlignment="1">
      <alignment horizontal="center" vertical="center"/>
    </xf>
    <xf numFmtId="1" fontId="14" fillId="0" borderId="0" xfId="0" applyNumberFormat="1" applyFont="1" applyAlignment="1">
      <alignment horizontal="center" vertical="center"/>
    </xf>
    <xf numFmtId="0" fontId="16" fillId="0" borderId="0" xfId="3"/>
    <xf numFmtId="0" fontId="20" fillId="0" borderId="0" xfId="0" applyFont="1" applyAlignment="1">
      <alignment horizontal="left" vertical="center" wrapText="1"/>
    </xf>
    <xf numFmtId="0" fontId="15" fillId="0" borderId="0" xfId="0" applyFont="1" applyAlignment="1">
      <alignment horizontal="left" vertical="center" wrapText="1"/>
    </xf>
    <xf numFmtId="0" fontId="20" fillId="0" borderId="0" xfId="0" applyFont="1" applyAlignment="1">
      <alignment vertical="center" wrapText="1"/>
    </xf>
    <xf numFmtId="0" fontId="0" fillId="5" borderId="0" xfId="0" applyFill="1" applyAlignment="1">
      <alignment vertical="center"/>
    </xf>
    <xf numFmtId="0" fontId="14" fillId="0" borderId="0" xfId="0" applyFont="1" applyAlignment="1">
      <alignment vertical="center" wrapText="1"/>
    </xf>
    <xf numFmtId="0" fontId="0" fillId="6" borderId="0" xfId="0" applyFill="1" applyAlignment="1">
      <alignment vertical="center"/>
    </xf>
    <xf numFmtId="0" fontId="3" fillId="7" borderId="0" xfId="0" applyFont="1" applyFill="1" applyAlignment="1">
      <alignment vertical="center"/>
    </xf>
    <xf numFmtId="0" fontId="3" fillId="0" borderId="0" xfId="0" applyFont="1" applyAlignment="1">
      <alignment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5" fillId="8" borderId="0" xfId="0" applyFont="1" applyFill="1" applyAlignment="1">
      <alignment horizontal="left" wrapText="1"/>
    </xf>
    <xf numFmtId="0" fontId="16" fillId="0" borderId="0" xfId="3" applyFill="1" applyAlignment="1">
      <alignment horizontal="left" vertical="center" wrapText="1"/>
    </xf>
    <xf numFmtId="168" fontId="14" fillId="0" borderId="0" xfId="0" applyNumberFormat="1" applyFont="1" applyAlignment="1">
      <alignment horizontal="left" vertical="center" wrapText="1"/>
    </xf>
    <xf numFmtId="0" fontId="3" fillId="0" borderId="0" xfId="0" applyFont="1" applyAlignment="1">
      <alignment horizontal="left"/>
    </xf>
    <xf numFmtId="0" fontId="0" fillId="0" borderId="0" xfId="0" applyAlignment="1">
      <alignment horizontal="left" wrapText="1"/>
    </xf>
    <xf numFmtId="0" fontId="0" fillId="6" borderId="0" xfId="0" applyFill="1"/>
    <xf numFmtId="0" fontId="5" fillId="6" borderId="0" xfId="0" applyFont="1" applyFill="1"/>
    <xf numFmtId="9" fontId="5" fillId="6" borderId="0" xfId="4" applyFont="1" applyFill="1"/>
    <xf numFmtId="2" fontId="14" fillId="6" borderId="17" xfId="0" applyNumberFormat="1" applyFont="1" applyFill="1" applyBorder="1" applyAlignment="1">
      <alignment horizontal="center" vertical="center"/>
    </xf>
    <xf numFmtId="2" fontId="14" fillId="6" borderId="18" xfId="0" applyNumberFormat="1" applyFont="1" applyFill="1" applyBorder="1" applyAlignment="1">
      <alignment horizontal="center" vertical="center"/>
    </xf>
    <xf numFmtId="164" fontId="14" fillId="6" borderId="18" xfId="0" applyNumberFormat="1" applyFont="1" applyFill="1" applyBorder="1" applyAlignment="1">
      <alignment horizontal="center" vertical="center"/>
    </xf>
    <xf numFmtId="0" fontId="17" fillId="0" borderId="0" xfId="0" applyFont="1"/>
    <xf numFmtId="0" fontId="18" fillId="0" borderId="0" xfId="0" applyFont="1" applyAlignment="1">
      <alignment vertical="top" wrapText="1"/>
    </xf>
    <xf numFmtId="0" fontId="18" fillId="0" borderId="0" xfId="0" applyFont="1"/>
    <xf numFmtId="0" fontId="18" fillId="0" borderId="0" xfId="0" applyFont="1" applyAlignment="1">
      <alignment wrapText="1"/>
    </xf>
    <xf numFmtId="0" fontId="19" fillId="0" borderId="0" xfId="0" applyFont="1" applyAlignment="1">
      <alignment vertical="top" wrapText="1"/>
    </xf>
    <xf numFmtId="0" fontId="19" fillId="0" borderId="0" xfId="0" applyFont="1" applyAlignment="1">
      <alignment horizontal="left" vertical="top" wrapText="1"/>
    </xf>
    <xf numFmtId="22" fontId="18" fillId="0" borderId="0" xfId="0" applyNumberFormat="1" applyFont="1"/>
    <xf numFmtId="14" fontId="18" fillId="0" borderId="0" xfId="0" applyNumberFormat="1" applyFont="1"/>
    <xf numFmtId="0" fontId="3" fillId="0" borderId="0" xfId="0" applyFont="1" applyAlignment="1">
      <alignment horizontal="centerContinuous" wrapText="1"/>
    </xf>
    <xf numFmtId="0" fontId="25" fillId="0" borderId="0" xfId="0" applyFont="1"/>
    <xf numFmtId="0" fontId="24" fillId="0" borderId="0" xfId="0" applyFont="1"/>
    <xf numFmtId="0" fontId="25" fillId="0" borderId="0" xfId="0" applyFont="1" applyAlignment="1">
      <alignment wrapText="1"/>
    </xf>
    <xf numFmtId="14" fontId="25" fillId="0" borderId="0" xfId="0" applyNumberFormat="1" applyFont="1"/>
    <xf numFmtId="165" fontId="0" fillId="0" borderId="0" xfId="0" applyNumberFormat="1" applyAlignment="1">
      <alignment horizontal="left"/>
    </xf>
    <xf numFmtId="0" fontId="0" fillId="9" borderId="0" xfId="0" applyFill="1" applyAlignment="1">
      <alignment vertical="center"/>
    </xf>
    <xf numFmtId="0" fontId="14" fillId="10" borderId="0" xfId="0" applyFont="1" applyFill="1" applyAlignment="1">
      <alignment vertical="center" wrapText="1"/>
    </xf>
    <xf numFmtId="0" fontId="5" fillId="11" borderId="0" xfId="0" applyFont="1" applyFill="1"/>
    <xf numFmtId="0" fontId="0" fillId="13" borderId="0" xfId="0" applyFill="1"/>
    <xf numFmtId="0" fontId="0" fillId="11" borderId="0" xfId="0" applyFill="1"/>
    <xf numFmtId="14" fontId="0" fillId="12" borderId="0" xfId="0" applyNumberFormat="1" applyFill="1"/>
    <xf numFmtId="0" fontId="26" fillId="0" borderId="0" xfId="0" applyFont="1"/>
    <xf numFmtId="0" fontId="27" fillId="0" borderId="0" xfId="0" applyFont="1"/>
    <xf numFmtId="0" fontId="27" fillId="0" borderId="0" xfId="0" applyFont="1" applyAlignment="1">
      <alignment wrapText="1"/>
    </xf>
    <xf numFmtId="14" fontId="27" fillId="0" borderId="0" xfId="0" applyNumberFormat="1" applyFont="1"/>
    <xf numFmtId="0" fontId="3" fillId="0" borderId="0" xfId="2" applyAlignment="1">
      <alignment horizontal="center"/>
    </xf>
    <xf numFmtId="0" fontId="28" fillId="0" borderId="0" xfId="2" applyFont="1" applyAlignment="1">
      <alignment vertical="center"/>
    </xf>
    <xf numFmtId="0" fontId="20" fillId="12" borderId="0" xfId="2" applyFont="1" applyFill="1" applyAlignment="1">
      <alignment wrapText="1"/>
    </xf>
    <xf numFmtId="0" fontId="20" fillId="12" borderId="0" xfId="2" applyFont="1" applyFill="1" applyAlignment="1">
      <alignment horizontal="left" wrapText="1"/>
    </xf>
    <xf numFmtId="0" fontId="20" fillId="10" borderId="0" xfId="2" applyFont="1" applyFill="1" applyAlignment="1">
      <alignment wrapText="1"/>
    </xf>
    <xf numFmtId="0" fontId="20" fillId="10" borderId="0" xfId="2" applyFont="1" applyFill="1" applyAlignment="1">
      <alignment horizontal="left" wrapText="1"/>
    </xf>
    <xf numFmtId="0" fontId="29" fillId="12" borderId="0" xfId="2" applyFont="1" applyFill="1" applyAlignment="1">
      <alignment horizontal="left" wrapText="1"/>
    </xf>
    <xf numFmtId="0" fontId="29" fillId="10" borderId="0" xfId="2" applyFont="1" applyFill="1" applyAlignment="1">
      <alignment horizontal="left" wrapText="1"/>
    </xf>
    <xf numFmtId="10" fontId="29" fillId="10" borderId="0" xfId="2" applyNumberFormat="1" applyFont="1" applyFill="1" applyAlignment="1">
      <alignment horizontal="left" wrapText="1"/>
    </xf>
    <xf numFmtId="10" fontId="29" fillId="12" borderId="0" xfId="2" applyNumberFormat="1" applyFont="1" applyFill="1" applyAlignment="1">
      <alignment horizontal="left" wrapText="1"/>
    </xf>
    <xf numFmtId="0" fontId="29" fillId="10" borderId="0" xfId="2" applyFont="1" applyFill="1" applyAlignment="1">
      <alignment horizontal="left"/>
    </xf>
    <xf numFmtId="0" fontId="30" fillId="10" borderId="0" xfId="2" applyFont="1" applyFill="1" applyAlignment="1">
      <alignment horizontal="left" wrapText="1"/>
    </xf>
    <xf numFmtId="0" fontId="30" fillId="12" borderId="0" xfId="2" applyFont="1" applyFill="1" applyAlignment="1">
      <alignment horizontal="left" wrapText="1"/>
    </xf>
    <xf numFmtId="9" fontId="30" fillId="10" borderId="0" xfId="2" applyNumberFormat="1" applyFont="1" applyFill="1" applyAlignment="1">
      <alignment horizontal="left" wrapText="1"/>
    </xf>
    <xf numFmtId="9" fontId="29" fillId="12" borderId="0" xfId="2" applyNumberFormat="1" applyFont="1" applyFill="1" applyAlignment="1">
      <alignment horizontal="left" wrapText="1"/>
    </xf>
    <xf numFmtId="169" fontId="29" fillId="10" borderId="0" xfId="2" applyNumberFormat="1" applyFont="1" applyFill="1" applyAlignment="1">
      <alignment horizontal="left" wrapText="1"/>
    </xf>
    <xf numFmtId="0" fontId="16" fillId="2" borderId="1" xfId="3" applyFill="1" applyBorder="1"/>
    <xf numFmtId="0" fontId="5" fillId="0" borderId="0" xfId="2" applyFont="1" applyAlignment="1">
      <alignment horizontal="right"/>
    </xf>
    <xf numFmtId="166" fontId="15" fillId="0" borderId="0" xfId="2" applyNumberFormat="1" applyFont="1" applyAlignment="1">
      <alignment vertical="top" wrapText="1"/>
    </xf>
    <xf numFmtId="0" fontId="5" fillId="0" borderId="0" xfId="2" applyFont="1" applyAlignment="1">
      <alignment horizontal="left"/>
    </xf>
    <xf numFmtId="1" fontId="14" fillId="0" borderId="0" xfId="2" applyNumberFormat="1" applyFont="1" applyAlignment="1">
      <alignment vertical="top" wrapText="1"/>
    </xf>
    <xf numFmtId="166" fontId="14" fillId="0" borderId="0" xfId="2" applyNumberFormat="1" applyFont="1" applyAlignment="1">
      <alignment vertical="top" wrapText="1"/>
    </xf>
    <xf numFmtId="0" fontId="0" fillId="12" borderId="0" xfId="0" applyFill="1"/>
    <xf numFmtId="0" fontId="0" fillId="10" borderId="0" xfId="0" applyFill="1"/>
    <xf numFmtId="0" fontId="3" fillId="10" borderId="0" xfId="0" applyFont="1" applyFill="1" applyAlignment="1">
      <alignment wrapText="1"/>
    </xf>
    <xf numFmtId="14" fontId="27" fillId="0" borderId="0" xfId="0" applyNumberFormat="1" applyFont="1" applyAlignment="1">
      <alignment wrapText="1"/>
    </xf>
    <xf numFmtId="0" fontId="7" fillId="3" borderId="0" xfId="2" applyFont="1" applyFill="1"/>
    <xf numFmtId="0" fontId="14" fillId="0" borderId="0" xfId="0" applyFont="1" applyAlignment="1">
      <alignment horizontal="left"/>
    </xf>
    <xf numFmtId="0" fontId="14" fillId="0" borderId="0" xfId="0" applyFont="1" applyAlignment="1">
      <alignment horizontal="left" vertical="top" wrapText="1"/>
    </xf>
    <xf numFmtId="0" fontId="14" fillId="0" borderId="0" xfId="2" applyFont="1" applyAlignment="1">
      <alignment horizontal="left"/>
    </xf>
    <xf numFmtId="0" fontId="14" fillId="0" borderId="0" xfId="2" applyFont="1" applyAlignment="1">
      <alignment horizontal="left" vertical="top" wrapText="1"/>
    </xf>
    <xf numFmtId="0" fontId="21" fillId="0" borderId="8" xfId="0" applyFont="1" applyBorder="1" applyAlignment="1">
      <alignment wrapText="1"/>
    </xf>
    <xf numFmtId="0" fontId="9" fillId="0" borderId="9" xfId="0" applyFont="1" applyBorder="1" applyAlignment="1">
      <alignment wrapText="1"/>
    </xf>
    <xf numFmtId="0" fontId="9" fillId="0" borderId="10" xfId="0" applyFont="1" applyBorder="1" applyAlignment="1">
      <alignment wrapText="1"/>
    </xf>
    <xf numFmtId="0" fontId="10" fillId="0" borderId="11" xfId="0" applyFont="1" applyBorder="1" applyAlignment="1">
      <alignment vertical="center" wrapText="1"/>
    </xf>
    <xf numFmtId="0" fontId="5" fillId="0" borderId="0" xfId="0" applyFont="1" applyAlignment="1">
      <alignment vertical="center" wrapText="1"/>
    </xf>
    <xf numFmtId="0" fontId="5" fillId="0" borderId="12" xfId="0" applyFont="1" applyBorder="1" applyAlignment="1">
      <alignment vertical="center" wrapText="1"/>
    </xf>
    <xf numFmtId="0" fontId="5" fillId="0" borderId="11" xfId="0" applyFont="1" applyBorder="1" applyAlignment="1">
      <alignment vertical="center" wrapText="1"/>
    </xf>
    <xf numFmtId="0" fontId="5" fillId="0" borderId="16" xfId="0" applyFont="1" applyBorder="1" applyAlignment="1">
      <alignment vertical="center" wrapText="1"/>
    </xf>
    <xf numFmtId="0" fontId="5" fillId="0" borderId="3" xfId="0" applyFont="1" applyBorder="1" applyAlignment="1">
      <alignment vertical="center" wrapText="1"/>
    </xf>
    <xf numFmtId="0" fontId="5" fillId="0" borderId="13" xfId="0" applyFont="1" applyBorder="1" applyAlignment="1">
      <alignment vertical="center" wrapText="1"/>
    </xf>
    <xf numFmtId="0" fontId="0" fillId="12" borderId="0" xfId="0" applyFill="1"/>
    <xf numFmtId="0" fontId="0" fillId="10" borderId="0" xfId="0" applyFill="1"/>
    <xf numFmtId="0" fontId="3" fillId="10" borderId="0" xfId="0" applyFont="1" applyFill="1"/>
  </cellXfs>
  <cellStyles count="7">
    <cellStyle name="Hyperlink" xfId="3" builtinId="8"/>
    <cellStyle name="Normal" xfId="0" builtinId="0"/>
    <cellStyle name="Normal 2" xfId="1" xr:uid="{00000000-0005-0000-0000-000002000000}"/>
    <cellStyle name="Normal 2 2" xfId="2" xr:uid="{00000000-0005-0000-0000-000003000000}"/>
    <cellStyle name="Normal 2 3" xfId="5" xr:uid="{00000000-0005-0000-0000-000004000000}"/>
    <cellStyle name="Per cent" xfId="4" builtinId="5"/>
    <cellStyle name="Percent 2" xfId="6" xr:uid="{00000000-0005-0000-0000-000006000000}"/>
  </cellStyles>
  <dxfs count="2888">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2.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styles" Target="styles.xml"/><Relationship Id="rId128"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externalLink" Target="externalLinks/externalLink3.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sharedStrings" Target="sharedStrings.xml"/><Relationship Id="rId129" Type="http://schemas.openxmlformats.org/officeDocument/2006/relationships/customXml" Target="../customXml/item3.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externalLink" Target="externalLinks/externalLink4.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customXml" Target="../customXml/item4.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externalLink" Target="externalLinks/externalLink5.xml"/><Relationship Id="rId125"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6.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Client%20Work/CS%20GB/Factors%20&amp;%20Guidance/2024%20Guidance%20Review/0.%20Consolidated%20factor%20workbook%20for%20website/CS%20GB%20Consolidated%20Factors%202025-01.xlsm" TargetMode="External"/><Relationship Id="rId2" Type="http://schemas.openxmlformats.org/officeDocument/2006/relationships/externalLinkPath" Target="https://tris42.sharepoint.com/sites/gad_wrkgrp_actuarial/pspsactuarialwork/Client%20Work/CS%20GB/Factors%20&amp;%20Guidance/2024%20Guidance%20Review/0.%20Consolidated%20factor%20workbook%20for%20website/CS%20GB%20Consolidated%20Factors%202025-01.xlsm" TargetMode="External"/><Relationship Id="rId1" Type="http://schemas.openxmlformats.org/officeDocument/2006/relationships/externalLinkPath" Target="/sites/gad_wrkgrp_actuarial/pspsactuarialwork/Client%20Work/CS%20GB/Factors%20&amp;%20Guidance/2024%20Guidance%20Review/0.%20Consolidated%20factor%20workbook%20for%20website/CS%20GB%20Consolidated%20Factors%202025-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ad-psps\psps\Police_EW\Factors\Factors%20Currently%20In%20Force\Consolidated%20Factors%20Workbook\Factors%20Documentation%20Police_EW%20Consolidated%20Factors%202.4%25.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Police_NI/Factors/Factors%20Currently%20In%20Force/ERF%20-%20LRF/Factors/Factors%20Documentation%20Police_NI%20ERF%20&amp;%20LRF%202.4%25.xlsm" TargetMode="External"/><Relationship Id="rId1" Type="http://schemas.openxmlformats.org/officeDocument/2006/relationships/externalLinkPath" Target="/Police_NI/Factors/Factors%20Currently%20In%20Force/ERF%20-%20LRF/Factors/Factors%20Documentation%20Police_NI%20ERF%20&amp;%20LRF%202.4%2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ad-ast\ast\Factors\2017\2012\Tranche%201\TPS\TPS%20EW\SCAPE%202.4%25\CETV%20bespoke%20outputs%20TPS%20EW%20-%20A%20+%20B%20-%20C%20v0.11_SCAPE%202.4%25.xlsm"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https://tris42.sharepoint.com/sites/gad_wrkgrp_actuarial/pspsactuarialwork/Central/Factors%20&amp;%20Guidance/2024%20Guidance%20Review/1.%20Project%20management/2.%20Planning/5.%20Assumption%20considerations/TPS%20EW%20Consolidated%20Factors%202023-04%20-%20%20Assumption%20Template.xlsm" TargetMode="External"/><Relationship Id="rId2" Type="http://schemas.microsoft.com/office/2019/04/relationships/externalLinkLongPath" Target="/sites/gad_wrkgrp_actuarial/pspsactuarialwork/Central/Factors%20&amp;%20Guidance/2024%20Guidance%20Review/1.%20Project%20management/2.%20Planning/5.%20Assumption%20considerations/TPS%20EW%20Consolidated%20Factors%202023-04%20-%20%20Assumption%20Template.xlsm?F576D6AF" TargetMode="External"/><Relationship Id="rId1" Type="http://schemas.openxmlformats.org/officeDocument/2006/relationships/externalLinkPath" Target="file:///\\F576D6AF\TPS%20EW%20Consolidated%20Factors%202023-04%20-%20%20Assumption%20Template.xlsm" TargetMode="External"/><Relationship Id="rId4" Type="http://schemas.openxmlformats.org/officeDocument/2006/relationships/externalLinkPath" Target="../../../../../../1.%20Project%20management/2.%20Planning/5.%20Assumption%20considerations/TPS%20EW%20Consolidated%20Factors%202023-04%20-%20%20Assumption%20Template.xlsm"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https://tris42.sharepoint.com/sites/gad_wrkgrp_actuarial/pspsactuarialwork/Client%20Work/Pol%20EW/Factors%20&amp;%20Guidance/2024%20Guidance%20Review/3.%20Guidance%20updates/0.%20Consolidated%20factor%20workbook%20for%20website/Police%20EW%20Consolidated%20Factors%202025-01.xlsm" TargetMode="External"/><Relationship Id="rId2" Type="http://schemas.microsoft.com/office/2019/04/relationships/externalLinkLongPath" Target="/sites/gad_wrkgrp_actuarial/pspsactuarialwork/Client%20Work/Pol%20EW/Factors%20&amp;%20Guidance/2024%20Guidance%20Review/3.%20Guidance%20updates/0.%20Consolidated%20factor%20workbook%20for%20website/Police%20EW%20Consolidated%20Factors%202025-01.xlsm?BC903978" TargetMode="External"/><Relationship Id="rId1" Type="http://schemas.openxmlformats.org/officeDocument/2006/relationships/externalLinkPath" Target="file:///\\BC903978\Police%20EW%20Consolidated%20Factors%202025-01.xlsm" TargetMode="External"/><Relationship Id="rId4" Type="http://schemas.openxmlformats.org/officeDocument/2006/relationships/externalLinkPath" Target="../../../../../../../../../Client%20Work/Pol%20EW/Factors%20&amp;%20Guidance/2024%20Guidance%20Review/3.%20Guidance%20updates/0.%20Consolidated%20factor%20workbook%20for%20website/Police%20EW%20Consolidated%20Factors%202025-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Purpose of spreadsheet"/>
      <sheetName val="Version Control"/>
      <sheetName val="Summary - PCSPS_EW"/>
      <sheetName val="AnnGenHiddenLists"/>
      <sheetName val="x-Series Number"/>
      <sheetName val="Factor List"/>
      <sheetName val="Assumptions"/>
      <sheetName val="Club 2023 Table 2"/>
      <sheetName val="Club 2023 Table 3"/>
      <sheetName val="Club 2023 Table 4"/>
      <sheetName val="Club 2023 Table 5"/>
      <sheetName val="Club 2023 Table 6"/>
      <sheetName val="x-201"/>
      <sheetName val="x-202"/>
      <sheetName val="x-205"/>
      <sheetName val="x-203"/>
      <sheetName val="x-204"/>
      <sheetName val="x-207"/>
      <sheetName val="x-208"/>
      <sheetName val="x-209"/>
      <sheetName val="x-211"/>
      <sheetName val="x-212"/>
      <sheetName val="x-213"/>
      <sheetName val="x-214"/>
      <sheetName val="x-215"/>
      <sheetName val="x-216"/>
      <sheetName val="x-217"/>
      <sheetName val="x-218"/>
      <sheetName val="x-223"/>
      <sheetName val="x-301"/>
      <sheetName val="x-302"/>
      <sheetName val="x-303"/>
      <sheetName val="x-304"/>
      <sheetName val="x-305"/>
      <sheetName val="x-306"/>
      <sheetName val="x-307"/>
      <sheetName val="x-401"/>
      <sheetName val="x-402"/>
      <sheetName val="x-403"/>
      <sheetName val="x-404"/>
      <sheetName val="x-405"/>
      <sheetName val="x-406"/>
      <sheetName val="x-407"/>
      <sheetName val="x-408"/>
      <sheetName val="x-409"/>
      <sheetName val="x-410"/>
      <sheetName val="x-411"/>
      <sheetName val="x-412"/>
      <sheetName val="x-413"/>
      <sheetName val="x-414"/>
      <sheetName val="x-415"/>
      <sheetName val="x-416"/>
      <sheetName val="x-417"/>
      <sheetName val="x-418"/>
      <sheetName val="x-419"/>
      <sheetName val="x-420"/>
      <sheetName val="x-421"/>
      <sheetName val="x-501"/>
      <sheetName val="x-502"/>
      <sheetName val="x-503"/>
      <sheetName val="x-504"/>
      <sheetName val="x-601"/>
      <sheetName val="x-602"/>
      <sheetName val="x-603"/>
      <sheetName val="x-604"/>
      <sheetName val="x-605"/>
      <sheetName val="x-606"/>
      <sheetName val="x-607"/>
      <sheetName val="x-608"/>
      <sheetName val="x-609"/>
      <sheetName val="x-610"/>
      <sheetName val="x-611"/>
      <sheetName val="x-612"/>
      <sheetName val="x-613"/>
      <sheetName val="x-614"/>
      <sheetName val="x-615"/>
      <sheetName val="x-616"/>
      <sheetName val="x-617"/>
      <sheetName val="x-701"/>
      <sheetName val="x-702"/>
      <sheetName val="x-703"/>
      <sheetName val="x-704"/>
      <sheetName val="x-705"/>
      <sheetName val="x-706"/>
      <sheetName val="x-707"/>
      <sheetName val="x-708"/>
      <sheetName val="x-709"/>
      <sheetName val="x-710"/>
      <sheetName val="x-711"/>
      <sheetName val="x-712"/>
      <sheetName val="x-713"/>
      <sheetName val="x-714"/>
      <sheetName val="x-715"/>
      <sheetName val="x-716"/>
      <sheetName val="x-717"/>
      <sheetName val="x-718"/>
      <sheetName val="x-719"/>
      <sheetName val="x-720"/>
      <sheetName val="x-721"/>
      <sheetName val="x-725"/>
      <sheetName val="x-726"/>
      <sheetName val="x-727"/>
      <sheetName val="x-728"/>
      <sheetName val="x-729"/>
      <sheetName val="x-730"/>
      <sheetName val="x-731"/>
      <sheetName val="x-732"/>
      <sheetName val="x-733"/>
      <sheetName val="x-734"/>
      <sheetName val="x-735"/>
      <sheetName val="x-736"/>
      <sheetName val="x-801"/>
      <sheetName val="x-802"/>
      <sheetName val="x-803"/>
      <sheetName val="x-804"/>
      <sheetName val="x-805"/>
      <sheetName val="x-806"/>
      <sheetName val="x-807"/>
      <sheetName val="x-808"/>
      <sheetName val="x-810"/>
      <sheetName val="x-811"/>
      <sheetName val="x-812"/>
      <sheetName val="x-813"/>
      <sheetName val="x-814"/>
    </sheetNames>
    <sheetDataSet>
      <sheetData sheetId="0">
        <row r="2">
          <cell r="A2" t="str">
            <v>Civil Service Pension Schemes - Consolidated Factor Spreadsheet</v>
          </cell>
        </row>
      </sheetData>
      <sheetData sheetId="1"/>
      <sheetData sheetId="2"/>
      <sheetData sheetId="3"/>
      <sheetData sheetId="4"/>
      <sheetData sheetId="5">
        <row r="9">
          <cell r="B9" t="str">
            <v>Enter the factor type (which should be consistent with the series header types found on the summary sheet (eg early or late retirement)</v>
          </cell>
        </row>
        <row r="14">
          <cell r="B14" t="str">
            <v>Enter series number (this reflects the number in the relevant series eg if it’s the first ER/LR factor then it would be "401")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Police_EW"/>
      <sheetName val="AnnGenHiddenLists"/>
      <sheetName val="Factor List"/>
      <sheetName val="x-Series Number"/>
      <sheetName val="NA1 (201)"/>
      <sheetName val="NA2 (202)"/>
      <sheetName val="D1 (203)"/>
      <sheetName val="D2 (204)"/>
      <sheetName val="NF1 (205)"/>
      <sheetName val="NF2 (206)"/>
      <sheetName val="NA1_06 (207)"/>
      <sheetName val="NA2_06 (208)"/>
      <sheetName val="NA3_06 (209)"/>
      <sheetName val="NF1_06 (210)"/>
      <sheetName val="NF2_06 (211)"/>
      <sheetName val="NA1_15_65 (212)"/>
      <sheetName val="NA1_15_66 (213)"/>
      <sheetName val="NA1_15_67 (214)"/>
      <sheetName val="NA1_15_68 (215)"/>
      <sheetName val="NA2_15_65 (216)"/>
      <sheetName val="NA2_15_66 (217)"/>
      <sheetName val="NA2_15_67 (218)"/>
      <sheetName val="NA2_15_68 (219)"/>
      <sheetName val="NF1_15 (220)"/>
      <sheetName val="NF2_15 (221)"/>
      <sheetName val="(TVIN_87M) 222"/>
      <sheetName val="(TVIN_87F) 223"/>
      <sheetName val="TVIN_06M (224)"/>
      <sheetName val="TVIN_06F (225)"/>
      <sheetName val="TVIN_15M (226)"/>
      <sheetName val="TVIN_15F (227)"/>
      <sheetName val="TVIN_15GMP (228)"/>
      <sheetName val="M (229)"/>
      <sheetName val="N_06 (230)"/>
      <sheetName val="N_15 (231)"/>
      <sheetName val="G1 (301)"/>
      <sheetName val="G2 (302)"/>
      <sheetName val="H1 (303)"/>
      <sheetName val="H2 (304)"/>
      <sheetName val="G1_06 (305)"/>
      <sheetName val="G2_06 (306)"/>
      <sheetName val="H1_06 (307)"/>
      <sheetName val="H2_06 (308)"/>
      <sheetName val="G1_15 (309)"/>
      <sheetName val="G2_15 (310)"/>
      <sheetName val="H1_15 (311)"/>
      <sheetName val="H2_15 (312)"/>
      <sheetName val="K (313)"/>
      <sheetName val="K_06 (314)"/>
      <sheetName val="K_15_65 (315)"/>
      <sheetName val="K_15_66 (316)"/>
      <sheetName val="K_15_67 (317)"/>
      <sheetName val="K_15_68 (318)"/>
      <sheetName val="M (319)"/>
      <sheetName val="N (320)"/>
      <sheetName val="P (321)"/>
      <sheetName val="Q1 (322)"/>
      <sheetName val="Q2 (323)"/>
      <sheetName val="R (324)"/>
      <sheetName val="S1 (325)"/>
      <sheetName val="S2 (326)"/>
      <sheetName val="T1 (327)"/>
      <sheetName val="T2 (328)"/>
      <sheetName val="U1 (329)"/>
      <sheetName val="U2 (330)"/>
      <sheetName val="Q1_06 (331)"/>
      <sheetName val="Q2 _06 (332)"/>
      <sheetName val="R1_06 (333)"/>
      <sheetName val="R2_06 (334)"/>
      <sheetName val="Q_15 (335)"/>
      <sheetName val="R_15 (336)"/>
      <sheetName val="A (401)"/>
      <sheetName val="B (402)"/>
      <sheetName val="A (403)"/>
      <sheetName val="B (404)"/>
      <sheetName val="C (405)"/>
      <sheetName val="1 (501)"/>
      <sheetName val="2 (502)"/>
      <sheetName val="3 (503)"/>
      <sheetName val="504"/>
      <sheetName val="Table 1 (505)"/>
      <sheetName val="Table 2 (506)"/>
      <sheetName val="Table 3 (507)"/>
      <sheetName val="A_87 (601)"/>
      <sheetName val="A_06 (602)"/>
      <sheetName val="A_15_65 (603)"/>
      <sheetName val="A_15_66 (604)"/>
      <sheetName val="A_15_67 (605)"/>
      <sheetName val="A_15_68 (606)"/>
      <sheetName val="B_87 (607)"/>
      <sheetName val="C_87 (608)"/>
      <sheetName val="G_87 (609)"/>
      <sheetName val="H_87 (610)"/>
      <sheetName val="F_06 (611)"/>
      <sheetName val="G_06 (612)"/>
      <sheetName val="F_15 (613)"/>
      <sheetName val="G_15 (614)"/>
      <sheetName val="D1_87 (615)"/>
      <sheetName val="D2_87 (616)"/>
      <sheetName val="E1_87 (617)"/>
      <sheetName val="E2_87 (618)"/>
      <sheetName val="F1_87 (619)"/>
      <sheetName val="F2_87 (620)"/>
      <sheetName val="B_06 (621)"/>
      <sheetName val="C_06 (622)"/>
      <sheetName val="D_06 (623)"/>
      <sheetName val="E_06 (624)"/>
      <sheetName val="B_15 (625)"/>
      <sheetName val="C_15 (626)"/>
      <sheetName val="S-AP (701)"/>
      <sheetName val="B-AP (702)"/>
      <sheetName val="C (703)"/>
      <sheetName val="1 (801)"/>
      <sheetName val="2 (80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Purpose of spreadsheet"/>
      <sheetName val="Version Control"/>
      <sheetName val="Summary - Police_EW"/>
      <sheetName val="AnnGenHiddenLists"/>
      <sheetName val="Factor List"/>
      <sheetName val="x-Series Number"/>
      <sheetName val="401"/>
      <sheetName val="402"/>
      <sheetName val="403"/>
      <sheetName val="404"/>
      <sheetName val="405"/>
      <sheetName val="703"/>
    </sheetNames>
    <sheetDataSet>
      <sheetData sheetId="0"/>
      <sheetData sheetId="1" refreshError="1"/>
      <sheetData sheetId="2" refreshError="1"/>
      <sheetData sheetId="3" refreshError="1"/>
      <sheetData sheetId="4" refreshError="1"/>
      <sheetData sheetId="5"/>
      <sheetData sheetId="6" refreshError="1"/>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Assumptions"/>
      <sheetName val="Inputs"/>
      <sheetName val="Scaling Factors"/>
      <sheetName val="AnnGenHiddenLists"/>
      <sheetName val="Table 911"/>
      <sheetName val="A + B - C"/>
      <sheetName val="Table TA1a"/>
      <sheetName val="Individual Factor"/>
      <sheetName val="Replication report"/>
      <sheetName val="Updated Factors"/>
      <sheetName val="List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Cover"/>
      <sheetName val="Purpose of spreadsheet"/>
      <sheetName val="Version Control"/>
      <sheetName val="Summary - TPS_EW"/>
      <sheetName val="AnnGenHiddenLists"/>
      <sheetName val="Factor List"/>
      <sheetName val="x-Series Number"/>
      <sheetName val="Assumptions"/>
      <sheetName val="x-101"/>
      <sheetName val="x-202"/>
      <sheetName val="x-203"/>
      <sheetName val="x-204"/>
      <sheetName val="x-205"/>
      <sheetName val="x-206"/>
      <sheetName val="x-207"/>
      <sheetName val="x-208"/>
      <sheetName val="x-209"/>
      <sheetName val="x-210"/>
      <sheetName val="x-211"/>
      <sheetName val="x-212"/>
      <sheetName val="x-213"/>
      <sheetName val="x-214"/>
      <sheetName val="x-215"/>
      <sheetName val="x-216"/>
      <sheetName val="x-217"/>
      <sheetName val="x-218"/>
      <sheetName val="x-219"/>
      <sheetName val="x-220"/>
      <sheetName val="x-221"/>
      <sheetName val="x-222"/>
      <sheetName val="x-224"/>
      <sheetName val="x-225"/>
      <sheetName val="x-226"/>
      <sheetName val="x-231"/>
      <sheetName val="x-232"/>
      <sheetName val="x-233"/>
      <sheetName val="x-234"/>
      <sheetName val="x-235"/>
      <sheetName val="x-236"/>
      <sheetName val="x-237"/>
      <sheetName val="x-238"/>
      <sheetName val="x-239"/>
      <sheetName val="x-240"/>
      <sheetName val="x-301"/>
      <sheetName val="x-302"/>
      <sheetName val="x-303"/>
      <sheetName val="x-304"/>
      <sheetName val="x-305"/>
      <sheetName val="x-306"/>
      <sheetName val="x-307"/>
      <sheetName val="x-308"/>
      <sheetName val="x-309"/>
      <sheetName val="x-310"/>
      <sheetName val="x-311"/>
      <sheetName val="x-312"/>
      <sheetName val="x-313"/>
      <sheetName val="x-314"/>
      <sheetName val="x-315"/>
      <sheetName val="x-316"/>
      <sheetName val="x-317"/>
      <sheetName val="x-318"/>
      <sheetName val="x-319"/>
      <sheetName val="x-320"/>
      <sheetName val="x-321"/>
      <sheetName val="x-322"/>
      <sheetName val="x-323"/>
      <sheetName val="x-324"/>
      <sheetName val="x-401"/>
      <sheetName val="x-402"/>
      <sheetName val="x-403"/>
      <sheetName val="x-404"/>
      <sheetName val="x-405"/>
      <sheetName val="x-406"/>
      <sheetName val="x-407"/>
      <sheetName val="x-408"/>
      <sheetName val="x-409"/>
      <sheetName val="x-410"/>
      <sheetName val="x-411"/>
      <sheetName val="x-412"/>
      <sheetName val="x-413"/>
      <sheetName val="x-414"/>
      <sheetName val="x-501"/>
      <sheetName val="x-502"/>
      <sheetName val="x-503"/>
      <sheetName val="x-504"/>
      <sheetName val="x-505"/>
      <sheetName val="x-601"/>
      <sheetName val="x-602"/>
      <sheetName val="x-603"/>
      <sheetName val="x-604"/>
      <sheetName val="x-605"/>
      <sheetName val="x-606"/>
      <sheetName val="x-607"/>
      <sheetName val="x-608"/>
      <sheetName val="x-609"/>
      <sheetName val="x-610"/>
      <sheetName val="x-611"/>
      <sheetName val="x-702"/>
      <sheetName val="x-703"/>
      <sheetName val="x-704"/>
      <sheetName val="x-705"/>
      <sheetName val="x-706"/>
      <sheetName val="x-707"/>
      <sheetName val="x-708"/>
      <sheetName val="x-709"/>
      <sheetName val="x-710"/>
      <sheetName val="x-711"/>
      <sheetName val="x-712"/>
      <sheetName val="x-713"/>
      <sheetName val="x-714"/>
      <sheetName val="x-715"/>
      <sheetName val="x-716"/>
      <sheetName val="x-717"/>
      <sheetName val="x-718"/>
      <sheetName val="x-719"/>
      <sheetName val="x-720"/>
      <sheetName val="x-721"/>
      <sheetName val="x-722"/>
      <sheetName val="x-723"/>
      <sheetName val="x-724"/>
      <sheetName val="x-725"/>
      <sheetName val="x-726"/>
      <sheetName val="x-727"/>
      <sheetName val="x-728"/>
      <sheetName val="x-729"/>
      <sheetName val="x-801"/>
      <sheetName val="x-802"/>
      <sheetName val="x-803"/>
      <sheetName val="x-804"/>
      <sheetName val="x-80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Cover"/>
      <sheetName val="Purpose of spreadsheet"/>
      <sheetName val="Version Control"/>
      <sheetName val="Summary - Police_EW"/>
      <sheetName val="AnnGenHiddenLists"/>
      <sheetName val="Factor List"/>
      <sheetName val="x-Series Number"/>
      <sheetName val="Assumptions"/>
      <sheetName val="NA1 (201)"/>
      <sheetName val="A1 (201C)"/>
      <sheetName val="NA2 (202)"/>
      <sheetName val="A2 (202C)"/>
      <sheetName val="D1 (203)"/>
      <sheetName val="D2 (204)"/>
      <sheetName val="NF1 (205)"/>
      <sheetName val="F1 (205C)"/>
      <sheetName val="NF2 (206)"/>
      <sheetName val="F2 (206C)"/>
      <sheetName val="NA1_06 (207)"/>
      <sheetName val="NA2_06 (208)"/>
      <sheetName val="NA3_06 (209)"/>
      <sheetName val="NF1_06 (210)"/>
      <sheetName val="NF2_06 (211)"/>
      <sheetName val="NA1_15_65 (212)"/>
      <sheetName val="NA1_15_66 (213)"/>
      <sheetName val="NA1_15_67 (214)"/>
      <sheetName val="NA1_15_68 (215)"/>
      <sheetName val="NA2_15_65 (216)"/>
      <sheetName val="NA2_15_66 (217)"/>
      <sheetName val="NA2_15_67 (218)"/>
      <sheetName val="NA2_15_68 (219)"/>
      <sheetName val="NF1_15 (220)"/>
      <sheetName val="NF2_15 (221)"/>
      <sheetName val="TVIN_15M (226)"/>
      <sheetName val="TVIN_15F (227)"/>
      <sheetName val="TVIN_15GMP (228)"/>
      <sheetName val="M (229)"/>
      <sheetName val="G1 (301)"/>
      <sheetName val="G2 (302)"/>
      <sheetName val="H1 (303)"/>
      <sheetName val="H2 (304)"/>
      <sheetName val="G1_06 (305)"/>
      <sheetName val="G2_06 (306)"/>
      <sheetName val="H1_06 (307)"/>
      <sheetName val="H2_06 (308)"/>
      <sheetName val="G1_15 (309)"/>
      <sheetName val="G2_15 (310)"/>
      <sheetName val="H1_15 (311)"/>
      <sheetName val="H2_15 (312)"/>
      <sheetName val="K (313)"/>
      <sheetName val="K_06 (314)"/>
      <sheetName val="K_15_65 (315)"/>
      <sheetName val="K_15_66 (316)"/>
      <sheetName val="K_15_67 (317)"/>
      <sheetName val="K_15_68 (318)"/>
      <sheetName val="M (319)"/>
      <sheetName val="N (320)"/>
      <sheetName val="P (321)"/>
      <sheetName val="Q1 (322)"/>
      <sheetName val="Q2 (323)"/>
      <sheetName val="R (324)"/>
      <sheetName val="S1 (325)"/>
      <sheetName val="S2 (326)"/>
      <sheetName val="T1 (327)"/>
      <sheetName val="T2 (328)"/>
      <sheetName val="U1 (329)"/>
      <sheetName val="U2 (330)"/>
      <sheetName val="Q1_06 (331)"/>
      <sheetName val="Q2 _06 (332)"/>
      <sheetName val="R1_06 (333)"/>
      <sheetName val="R2_06 (334)"/>
      <sheetName val="Q_15 (335)"/>
      <sheetName val="R_15 (336)"/>
      <sheetName val="A (401)"/>
      <sheetName val="B (402)"/>
      <sheetName val="A (403)"/>
      <sheetName val="B (404)"/>
      <sheetName val="C (405)"/>
      <sheetName val="A (406)"/>
      <sheetName val="B (407)"/>
      <sheetName val="1 (501)"/>
      <sheetName val="2 (502)"/>
      <sheetName val="3 (503)"/>
      <sheetName val="504"/>
      <sheetName val="Table 1 (505)"/>
      <sheetName val="Table 2 (506)"/>
      <sheetName val="Table 3 (507)"/>
      <sheetName val="Table 4 (508)"/>
      <sheetName val="A_87 (601)"/>
      <sheetName val="A_06 (602)"/>
      <sheetName val="A_15_65 (603)"/>
      <sheetName val="A_15_66 (604)"/>
      <sheetName val="A_15_67 (605)"/>
      <sheetName val="A_15_68 (606)"/>
      <sheetName val="B_87 (607)"/>
      <sheetName val="C_87 (608)"/>
      <sheetName val="G_87 (609)"/>
      <sheetName val="H_87 (610)"/>
      <sheetName val="F_06 (611)"/>
      <sheetName val="G_06 (612)"/>
      <sheetName val="F_15 (613)"/>
      <sheetName val="G_15 (614)"/>
      <sheetName val="D1_87 (615)"/>
      <sheetName val="D2_87 (616)"/>
      <sheetName val="E1_87 (617)"/>
      <sheetName val="E2_87 (618)"/>
      <sheetName val="F1_87 (619)"/>
      <sheetName val="F2_87 (620)"/>
      <sheetName val="B_06 (621)"/>
      <sheetName val="C_06 (622)"/>
      <sheetName val="D_06 (623)"/>
      <sheetName val="E_06 (624)"/>
      <sheetName val="B_15 (625)"/>
      <sheetName val="C_15 (626)"/>
      <sheetName val="S-AP (701)"/>
      <sheetName val="B-AP (702)"/>
      <sheetName val="C (703)"/>
      <sheetName val="1 (801)"/>
      <sheetName val="2 (802)"/>
    </sheetNames>
    <sheetDataSet>
      <sheetData sheetId="0">
        <row r="2">
          <cell r="A2" t="str">
            <v>Police_EW - Consolidated Factor Spreadsheet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CE05635-BE68-405E-AB1F-19BF71CE85A2}">
  <we:reference id="81ae7f57-2760-4043-a9cb-e0d36209e808" version="1.3.0.0" store="EXCatalog" storeType="EXCatalog"/>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24"/>
  <sheetViews>
    <sheetView showGridLines="0" zoomScale="85" zoomScaleNormal="85" workbookViewId="0">
      <selection activeCell="G29" sqref="G29"/>
    </sheetView>
  </sheetViews>
  <sheetFormatPr defaultRowHeight="12.5" x14ac:dyDescent="0.25"/>
  <cols>
    <col min="1" max="1" width="20" customWidth="1"/>
    <col min="2" max="2" width="130.54296875" style="2" customWidth="1"/>
    <col min="4" max="4" width="10.1796875" bestFit="1" customWidth="1"/>
    <col min="8" max="8" width="10.1796875" customWidth="1"/>
    <col min="9" max="9" width="11.453125" customWidth="1"/>
    <col min="12" max="12" width="15.453125" bestFit="1" customWidth="1"/>
    <col min="13" max="13" width="21" bestFit="1" customWidth="1"/>
    <col min="14" max="14" width="9.453125" customWidth="1"/>
    <col min="15" max="15" width="9.54296875" customWidth="1"/>
    <col min="16" max="20" width="13.1796875" customWidth="1"/>
    <col min="27" max="27" width="11.453125" customWidth="1"/>
    <col min="28" max="28" width="10.1796875" customWidth="1"/>
    <col min="31" max="31" width="15.453125" bestFit="1" customWidth="1"/>
    <col min="32" max="32" width="21" bestFit="1" customWidth="1"/>
    <col min="33" max="34" width="9.54296875" bestFit="1" customWidth="1"/>
    <col min="35" max="35" width="9.54296875" customWidth="1"/>
    <col min="39" max="39" width="12.453125" bestFit="1" customWidth="1"/>
  </cols>
  <sheetData>
    <row r="1" spans="1:4" ht="20" x14ac:dyDescent="0.4">
      <c r="A1" s="4" t="s">
        <v>0</v>
      </c>
      <c r="B1" s="4"/>
    </row>
    <row r="2" spans="1:4" ht="15.5" x14ac:dyDescent="0.35">
      <c r="A2" s="5" t="s">
        <v>1</v>
      </c>
      <c r="B2" s="5"/>
    </row>
    <row r="3" spans="1:4" ht="15.5" x14ac:dyDescent="0.35">
      <c r="A3" s="6" t="s">
        <v>2</v>
      </c>
      <c r="B3" s="6"/>
    </row>
    <row r="4" spans="1:4" x14ac:dyDescent="0.25">
      <c r="A4" s="7" t="s">
        <v>3</v>
      </c>
    </row>
    <row r="5" spans="1:4" x14ac:dyDescent="0.25">
      <c r="D5" s="8"/>
    </row>
    <row r="6" spans="1:4" ht="13" x14ac:dyDescent="0.3">
      <c r="A6" s="1"/>
    </row>
    <row r="7" spans="1:4" ht="25.5" customHeight="1" x14ac:dyDescent="0.25">
      <c r="A7" s="100" t="s">
        <v>4</v>
      </c>
      <c r="B7" s="101" t="s">
        <v>5</v>
      </c>
    </row>
    <row r="11" spans="1:4" ht="25.5" customHeight="1" x14ac:dyDescent="0.25">
      <c r="A11" s="102" t="s">
        <v>6</v>
      </c>
      <c r="B11" s="102" t="s">
        <v>7</v>
      </c>
    </row>
    <row r="12" spans="1:4" ht="19.5" customHeight="1" x14ac:dyDescent="0.25">
      <c r="A12" s="103" t="s">
        <v>8</v>
      </c>
      <c r="B12" s="104" t="s">
        <v>9</v>
      </c>
    </row>
    <row r="13" spans="1:4" ht="19.5" customHeight="1" x14ac:dyDescent="0.25">
      <c r="A13" s="105" t="s">
        <v>10</v>
      </c>
      <c r="B13" s="104" t="s">
        <v>11</v>
      </c>
    </row>
    <row r="14" spans="1:4" ht="19.5" customHeight="1" x14ac:dyDescent="0.25">
      <c r="A14" s="106" t="s">
        <v>12</v>
      </c>
      <c r="B14" s="104" t="s">
        <v>13</v>
      </c>
    </row>
    <row r="15" spans="1:4" ht="19.5" customHeight="1" x14ac:dyDescent="0.25">
      <c r="A15" s="135" t="s">
        <v>14</v>
      </c>
      <c r="B15" s="136" t="s">
        <v>15</v>
      </c>
    </row>
    <row r="16" spans="1:4" ht="25" x14ac:dyDescent="0.25">
      <c r="A16" s="104" t="s">
        <v>16</v>
      </c>
      <c r="B16" s="104" t="s">
        <v>17</v>
      </c>
    </row>
    <row r="17" spans="1:2" ht="25" x14ac:dyDescent="0.25">
      <c r="A17" s="104" t="s">
        <v>18</v>
      </c>
      <c r="B17" s="104" t="s">
        <v>19</v>
      </c>
    </row>
    <row r="18" spans="1:2" ht="25" x14ac:dyDescent="0.25">
      <c r="A18" s="107" t="s">
        <v>20</v>
      </c>
      <c r="B18" s="107" t="s">
        <v>21</v>
      </c>
    </row>
    <row r="19" spans="1:2" x14ac:dyDescent="0.25">
      <c r="A19" s="107" t="s">
        <v>22</v>
      </c>
      <c r="B19" s="107" t="s">
        <v>23</v>
      </c>
    </row>
    <row r="20" spans="1:2" x14ac:dyDescent="0.25">
      <c r="A20" s="107" t="s">
        <v>24</v>
      </c>
      <c r="B20" s="107" t="s">
        <v>25</v>
      </c>
    </row>
    <row r="21" spans="1:2" ht="25" x14ac:dyDescent="0.25">
      <c r="A21" s="107" t="s">
        <v>26</v>
      </c>
      <c r="B21" s="107" t="s">
        <v>27</v>
      </c>
    </row>
    <row r="22" spans="1:2" ht="25" x14ac:dyDescent="0.25">
      <c r="A22" s="107" t="s">
        <v>28</v>
      </c>
      <c r="B22" s="107" t="s">
        <v>29</v>
      </c>
    </row>
    <row r="23" spans="1:2" x14ac:dyDescent="0.25">
      <c r="A23" s="3"/>
    </row>
    <row r="24" spans="1:2" x14ac:dyDescent="0.25">
      <c r="A24" s="3"/>
    </row>
  </sheetData>
  <sheetProtection algorithmName="SHA-512" hashValue="CgNmldJXNiKTYD8oa1172JZ6vCYH7ubSmU0sQZAc/gnvpsmkAQer9ejpYH88V5ccVRBIKpa5xsk/prQ0diOy6w==" saltValue="ZkBEJV7kMrwIJOTcuMHdwA==" spinCount="100000" sheet="1" objects="1" scenarios="1"/>
  <phoneticPr fontId="4" type="noConversion"/>
  <conditionalFormatting sqref="B7 B16:B22">
    <cfRule type="expression" dxfId="2887" priority="1" stopIfTrue="1">
      <formula>MOD(ROW(),2)=0</formula>
    </cfRule>
    <cfRule type="expression" dxfId="2886" priority="2" stopIfTrue="1">
      <formula>MOD(ROW(),2)&lt;&gt;0</formula>
    </cfRule>
  </conditionalFormatting>
  <conditionalFormatting sqref="A7 A16:A22">
    <cfRule type="expression" dxfId="2885" priority="3" stopIfTrue="1">
      <formula>MOD(ROW(),2)=0</formula>
    </cfRule>
    <cfRule type="expression" dxfId="2884" priority="4" stopIfTrue="1">
      <formula>MOD(ROW(),2)&lt;&gt;0</formula>
    </cfRule>
  </conditionalFormatting>
  <conditionalFormatting sqref="B11:B14">
    <cfRule type="expression" dxfId="2883" priority="7" stopIfTrue="1">
      <formula>MOD(ROW(),2)=0</formula>
    </cfRule>
    <cfRule type="expression" dxfId="2882" priority="8" stopIfTrue="1">
      <formula>MOD(ROW(),2)&lt;&gt;0</formula>
    </cfRule>
  </conditionalFormatting>
  <conditionalFormatting sqref="A11">
    <cfRule type="expression" dxfId="2881" priority="5" stopIfTrue="1">
      <formula>MOD(ROW(),2)=0</formula>
    </cfRule>
    <cfRule type="expression" dxfId="2880" priority="6" stopIfTrue="1">
      <formula>MOD(ROW(),2)&lt;&gt;0</formula>
    </cfRule>
  </conditionalFormatting>
  <pageMargins left="0.75" right="0.75" top="1" bottom="1" header="0.5" footer="0.5"/>
  <pageSetup paperSize="9" scale="84" orientation="landscape" r:id="rId1"/>
  <headerFooter alignWithMargins="0">
    <oddHeader>&amp;L&amp;Z&amp;F  [&amp;A]</oddHeader>
    <oddFooter>&amp;LPage &amp;P of &amp;N&amp;R&amp;T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K68"/>
  <sheetViews>
    <sheetView showGridLines="0" zoomScale="85" zoomScaleNormal="85" workbookViewId="0">
      <selection activeCell="K26" sqref="K26"/>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I1" s="40"/>
      <c r="K1" s="99"/>
    </row>
    <row r="2" spans="1:11" ht="15.5" x14ac:dyDescent="0.35">
      <c r="A2" s="41" t="s">
        <v>687</v>
      </c>
      <c r="B2" s="42"/>
      <c r="C2" s="42"/>
      <c r="D2" s="42"/>
      <c r="E2" s="42"/>
      <c r="F2" s="42"/>
      <c r="G2" s="42"/>
      <c r="H2" s="42"/>
      <c r="I2" s="42"/>
    </row>
    <row r="3" spans="1:11" ht="15.5" x14ac:dyDescent="0.35">
      <c r="A3" s="171" t="str" cm="1">
        <f t="array" ref="A3">TABLE_FACTOR_TYPE_1&amp;" - x-"&amp;TABLE_REFERENCE_1</f>
        <v>CETV - x-201C</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5" x14ac:dyDescent="0.25">
      <c r="A10" s="76" t="s">
        <v>7</v>
      </c>
      <c r="B10" s="78" t="s">
        <v>300</v>
      </c>
      <c r="C10" s="78"/>
    </row>
    <row r="11" spans="1:11" x14ac:dyDescent="0.25">
      <c r="A11" s="76" t="s">
        <v>280</v>
      </c>
      <c r="B11" s="78" t="s">
        <v>301</v>
      </c>
      <c r="C11" s="78"/>
    </row>
    <row r="12" spans="1:11" x14ac:dyDescent="0.25">
      <c r="A12" s="76" t="s">
        <v>281</v>
      </c>
      <c r="B12" s="78" t="s">
        <v>295</v>
      </c>
      <c r="C12" s="78"/>
    </row>
    <row r="13" spans="1:11" x14ac:dyDescent="0.25">
      <c r="A13" s="76" t="s">
        <v>610</v>
      </c>
      <c r="B13" s="78">
        <v>2</v>
      </c>
      <c r="C13" s="78"/>
    </row>
    <row r="14" spans="1:11" x14ac:dyDescent="0.25">
      <c r="A14" s="76" t="s">
        <v>283</v>
      </c>
      <c r="B14" s="78" t="s">
        <v>303</v>
      </c>
      <c r="C14" s="78"/>
    </row>
    <row r="15" spans="1:11" x14ac:dyDescent="0.25">
      <c r="A15" s="76" t="s">
        <v>613</v>
      </c>
      <c r="B15" s="78" t="s">
        <v>303</v>
      </c>
      <c r="C15" s="78"/>
    </row>
    <row r="16" spans="1:11" ht="16" customHeight="1" x14ac:dyDescent="0.25">
      <c r="A16" s="76" t="s">
        <v>285</v>
      </c>
      <c r="B16" s="78" t="s">
        <v>692</v>
      </c>
      <c r="C16" s="78"/>
    </row>
    <row r="17" spans="1:3" ht="25" x14ac:dyDescent="0.25">
      <c r="A17" s="76" t="s">
        <v>286</v>
      </c>
      <c r="B17" s="129"/>
      <c r="C17" s="129"/>
    </row>
    <row r="18" spans="1:3" x14ac:dyDescent="0.25">
      <c r="A18" s="76" t="s">
        <v>287</v>
      </c>
      <c r="B18" s="80">
        <v>45169</v>
      </c>
      <c r="C18" s="78"/>
    </row>
    <row r="19" spans="1:3" x14ac:dyDescent="0.25">
      <c r="A19" s="173" t="s">
        <v>288</v>
      </c>
      <c r="B19" s="80">
        <v>45200</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690</v>
      </c>
      <c r="C26" s="72" t="s">
        <v>691</v>
      </c>
    </row>
    <row r="27" spans="1:3" x14ac:dyDescent="0.25">
      <c r="A27" s="73">
        <v>18</v>
      </c>
      <c r="B27" s="74">
        <v>11.7</v>
      </c>
      <c r="C27" s="74">
        <v>1.37</v>
      </c>
    </row>
    <row r="28" spans="1:3" x14ac:dyDescent="0.25">
      <c r="A28" s="73">
        <v>19</v>
      </c>
      <c r="B28" s="74">
        <v>11.87</v>
      </c>
      <c r="C28" s="74">
        <v>1.39</v>
      </c>
    </row>
    <row r="29" spans="1:3" x14ac:dyDescent="0.25">
      <c r="A29" s="73">
        <v>20</v>
      </c>
      <c r="B29" s="74">
        <v>12.05</v>
      </c>
      <c r="C29" s="74">
        <v>1.41</v>
      </c>
    </row>
    <row r="30" spans="1:3" x14ac:dyDescent="0.25">
      <c r="A30" s="73">
        <v>21</v>
      </c>
      <c r="B30" s="74">
        <v>12.23</v>
      </c>
      <c r="C30" s="74">
        <v>1.44</v>
      </c>
    </row>
    <row r="31" spans="1:3" x14ac:dyDescent="0.25">
      <c r="A31" s="73">
        <v>22</v>
      </c>
      <c r="B31" s="74">
        <v>12.41</v>
      </c>
      <c r="C31" s="74">
        <v>1.46</v>
      </c>
    </row>
    <row r="32" spans="1:3" x14ac:dyDescent="0.25">
      <c r="A32" s="73">
        <v>23</v>
      </c>
      <c r="B32" s="74">
        <v>12.6</v>
      </c>
      <c r="C32" s="74">
        <v>1.48</v>
      </c>
    </row>
    <row r="33" spans="1:3" x14ac:dyDescent="0.25">
      <c r="A33" s="73">
        <v>24</v>
      </c>
      <c r="B33" s="74">
        <v>12.79</v>
      </c>
      <c r="C33" s="74">
        <v>1.5</v>
      </c>
    </row>
    <row r="34" spans="1:3" x14ac:dyDescent="0.25">
      <c r="A34" s="73">
        <v>25</v>
      </c>
      <c r="B34" s="74">
        <v>12.98</v>
      </c>
      <c r="C34" s="74">
        <v>1.52</v>
      </c>
    </row>
    <row r="35" spans="1:3" x14ac:dyDescent="0.25">
      <c r="A35" s="73">
        <v>26</v>
      </c>
      <c r="B35" s="74">
        <v>13.17</v>
      </c>
      <c r="C35" s="74">
        <v>1.55</v>
      </c>
    </row>
    <row r="36" spans="1:3" x14ac:dyDescent="0.25">
      <c r="A36" s="73">
        <v>27</v>
      </c>
      <c r="B36" s="74">
        <v>13.37</v>
      </c>
      <c r="C36" s="74">
        <v>1.57</v>
      </c>
    </row>
    <row r="37" spans="1:3" x14ac:dyDescent="0.25">
      <c r="A37" s="73">
        <v>28</v>
      </c>
      <c r="B37" s="74">
        <v>13.57</v>
      </c>
      <c r="C37" s="74">
        <v>1.59</v>
      </c>
    </row>
    <row r="38" spans="1:3" x14ac:dyDescent="0.25">
      <c r="A38" s="73">
        <v>29</v>
      </c>
      <c r="B38" s="74">
        <v>13.78</v>
      </c>
      <c r="C38" s="74">
        <v>1.62</v>
      </c>
    </row>
    <row r="39" spans="1:3" x14ac:dyDescent="0.25">
      <c r="A39" s="73">
        <v>30</v>
      </c>
      <c r="B39" s="74">
        <v>13.98</v>
      </c>
      <c r="C39" s="74">
        <v>1.64</v>
      </c>
    </row>
    <row r="40" spans="1:3" x14ac:dyDescent="0.25">
      <c r="A40" s="73">
        <v>31</v>
      </c>
      <c r="B40" s="74">
        <v>14.19</v>
      </c>
      <c r="C40" s="74">
        <v>1.66</v>
      </c>
    </row>
    <row r="41" spans="1:3" x14ac:dyDescent="0.25">
      <c r="A41" s="73">
        <v>32</v>
      </c>
      <c r="B41" s="74">
        <v>14.41</v>
      </c>
      <c r="C41" s="74">
        <v>1.68</v>
      </c>
    </row>
    <row r="42" spans="1:3" x14ac:dyDescent="0.25">
      <c r="A42" s="73">
        <v>33</v>
      </c>
      <c r="B42" s="74">
        <v>14.63</v>
      </c>
      <c r="C42" s="74">
        <v>1.71</v>
      </c>
    </row>
    <row r="43" spans="1:3" x14ac:dyDescent="0.25">
      <c r="A43" s="73">
        <v>34</v>
      </c>
      <c r="B43" s="74">
        <v>14.85</v>
      </c>
      <c r="C43" s="74">
        <v>1.73</v>
      </c>
    </row>
    <row r="44" spans="1:3" x14ac:dyDescent="0.25">
      <c r="A44" s="73">
        <v>35</v>
      </c>
      <c r="B44" s="74">
        <v>15.07</v>
      </c>
      <c r="C44" s="74">
        <v>1.75</v>
      </c>
    </row>
    <row r="45" spans="1:3" x14ac:dyDescent="0.25">
      <c r="A45" s="73">
        <v>36</v>
      </c>
      <c r="B45" s="74">
        <v>15.3</v>
      </c>
      <c r="C45" s="74">
        <v>1.77</v>
      </c>
    </row>
    <row r="46" spans="1:3" x14ac:dyDescent="0.25">
      <c r="A46" s="73">
        <v>37</v>
      </c>
      <c r="B46" s="74">
        <v>15.53</v>
      </c>
      <c r="C46" s="74">
        <v>1.79</v>
      </c>
    </row>
    <row r="47" spans="1:3" x14ac:dyDescent="0.25">
      <c r="A47" s="73">
        <v>38</v>
      </c>
      <c r="B47" s="74">
        <v>15.77</v>
      </c>
      <c r="C47" s="74">
        <v>1.81</v>
      </c>
    </row>
    <row r="48" spans="1:3" x14ac:dyDescent="0.25">
      <c r="A48" s="73">
        <v>39</v>
      </c>
      <c r="B48" s="74">
        <v>16.010000000000002</v>
      </c>
      <c r="C48" s="74">
        <v>1.83</v>
      </c>
    </row>
    <row r="49" spans="1:3" x14ac:dyDescent="0.25">
      <c r="A49" s="73">
        <v>40</v>
      </c>
      <c r="B49" s="74">
        <v>16.25</v>
      </c>
      <c r="C49" s="74">
        <v>1.85</v>
      </c>
    </row>
    <row r="50" spans="1:3" x14ac:dyDescent="0.25">
      <c r="A50" s="73">
        <v>41</v>
      </c>
      <c r="B50" s="74">
        <v>16.5</v>
      </c>
      <c r="C50" s="74">
        <v>1.87</v>
      </c>
    </row>
    <row r="51" spans="1:3" x14ac:dyDescent="0.25">
      <c r="A51" s="73">
        <v>42</v>
      </c>
      <c r="B51" s="74">
        <v>16.75</v>
      </c>
      <c r="C51" s="74">
        <v>1.89</v>
      </c>
    </row>
    <row r="52" spans="1:3" x14ac:dyDescent="0.25">
      <c r="A52" s="73">
        <v>43</v>
      </c>
      <c r="B52" s="74">
        <v>17.010000000000002</v>
      </c>
      <c r="C52" s="74">
        <v>1.91</v>
      </c>
    </row>
    <row r="53" spans="1:3" x14ac:dyDescent="0.25">
      <c r="A53" s="73">
        <v>44</v>
      </c>
      <c r="B53" s="74">
        <v>17.27</v>
      </c>
      <c r="C53" s="74">
        <v>1.93</v>
      </c>
    </row>
    <row r="54" spans="1:3" x14ac:dyDescent="0.25">
      <c r="A54" s="73">
        <v>45</v>
      </c>
      <c r="B54" s="74">
        <v>17.54</v>
      </c>
      <c r="C54" s="74">
        <v>1.95</v>
      </c>
    </row>
    <row r="55" spans="1:3" x14ac:dyDescent="0.25">
      <c r="A55" s="73">
        <v>46</v>
      </c>
      <c r="B55" s="74">
        <v>17.809999999999999</v>
      </c>
      <c r="C55" s="74">
        <v>1.97</v>
      </c>
    </row>
    <row r="56" spans="1:3" x14ac:dyDescent="0.25">
      <c r="A56" s="73">
        <v>47</v>
      </c>
      <c r="B56" s="74">
        <v>18.09</v>
      </c>
      <c r="C56" s="74">
        <v>1.98</v>
      </c>
    </row>
    <row r="57" spans="1:3" x14ac:dyDescent="0.25">
      <c r="A57" s="73">
        <v>48</v>
      </c>
      <c r="B57" s="74">
        <v>18.38</v>
      </c>
      <c r="C57" s="74">
        <v>2</v>
      </c>
    </row>
    <row r="58" spans="1:3" x14ac:dyDescent="0.25">
      <c r="A58" s="73">
        <v>49</v>
      </c>
      <c r="B58" s="74">
        <v>18.670000000000002</v>
      </c>
      <c r="C58" s="74">
        <v>2.02</v>
      </c>
    </row>
    <row r="59" spans="1:3" x14ac:dyDescent="0.25">
      <c r="A59" s="73">
        <v>50</v>
      </c>
      <c r="B59" s="74">
        <v>18.96</v>
      </c>
      <c r="C59" s="74">
        <v>2.0299999999999998</v>
      </c>
    </row>
    <row r="60" spans="1:3" x14ac:dyDescent="0.25">
      <c r="A60" s="73">
        <v>51</v>
      </c>
      <c r="B60" s="74">
        <v>19.27</v>
      </c>
      <c r="C60" s="74">
        <v>2.04</v>
      </c>
    </row>
    <row r="61" spans="1:3" x14ac:dyDescent="0.25">
      <c r="A61" s="73">
        <v>52</v>
      </c>
      <c r="B61" s="74">
        <v>19.579999999999998</v>
      </c>
      <c r="C61" s="74">
        <v>2.06</v>
      </c>
    </row>
    <row r="62" spans="1:3" x14ac:dyDescent="0.25">
      <c r="A62" s="73">
        <v>53</v>
      </c>
      <c r="B62" s="74">
        <v>19.89</v>
      </c>
      <c r="C62" s="74">
        <v>2.0699999999999998</v>
      </c>
    </row>
    <row r="63" spans="1:3" x14ac:dyDescent="0.25">
      <c r="A63" s="73">
        <v>54</v>
      </c>
      <c r="B63" s="74">
        <v>20.22</v>
      </c>
      <c r="C63" s="74">
        <v>2.08</v>
      </c>
    </row>
    <row r="64" spans="1:3" x14ac:dyDescent="0.25">
      <c r="A64" s="73">
        <v>55</v>
      </c>
      <c r="B64" s="74">
        <v>20.55</v>
      </c>
      <c r="C64" s="74">
        <v>2.09</v>
      </c>
    </row>
    <row r="65" spans="1:3" x14ac:dyDescent="0.25">
      <c r="A65" s="73">
        <v>56</v>
      </c>
      <c r="B65" s="74">
        <v>20.9</v>
      </c>
      <c r="C65" s="74">
        <v>2.1</v>
      </c>
    </row>
    <row r="66" spans="1:3" x14ac:dyDescent="0.25">
      <c r="A66" s="73">
        <v>57</v>
      </c>
      <c r="B66" s="74">
        <v>21.25</v>
      </c>
      <c r="C66" s="74">
        <v>2.1</v>
      </c>
    </row>
    <row r="67" spans="1:3" x14ac:dyDescent="0.25">
      <c r="A67" s="73">
        <v>58</v>
      </c>
      <c r="B67" s="74">
        <v>21.61</v>
      </c>
      <c r="C67" s="74">
        <v>2.11</v>
      </c>
    </row>
    <row r="68" spans="1:3" x14ac:dyDescent="0.25">
      <c r="A68" s="73">
        <v>59</v>
      </c>
      <c r="B68" s="74">
        <v>21.99</v>
      </c>
      <c r="C68" s="74">
        <v>2.11</v>
      </c>
    </row>
  </sheetData>
  <sheetProtection algorithmName="SHA-512" hashValue="KY7Ucsma8SNhF+6VYnogs9xp87NAPTRBUAKUh5mQWo0rt45uzDJoXFqBtKPp/gWMWGLR0mGoTSCANl0Jiz43aQ==" saltValue="64vVkElxXxkMarFbOV9Arw==" spinCount="100000" sheet="1" objects="1" scenarios="1"/>
  <conditionalFormatting sqref="A6:A18 A26:A68">
    <cfRule type="expression" dxfId="2643" priority="25" stopIfTrue="1">
      <formula>MOD(ROW(),2)=0</formula>
    </cfRule>
    <cfRule type="expression" dxfId="2642" priority="26" stopIfTrue="1">
      <formula>MOD(ROW(),2)&lt;&gt;0</formula>
    </cfRule>
  </conditionalFormatting>
  <conditionalFormatting sqref="B26:C68">
    <cfRule type="expression" dxfId="2641" priority="27" stopIfTrue="1">
      <formula>MOD(ROW(),2)=0</formula>
    </cfRule>
    <cfRule type="expression" dxfId="2640" priority="28" stopIfTrue="1">
      <formula>MOD(ROW(),2)&lt;&gt;0</formula>
    </cfRule>
  </conditionalFormatting>
  <conditionalFormatting sqref="A19:A21">
    <cfRule type="expression" dxfId="2639" priority="13" stopIfTrue="1">
      <formula>MOD(ROW(),2)=0</formula>
    </cfRule>
    <cfRule type="expression" dxfId="2638" priority="14" stopIfTrue="1">
      <formula>MOD(ROW(),2)&lt;&gt;0</formula>
    </cfRule>
  </conditionalFormatting>
  <conditionalFormatting sqref="B6:C16">
    <cfRule type="expression" dxfId="2637" priority="9" stopIfTrue="1">
      <formula>MOD(ROW(),2)=0</formula>
    </cfRule>
    <cfRule type="expression" dxfId="2636" priority="10" stopIfTrue="1">
      <formula>MOD(ROW(),2)&lt;&gt;0</formula>
    </cfRule>
  </conditionalFormatting>
  <conditionalFormatting sqref="B18:C18 B17">
    <cfRule type="expression" dxfId="2635" priority="11" stopIfTrue="1">
      <formula>MOD(ROW(),2)=0</formula>
    </cfRule>
    <cfRule type="expression" dxfId="2634" priority="12" stopIfTrue="1">
      <formula>MOD(ROW(),2)&lt;&gt;0</formula>
    </cfRule>
  </conditionalFormatting>
  <conditionalFormatting sqref="C17">
    <cfRule type="expression" dxfId="2633" priority="7" stopIfTrue="1">
      <formula>MOD(ROW(),2)=0</formula>
    </cfRule>
    <cfRule type="expression" dxfId="2632" priority="8" stopIfTrue="1">
      <formula>MOD(ROW(),2)&lt;&gt;0</formula>
    </cfRule>
  </conditionalFormatting>
  <conditionalFormatting sqref="B20:B21">
    <cfRule type="expression" dxfId="2631" priority="3" stopIfTrue="1">
      <formula>MOD(ROW(),2)=0</formula>
    </cfRule>
    <cfRule type="expression" dxfId="2630" priority="4" stopIfTrue="1">
      <formula>MOD(ROW(),2)&lt;&gt;0</formula>
    </cfRule>
  </conditionalFormatting>
  <conditionalFormatting sqref="C19:C21">
    <cfRule type="expression" dxfId="2629" priority="5" stopIfTrue="1">
      <formula>MOD(ROW(),2)=0</formula>
    </cfRule>
    <cfRule type="expression" dxfId="2628" priority="6" stopIfTrue="1">
      <formula>MOD(ROW(),2)&lt;&gt;0</formula>
    </cfRule>
  </conditionalFormatting>
  <conditionalFormatting sqref="B19">
    <cfRule type="expression" dxfId="2627" priority="1" stopIfTrue="1">
      <formula>MOD(ROW(),2)=0</formula>
    </cfRule>
    <cfRule type="expression" dxfId="2626" priority="2" stopIfTrue="1">
      <formula>MOD(ROW(),2)&lt;&gt;0</formula>
    </cfRule>
  </conditionalFormatting>
  <hyperlinks>
    <hyperlink ref="B24" location="Assumptions!A1" display="Assumptions" xr:uid="{E474410C-E70D-4876-B75E-78C7D441D446}"/>
  </hyperlinks>
  <pageMargins left="0.7" right="0.7" top="0.75" bottom="0.75" header="0.3" footer="0.3"/>
  <pageSetup paperSize="9" orientation="portrait" r:id="rId1"/>
  <headerFooter>
    <oddHeader>&amp;L&amp;Z&amp;F  [&amp;A]</oddHeader>
    <oddFooter>&amp;LPage &amp;P of &amp;N&amp;R&amp;T &amp;D</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110"/>
  <dimension ref="A1:K24"/>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x-614</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ht="14.5" customHeight="1" x14ac:dyDescent="0.25">
      <c r="A9" s="76" t="s">
        <v>279</v>
      </c>
      <c r="B9" s="78" t="s">
        <v>541</v>
      </c>
      <c r="C9" s="78"/>
    </row>
    <row r="10" spans="1:11" ht="44.15" customHeight="1" x14ac:dyDescent="0.25">
      <c r="A10" s="76" t="s">
        <v>7</v>
      </c>
      <c r="B10" s="78" t="s">
        <v>552</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614</v>
      </c>
      <c r="C14" s="78"/>
    </row>
    <row r="15" spans="1:11" x14ac:dyDescent="0.25">
      <c r="A15" s="76" t="s">
        <v>613</v>
      </c>
      <c r="B15" s="78">
        <v>614</v>
      </c>
      <c r="C15" s="78"/>
    </row>
    <row r="16" spans="1:11" x14ac:dyDescent="0.25">
      <c r="A16" s="76" t="s">
        <v>285</v>
      </c>
      <c r="B16" s="78" t="s">
        <v>558</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sheetData>
  <sheetProtection algorithmName="SHA-512" hashValue="C/19+xlgRofOL7Z6Q42MW1OXzRoYzCg/uTDPz6kyWP0Yu4VINXkrMTz6u7xYnLItJQJjnpE/co4gJjOdPvcvRw==" saltValue="2N+25N5iVHE7k59OU8Sj9A==" spinCount="100000" sheet="1" objects="1" scenarios="1"/>
  <conditionalFormatting sqref="A6:A16">
    <cfRule type="expression" dxfId="405" priority="23" stopIfTrue="1">
      <formula>MOD(ROW(),2)=0</formula>
    </cfRule>
    <cfRule type="expression" dxfId="404" priority="24" stopIfTrue="1">
      <formula>MOD(ROW(),2)&lt;&gt;0</formula>
    </cfRule>
  </conditionalFormatting>
  <conditionalFormatting sqref="A18">
    <cfRule type="expression" dxfId="403" priority="27" stopIfTrue="1">
      <formula>MOD(ROW(),2)=0</formula>
    </cfRule>
    <cfRule type="expression" dxfId="402" priority="28" stopIfTrue="1">
      <formula>MOD(ROW(),2)&lt;&gt;0</formula>
    </cfRule>
  </conditionalFormatting>
  <conditionalFormatting sqref="A17">
    <cfRule type="expression" dxfId="401" priority="21" stopIfTrue="1">
      <formula>MOD(ROW(),2)=0</formula>
    </cfRule>
    <cfRule type="expression" dxfId="400" priority="22" stopIfTrue="1">
      <formula>MOD(ROW(),2)&lt;&gt;0</formula>
    </cfRule>
  </conditionalFormatting>
  <conditionalFormatting sqref="A19:A21">
    <cfRule type="expression" dxfId="399" priority="17" stopIfTrue="1">
      <formula>MOD(ROW(),2)=0</formula>
    </cfRule>
    <cfRule type="expression" dxfId="398" priority="18" stopIfTrue="1">
      <formula>MOD(ROW(),2)&lt;&gt;0</formula>
    </cfRule>
  </conditionalFormatting>
  <conditionalFormatting sqref="B6:C16">
    <cfRule type="expression" dxfId="397" priority="9" stopIfTrue="1">
      <formula>MOD(ROW(),2)=0</formula>
    </cfRule>
    <cfRule type="expression" dxfId="396" priority="10" stopIfTrue="1">
      <formula>MOD(ROW(),2)&lt;&gt;0</formula>
    </cfRule>
  </conditionalFormatting>
  <conditionalFormatting sqref="B18:C18 B17">
    <cfRule type="expression" dxfId="395" priority="11" stopIfTrue="1">
      <formula>MOD(ROW(),2)=0</formula>
    </cfRule>
    <cfRule type="expression" dxfId="394" priority="12" stopIfTrue="1">
      <formula>MOD(ROW(),2)&lt;&gt;0</formula>
    </cfRule>
  </conditionalFormatting>
  <conditionalFormatting sqref="C17">
    <cfRule type="expression" dxfId="393" priority="7" stopIfTrue="1">
      <formula>MOD(ROW(),2)=0</formula>
    </cfRule>
    <cfRule type="expression" dxfId="392" priority="8" stopIfTrue="1">
      <formula>MOD(ROW(),2)&lt;&gt;0</formula>
    </cfRule>
  </conditionalFormatting>
  <conditionalFormatting sqref="B20:B21">
    <cfRule type="expression" dxfId="391" priority="3" stopIfTrue="1">
      <formula>MOD(ROW(),2)=0</formula>
    </cfRule>
    <cfRule type="expression" dxfId="390" priority="4" stopIfTrue="1">
      <formula>MOD(ROW(),2)&lt;&gt;0</formula>
    </cfRule>
  </conditionalFormatting>
  <conditionalFormatting sqref="C19:C21">
    <cfRule type="expression" dxfId="389" priority="5" stopIfTrue="1">
      <formula>MOD(ROW(),2)=0</formula>
    </cfRule>
    <cfRule type="expression" dxfId="388" priority="6" stopIfTrue="1">
      <formula>MOD(ROW(),2)&lt;&gt;0</formula>
    </cfRule>
  </conditionalFormatting>
  <conditionalFormatting sqref="B19">
    <cfRule type="expression" dxfId="387" priority="1" stopIfTrue="1">
      <formula>MOD(ROW(),2)=0</formula>
    </cfRule>
    <cfRule type="expression" dxfId="386" priority="2" stopIfTrue="1">
      <formula>MOD(ROW(),2)&lt;&gt;0</formula>
    </cfRule>
  </conditionalFormatting>
  <hyperlinks>
    <hyperlink ref="B24" location="Assumptions!A1" display="Assumptions" xr:uid="{8E4220BE-BA41-443D-87E1-75A4D5DA3F2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11"/>
  <dimension ref="A1:N65"/>
  <sheetViews>
    <sheetView showGridLines="0" zoomScale="85" zoomScaleNormal="85" workbookViewId="0"/>
  </sheetViews>
  <sheetFormatPr defaultColWidth="10" defaultRowHeight="12.5" x14ac:dyDescent="0.25"/>
  <cols>
    <col min="1" max="1" width="31.54296875" style="27" customWidth="1"/>
    <col min="2" max="14" width="22.54296875" style="27" customWidth="1"/>
    <col min="15" max="16384" width="10" style="27"/>
  </cols>
  <sheetData>
    <row r="1" spans="1:14" ht="20" x14ac:dyDescent="0.4">
      <c r="A1" s="39" t="s">
        <v>0</v>
      </c>
      <c r="B1" s="40"/>
      <c r="C1" s="40"/>
      <c r="D1" s="40"/>
      <c r="E1" s="40"/>
      <c r="F1" s="40"/>
      <c r="G1" s="40"/>
      <c r="H1" s="40"/>
      <c r="I1" s="40"/>
      <c r="K1" s="99"/>
    </row>
    <row r="2" spans="1:14" ht="15.5" x14ac:dyDescent="0.35">
      <c r="A2" s="11" t="s">
        <v>744</v>
      </c>
      <c r="B2" s="42"/>
      <c r="C2" s="42"/>
      <c r="D2" s="42"/>
      <c r="E2" s="42"/>
      <c r="F2" s="42"/>
      <c r="G2" s="42"/>
      <c r="H2" s="42"/>
      <c r="I2" s="42"/>
    </row>
    <row r="3" spans="1:14" ht="15.5" x14ac:dyDescent="0.35">
      <c r="A3" s="11" t="str">
        <f>TABLE_FACTOR_TYPE_1&amp;" - x-"&amp;TABLE_REFERENCE_1</f>
        <v>Scheme Pays AA - x-615</v>
      </c>
      <c r="B3" s="42"/>
      <c r="C3" s="42"/>
      <c r="D3" s="42"/>
      <c r="E3" s="42"/>
      <c r="F3" s="42"/>
      <c r="G3" s="42"/>
      <c r="H3" s="42"/>
      <c r="I3" s="42"/>
    </row>
    <row r="6" spans="1:14" ht="13" x14ac:dyDescent="0.3">
      <c r="A6" s="75" t="s">
        <v>602</v>
      </c>
      <c r="B6" s="77" t="s">
        <v>603</v>
      </c>
      <c r="C6" s="77"/>
      <c r="D6" s="172"/>
      <c r="E6" s="172"/>
      <c r="F6" s="172"/>
      <c r="G6" s="172"/>
      <c r="H6" s="172"/>
      <c r="I6" s="172"/>
      <c r="J6" s="172"/>
      <c r="K6" s="172"/>
      <c r="L6" s="172"/>
      <c r="M6" s="172"/>
      <c r="N6" s="172"/>
    </row>
    <row r="7" spans="1:14" x14ac:dyDescent="0.25">
      <c r="A7" s="76" t="s">
        <v>277</v>
      </c>
      <c r="B7" s="78" t="s">
        <v>291</v>
      </c>
      <c r="C7" s="78"/>
      <c r="D7" s="172"/>
      <c r="E7" s="172"/>
      <c r="F7" s="172"/>
      <c r="G7" s="172"/>
      <c r="H7" s="172"/>
      <c r="I7" s="172"/>
      <c r="J7" s="172"/>
      <c r="K7" s="172"/>
      <c r="L7" s="172"/>
      <c r="M7" s="172"/>
      <c r="N7" s="172"/>
    </row>
    <row r="8" spans="1:14" x14ac:dyDescent="0.25">
      <c r="A8" s="76" t="s">
        <v>278</v>
      </c>
      <c r="B8" s="78">
        <v>1988</v>
      </c>
      <c r="C8" s="78"/>
      <c r="D8" s="172"/>
      <c r="E8" s="172"/>
      <c r="F8" s="172"/>
      <c r="G8" s="172"/>
      <c r="H8" s="172"/>
      <c r="I8" s="172"/>
      <c r="J8" s="172"/>
      <c r="K8" s="172"/>
      <c r="L8" s="172"/>
      <c r="M8" s="172"/>
      <c r="N8" s="172"/>
    </row>
    <row r="9" spans="1:14" x14ac:dyDescent="0.25">
      <c r="A9" s="76" t="s">
        <v>279</v>
      </c>
      <c r="B9" s="78" t="s">
        <v>559</v>
      </c>
      <c r="C9" s="78"/>
      <c r="D9" s="172"/>
      <c r="E9" s="172"/>
      <c r="F9" s="172"/>
      <c r="G9" s="172"/>
      <c r="H9" s="172"/>
      <c r="I9" s="172"/>
      <c r="J9" s="172"/>
      <c r="K9" s="172"/>
      <c r="L9" s="172"/>
      <c r="M9" s="172"/>
      <c r="N9" s="172"/>
    </row>
    <row r="10" spans="1:14" ht="25" x14ac:dyDescent="0.25">
      <c r="A10" s="76" t="s">
        <v>7</v>
      </c>
      <c r="B10" s="78" t="s">
        <v>429</v>
      </c>
      <c r="C10" s="78"/>
      <c r="D10" s="172"/>
      <c r="E10" s="172"/>
      <c r="F10" s="172"/>
      <c r="G10" s="172"/>
      <c r="H10" s="172"/>
      <c r="I10" s="172"/>
      <c r="J10" s="172"/>
      <c r="K10" s="172"/>
      <c r="L10" s="172"/>
      <c r="M10" s="172"/>
      <c r="N10" s="172"/>
    </row>
    <row r="11" spans="1:14" x14ac:dyDescent="0.25">
      <c r="A11" s="76" t="s">
        <v>280</v>
      </c>
      <c r="B11" s="78" t="s">
        <v>301</v>
      </c>
      <c r="C11" s="78"/>
      <c r="D11" s="172"/>
      <c r="E11" s="172"/>
      <c r="F11" s="172"/>
      <c r="G11" s="172"/>
      <c r="H11" s="172"/>
      <c r="I11" s="172"/>
      <c r="J11" s="172"/>
      <c r="K11" s="172"/>
      <c r="L11" s="172"/>
      <c r="M11" s="172"/>
      <c r="N11" s="172"/>
    </row>
    <row r="12" spans="1:14" x14ac:dyDescent="0.25">
      <c r="A12" s="76" t="s">
        <v>281</v>
      </c>
      <c r="B12" s="78" t="s">
        <v>560</v>
      </c>
      <c r="C12" s="78"/>
      <c r="D12" s="172"/>
      <c r="E12" s="172"/>
      <c r="F12" s="172"/>
      <c r="G12" s="172"/>
      <c r="H12" s="172"/>
      <c r="I12" s="172"/>
      <c r="J12" s="172"/>
      <c r="K12" s="172"/>
      <c r="L12" s="172"/>
      <c r="M12" s="172"/>
      <c r="N12" s="172"/>
    </row>
    <row r="13" spans="1:14" x14ac:dyDescent="0.25">
      <c r="A13" s="76" t="s">
        <v>610</v>
      </c>
      <c r="B13" s="78">
        <v>2</v>
      </c>
      <c r="C13" s="78"/>
      <c r="D13" s="172"/>
      <c r="E13" s="172"/>
      <c r="F13" s="172"/>
      <c r="G13" s="172"/>
      <c r="H13" s="172"/>
      <c r="I13" s="172"/>
      <c r="J13" s="172"/>
      <c r="K13" s="172"/>
      <c r="L13" s="172"/>
      <c r="M13" s="172"/>
      <c r="N13" s="172"/>
    </row>
    <row r="14" spans="1:14" x14ac:dyDescent="0.25">
      <c r="A14" s="76" t="s">
        <v>283</v>
      </c>
      <c r="B14" s="78">
        <v>615</v>
      </c>
      <c r="C14" s="78"/>
      <c r="D14" s="172"/>
      <c r="E14" s="172"/>
      <c r="F14" s="172"/>
      <c r="G14" s="172"/>
      <c r="H14" s="172"/>
      <c r="I14" s="172"/>
      <c r="J14" s="172"/>
      <c r="K14" s="172"/>
      <c r="L14" s="172"/>
      <c r="M14" s="172"/>
      <c r="N14" s="172"/>
    </row>
    <row r="15" spans="1:14" x14ac:dyDescent="0.25">
      <c r="A15" s="76" t="s">
        <v>613</v>
      </c>
      <c r="B15" s="78">
        <v>615</v>
      </c>
      <c r="C15" s="78"/>
      <c r="D15" s="172"/>
      <c r="E15" s="172"/>
      <c r="F15" s="172"/>
      <c r="G15" s="172"/>
      <c r="H15" s="172"/>
      <c r="I15" s="172"/>
      <c r="J15" s="172"/>
      <c r="K15" s="172"/>
      <c r="L15" s="172"/>
      <c r="M15" s="172"/>
      <c r="N15" s="172"/>
    </row>
    <row r="16" spans="1:14" x14ac:dyDescent="0.25">
      <c r="A16" s="76" t="s">
        <v>285</v>
      </c>
      <c r="B16" s="78" t="s">
        <v>562</v>
      </c>
      <c r="C16" s="78"/>
      <c r="D16" s="172"/>
      <c r="E16" s="172"/>
      <c r="F16" s="172"/>
      <c r="G16" s="172"/>
      <c r="H16" s="172"/>
      <c r="I16" s="172"/>
      <c r="J16" s="172"/>
      <c r="K16" s="172"/>
      <c r="L16" s="172"/>
      <c r="M16" s="172"/>
      <c r="N16" s="172"/>
    </row>
    <row r="17" spans="1:14" x14ac:dyDescent="0.25">
      <c r="A17" s="76" t="s">
        <v>699</v>
      </c>
      <c r="B17" s="129"/>
      <c r="C17" s="129"/>
      <c r="D17" s="172"/>
      <c r="E17" s="172"/>
      <c r="F17" s="172"/>
      <c r="G17" s="172"/>
      <c r="H17" s="172"/>
      <c r="I17" s="172"/>
      <c r="J17" s="172"/>
      <c r="K17" s="172"/>
      <c r="L17" s="172"/>
      <c r="M17" s="172"/>
      <c r="N17" s="172"/>
    </row>
    <row r="18" spans="1:14" x14ac:dyDescent="0.25">
      <c r="A18" s="76" t="s">
        <v>287</v>
      </c>
      <c r="B18" s="80">
        <v>45135</v>
      </c>
      <c r="C18" s="78"/>
      <c r="D18" s="172"/>
      <c r="E18" s="172"/>
      <c r="F18" s="172"/>
      <c r="G18" s="172"/>
      <c r="H18" s="172"/>
      <c r="I18" s="172"/>
      <c r="J18" s="172"/>
      <c r="K18" s="172"/>
      <c r="L18" s="172"/>
      <c r="M18" s="172"/>
      <c r="N18" s="172"/>
    </row>
    <row r="19" spans="1:14" x14ac:dyDescent="0.25">
      <c r="A19" s="85" t="s">
        <v>288</v>
      </c>
      <c r="B19" s="80">
        <v>45135</v>
      </c>
      <c r="C19" s="78"/>
      <c r="D19" s="172"/>
      <c r="E19" s="172"/>
      <c r="F19" s="172"/>
      <c r="G19" s="172"/>
      <c r="H19" s="172"/>
      <c r="I19" s="172"/>
      <c r="J19" s="172"/>
      <c r="K19" s="172"/>
      <c r="L19" s="172"/>
      <c r="M19" s="172"/>
      <c r="N19" s="172"/>
    </row>
    <row r="20" spans="1:14" x14ac:dyDescent="0.25">
      <c r="A20" s="85" t="s">
        <v>289</v>
      </c>
      <c r="B20" s="78" t="s">
        <v>298</v>
      </c>
      <c r="C20" s="78"/>
      <c r="D20" s="172"/>
      <c r="E20" s="172"/>
      <c r="F20" s="172"/>
      <c r="G20" s="172"/>
      <c r="H20" s="172"/>
      <c r="I20" s="172"/>
      <c r="J20" s="172"/>
      <c r="K20" s="172"/>
      <c r="L20" s="172"/>
      <c r="M20" s="172"/>
      <c r="N20" s="172"/>
    </row>
    <row r="21" spans="1:14" x14ac:dyDescent="0.25">
      <c r="A21" s="85" t="s">
        <v>688</v>
      </c>
      <c r="B21" s="78" t="s">
        <v>299</v>
      </c>
      <c r="C21" s="78"/>
      <c r="D21" s="172"/>
      <c r="E21" s="172"/>
      <c r="F21" s="172"/>
      <c r="G21" s="172"/>
      <c r="H21" s="172"/>
      <c r="I21" s="172"/>
      <c r="J21" s="172"/>
      <c r="K21" s="172"/>
      <c r="L21" s="172"/>
      <c r="M21" s="172"/>
      <c r="N21" s="172"/>
    </row>
    <row r="23" spans="1:14" x14ac:dyDescent="0.25">
      <c r="B23" s="99" t="str">
        <f>HYPERLINK("#'Factor List'!A1","Back to Factor List")</f>
        <v>Back to Factor List</v>
      </c>
    </row>
    <row r="24" spans="1:14" x14ac:dyDescent="0.25">
      <c r="B24" s="99" t="s">
        <v>14</v>
      </c>
    </row>
    <row r="26" spans="1:14" ht="13" x14ac:dyDescent="0.25">
      <c r="A26" s="72" t="s">
        <v>719</v>
      </c>
      <c r="B26" s="72">
        <v>48</v>
      </c>
      <c r="C26" s="72">
        <v>49</v>
      </c>
      <c r="D26" s="72">
        <v>50</v>
      </c>
      <c r="E26" s="72">
        <v>51</v>
      </c>
      <c r="F26" s="72">
        <v>52</v>
      </c>
      <c r="G26" s="72">
        <v>53</v>
      </c>
      <c r="H26" s="72">
        <v>54</v>
      </c>
      <c r="I26" s="72">
        <v>55</v>
      </c>
      <c r="J26" s="72">
        <v>56</v>
      </c>
      <c r="K26" s="72">
        <v>57</v>
      </c>
      <c r="L26" s="72">
        <v>58</v>
      </c>
      <c r="M26" s="72">
        <v>59</v>
      </c>
      <c r="N26" s="72">
        <v>60</v>
      </c>
    </row>
    <row r="27" spans="1:14" x14ac:dyDescent="0.25">
      <c r="A27" s="73">
        <v>0</v>
      </c>
      <c r="B27" s="74">
        <v>17.55</v>
      </c>
      <c r="C27" s="74">
        <v>17.829999999999998</v>
      </c>
      <c r="D27" s="74">
        <v>18.12</v>
      </c>
      <c r="E27" s="74">
        <v>18.41</v>
      </c>
      <c r="F27" s="74">
        <v>18.71</v>
      </c>
      <c r="G27" s="74">
        <v>19.02</v>
      </c>
      <c r="H27" s="74">
        <v>19.329999999999998</v>
      </c>
      <c r="I27" s="74">
        <v>19.649999999999999</v>
      </c>
      <c r="J27" s="74">
        <v>19.98</v>
      </c>
      <c r="K27" s="74">
        <v>20.329999999999998</v>
      </c>
      <c r="L27" s="74">
        <v>20.68</v>
      </c>
      <c r="M27" s="74">
        <v>21.04</v>
      </c>
      <c r="N27" s="74">
        <v>21.42</v>
      </c>
    </row>
    <row r="28" spans="1:14" x14ac:dyDescent="0.25">
      <c r="A28" s="73">
        <v>1</v>
      </c>
      <c r="B28" s="74">
        <v>17.579999999999998</v>
      </c>
      <c r="C28" s="74">
        <v>17.86</v>
      </c>
      <c r="D28" s="74">
        <v>18.14</v>
      </c>
      <c r="E28" s="74">
        <v>18.43</v>
      </c>
      <c r="F28" s="74">
        <v>18.73</v>
      </c>
      <c r="G28" s="74">
        <v>19.04</v>
      </c>
      <c r="H28" s="74">
        <v>19.36</v>
      </c>
      <c r="I28" s="74">
        <v>19.68</v>
      </c>
      <c r="J28" s="74">
        <v>20.010000000000002</v>
      </c>
      <c r="K28" s="74">
        <v>20.350000000000001</v>
      </c>
      <c r="L28" s="74">
        <v>20.71</v>
      </c>
      <c r="M28" s="74">
        <v>21.07</v>
      </c>
      <c r="N28" s="74"/>
    </row>
    <row r="29" spans="1:14" x14ac:dyDescent="0.25">
      <c r="A29" s="73">
        <v>2</v>
      </c>
      <c r="B29" s="74">
        <v>17.600000000000001</v>
      </c>
      <c r="C29" s="74">
        <v>17.88</v>
      </c>
      <c r="D29" s="74">
        <v>18.170000000000002</v>
      </c>
      <c r="E29" s="74">
        <v>18.46</v>
      </c>
      <c r="F29" s="74">
        <v>18.760000000000002</v>
      </c>
      <c r="G29" s="74">
        <v>19.07</v>
      </c>
      <c r="H29" s="74">
        <v>19.38</v>
      </c>
      <c r="I29" s="74">
        <v>19.71</v>
      </c>
      <c r="J29" s="74">
        <v>20.04</v>
      </c>
      <c r="K29" s="74">
        <v>20.38</v>
      </c>
      <c r="L29" s="74">
        <v>20.74</v>
      </c>
      <c r="M29" s="74">
        <v>21.1</v>
      </c>
      <c r="N29" s="74"/>
    </row>
    <row r="30" spans="1:14" x14ac:dyDescent="0.25">
      <c r="A30" s="73">
        <v>3</v>
      </c>
      <c r="B30" s="74">
        <v>17.62</v>
      </c>
      <c r="C30" s="74">
        <v>17.899999999999999</v>
      </c>
      <c r="D30" s="74">
        <v>18.190000000000001</v>
      </c>
      <c r="E30" s="74">
        <v>18.48</v>
      </c>
      <c r="F30" s="74">
        <v>18.79</v>
      </c>
      <c r="G30" s="74">
        <v>19.09</v>
      </c>
      <c r="H30" s="74">
        <v>19.41</v>
      </c>
      <c r="I30" s="74">
        <v>19.739999999999998</v>
      </c>
      <c r="J30" s="74">
        <v>20.07</v>
      </c>
      <c r="K30" s="74">
        <v>20.41</v>
      </c>
      <c r="L30" s="74">
        <v>20.77</v>
      </c>
      <c r="M30" s="74">
        <v>21.14</v>
      </c>
      <c r="N30" s="74"/>
    </row>
    <row r="31" spans="1:14" x14ac:dyDescent="0.25">
      <c r="A31" s="73">
        <v>4</v>
      </c>
      <c r="B31" s="74">
        <v>17.649999999999999</v>
      </c>
      <c r="C31" s="74">
        <v>17.93</v>
      </c>
      <c r="D31" s="74">
        <v>18.21</v>
      </c>
      <c r="E31" s="74">
        <v>18.510000000000002</v>
      </c>
      <c r="F31" s="74">
        <v>18.809999999999999</v>
      </c>
      <c r="G31" s="74">
        <v>19.12</v>
      </c>
      <c r="H31" s="74">
        <v>19.440000000000001</v>
      </c>
      <c r="I31" s="74">
        <v>19.760000000000002</v>
      </c>
      <c r="J31" s="74">
        <v>20.100000000000001</v>
      </c>
      <c r="K31" s="74">
        <v>20.440000000000001</v>
      </c>
      <c r="L31" s="74">
        <v>20.8</v>
      </c>
      <c r="M31" s="74">
        <v>21.17</v>
      </c>
      <c r="N31" s="74"/>
    </row>
    <row r="32" spans="1:14" x14ac:dyDescent="0.25">
      <c r="A32" s="73">
        <v>5</v>
      </c>
      <c r="B32" s="74">
        <v>17.670000000000002</v>
      </c>
      <c r="C32" s="74">
        <v>17.95</v>
      </c>
      <c r="D32" s="74">
        <v>18.239999999999998</v>
      </c>
      <c r="E32" s="74">
        <v>18.53</v>
      </c>
      <c r="F32" s="74">
        <v>18.84</v>
      </c>
      <c r="G32" s="74">
        <v>19.149999999999999</v>
      </c>
      <c r="H32" s="74">
        <v>19.46</v>
      </c>
      <c r="I32" s="74">
        <v>19.79</v>
      </c>
      <c r="J32" s="74">
        <v>20.13</v>
      </c>
      <c r="K32" s="74">
        <v>20.47</v>
      </c>
      <c r="L32" s="74">
        <v>20.83</v>
      </c>
      <c r="M32" s="74">
        <v>21.2</v>
      </c>
      <c r="N32" s="74"/>
    </row>
    <row r="33" spans="1:14" x14ac:dyDescent="0.25">
      <c r="A33" s="73">
        <v>6</v>
      </c>
      <c r="B33" s="74">
        <v>17.690000000000001</v>
      </c>
      <c r="C33" s="74">
        <v>17.97</v>
      </c>
      <c r="D33" s="74">
        <v>18.260000000000002</v>
      </c>
      <c r="E33" s="74">
        <v>18.559999999999999</v>
      </c>
      <c r="F33" s="74">
        <v>18.86</v>
      </c>
      <c r="G33" s="74">
        <v>19.170000000000002</v>
      </c>
      <c r="H33" s="74">
        <v>19.489999999999998</v>
      </c>
      <c r="I33" s="74">
        <v>19.82</v>
      </c>
      <c r="J33" s="74">
        <v>20.16</v>
      </c>
      <c r="K33" s="74">
        <v>20.5</v>
      </c>
      <c r="L33" s="74">
        <v>20.86</v>
      </c>
      <c r="M33" s="74">
        <v>21.23</v>
      </c>
      <c r="N33" s="74"/>
    </row>
    <row r="34" spans="1:14" x14ac:dyDescent="0.25">
      <c r="A34" s="73">
        <v>7</v>
      </c>
      <c r="B34" s="74">
        <v>17.72</v>
      </c>
      <c r="C34" s="74">
        <v>18</v>
      </c>
      <c r="D34" s="74">
        <v>18.29</v>
      </c>
      <c r="E34" s="74">
        <v>18.579999999999998</v>
      </c>
      <c r="F34" s="74">
        <v>18.89</v>
      </c>
      <c r="G34" s="74">
        <v>19.2</v>
      </c>
      <c r="H34" s="74">
        <v>19.52</v>
      </c>
      <c r="I34" s="74">
        <v>19.850000000000001</v>
      </c>
      <c r="J34" s="74">
        <v>20.18</v>
      </c>
      <c r="K34" s="74">
        <v>20.53</v>
      </c>
      <c r="L34" s="74">
        <v>20.89</v>
      </c>
      <c r="M34" s="74">
        <v>21.26</v>
      </c>
      <c r="N34" s="74"/>
    </row>
    <row r="35" spans="1:14" x14ac:dyDescent="0.25">
      <c r="A35" s="73">
        <v>8</v>
      </c>
      <c r="B35" s="74">
        <v>17.739999999999998</v>
      </c>
      <c r="C35" s="74">
        <v>18.02</v>
      </c>
      <c r="D35" s="74">
        <v>18.309999999999999</v>
      </c>
      <c r="E35" s="74">
        <v>18.61</v>
      </c>
      <c r="F35" s="74">
        <v>18.91</v>
      </c>
      <c r="G35" s="74">
        <v>19.23</v>
      </c>
      <c r="H35" s="74">
        <v>19.55</v>
      </c>
      <c r="I35" s="74">
        <v>19.87</v>
      </c>
      <c r="J35" s="74">
        <v>20.21</v>
      </c>
      <c r="K35" s="74">
        <v>20.56</v>
      </c>
      <c r="L35" s="74">
        <v>20.92</v>
      </c>
      <c r="M35" s="74">
        <v>21.29</v>
      </c>
      <c r="N35" s="74"/>
    </row>
    <row r="36" spans="1:14" x14ac:dyDescent="0.25">
      <c r="A36" s="73">
        <v>9</v>
      </c>
      <c r="B36" s="74">
        <v>17.760000000000002</v>
      </c>
      <c r="C36" s="74">
        <v>18.05</v>
      </c>
      <c r="D36" s="74">
        <v>18.34</v>
      </c>
      <c r="E36" s="74">
        <v>18.63</v>
      </c>
      <c r="F36" s="74">
        <v>18.940000000000001</v>
      </c>
      <c r="G36" s="74">
        <v>19.25</v>
      </c>
      <c r="H36" s="74">
        <v>19.57</v>
      </c>
      <c r="I36" s="74">
        <v>19.899999999999999</v>
      </c>
      <c r="J36" s="74">
        <v>20.239999999999998</v>
      </c>
      <c r="K36" s="74">
        <v>20.59</v>
      </c>
      <c r="L36" s="74">
        <v>20.95</v>
      </c>
      <c r="M36" s="74">
        <v>21.32</v>
      </c>
      <c r="N36" s="74"/>
    </row>
    <row r="37" spans="1:14" x14ac:dyDescent="0.25">
      <c r="A37" s="73">
        <v>10</v>
      </c>
      <c r="B37" s="74">
        <v>17.79</v>
      </c>
      <c r="C37" s="74">
        <v>18.07</v>
      </c>
      <c r="D37" s="74">
        <v>18.36</v>
      </c>
      <c r="E37" s="74">
        <v>18.66</v>
      </c>
      <c r="F37" s="74">
        <v>18.96</v>
      </c>
      <c r="G37" s="74">
        <v>19.28</v>
      </c>
      <c r="H37" s="74">
        <v>19.600000000000001</v>
      </c>
      <c r="I37" s="74">
        <v>19.93</v>
      </c>
      <c r="J37" s="74">
        <v>20.27</v>
      </c>
      <c r="K37" s="74">
        <v>20.62</v>
      </c>
      <c r="L37" s="74">
        <v>20.98</v>
      </c>
      <c r="M37" s="74">
        <v>21.35</v>
      </c>
      <c r="N37" s="74"/>
    </row>
    <row r="38" spans="1:14" x14ac:dyDescent="0.25">
      <c r="A38" s="73">
        <v>11</v>
      </c>
      <c r="B38" s="74">
        <v>17.809999999999999</v>
      </c>
      <c r="C38" s="74">
        <v>18.09</v>
      </c>
      <c r="D38" s="74">
        <v>18.39</v>
      </c>
      <c r="E38" s="74">
        <v>18.68</v>
      </c>
      <c r="F38" s="74">
        <v>18.989999999999998</v>
      </c>
      <c r="G38" s="74">
        <v>19.3</v>
      </c>
      <c r="H38" s="74">
        <v>19.63</v>
      </c>
      <c r="I38" s="74">
        <v>19.96</v>
      </c>
      <c r="J38" s="74">
        <v>20.3</v>
      </c>
      <c r="K38" s="74">
        <v>20.65</v>
      </c>
      <c r="L38" s="74">
        <v>21.01</v>
      </c>
      <c r="M38" s="74">
        <v>21.39</v>
      </c>
      <c r="N38" s="74"/>
    </row>
    <row r="39" spans="1:14" x14ac:dyDescent="0.25">
      <c r="A39"/>
      <c r="B39"/>
    </row>
    <row r="40" spans="1:14" x14ac:dyDescent="0.25">
      <c r="A40"/>
      <c r="B40"/>
    </row>
    <row r="41" spans="1:14" x14ac:dyDescent="0.25">
      <c r="A41"/>
      <c r="B41"/>
    </row>
    <row r="42" spans="1:14" x14ac:dyDescent="0.25">
      <c r="A42"/>
      <c r="B42"/>
    </row>
    <row r="43" spans="1:14" x14ac:dyDescent="0.25">
      <c r="A43"/>
      <c r="B43"/>
    </row>
    <row r="44" spans="1:14" ht="39.65" customHeight="1" x14ac:dyDescent="0.25">
      <c r="A44"/>
      <c r="B44"/>
    </row>
    <row r="45" spans="1:14" x14ac:dyDescent="0.25">
      <c r="A45"/>
      <c r="B45"/>
    </row>
    <row r="46" spans="1:14" ht="27.65" customHeight="1"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6ko9xHEao1aleDo9K9uEEzbDgew9uDwYESKSC55vADFsO6s855DkV697hh0a68aJ5S8y2L01eamv6y3ezPzHdg==" saltValue="5TPcZu0+UZqmmsh/n0zqsw==" spinCount="100000" sheet="1" objects="1" scenarios="1"/>
  <conditionalFormatting sqref="A18 A6:A16">
    <cfRule type="expression" dxfId="385" priority="27" stopIfTrue="1">
      <formula>MOD(ROW(),2)=0</formula>
    </cfRule>
    <cfRule type="expression" dxfId="384" priority="28" stopIfTrue="1">
      <formula>MOD(ROW(),2)&lt;&gt;0</formula>
    </cfRule>
  </conditionalFormatting>
  <conditionalFormatting sqref="D6:N21">
    <cfRule type="expression" dxfId="383" priority="29" stopIfTrue="1">
      <formula>MOD(ROW(),2)=0</formula>
    </cfRule>
    <cfRule type="expression" dxfId="382" priority="30" stopIfTrue="1">
      <formula>MOD(ROW(),2)&lt;&gt;0</formula>
    </cfRule>
  </conditionalFormatting>
  <conditionalFormatting sqref="A26:A38">
    <cfRule type="expression" dxfId="381" priority="23" stopIfTrue="1">
      <formula>MOD(ROW(),2)=0</formula>
    </cfRule>
    <cfRule type="expression" dxfId="380" priority="24" stopIfTrue="1">
      <formula>MOD(ROW(),2)&lt;&gt;0</formula>
    </cfRule>
  </conditionalFormatting>
  <conditionalFormatting sqref="B26:N38">
    <cfRule type="expression" dxfId="379" priority="25" stopIfTrue="1">
      <formula>MOD(ROW(),2)=0</formula>
    </cfRule>
    <cfRule type="expression" dxfId="378" priority="26" stopIfTrue="1">
      <formula>MOD(ROW(),2)&lt;&gt;0</formula>
    </cfRule>
  </conditionalFormatting>
  <conditionalFormatting sqref="A17">
    <cfRule type="expression" dxfId="377" priority="21" stopIfTrue="1">
      <formula>MOD(ROW(),2)=0</formula>
    </cfRule>
    <cfRule type="expression" dxfId="376" priority="22" stopIfTrue="1">
      <formula>MOD(ROW(),2)&lt;&gt;0</formula>
    </cfRule>
  </conditionalFormatting>
  <conditionalFormatting sqref="D19:N21">
    <cfRule type="expression" dxfId="375" priority="19" stopIfTrue="1">
      <formula>MOD(ROW(),2)=0</formula>
    </cfRule>
    <cfRule type="expression" dxfId="374" priority="20" stopIfTrue="1">
      <formula>MOD(ROW(),2)&lt;&gt;0</formula>
    </cfRule>
  </conditionalFormatting>
  <conditionalFormatting sqref="A19:A21">
    <cfRule type="expression" dxfId="373" priority="15" stopIfTrue="1">
      <formula>MOD(ROW(),2)=0</formula>
    </cfRule>
    <cfRule type="expression" dxfId="372" priority="16" stopIfTrue="1">
      <formula>MOD(ROW(),2)&lt;&gt;0</formula>
    </cfRule>
  </conditionalFormatting>
  <conditionalFormatting sqref="B6:C16">
    <cfRule type="expression" dxfId="371" priority="9" stopIfTrue="1">
      <formula>MOD(ROW(),2)=0</formula>
    </cfRule>
    <cfRule type="expression" dxfId="370" priority="10" stopIfTrue="1">
      <formula>MOD(ROW(),2)&lt;&gt;0</formula>
    </cfRule>
  </conditionalFormatting>
  <conditionalFormatting sqref="B18:C18 B17">
    <cfRule type="expression" dxfId="369" priority="11" stopIfTrue="1">
      <formula>MOD(ROW(),2)=0</formula>
    </cfRule>
    <cfRule type="expression" dxfId="368" priority="12" stopIfTrue="1">
      <formula>MOD(ROW(),2)&lt;&gt;0</formula>
    </cfRule>
  </conditionalFormatting>
  <conditionalFormatting sqref="C17">
    <cfRule type="expression" dxfId="367" priority="7" stopIfTrue="1">
      <formula>MOD(ROW(),2)=0</formula>
    </cfRule>
    <cfRule type="expression" dxfId="366" priority="8" stopIfTrue="1">
      <formula>MOD(ROW(),2)&lt;&gt;0</formula>
    </cfRule>
  </conditionalFormatting>
  <conditionalFormatting sqref="B20:B21">
    <cfRule type="expression" dxfId="365" priority="3" stopIfTrue="1">
      <formula>MOD(ROW(),2)=0</formula>
    </cfRule>
    <cfRule type="expression" dxfId="364" priority="4" stopIfTrue="1">
      <formula>MOD(ROW(),2)&lt;&gt;0</formula>
    </cfRule>
  </conditionalFormatting>
  <conditionalFormatting sqref="C19:C21">
    <cfRule type="expression" dxfId="363" priority="5" stopIfTrue="1">
      <formula>MOD(ROW(),2)=0</formula>
    </cfRule>
    <cfRule type="expression" dxfId="362" priority="6" stopIfTrue="1">
      <formula>MOD(ROW(),2)&lt;&gt;0</formula>
    </cfRule>
  </conditionalFormatting>
  <conditionalFormatting sqref="B19">
    <cfRule type="expression" dxfId="361" priority="1" stopIfTrue="1">
      <formula>MOD(ROW(),2)=0</formula>
    </cfRule>
    <cfRule type="expression" dxfId="360" priority="2" stopIfTrue="1">
      <formula>MOD(ROW(),2)&lt;&gt;0</formula>
    </cfRule>
  </conditionalFormatting>
  <hyperlinks>
    <hyperlink ref="B24" location="Assumptions!A1" display="Assumptions" xr:uid="{52C71858-C9CE-4B7B-9397-AA23CC7CF00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12"/>
  <dimension ref="A1:AK65"/>
  <sheetViews>
    <sheetView showGridLines="0" zoomScale="85" zoomScaleNormal="85" workbookViewId="0">
      <selection activeCell="E21" sqref="E21"/>
    </sheetView>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K1" s="99"/>
    </row>
    <row r="2" spans="1:37" ht="15.5" x14ac:dyDescent="0.35">
      <c r="A2" s="11" t="s">
        <v>744</v>
      </c>
      <c r="B2" s="42"/>
      <c r="C2" s="42"/>
      <c r="D2" s="42"/>
      <c r="E2" s="42"/>
      <c r="F2" s="42"/>
      <c r="G2" s="42"/>
      <c r="H2" s="42"/>
      <c r="I2" s="42"/>
    </row>
    <row r="3" spans="1:37" ht="15.5" x14ac:dyDescent="0.35">
      <c r="A3" s="11" t="str">
        <f>TABLE_FACTOR_TYPE_1&amp;" - x-"&amp;TABLE_REFERENCE_1</f>
        <v>Scheme Pays AA - x-616</v>
      </c>
      <c r="B3" s="42"/>
      <c r="C3" s="42"/>
      <c r="D3" s="42"/>
      <c r="E3" s="42"/>
      <c r="F3" s="42"/>
      <c r="G3" s="42"/>
      <c r="H3" s="42"/>
      <c r="I3" s="42"/>
    </row>
    <row r="6" spans="1:37"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row>
    <row r="7" spans="1:37"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row>
    <row r="8" spans="1:37" x14ac:dyDescent="0.25">
      <c r="A8" s="76" t="s">
        <v>278</v>
      </c>
      <c r="B8" s="78">
        <v>1988</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row>
    <row r="9" spans="1:37"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row>
    <row r="10" spans="1:37" ht="25" x14ac:dyDescent="0.25">
      <c r="A10" s="76" t="s">
        <v>7</v>
      </c>
      <c r="B10" s="78" t="s">
        <v>441</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row>
    <row r="11" spans="1:37"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row>
    <row r="12" spans="1:37" x14ac:dyDescent="0.25">
      <c r="A12" s="76" t="s">
        <v>281</v>
      </c>
      <c r="B12" s="78" t="s">
        <v>560</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row>
    <row r="13" spans="1:37" x14ac:dyDescent="0.25">
      <c r="A13" s="76" t="s">
        <v>610</v>
      </c>
      <c r="B13" s="78">
        <v>2</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row>
    <row r="14" spans="1:37" x14ac:dyDescent="0.25">
      <c r="A14" s="76" t="s">
        <v>283</v>
      </c>
      <c r="B14" s="78">
        <v>616</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row>
    <row r="15" spans="1:37" x14ac:dyDescent="0.25">
      <c r="A15" s="76" t="s">
        <v>613</v>
      </c>
      <c r="B15" s="78">
        <v>616</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row>
    <row r="16" spans="1:37" x14ac:dyDescent="0.25">
      <c r="A16" s="76" t="s">
        <v>285</v>
      </c>
      <c r="B16" s="78" t="s">
        <v>564</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row>
    <row r="17" spans="1:37"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row>
    <row r="18" spans="1:37"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row>
    <row r="19" spans="1:37"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row>
    <row r="20" spans="1:37"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row>
    <row r="21" spans="1:37"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row>
    <row r="23" spans="1:37" x14ac:dyDescent="0.25">
      <c r="B23" s="99" t="str">
        <f>HYPERLINK("#'Factor List'!A1","Back to Factor List")</f>
        <v>Back to Factor List</v>
      </c>
    </row>
    <row r="24" spans="1:37" x14ac:dyDescent="0.25">
      <c r="B24" s="99" t="s">
        <v>14</v>
      </c>
    </row>
    <row r="26" spans="1:37" ht="13" x14ac:dyDescent="0.25">
      <c r="A26" s="72" t="s">
        <v>719</v>
      </c>
      <c r="B26" s="72">
        <v>25</v>
      </c>
      <c r="C26" s="72">
        <v>26</v>
      </c>
      <c r="D26" s="72">
        <v>27</v>
      </c>
      <c r="E26" s="72">
        <v>28</v>
      </c>
      <c r="F26" s="72">
        <v>29</v>
      </c>
      <c r="G26" s="72">
        <v>30</v>
      </c>
      <c r="H26" s="72">
        <v>31</v>
      </c>
      <c r="I26" s="72">
        <v>32</v>
      </c>
      <c r="J26" s="72">
        <v>33</v>
      </c>
      <c r="K26" s="72">
        <v>34</v>
      </c>
      <c r="L26" s="72">
        <v>35</v>
      </c>
      <c r="M26" s="72">
        <v>36</v>
      </c>
      <c r="N26" s="72">
        <v>37</v>
      </c>
      <c r="O26" s="72">
        <v>38</v>
      </c>
      <c r="P26" s="72">
        <v>39</v>
      </c>
      <c r="Q26" s="72">
        <v>40</v>
      </c>
      <c r="R26" s="72">
        <v>41</v>
      </c>
      <c r="S26" s="72">
        <v>42</v>
      </c>
      <c r="T26" s="72">
        <v>43</v>
      </c>
      <c r="U26" s="72">
        <v>44</v>
      </c>
      <c r="V26" s="72">
        <v>45</v>
      </c>
      <c r="W26" s="72">
        <v>46</v>
      </c>
      <c r="X26" s="72">
        <v>47</v>
      </c>
      <c r="Y26" s="72">
        <v>48</v>
      </c>
      <c r="Z26" s="72">
        <v>49</v>
      </c>
      <c r="AA26" s="72">
        <v>50</v>
      </c>
      <c r="AB26" s="72">
        <v>51</v>
      </c>
      <c r="AC26" s="72">
        <v>52</v>
      </c>
      <c r="AD26" s="72">
        <v>53</v>
      </c>
      <c r="AE26" s="72">
        <v>54</v>
      </c>
      <c r="AF26" s="72">
        <v>55</v>
      </c>
      <c r="AG26" s="72">
        <v>56</v>
      </c>
      <c r="AH26" s="72">
        <v>57</v>
      </c>
      <c r="AI26" s="72">
        <v>58</v>
      </c>
      <c r="AJ26" s="72">
        <v>59</v>
      </c>
      <c r="AK26" s="72">
        <v>60</v>
      </c>
    </row>
    <row r="27" spans="1:37" x14ac:dyDescent="0.25">
      <c r="A27" s="73">
        <v>0</v>
      </c>
      <c r="B27" s="74">
        <v>11.55</v>
      </c>
      <c r="C27" s="74">
        <v>11.72</v>
      </c>
      <c r="D27" s="74">
        <v>11.88</v>
      </c>
      <c r="E27" s="74">
        <v>12.05</v>
      </c>
      <c r="F27" s="74">
        <v>12.22</v>
      </c>
      <c r="G27" s="74">
        <v>12.4</v>
      </c>
      <c r="H27" s="74">
        <v>12.57</v>
      </c>
      <c r="I27" s="74">
        <v>12.75</v>
      </c>
      <c r="J27" s="74">
        <v>12.94</v>
      </c>
      <c r="K27" s="74">
        <v>13.12</v>
      </c>
      <c r="L27" s="74">
        <v>13.31</v>
      </c>
      <c r="M27" s="74">
        <v>13.5</v>
      </c>
      <c r="N27" s="74">
        <v>13.7</v>
      </c>
      <c r="O27" s="74">
        <v>13.9</v>
      </c>
      <c r="P27" s="74">
        <v>14.1</v>
      </c>
      <c r="Q27" s="74">
        <v>14.31</v>
      </c>
      <c r="R27" s="74">
        <v>14.52</v>
      </c>
      <c r="S27" s="74">
        <v>14.74</v>
      </c>
      <c r="T27" s="74">
        <v>14.96</v>
      </c>
      <c r="U27" s="74">
        <v>15.19</v>
      </c>
      <c r="V27" s="74">
        <v>15.42</v>
      </c>
      <c r="W27" s="74">
        <v>15.66</v>
      </c>
      <c r="X27" s="74">
        <v>15.9</v>
      </c>
      <c r="Y27" s="74">
        <v>16.149999999999999</v>
      </c>
      <c r="Z27" s="74">
        <v>16.41</v>
      </c>
      <c r="AA27" s="74">
        <v>16.670000000000002</v>
      </c>
      <c r="AB27" s="74">
        <v>16.940000000000001</v>
      </c>
      <c r="AC27" s="74">
        <v>17.22</v>
      </c>
      <c r="AD27" s="74">
        <v>17.510000000000002</v>
      </c>
      <c r="AE27" s="74">
        <v>17.809999999999999</v>
      </c>
      <c r="AF27" s="74">
        <v>18.12</v>
      </c>
      <c r="AG27" s="74">
        <v>18.43</v>
      </c>
      <c r="AH27" s="74">
        <v>18.760000000000002</v>
      </c>
      <c r="AI27" s="74">
        <v>19.11</v>
      </c>
      <c r="AJ27" s="74">
        <v>19.47</v>
      </c>
      <c r="AK27" s="74">
        <v>19.850000000000001</v>
      </c>
    </row>
    <row r="28" spans="1:37" x14ac:dyDescent="0.25">
      <c r="A28" s="73">
        <v>1</v>
      </c>
      <c r="B28" s="74">
        <v>11.57</v>
      </c>
      <c r="C28" s="74">
        <v>11.73</v>
      </c>
      <c r="D28" s="74">
        <v>11.9</v>
      </c>
      <c r="E28" s="74">
        <v>12.06</v>
      </c>
      <c r="F28" s="74">
        <v>12.24</v>
      </c>
      <c r="G28" s="74">
        <v>12.41</v>
      </c>
      <c r="H28" s="74">
        <v>12.59</v>
      </c>
      <c r="I28" s="74">
        <v>12.77</v>
      </c>
      <c r="J28" s="74">
        <v>12.95</v>
      </c>
      <c r="K28" s="74">
        <v>13.14</v>
      </c>
      <c r="L28" s="74">
        <v>13.33</v>
      </c>
      <c r="M28" s="74">
        <v>13.52</v>
      </c>
      <c r="N28" s="74">
        <v>13.72</v>
      </c>
      <c r="O28" s="74">
        <v>13.92</v>
      </c>
      <c r="P28" s="74">
        <v>14.12</v>
      </c>
      <c r="Q28" s="74">
        <v>14.33</v>
      </c>
      <c r="R28" s="74">
        <v>14.54</v>
      </c>
      <c r="S28" s="74">
        <v>14.76</v>
      </c>
      <c r="T28" s="74">
        <v>14.98</v>
      </c>
      <c r="U28" s="74">
        <v>15.21</v>
      </c>
      <c r="V28" s="74">
        <v>15.44</v>
      </c>
      <c r="W28" s="74">
        <v>15.68</v>
      </c>
      <c r="X28" s="74">
        <v>15.92</v>
      </c>
      <c r="Y28" s="74">
        <v>16.170000000000002</v>
      </c>
      <c r="Z28" s="74">
        <v>16.43</v>
      </c>
      <c r="AA28" s="74">
        <v>16.7</v>
      </c>
      <c r="AB28" s="74">
        <v>16.97</v>
      </c>
      <c r="AC28" s="74">
        <v>17.25</v>
      </c>
      <c r="AD28" s="74">
        <v>17.54</v>
      </c>
      <c r="AE28" s="74">
        <v>17.829999999999998</v>
      </c>
      <c r="AF28" s="74">
        <v>18.14</v>
      </c>
      <c r="AG28" s="74">
        <v>18.46</v>
      </c>
      <c r="AH28" s="74">
        <v>18.79</v>
      </c>
      <c r="AI28" s="74">
        <v>19.14</v>
      </c>
      <c r="AJ28" s="74">
        <v>19.5</v>
      </c>
      <c r="AK28" s="74"/>
    </row>
    <row r="29" spans="1:37" x14ac:dyDescent="0.25">
      <c r="A29" s="73">
        <v>2</v>
      </c>
      <c r="B29" s="74">
        <v>11.58</v>
      </c>
      <c r="C29" s="74">
        <v>11.74</v>
      </c>
      <c r="D29" s="74">
        <v>11.91</v>
      </c>
      <c r="E29" s="74">
        <v>12.08</v>
      </c>
      <c r="F29" s="74">
        <v>12.25</v>
      </c>
      <c r="G29" s="74">
        <v>12.42</v>
      </c>
      <c r="H29" s="74">
        <v>12.6</v>
      </c>
      <c r="I29" s="74">
        <v>12.78</v>
      </c>
      <c r="J29" s="74">
        <v>12.97</v>
      </c>
      <c r="K29" s="74">
        <v>13.15</v>
      </c>
      <c r="L29" s="74">
        <v>13.34</v>
      </c>
      <c r="M29" s="74">
        <v>13.54</v>
      </c>
      <c r="N29" s="74">
        <v>13.73</v>
      </c>
      <c r="O29" s="74">
        <v>13.93</v>
      </c>
      <c r="P29" s="74">
        <v>14.14</v>
      </c>
      <c r="Q29" s="74">
        <v>14.35</v>
      </c>
      <c r="R29" s="74">
        <v>14.56</v>
      </c>
      <c r="S29" s="74">
        <v>14.78</v>
      </c>
      <c r="T29" s="74">
        <v>15</v>
      </c>
      <c r="U29" s="74">
        <v>15.23</v>
      </c>
      <c r="V29" s="74">
        <v>15.46</v>
      </c>
      <c r="W29" s="74">
        <v>15.7</v>
      </c>
      <c r="X29" s="74">
        <v>15.94</v>
      </c>
      <c r="Y29" s="74">
        <v>16.2</v>
      </c>
      <c r="Z29" s="74">
        <v>16.45</v>
      </c>
      <c r="AA29" s="74">
        <v>16.72</v>
      </c>
      <c r="AB29" s="74">
        <v>16.989999999999998</v>
      </c>
      <c r="AC29" s="74">
        <v>17.27</v>
      </c>
      <c r="AD29" s="74">
        <v>17.559999999999999</v>
      </c>
      <c r="AE29" s="74">
        <v>17.86</v>
      </c>
      <c r="AF29" s="74">
        <v>18.170000000000002</v>
      </c>
      <c r="AG29" s="74">
        <v>18.489999999999998</v>
      </c>
      <c r="AH29" s="74">
        <v>18.82</v>
      </c>
      <c r="AI29" s="74">
        <v>19.170000000000002</v>
      </c>
      <c r="AJ29" s="74">
        <v>19.53</v>
      </c>
      <c r="AK29" s="74"/>
    </row>
    <row r="30" spans="1:37" x14ac:dyDescent="0.25">
      <c r="A30" s="73">
        <v>3</v>
      </c>
      <c r="B30" s="74">
        <v>11.59</v>
      </c>
      <c r="C30" s="74">
        <v>11.76</v>
      </c>
      <c r="D30" s="74">
        <v>11.92</v>
      </c>
      <c r="E30" s="74">
        <v>12.09</v>
      </c>
      <c r="F30" s="74">
        <v>12.26</v>
      </c>
      <c r="G30" s="74">
        <v>12.44</v>
      </c>
      <c r="H30" s="74">
        <v>12.62</v>
      </c>
      <c r="I30" s="74">
        <v>12.8</v>
      </c>
      <c r="J30" s="74">
        <v>12.98</v>
      </c>
      <c r="K30" s="74">
        <v>13.17</v>
      </c>
      <c r="L30" s="74">
        <v>13.36</v>
      </c>
      <c r="M30" s="74">
        <v>13.55</v>
      </c>
      <c r="N30" s="74">
        <v>13.75</v>
      </c>
      <c r="O30" s="74">
        <v>13.95</v>
      </c>
      <c r="P30" s="74">
        <v>14.16</v>
      </c>
      <c r="Q30" s="74">
        <v>14.37</v>
      </c>
      <c r="R30" s="74">
        <v>14.58</v>
      </c>
      <c r="S30" s="74">
        <v>14.8</v>
      </c>
      <c r="T30" s="74">
        <v>15.02</v>
      </c>
      <c r="U30" s="74">
        <v>15.25</v>
      </c>
      <c r="V30" s="74">
        <v>15.48</v>
      </c>
      <c r="W30" s="74">
        <v>15.72</v>
      </c>
      <c r="X30" s="74">
        <v>15.96</v>
      </c>
      <c r="Y30" s="74">
        <v>16.22</v>
      </c>
      <c r="Z30" s="74">
        <v>16.47</v>
      </c>
      <c r="AA30" s="74">
        <v>16.739999999999998</v>
      </c>
      <c r="AB30" s="74">
        <v>17.010000000000002</v>
      </c>
      <c r="AC30" s="74">
        <v>17.3</v>
      </c>
      <c r="AD30" s="74">
        <v>17.59</v>
      </c>
      <c r="AE30" s="74">
        <v>17.88</v>
      </c>
      <c r="AF30" s="74">
        <v>18.190000000000001</v>
      </c>
      <c r="AG30" s="74">
        <v>18.52</v>
      </c>
      <c r="AH30" s="74">
        <v>18.850000000000001</v>
      </c>
      <c r="AI30" s="74">
        <v>19.2</v>
      </c>
      <c r="AJ30" s="74">
        <v>19.559999999999999</v>
      </c>
      <c r="AK30" s="74"/>
    </row>
    <row r="31" spans="1:37" x14ac:dyDescent="0.25">
      <c r="A31" s="73">
        <v>4</v>
      </c>
      <c r="B31" s="74">
        <v>11.61</v>
      </c>
      <c r="C31" s="74">
        <v>11.77</v>
      </c>
      <c r="D31" s="74">
        <v>11.94</v>
      </c>
      <c r="E31" s="74">
        <v>12.11</v>
      </c>
      <c r="F31" s="74">
        <v>12.28</v>
      </c>
      <c r="G31" s="74">
        <v>12.45</v>
      </c>
      <c r="H31" s="74">
        <v>12.63</v>
      </c>
      <c r="I31" s="74">
        <v>12.81</v>
      </c>
      <c r="J31" s="74">
        <v>13</v>
      </c>
      <c r="K31" s="74">
        <v>13.18</v>
      </c>
      <c r="L31" s="74">
        <v>13.38</v>
      </c>
      <c r="M31" s="74">
        <v>13.57</v>
      </c>
      <c r="N31" s="74">
        <v>13.77</v>
      </c>
      <c r="O31" s="74">
        <v>13.97</v>
      </c>
      <c r="P31" s="74">
        <v>14.17</v>
      </c>
      <c r="Q31" s="74">
        <v>14.38</v>
      </c>
      <c r="R31" s="74">
        <v>14.6</v>
      </c>
      <c r="S31" s="74">
        <v>14.82</v>
      </c>
      <c r="T31" s="74">
        <v>15.04</v>
      </c>
      <c r="U31" s="74">
        <v>15.27</v>
      </c>
      <c r="V31" s="74">
        <v>15.5</v>
      </c>
      <c r="W31" s="74">
        <v>15.74</v>
      </c>
      <c r="X31" s="74">
        <v>15.99</v>
      </c>
      <c r="Y31" s="74">
        <v>16.239999999999998</v>
      </c>
      <c r="Z31" s="74">
        <v>16.5</v>
      </c>
      <c r="AA31" s="74">
        <v>16.760000000000002</v>
      </c>
      <c r="AB31" s="74">
        <v>17.04</v>
      </c>
      <c r="AC31" s="74">
        <v>17.32</v>
      </c>
      <c r="AD31" s="74">
        <v>17.61</v>
      </c>
      <c r="AE31" s="74">
        <v>17.91</v>
      </c>
      <c r="AF31" s="74">
        <v>18.22</v>
      </c>
      <c r="AG31" s="74">
        <v>18.54</v>
      </c>
      <c r="AH31" s="74">
        <v>18.88</v>
      </c>
      <c r="AI31" s="74">
        <v>19.23</v>
      </c>
      <c r="AJ31" s="74">
        <v>19.600000000000001</v>
      </c>
      <c r="AK31" s="74"/>
    </row>
    <row r="32" spans="1:37" x14ac:dyDescent="0.25">
      <c r="A32" s="73">
        <v>5</v>
      </c>
      <c r="B32" s="74">
        <v>11.62</v>
      </c>
      <c r="C32" s="74">
        <v>11.78</v>
      </c>
      <c r="D32" s="74">
        <v>11.95</v>
      </c>
      <c r="E32" s="74">
        <v>12.12</v>
      </c>
      <c r="F32" s="74">
        <v>12.29</v>
      </c>
      <c r="G32" s="74">
        <v>12.47</v>
      </c>
      <c r="H32" s="74">
        <v>12.65</v>
      </c>
      <c r="I32" s="74">
        <v>12.83</v>
      </c>
      <c r="J32" s="74">
        <v>13.01</v>
      </c>
      <c r="K32" s="74">
        <v>13.2</v>
      </c>
      <c r="L32" s="74">
        <v>13.39</v>
      </c>
      <c r="M32" s="74">
        <v>13.59</v>
      </c>
      <c r="N32" s="74">
        <v>13.78</v>
      </c>
      <c r="O32" s="74">
        <v>13.99</v>
      </c>
      <c r="P32" s="74">
        <v>14.19</v>
      </c>
      <c r="Q32" s="74">
        <v>14.4</v>
      </c>
      <c r="R32" s="74">
        <v>14.61</v>
      </c>
      <c r="S32" s="74">
        <v>14.83</v>
      </c>
      <c r="T32" s="74">
        <v>15.06</v>
      </c>
      <c r="U32" s="74">
        <v>15.29</v>
      </c>
      <c r="V32" s="74">
        <v>15.52</v>
      </c>
      <c r="W32" s="74">
        <v>15.76</v>
      </c>
      <c r="X32" s="74">
        <v>16.010000000000002</v>
      </c>
      <c r="Y32" s="74">
        <v>16.260000000000002</v>
      </c>
      <c r="Z32" s="74">
        <v>16.52</v>
      </c>
      <c r="AA32" s="74">
        <v>16.79</v>
      </c>
      <c r="AB32" s="74">
        <v>17.059999999999999</v>
      </c>
      <c r="AC32" s="74">
        <v>17.34</v>
      </c>
      <c r="AD32" s="74">
        <v>17.63</v>
      </c>
      <c r="AE32" s="74">
        <v>17.940000000000001</v>
      </c>
      <c r="AF32" s="74">
        <v>18.25</v>
      </c>
      <c r="AG32" s="74">
        <v>18.57</v>
      </c>
      <c r="AH32" s="74">
        <v>18.91</v>
      </c>
      <c r="AI32" s="74">
        <v>19.260000000000002</v>
      </c>
      <c r="AJ32" s="74">
        <v>19.63</v>
      </c>
      <c r="AK32" s="74"/>
    </row>
    <row r="33" spans="1:37" x14ac:dyDescent="0.25">
      <c r="A33" s="73">
        <v>6</v>
      </c>
      <c r="B33" s="74">
        <v>11.63</v>
      </c>
      <c r="C33" s="74">
        <v>11.8</v>
      </c>
      <c r="D33" s="74">
        <v>11.97</v>
      </c>
      <c r="E33" s="74">
        <v>12.14</v>
      </c>
      <c r="F33" s="74">
        <v>12.31</v>
      </c>
      <c r="G33" s="74">
        <v>12.48</v>
      </c>
      <c r="H33" s="74">
        <v>12.66</v>
      </c>
      <c r="I33" s="74">
        <v>12.84</v>
      </c>
      <c r="J33" s="74">
        <v>13.03</v>
      </c>
      <c r="K33" s="74">
        <v>13.22</v>
      </c>
      <c r="L33" s="74">
        <v>13.41</v>
      </c>
      <c r="M33" s="74">
        <v>13.6</v>
      </c>
      <c r="N33" s="74">
        <v>13.8</v>
      </c>
      <c r="O33" s="74">
        <v>14</v>
      </c>
      <c r="P33" s="74">
        <v>14.21</v>
      </c>
      <c r="Q33" s="74">
        <v>14.42</v>
      </c>
      <c r="R33" s="74">
        <v>14.63</v>
      </c>
      <c r="S33" s="74">
        <v>14.85</v>
      </c>
      <c r="T33" s="74">
        <v>15.08</v>
      </c>
      <c r="U33" s="74">
        <v>15.31</v>
      </c>
      <c r="V33" s="74">
        <v>15.54</v>
      </c>
      <c r="W33" s="74">
        <v>15.78</v>
      </c>
      <c r="X33" s="74">
        <v>16.03</v>
      </c>
      <c r="Y33" s="74">
        <v>16.28</v>
      </c>
      <c r="Z33" s="74">
        <v>16.54</v>
      </c>
      <c r="AA33" s="74">
        <v>16.809999999999999</v>
      </c>
      <c r="AB33" s="74">
        <v>17.079999999999998</v>
      </c>
      <c r="AC33" s="74">
        <v>17.37</v>
      </c>
      <c r="AD33" s="74">
        <v>17.66</v>
      </c>
      <c r="AE33" s="74">
        <v>17.96</v>
      </c>
      <c r="AF33" s="74">
        <v>18.27</v>
      </c>
      <c r="AG33" s="74">
        <v>18.600000000000001</v>
      </c>
      <c r="AH33" s="74">
        <v>18.940000000000001</v>
      </c>
      <c r="AI33" s="74">
        <v>19.29</v>
      </c>
      <c r="AJ33" s="74">
        <v>19.66</v>
      </c>
      <c r="AK33" s="74"/>
    </row>
    <row r="34" spans="1:37" x14ac:dyDescent="0.25">
      <c r="A34" s="73">
        <v>7</v>
      </c>
      <c r="B34" s="74">
        <v>11.65</v>
      </c>
      <c r="C34" s="74">
        <v>11.81</v>
      </c>
      <c r="D34" s="74">
        <v>11.98</v>
      </c>
      <c r="E34" s="74">
        <v>12.15</v>
      </c>
      <c r="F34" s="74">
        <v>12.32</v>
      </c>
      <c r="G34" s="74">
        <v>12.5</v>
      </c>
      <c r="H34" s="74">
        <v>12.68</v>
      </c>
      <c r="I34" s="74">
        <v>12.86</v>
      </c>
      <c r="J34" s="74">
        <v>13.04</v>
      </c>
      <c r="K34" s="74">
        <v>13.23</v>
      </c>
      <c r="L34" s="74">
        <v>13.42</v>
      </c>
      <c r="M34" s="74">
        <v>13.62</v>
      </c>
      <c r="N34" s="74">
        <v>13.82</v>
      </c>
      <c r="O34" s="74">
        <v>14.02</v>
      </c>
      <c r="P34" s="74">
        <v>14.23</v>
      </c>
      <c r="Q34" s="74">
        <v>14.44</v>
      </c>
      <c r="R34" s="74">
        <v>14.65</v>
      </c>
      <c r="S34" s="74">
        <v>14.87</v>
      </c>
      <c r="T34" s="74">
        <v>15.1</v>
      </c>
      <c r="U34" s="74">
        <v>15.32</v>
      </c>
      <c r="V34" s="74">
        <v>15.56</v>
      </c>
      <c r="W34" s="74">
        <v>15.8</v>
      </c>
      <c r="X34" s="74">
        <v>16.05</v>
      </c>
      <c r="Y34" s="74">
        <v>16.3</v>
      </c>
      <c r="Z34" s="74">
        <v>16.559999999999999</v>
      </c>
      <c r="AA34" s="74">
        <v>16.829999999999998</v>
      </c>
      <c r="AB34" s="74">
        <v>17.11</v>
      </c>
      <c r="AC34" s="74">
        <v>17.39</v>
      </c>
      <c r="AD34" s="74">
        <v>17.68</v>
      </c>
      <c r="AE34" s="74">
        <v>17.989999999999998</v>
      </c>
      <c r="AF34" s="74">
        <v>18.3</v>
      </c>
      <c r="AG34" s="74">
        <v>18.63</v>
      </c>
      <c r="AH34" s="74">
        <v>18.97</v>
      </c>
      <c r="AI34" s="74">
        <v>19.32</v>
      </c>
      <c r="AJ34" s="74">
        <v>19.690000000000001</v>
      </c>
      <c r="AK34" s="74"/>
    </row>
    <row r="35" spans="1:37" x14ac:dyDescent="0.25">
      <c r="A35" s="73">
        <v>8</v>
      </c>
      <c r="B35" s="74">
        <v>11.66</v>
      </c>
      <c r="C35" s="74">
        <v>11.83</v>
      </c>
      <c r="D35" s="74">
        <v>11.99</v>
      </c>
      <c r="E35" s="74">
        <v>12.16</v>
      </c>
      <c r="F35" s="74">
        <v>12.34</v>
      </c>
      <c r="G35" s="74">
        <v>12.51</v>
      </c>
      <c r="H35" s="74">
        <v>12.69</v>
      </c>
      <c r="I35" s="74">
        <v>12.87</v>
      </c>
      <c r="J35" s="74">
        <v>13.06</v>
      </c>
      <c r="K35" s="74">
        <v>13.25</v>
      </c>
      <c r="L35" s="74">
        <v>13.44</v>
      </c>
      <c r="M35" s="74">
        <v>13.64</v>
      </c>
      <c r="N35" s="74">
        <v>13.83</v>
      </c>
      <c r="O35" s="74">
        <v>14.04</v>
      </c>
      <c r="P35" s="74">
        <v>14.24</v>
      </c>
      <c r="Q35" s="74">
        <v>14.45</v>
      </c>
      <c r="R35" s="74">
        <v>14.67</v>
      </c>
      <c r="S35" s="74">
        <v>14.89</v>
      </c>
      <c r="T35" s="74">
        <v>15.11</v>
      </c>
      <c r="U35" s="74">
        <v>15.34</v>
      </c>
      <c r="V35" s="74">
        <v>15.58</v>
      </c>
      <c r="W35" s="74">
        <v>15.82</v>
      </c>
      <c r="X35" s="74">
        <v>16.07</v>
      </c>
      <c r="Y35" s="74">
        <v>16.32</v>
      </c>
      <c r="Z35" s="74">
        <v>16.579999999999998</v>
      </c>
      <c r="AA35" s="74">
        <v>16.850000000000001</v>
      </c>
      <c r="AB35" s="74">
        <v>17.13</v>
      </c>
      <c r="AC35" s="74">
        <v>17.41</v>
      </c>
      <c r="AD35" s="74">
        <v>17.71</v>
      </c>
      <c r="AE35" s="74">
        <v>18.010000000000002</v>
      </c>
      <c r="AF35" s="74">
        <v>18.329999999999998</v>
      </c>
      <c r="AG35" s="74">
        <v>18.649999999999999</v>
      </c>
      <c r="AH35" s="74">
        <v>18.989999999999998</v>
      </c>
      <c r="AI35" s="74">
        <v>19.350000000000001</v>
      </c>
      <c r="AJ35" s="74">
        <v>19.72</v>
      </c>
      <c r="AK35" s="74"/>
    </row>
    <row r="36" spans="1:37" x14ac:dyDescent="0.25">
      <c r="A36" s="73">
        <v>9</v>
      </c>
      <c r="B36" s="74">
        <v>11.67</v>
      </c>
      <c r="C36" s="74">
        <v>11.84</v>
      </c>
      <c r="D36" s="74">
        <v>12.01</v>
      </c>
      <c r="E36" s="74">
        <v>12.18</v>
      </c>
      <c r="F36" s="74">
        <v>12.35</v>
      </c>
      <c r="G36" s="74">
        <v>12.53</v>
      </c>
      <c r="H36" s="74">
        <v>12.71</v>
      </c>
      <c r="I36" s="74">
        <v>12.89</v>
      </c>
      <c r="J36" s="74">
        <v>13.07</v>
      </c>
      <c r="K36" s="74">
        <v>13.26</v>
      </c>
      <c r="L36" s="74">
        <v>13.46</v>
      </c>
      <c r="M36" s="74">
        <v>13.65</v>
      </c>
      <c r="N36" s="74">
        <v>13.85</v>
      </c>
      <c r="O36" s="74">
        <v>14.05</v>
      </c>
      <c r="P36" s="74">
        <v>14.26</v>
      </c>
      <c r="Q36" s="74">
        <v>14.47</v>
      </c>
      <c r="R36" s="74">
        <v>14.69</v>
      </c>
      <c r="S36" s="74">
        <v>14.91</v>
      </c>
      <c r="T36" s="74">
        <v>15.13</v>
      </c>
      <c r="U36" s="74">
        <v>15.36</v>
      </c>
      <c r="V36" s="74">
        <v>15.6</v>
      </c>
      <c r="W36" s="74">
        <v>15.84</v>
      </c>
      <c r="X36" s="74">
        <v>16.09</v>
      </c>
      <c r="Y36" s="74">
        <v>16.34</v>
      </c>
      <c r="Z36" s="74">
        <v>16.61</v>
      </c>
      <c r="AA36" s="74">
        <v>16.88</v>
      </c>
      <c r="AB36" s="74">
        <v>17.149999999999999</v>
      </c>
      <c r="AC36" s="74">
        <v>17.440000000000001</v>
      </c>
      <c r="AD36" s="74">
        <v>17.73</v>
      </c>
      <c r="AE36" s="74">
        <v>18.04</v>
      </c>
      <c r="AF36" s="74">
        <v>18.350000000000001</v>
      </c>
      <c r="AG36" s="74">
        <v>18.68</v>
      </c>
      <c r="AH36" s="74">
        <v>19.02</v>
      </c>
      <c r="AI36" s="74">
        <v>19.38</v>
      </c>
      <c r="AJ36" s="74">
        <v>19.75</v>
      </c>
      <c r="AK36" s="74"/>
    </row>
    <row r="37" spans="1:37" x14ac:dyDescent="0.25">
      <c r="A37" s="73">
        <v>10</v>
      </c>
      <c r="B37" s="74">
        <v>11.69</v>
      </c>
      <c r="C37" s="74">
        <v>11.85</v>
      </c>
      <c r="D37" s="74">
        <v>12.02</v>
      </c>
      <c r="E37" s="74">
        <v>12.19</v>
      </c>
      <c r="F37" s="74">
        <v>12.37</v>
      </c>
      <c r="G37" s="74">
        <v>12.54</v>
      </c>
      <c r="H37" s="74">
        <v>12.72</v>
      </c>
      <c r="I37" s="74">
        <v>12.9</v>
      </c>
      <c r="J37" s="74">
        <v>13.09</v>
      </c>
      <c r="K37" s="74">
        <v>13.28</v>
      </c>
      <c r="L37" s="74">
        <v>13.47</v>
      </c>
      <c r="M37" s="74">
        <v>13.67</v>
      </c>
      <c r="N37" s="74">
        <v>13.87</v>
      </c>
      <c r="O37" s="74">
        <v>14.07</v>
      </c>
      <c r="P37" s="74">
        <v>14.28</v>
      </c>
      <c r="Q37" s="74">
        <v>14.49</v>
      </c>
      <c r="R37" s="74">
        <v>14.71</v>
      </c>
      <c r="S37" s="74">
        <v>14.93</v>
      </c>
      <c r="T37" s="74">
        <v>15.15</v>
      </c>
      <c r="U37" s="74">
        <v>15.38</v>
      </c>
      <c r="V37" s="74">
        <v>15.62</v>
      </c>
      <c r="W37" s="74">
        <v>15.86</v>
      </c>
      <c r="X37" s="74">
        <v>16.11</v>
      </c>
      <c r="Y37" s="74">
        <v>16.37</v>
      </c>
      <c r="Z37" s="74">
        <v>16.63</v>
      </c>
      <c r="AA37" s="74">
        <v>16.899999999999999</v>
      </c>
      <c r="AB37" s="74">
        <v>17.18</v>
      </c>
      <c r="AC37" s="74">
        <v>17.46</v>
      </c>
      <c r="AD37" s="74">
        <v>17.760000000000002</v>
      </c>
      <c r="AE37" s="74">
        <v>18.059999999999999</v>
      </c>
      <c r="AF37" s="74">
        <v>18.38</v>
      </c>
      <c r="AG37" s="74">
        <v>18.71</v>
      </c>
      <c r="AH37" s="74">
        <v>19.05</v>
      </c>
      <c r="AI37" s="74">
        <v>19.41</v>
      </c>
      <c r="AJ37" s="74">
        <v>19.78</v>
      </c>
      <c r="AK37" s="74"/>
    </row>
    <row r="38" spans="1:37" x14ac:dyDescent="0.25">
      <c r="A38" s="73">
        <v>11</v>
      </c>
      <c r="B38" s="74">
        <v>11.7</v>
      </c>
      <c r="C38" s="74">
        <v>11.87</v>
      </c>
      <c r="D38" s="74">
        <v>12.04</v>
      </c>
      <c r="E38" s="74">
        <v>12.21</v>
      </c>
      <c r="F38" s="74">
        <v>12.38</v>
      </c>
      <c r="G38" s="74">
        <v>12.56</v>
      </c>
      <c r="H38" s="74">
        <v>12.74</v>
      </c>
      <c r="I38" s="74">
        <v>12.92</v>
      </c>
      <c r="J38" s="74">
        <v>13.11</v>
      </c>
      <c r="K38" s="74">
        <v>13.3</v>
      </c>
      <c r="L38" s="74">
        <v>13.49</v>
      </c>
      <c r="M38" s="74">
        <v>13.68</v>
      </c>
      <c r="N38" s="74">
        <v>13.88</v>
      </c>
      <c r="O38" s="74">
        <v>14.09</v>
      </c>
      <c r="P38" s="74">
        <v>14.3</v>
      </c>
      <c r="Q38" s="74">
        <v>14.51</v>
      </c>
      <c r="R38" s="74">
        <v>14.72</v>
      </c>
      <c r="S38" s="74">
        <v>14.94</v>
      </c>
      <c r="T38" s="74">
        <v>15.17</v>
      </c>
      <c r="U38" s="74">
        <v>15.4</v>
      </c>
      <c r="V38" s="74">
        <v>15.64</v>
      </c>
      <c r="W38" s="74">
        <v>15.88</v>
      </c>
      <c r="X38" s="74">
        <v>16.13</v>
      </c>
      <c r="Y38" s="74">
        <v>16.39</v>
      </c>
      <c r="Z38" s="74">
        <v>16.649999999999999</v>
      </c>
      <c r="AA38" s="74">
        <v>16.920000000000002</v>
      </c>
      <c r="AB38" s="74">
        <v>17.2</v>
      </c>
      <c r="AC38" s="74">
        <v>17.489999999999998</v>
      </c>
      <c r="AD38" s="74">
        <v>17.78</v>
      </c>
      <c r="AE38" s="74">
        <v>18.09</v>
      </c>
      <c r="AF38" s="74">
        <v>18.41</v>
      </c>
      <c r="AG38" s="74">
        <v>18.739999999999998</v>
      </c>
      <c r="AH38" s="74">
        <v>19.079999999999998</v>
      </c>
      <c r="AI38" s="74">
        <v>19.440000000000001</v>
      </c>
      <c r="AJ38" s="74">
        <v>19.82</v>
      </c>
      <c r="AK38" s="74"/>
    </row>
    <row r="39" spans="1:37" x14ac:dyDescent="0.25">
      <c r="A39"/>
      <c r="B39"/>
    </row>
    <row r="40" spans="1:37" x14ac:dyDescent="0.25">
      <c r="A40"/>
      <c r="B40"/>
    </row>
    <row r="41" spans="1:37" x14ac:dyDescent="0.25">
      <c r="A41"/>
      <c r="B41"/>
    </row>
    <row r="42" spans="1:37" x14ac:dyDescent="0.25">
      <c r="A42"/>
      <c r="B42"/>
    </row>
    <row r="43" spans="1:37" x14ac:dyDescent="0.25">
      <c r="A43"/>
      <c r="B43"/>
    </row>
    <row r="44" spans="1:37" ht="39.65" customHeight="1" x14ac:dyDescent="0.25">
      <c r="A44"/>
      <c r="B44"/>
    </row>
    <row r="45" spans="1:37" x14ac:dyDescent="0.25">
      <c r="A45"/>
      <c r="B45"/>
    </row>
    <row r="46" spans="1:37" ht="27.65" customHeight="1"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WY3NvPp5nUPa2WxaLcueseSI3x73COd64+KobyDrR89rtMfmY+sVJMU5W+HdDoNdckVIgM1mYZllMXjyPNVC5Q==" saltValue="C4u022hsQINUmuRbfdi3dg==" spinCount="100000" sheet="1" objects="1" scenarios="1"/>
  <conditionalFormatting sqref="A18 A6:A16">
    <cfRule type="expression" dxfId="359" priority="27" stopIfTrue="1">
      <formula>MOD(ROW(),2)=0</formula>
    </cfRule>
    <cfRule type="expression" dxfId="358" priority="28" stopIfTrue="1">
      <formula>MOD(ROW(),2)&lt;&gt;0</formula>
    </cfRule>
  </conditionalFormatting>
  <conditionalFormatting sqref="D6:AK21">
    <cfRule type="expression" dxfId="357" priority="29" stopIfTrue="1">
      <formula>MOD(ROW(),2)=0</formula>
    </cfRule>
    <cfRule type="expression" dxfId="356" priority="30" stopIfTrue="1">
      <formula>MOD(ROW(),2)&lt;&gt;0</formula>
    </cfRule>
  </conditionalFormatting>
  <conditionalFormatting sqref="A26:A38">
    <cfRule type="expression" dxfId="355" priority="23" stopIfTrue="1">
      <formula>MOD(ROW(),2)=0</formula>
    </cfRule>
    <cfRule type="expression" dxfId="354" priority="24" stopIfTrue="1">
      <formula>MOD(ROW(),2)&lt;&gt;0</formula>
    </cfRule>
  </conditionalFormatting>
  <conditionalFormatting sqref="B26:AK38">
    <cfRule type="expression" dxfId="353" priority="25" stopIfTrue="1">
      <formula>MOD(ROW(),2)=0</formula>
    </cfRule>
    <cfRule type="expression" dxfId="352" priority="26" stopIfTrue="1">
      <formula>MOD(ROW(),2)&lt;&gt;0</formula>
    </cfRule>
  </conditionalFormatting>
  <conditionalFormatting sqref="A17">
    <cfRule type="expression" dxfId="351" priority="21" stopIfTrue="1">
      <formula>MOD(ROW(),2)=0</formula>
    </cfRule>
    <cfRule type="expression" dxfId="350" priority="22" stopIfTrue="1">
      <formula>MOD(ROW(),2)&lt;&gt;0</formula>
    </cfRule>
  </conditionalFormatting>
  <conditionalFormatting sqref="D19:AK21">
    <cfRule type="expression" dxfId="349" priority="19" stopIfTrue="1">
      <formula>MOD(ROW(),2)=0</formula>
    </cfRule>
    <cfRule type="expression" dxfId="348" priority="20" stopIfTrue="1">
      <formula>MOD(ROW(),2)&lt;&gt;0</formula>
    </cfRule>
  </conditionalFormatting>
  <conditionalFormatting sqref="A19:A21">
    <cfRule type="expression" dxfId="347" priority="15" stopIfTrue="1">
      <formula>MOD(ROW(),2)=0</formula>
    </cfRule>
    <cfRule type="expression" dxfId="346" priority="16" stopIfTrue="1">
      <formula>MOD(ROW(),2)&lt;&gt;0</formula>
    </cfRule>
  </conditionalFormatting>
  <conditionalFormatting sqref="B6:C16">
    <cfRule type="expression" dxfId="345" priority="9" stopIfTrue="1">
      <formula>MOD(ROW(),2)=0</formula>
    </cfRule>
    <cfRule type="expression" dxfId="344" priority="10" stopIfTrue="1">
      <formula>MOD(ROW(),2)&lt;&gt;0</formula>
    </cfRule>
  </conditionalFormatting>
  <conditionalFormatting sqref="B18:C18 B17">
    <cfRule type="expression" dxfId="343" priority="11" stopIfTrue="1">
      <formula>MOD(ROW(),2)=0</formula>
    </cfRule>
    <cfRule type="expression" dxfId="342" priority="12" stopIfTrue="1">
      <formula>MOD(ROW(),2)&lt;&gt;0</formula>
    </cfRule>
  </conditionalFormatting>
  <conditionalFormatting sqref="C17">
    <cfRule type="expression" dxfId="341" priority="7" stopIfTrue="1">
      <formula>MOD(ROW(),2)=0</formula>
    </cfRule>
    <cfRule type="expression" dxfId="340" priority="8" stopIfTrue="1">
      <formula>MOD(ROW(),2)&lt;&gt;0</formula>
    </cfRule>
  </conditionalFormatting>
  <conditionalFormatting sqref="B20:B21">
    <cfRule type="expression" dxfId="339" priority="3" stopIfTrue="1">
      <formula>MOD(ROW(),2)=0</formula>
    </cfRule>
    <cfRule type="expression" dxfId="338" priority="4" stopIfTrue="1">
      <formula>MOD(ROW(),2)&lt;&gt;0</formula>
    </cfRule>
  </conditionalFormatting>
  <conditionalFormatting sqref="C19:C21">
    <cfRule type="expression" dxfId="337" priority="5" stopIfTrue="1">
      <formula>MOD(ROW(),2)=0</formula>
    </cfRule>
    <cfRule type="expression" dxfId="336" priority="6" stopIfTrue="1">
      <formula>MOD(ROW(),2)&lt;&gt;0</formula>
    </cfRule>
  </conditionalFormatting>
  <conditionalFormatting sqref="B19">
    <cfRule type="expression" dxfId="335" priority="1" stopIfTrue="1">
      <formula>MOD(ROW(),2)=0</formula>
    </cfRule>
    <cfRule type="expression" dxfId="334" priority="2" stopIfTrue="1">
      <formula>MOD(ROW(),2)&lt;&gt;0</formula>
    </cfRule>
  </conditionalFormatting>
  <hyperlinks>
    <hyperlink ref="B24" location="Assumptions!A1" display="Assumptions" xr:uid="{D7769C4E-155A-419D-96DB-E42B07B3166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13"/>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9" width="22.54296875" style="27" customWidth="1"/>
    <col min="10"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x-617</v>
      </c>
      <c r="B3" s="42"/>
      <c r="C3" s="42"/>
      <c r="D3" s="42"/>
      <c r="E3" s="42"/>
      <c r="F3" s="42"/>
      <c r="G3" s="42"/>
      <c r="H3" s="42"/>
      <c r="I3" s="42"/>
    </row>
    <row r="6" spans="1:11" ht="13" x14ac:dyDescent="0.3">
      <c r="A6" s="75" t="s">
        <v>602</v>
      </c>
      <c r="B6" s="77" t="s">
        <v>603</v>
      </c>
      <c r="C6" s="77"/>
      <c r="D6" s="172"/>
      <c r="E6" s="172"/>
      <c r="F6" s="172"/>
      <c r="G6" s="172"/>
      <c r="H6" s="172"/>
      <c r="I6" s="172"/>
    </row>
    <row r="7" spans="1:11" x14ac:dyDescent="0.25">
      <c r="A7" s="76" t="s">
        <v>277</v>
      </c>
      <c r="B7" s="78" t="s">
        <v>291</v>
      </c>
      <c r="C7" s="78"/>
      <c r="D7" s="172"/>
      <c r="E7" s="172"/>
      <c r="F7" s="172"/>
      <c r="G7" s="172"/>
      <c r="H7" s="172"/>
      <c r="I7" s="172"/>
    </row>
    <row r="8" spans="1:11" x14ac:dyDescent="0.25">
      <c r="A8" s="76" t="s">
        <v>278</v>
      </c>
      <c r="B8" s="78">
        <v>1988</v>
      </c>
      <c r="C8" s="78"/>
      <c r="D8" s="172"/>
      <c r="E8" s="172"/>
      <c r="F8" s="172"/>
      <c r="G8" s="172"/>
      <c r="H8" s="172"/>
      <c r="I8" s="172"/>
    </row>
    <row r="9" spans="1:11" x14ac:dyDescent="0.25">
      <c r="A9" s="76" t="s">
        <v>279</v>
      </c>
      <c r="B9" s="78" t="s">
        <v>559</v>
      </c>
      <c r="C9" s="78"/>
      <c r="D9" s="172"/>
      <c r="E9" s="172"/>
      <c r="F9" s="172"/>
      <c r="G9" s="172"/>
      <c r="H9" s="172"/>
      <c r="I9" s="172"/>
    </row>
    <row r="10" spans="1:11" ht="25" x14ac:dyDescent="0.25">
      <c r="A10" s="76" t="s">
        <v>7</v>
      </c>
      <c r="B10" s="78" t="s">
        <v>429</v>
      </c>
      <c r="C10" s="78"/>
      <c r="D10" s="172"/>
      <c r="E10" s="172"/>
      <c r="F10" s="172"/>
      <c r="G10" s="172"/>
      <c r="H10" s="172"/>
      <c r="I10" s="172"/>
    </row>
    <row r="11" spans="1:11" x14ac:dyDescent="0.25">
      <c r="A11" s="76" t="s">
        <v>280</v>
      </c>
      <c r="B11" s="78" t="s">
        <v>301</v>
      </c>
      <c r="C11" s="78"/>
      <c r="D11" s="172"/>
      <c r="E11" s="172"/>
      <c r="F11" s="172"/>
      <c r="G11" s="172"/>
      <c r="H11" s="172"/>
      <c r="I11" s="172"/>
    </row>
    <row r="12" spans="1:11" x14ac:dyDescent="0.25">
      <c r="A12" s="76" t="s">
        <v>281</v>
      </c>
      <c r="B12" s="78" t="s">
        <v>560</v>
      </c>
      <c r="C12" s="78"/>
      <c r="D12" s="172"/>
      <c r="E12" s="172"/>
      <c r="F12" s="172"/>
      <c r="G12" s="172"/>
      <c r="H12" s="172"/>
      <c r="I12" s="172"/>
    </row>
    <row r="13" spans="1:11" x14ac:dyDescent="0.25">
      <c r="A13" s="76" t="s">
        <v>610</v>
      </c>
      <c r="B13" s="78">
        <v>2</v>
      </c>
      <c r="C13" s="78"/>
      <c r="D13" s="172"/>
      <c r="E13" s="172"/>
      <c r="F13" s="172"/>
      <c r="G13" s="172"/>
      <c r="H13" s="172"/>
      <c r="I13" s="172"/>
    </row>
    <row r="14" spans="1:11" x14ac:dyDescent="0.25">
      <c r="A14" s="76" t="s">
        <v>283</v>
      </c>
      <c r="B14" s="78">
        <v>617</v>
      </c>
      <c r="C14" s="78"/>
      <c r="D14" s="172"/>
      <c r="E14" s="172"/>
      <c r="F14" s="172"/>
      <c r="G14" s="172"/>
      <c r="H14" s="172"/>
      <c r="I14" s="172"/>
    </row>
    <row r="15" spans="1:11" x14ac:dyDescent="0.25">
      <c r="A15" s="76" t="s">
        <v>613</v>
      </c>
      <c r="B15" s="78">
        <v>617</v>
      </c>
      <c r="C15" s="78"/>
      <c r="D15" s="172"/>
      <c r="E15" s="172"/>
      <c r="F15" s="172"/>
      <c r="G15" s="172"/>
      <c r="H15" s="172"/>
      <c r="I15" s="172"/>
    </row>
    <row r="16" spans="1:11" x14ac:dyDescent="0.25">
      <c r="A16" s="76" t="s">
        <v>285</v>
      </c>
      <c r="B16" s="78" t="s">
        <v>566</v>
      </c>
      <c r="C16" s="78"/>
      <c r="D16" s="172"/>
      <c r="E16" s="172"/>
      <c r="F16" s="172"/>
      <c r="G16" s="172"/>
      <c r="H16" s="172"/>
      <c r="I16" s="172"/>
    </row>
    <row r="17" spans="1:9" x14ac:dyDescent="0.25">
      <c r="A17" s="76" t="s">
        <v>699</v>
      </c>
      <c r="B17" s="129"/>
      <c r="C17" s="129"/>
      <c r="D17" s="172"/>
      <c r="E17" s="172"/>
      <c r="F17" s="172"/>
      <c r="G17" s="172"/>
      <c r="H17" s="172"/>
      <c r="I17" s="172"/>
    </row>
    <row r="18" spans="1:9" x14ac:dyDescent="0.25">
      <c r="A18" s="76" t="s">
        <v>287</v>
      </c>
      <c r="B18" s="80">
        <v>45135</v>
      </c>
      <c r="C18" s="78"/>
      <c r="D18" s="172"/>
      <c r="E18" s="172"/>
      <c r="F18" s="172"/>
      <c r="G18" s="172"/>
      <c r="H18" s="172"/>
      <c r="I18" s="172"/>
    </row>
    <row r="19" spans="1:9" x14ac:dyDescent="0.25">
      <c r="A19" s="85" t="s">
        <v>288</v>
      </c>
      <c r="B19" s="80">
        <v>45135</v>
      </c>
      <c r="C19" s="78"/>
      <c r="D19" s="172"/>
      <c r="E19" s="172"/>
      <c r="F19" s="172"/>
      <c r="G19" s="172"/>
      <c r="H19" s="172"/>
      <c r="I19" s="172"/>
    </row>
    <row r="20" spans="1:9" x14ac:dyDescent="0.25">
      <c r="A20" s="85" t="s">
        <v>289</v>
      </c>
      <c r="B20" s="78" t="s">
        <v>298</v>
      </c>
      <c r="C20" s="78"/>
      <c r="D20" s="172"/>
      <c r="E20" s="172"/>
      <c r="F20" s="172"/>
      <c r="G20" s="172"/>
      <c r="H20" s="172"/>
      <c r="I20" s="172"/>
    </row>
    <row r="21" spans="1:9" x14ac:dyDescent="0.25">
      <c r="A21" s="85" t="s">
        <v>688</v>
      </c>
      <c r="B21" s="78" t="s">
        <v>299</v>
      </c>
      <c r="C21" s="78"/>
      <c r="D21" s="172"/>
      <c r="E21" s="172"/>
      <c r="F21" s="172"/>
      <c r="G21" s="172"/>
      <c r="H21" s="172"/>
      <c r="I21" s="172"/>
    </row>
    <row r="23" spans="1:9" x14ac:dyDescent="0.25">
      <c r="B23" s="99" t="str">
        <f>HYPERLINK("#'Factor List'!A1","Back to Factor List")</f>
        <v>Back to Factor List</v>
      </c>
    </row>
    <row r="24" spans="1:9" x14ac:dyDescent="0.25">
      <c r="B24" s="99" t="s">
        <v>14</v>
      </c>
    </row>
    <row r="26" spans="1:9" ht="13" x14ac:dyDescent="0.25">
      <c r="A26" s="72" t="s">
        <v>719</v>
      </c>
      <c r="B26" s="72">
        <v>48</v>
      </c>
      <c r="C26" s="72">
        <v>49</v>
      </c>
      <c r="D26" s="72">
        <v>50</v>
      </c>
      <c r="E26" s="72">
        <v>51</v>
      </c>
      <c r="F26" s="72">
        <v>52</v>
      </c>
      <c r="G26" s="72">
        <v>53</v>
      </c>
      <c r="H26" s="72">
        <v>54</v>
      </c>
      <c r="I26" s="72">
        <v>55</v>
      </c>
    </row>
    <row r="27" spans="1:9" x14ac:dyDescent="0.25">
      <c r="A27" s="73">
        <v>0</v>
      </c>
      <c r="B27" s="74">
        <v>6.12</v>
      </c>
      <c r="C27" s="74">
        <v>5.35</v>
      </c>
      <c r="D27" s="74">
        <v>4.54</v>
      </c>
      <c r="E27" s="74">
        <v>3.7</v>
      </c>
      <c r="F27" s="74">
        <v>2.83</v>
      </c>
      <c r="G27" s="74">
        <v>1.92</v>
      </c>
      <c r="H27" s="74">
        <v>0.98</v>
      </c>
      <c r="I27" s="74">
        <v>0</v>
      </c>
    </row>
    <row r="28" spans="1:9" x14ac:dyDescent="0.25">
      <c r="A28" s="73">
        <v>1</v>
      </c>
      <c r="B28" s="74">
        <v>6.06</v>
      </c>
      <c r="C28" s="74">
        <v>5.28</v>
      </c>
      <c r="D28" s="74">
        <v>4.47</v>
      </c>
      <c r="E28" s="74">
        <v>3.63</v>
      </c>
      <c r="F28" s="74">
        <v>2.75</v>
      </c>
      <c r="G28" s="74">
        <v>1.84</v>
      </c>
      <c r="H28" s="74">
        <v>0.9</v>
      </c>
      <c r="I28" s="74"/>
    </row>
    <row r="29" spans="1:9" x14ac:dyDescent="0.25">
      <c r="A29" s="73">
        <v>2</v>
      </c>
      <c r="B29" s="74">
        <v>5.99</v>
      </c>
      <c r="C29" s="74">
        <v>5.21</v>
      </c>
      <c r="D29" s="74">
        <v>4.4000000000000004</v>
      </c>
      <c r="E29" s="74">
        <v>3.55</v>
      </c>
      <c r="F29" s="74">
        <v>2.68</v>
      </c>
      <c r="G29" s="74">
        <v>1.77</v>
      </c>
      <c r="H29" s="74">
        <v>0.82</v>
      </c>
      <c r="I29" s="74"/>
    </row>
    <row r="30" spans="1:9" x14ac:dyDescent="0.25">
      <c r="A30" s="73">
        <v>3</v>
      </c>
      <c r="B30" s="74">
        <v>5.93</v>
      </c>
      <c r="C30" s="74">
        <v>5.14</v>
      </c>
      <c r="D30" s="74">
        <v>4.33</v>
      </c>
      <c r="E30" s="74">
        <v>3.48</v>
      </c>
      <c r="F30" s="74">
        <v>2.6</v>
      </c>
      <c r="G30" s="74">
        <v>1.69</v>
      </c>
      <c r="H30" s="74">
        <v>0.74</v>
      </c>
      <c r="I30" s="74"/>
    </row>
    <row r="31" spans="1:9" x14ac:dyDescent="0.25">
      <c r="A31" s="73">
        <v>4</v>
      </c>
      <c r="B31" s="74">
        <v>5.86</v>
      </c>
      <c r="C31" s="74">
        <v>5.08</v>
      </c>
      <c r="D31" s="74">
        <v>4.26</v>
      </c>
      <c r="E31" s="74">
        <v>3.41</v>
      </c>
      <c r="F31" s="74">
        <v>2.5299999999999998</v>
      </c>
      <c r="G31" s="74">
        <v>1.61</v>
      </c>
      <c r="H31" s="74">
        <v>0.65</v>
      </c>
      <c r="I31" s="74"/>
    </row>
    <row r="32" spans="1:9" x14ac:dyDescent="0.25">
      <c r="A32" s="73">
        <v>5</v>
      </c>
      <c r="B32" s="74">
        <v>5.8</v>
      </c>
      <c r="C32" s="74">
        <v>5.01</v>
      </c>
      <c r="D32" s="74">
        <v>4.1900000000000004</v>
      </c>
      <c r="E32" s="74">
        <v>3.34</v>
      </c>
      <c r="F32" s="74">
        <v>2.4500000000000002</v>
      </c>
      <c r="G32" s="74">
        <v>1.53</v>
      </c>
      <c r="H32" s="74">
        <v>0.56999999999999995</v>
      </c>
      <c r="I32" s="74"/>
    </row>
    <row r="33" spans="1:9" x14ac:dyDescent="0.25">
      <c r="A33" s="73">
        <v>6</v>
      </c>
      <c r="B33" s="74">
        <v>5.73</v>
      </c>
      <c r="C33" s="74">
        <v>4.9400000000000004</v>
      </c>
      <c r="D33" s="74">
        <v>4.12</v>
      </c>
      <c r="E33" s="74">
        <v>3.26</v>
      </c>
      <c r="F33" s="74">
        <v>2.38</v>
      </c>
      <c r="G33" s="74">
        <v>1.45</v>
      </c>
      <c r="H33" s="74">
        <v>0.49</v>
      </c>
      <c r="I33" s="74"/>
    </row>
    <row r="34" spans="1:9" x14ac:dyDescent="0.25">
      <c r="A34" s="73">
        <v>7</v>
      </c>
      <c r="B34" s="74">
        <v>5.67</v>
      </c>
      <c r="C34" s="74">
        <v>4.87</v>
      </c>
      <c r="D34" s="74">
        <v>4.05</v>
      </c>
      <c r="E34" s="74">
        <v>3.19</v>
      </c>
      <c r="F34" s="74">
        <v>2.2999999999999998</v>
      </c>
      <c r="G34" s="74">
        <v>1.37</v>
      </c>
      <c r="H34" s="74">
        <v>0.41</v>
      </c>
      <c r="I34" s="74"/>
    </row>
    <row r="35" spans="1:9" x14ac:dyDescent="0.25">
      <c r="A35" s="73">
        <v>8</v>
      </c>
      <c r="B35" s="74">
        <v>5.6</v>
      </c>
      <c r="C35" s="74">
        <v>4.8099999999999996</v>
      </c>
      <c r="D35" s="74">
        <v>3.98</v>
      </c>
      <c r="E35" s="74">
        <v>3.12</v>
      </c>
      <c r="F35" s="74">
        <v>2.2200000000000002</v>
      </c>
      <c r="G35" s="74">
        <v>1.29</v>
      </c>
      <c r="H35" s="74">
        <v>0.33</v>
      </c>
      <c r="I35" s="74"/>
    </row>
    <row r="36" spans="1:9" x14ac:dyDescent="0.25">
      <c r="A36" s="73">
        <v>9</v>
      </c>
      <c r="B36" s="74">
        <v>5.54</v>
      </c>
      <c r="C36" s="74">
        <v>4.74</v>
      </c>
      <c r="D36" s="74">
        <v>3.91</v>
      </c>
      <c r="E36" s="74">
        <v>3.05</v>
      </c>
      <c r="F36" s="74">
        <v>2.15</v>
      </c>
      <c r="G36" s="74">
        <v>1.22</v>
      </c>
      <c r="H36" s="74">
        <v>0.25</v>
      </c>
      <c r="I36" s="74"/>
    </row>
    <row r="37" spans="1:9" x14ac:dyDescent="0.25">
      <c r="A37" s="73">
        <v>10</v>
      </c>
      <c r="B37" s="74">
        <v>5.47</v>
      </c>
      <c r="C37" s="74">
        <v>4.67</v>
      </c>
      <c r="D37" s="74">
        <v>3.84</v>
      </c>
      <c r="E37" s="74">
        <v>2.97</v>
      </c>
      <c r="F37" s="74">
        <v>2.0699999999999998</v>
      </c>
      <c r="G37" s="74">
        <v>1.1399999999999999</v>
      </c>
      <c r="H37" s="74">
        <v>0.16</v>
      </c>
      <c r="I37" s="74"/>
    </row>
    <row r="38" spans="1:9" x14ac:dyDescent="0.25">
      <c r="A38" s="73">
        <v>11</v>
      </c>
      <c r="B38" s="74">
        <v>5.41</v>
      </c>
      <c r="C38" s="74">
        <v>4.6100000000000003</v>
      </c>
      <c r="D38" s="74">
        <v>3.77</v>
      </c>
      <c r="E38" s="74">
        <v>2.9</v>
      </c>
      <c r="F38" s="74">
        <v>2</v>
      </c>
      <c r="G38" s="74">
        <v>1.06</v>
      </c>
      <c r="H38" s="74">
        <v>0.08</v>
      </c>
      <c r="I38" s="74"/>
    </row>
    <row r="39" spans="1:9" x14ac:dyDescent="0.25">
      <c r="A39"/>
      <c r="B39"/>
    </row>
    <row r="40" spans="1:9" x14ac:dyDescent="0.25">
      <c r="A40"/>
      <c r="B40"/>
    </row>
    <row r="41" spans="1:9" x14ac:dyDescent="0.25">
      <c r="A41"/>
      <c r="B41"/>
    </row>
    <row r="42" spans="1:9" x14ac:dyDescent="0.25">
      <c r="A42"/>
      <c r="B42"/>
    </row>
    <row r="43" spans="1:9" x14ac:dyDescent="0.25">
      <c r="A43"/>
      <c r="B43"/>
    </row>
    <row r="44" spans="1:9" ht="39.65" customHeight="1" x14ac:dyDescent="0.25">
      <c r="A44"/>
      <c r="B44"/>
    </row>
    <row r="45" spans="1:9" x14ac:dyDescent="0.25">
      <c r="A45"/>
      <c r="B45"/>
    </row>
    <row r="46" spans="1:9" ht="27.65" customHeight="1"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XGS1IZkyUDNBGOslPu/aBo1/9X/+40FL6sBYc4HkMRTmDoGIX77HftS8f7O3O7lBfdIJsF0HWMYwq/42Z6mSTA==" saltValue="B0TjUGJRjxomFD7HL7ptRw==" spinCount="100000" sheet="1" objects="1" scenarios="1"/>
  <conditionalFormatting sqref="A18 A6:A16">
    <cfRule type="expression" dxfId="333" priority="27" stopIfTrue="1">
      <formula>MOD(ROW(),2)=0</formula>
    </cfRule>
    <cfRule type="expression" dxfId="332" priority="28" stopIfTrue="1">
      <formula>MOD(ROW(),2)&lt;&gt;0</formula>
    </cfRule>
  </conditionalFormatting>
  <conditionalFormatting sqref="D6:I21">
    <cfRule type="expression" dxfId="331" priority="29" stopIfTrue="1">
      <formula>MOD(ROW(),2)=0</formula>
    </cfRule>
    <cfRule type="expression" dxfId="330" priority="30" stopIfTrue="1">
      <formula>MOD(ROW(),2)&lt;&gt;0</formula>
    </cfRule>
  </conditionalFormatting>
  <conditionalFormatting sqref="A26:A38">
    <cfRule type="expression" dxfId="329" priority="23" stopIfTrue="1">
      <formula>MOD(ROW(),2)=0</formula>
    </cfRule>
    <cfRule type="expression" dxfId="328" priority="24" stopIfTrue="1">
      <formula>MOD(ROW(),2)&lt;&gt;0</formula>
    </cfRule>
  </conditionalFormatting>
  <conditionalFormatting sqref="B26:I38">
    <cfRule type="expression" dxfId="327" priority="25" stopIfTrue="1">
      <formula>MOD(ROW(),2)=0</formula>
    </cfRule>
    <cfRule type="expression" dxfId="326" priority="26" stopIfTrue="1">
      <formula>MOD(ROW(),2)&lt;&gt;0</formula>
    </cfRule>
  </conditionalFormatting>
  <conditionalFormatting sqref="A17">
    <cfRule type="expression" dxfId="325" priority="21" stopIfTrue="1">
      <formula>MOD(ROW(),2)=0</formula>
    </cfRule>
    <cfRule type="expression" dxfId="324" priority="22" stopIfTrue="1">
      <formula>MOD(ROW(),2)&lt;&gt;0</formula>
    </cfRule>
  </conditionalFormatting>
  <conditionalFormatting sqref="D19:I21">
    <cfRule type="expression" dxfId="323" priority="19" stopIfTrue="1">
      <formula>MOD(ROW(),2)=0</formula>
    </cfRule>
    <cfRule type="expression" dxfId="322" priority="20" stopIfTrue="1">
      <formula>MOD(ROW(),2)&lt;&gt;0</formula>
    </cfRule>
  </conditionalFormatting>
  <conditionalFormatting sqref="A19:A21">
    <cfRule type="expression" dxfId="321" priority="15" stopIfTrue="1">
      <formula>MOD(ROW(),2)=0</formula>
    </cfRule>
    <cfRule type="expression" dxfId="320" priority="16" stopIfTrue="1">
      <formula>MOD(ROW(),2)&lt;&gt;0</formula>
    </cfRule>
  </conditionalFormatting>
  <conditionalFormatting sqref="B6:C16">
    <cfRule type="expression" dxfId="319" priority="9" stopIfTrue="1">
      <formula>MOD(ROW(),2)=0</formula>
    </cfRule>
    <cfRule type="expression" dxfId="318" priority="10" stopIfTrue="1">
      <formula>MOD(ROW(),2)&lt;&gt;0</formula>
    </cfRule>
  </conditionalFormatting>
  <conditionalFormatting sqref="B18:C18 B17">
    <cfRule type="expression" dxfId="317" priority="11" stopIfTrue="1">
      <formula>MOD(ROW(),2)=0</formula>
    </cfRule>
    <cfRule type="expression" dxfId="316" priority="12" stopIfTrue="1">
      <formula>MOD(ROW(),2)&lt;&gt;0</formula>
    </cfRule>
  </conditionalFormatting>
  <conditionalFormatting sqref="C17">
    <cfRule type="expression" dxfId="315" priority="7" stopIfTrue="1">
      <formula>MOD(ROW(),2)=0</formula>
    </cfRule>
    <cfRule type="expression" dxfId="314" priority="8" stopIfTrue="1">
      <formula>MOD(ROW(),2)&lt;&gt;0</formula>
    </cfRule>
  </conditionalFormatting>
  <conditionalFormatting sqref="B20:B21">
    <cfRule type="expression" dxfId="313" priority="3" stopIfTrue="1">
      <formula>MOD(ROW(),2)=0</formula>
    </cfRule>
    <cfRule type="expression" dxfId="312" priority="4" stopIfTrue="1">
      <formula>MOD(ROW(),2)&lt;&gt;0</formula>
    </cfRule>
  </conditionalFormatting>
  <conditionalFormatting sqref="C19:C21">
    <cfRule type="expression" dxfId="311" priority="5" stopIfTrue="1">
      <formula>MOD(ROW(),2)=0</formula>
    </cfRule>
    <cfRule type="expression" dxfId="310" priority="6" stopIfTrue="1">
      <formula>MOD(ROW(),2)&lt;&gt;0</formula>
    </cfRule>
  </conditionalFormatting>
  <conditionalFormatting sqref="B19">
    <cfRule type="expression" dxfId="309" priority="1" stopIfTrue="1">
      <formula>MOD(ROW(),2)=0</formula>
    </cfRule>
    <cfRule type="expression" dxfId="308" priority="2" stopIfTrue="1">
      <formula>MOD(ROW(),2)&lt;&gt;0</formula>
    </cfRule>
  </conditionalFormatting>
  <hyperlinks>
    <hyperlink ref="B24" location="Assumptions!A1" display="Assumptions" xr:uid="{94E4727F-A90D-458A-B41C-76A88E47005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14"/>
  <dimension ref="A1:AF65"/>
  <sheetViews>
    <sheetView showGridLines="0" zoomScale="85" zoomScaleNormal="85" workbookViewId="0">
      <selection activeCell="E21" sqref="E21"/>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K1" s="99"/>
    </row>
    <row r="2" spans="1:32" ht="15.5" x14ac:dyDescent="0.35">
      <c r="A2" s="11" t="s">
        <v>744</v>
      </c>
      <c r="B2" s="42"/>
      <c r="C2" s="42"/>
      <c r="D2" s="42"/>
      <c r="E2" s="42"/>
      <c r="F2" s="42"/>
      <c r="G2" s="42"/>
      <c r="H2" s="42"/>
      <c r="I2" s="42"/>
    </row>
    <row r="3" spans="1:32" ht="15.5" x14ac:dyDescent="0.35">
      <c r="A3" s="11" t="str">
        <f>TABLE_FACTOR_TYPE_1&amp;" - x-"&amp;TABLE_REFERENCE_1</f>
        <v>Scheme Pays AA - x-618</v>
      </c>
      <c r="B3" s="42"/>
      <c r="C3" s="42"/>
      <c r="D3" s="42"/>
      <c r="E3" s="42"/>
      <c r="F3" s="42"/>
      <c r="G3" s="42"/>
      <c r="H3" s="42"/>
      <c r="I3" s="42"/>
    </row>
    <row r="6" spans="1:32"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row>
    <row r="7" spans="1:32"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row>
    <row r="8" spans="1:32" x14ac:dyDescent="0.25">
      <c r="A8" s="76" t="s">
        <v>278</v>
      </c>
      <c r="B8" s="78">
        <v>1988</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row>
    <row r="9" spans="1:32"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row>
    <row r="10" spans="1:32" ht="25" x14ac:dyDescent="0.25">
      <c r="A10" s="76" t="s">
        <v>7</v>
      </c>
      <c r="B10" s="78" t="s">
        <v>433</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row>
    <row r="11" spans="1:32"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row>
    <row r="12" spans="1:32" x14ac:dyDescent="0.25">
      <c r="A12" s="76" t="s">
        <v>281</v>
      </c>
      <c r="B12" s="78" t="s">
        <v>560</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row>
    <row r="13" spans="1:32" x14ac:dyDescent="0.25">
      <c r="A13" s="76" t="s">
        <v>610</v>
      </c>
      <c r="B13" s="78">
        <v>2</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row>
    <row r="14" spans="1:32" x14ac:dyDescent="0.25">
      <c r="A14" s="76" t="s">
        <v>283</v>
      </c>
      <c r="B14" s="78">
        <v>618</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row>
    <row r="15" spans="1:32" x14ac:dyDescent="0.25">
      <c r="A15" s="76" t="s">
        <v>613</v>
      </c>
      <c r="B15" s="78">
        <v>618</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row>
    <row r="16" spans="1:32" x14ac:dyDescent="0.25">
      <c r="A16" s="76" t="s">
        <v>285</v>
      </c>
      <c r="B16" s="78" t="s">
        <v>568</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row>
    <row r="17" spans="1:32"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row>
    <row r="18" spans="1:32"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row>
    <row r="19" spans="1:32"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row>
    <row r="20" spans="1:32"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row>
    <row r="21" spans="1:32"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row>
    <row r="23" spans="1:32" x14ac:dyDescent="0.25">
      <c r="B23" s="99" t="str">
        <f>HYPERLINK("#'Factor List'!A1","Back to Factor List")</f>
        <v>Back to Factor List</v>
      </c>
    </row>
    <row r="24" spans="1:32" x14ac:dyDescent="0.25">
      <c r="B24" s="99" t="s">
        <v>14</v>
      </c>
    </row>
    <row r="26" spans="1:32" ht="13" x14ac:dyDescent="0.25">
      <c r="A26" s="72" t="s">
        <v>719</v>
      </c>
      <c r="B26" s="72">
        <v>25</v>
      </c>
      <c r="C26" s="72">
        <v>26</v>
      </c>
      <c r="D26" s="72">
        <v>27</v>
      </c>
      <c r="E26" s="72">
        <v>28</v>
      </c>
      <c r="F26" s="72">
        <v>29</v>
      </c>
      <c r="G26" s="72">
        <v>30</v>
      </c>
      <c r="H26" s="72">
        <v>31</v>
      </c>
      <c r="I26" s="72">
        <v>32</v>
      </c>
      <c r="J26" s="72">
        <v>33</v>
      </c>
      <c r="K26" s="72">
        <v>34</v>
      </c>
      <c r="L26" s="72">
        <v>35</v>
      </c>
      <c r="M26" s="72">
        <v>36</v>
      </c>
      <c r="N26" s="72">
        <v>37</v>
      </c>
      <c r="O26" s="72">
        <v>38</v>
      </c>
      <c r="P26" s="72">
        <v>39</v>
      </c>
      <c r="Q26" s="72">
        <v>40</v>
      </c>
      <c r="R26" s="72">
        <v>41</v>
      </c>
      <c r="S26" s="72">
        <v>42</v>
      </c>
      <c r="T26" s="72">
        <v>43</v>
      </c>
      <c r="U26" s="72">
        <v>44</v>
      </c>
      <c r="V26" s="72">
        <v>45</v>
      </c>
      <c r="W26" s="72">
        <v>46</v>
      </c>
      <c r="X26" s="72">
        <v>47</v>
      </c>
      <c r="Y26" s="72">
        <v>48</v>
      </c>
      <c r="Z26" s="72">
        <v>49</v>
      </c>
      <c r="AA26" s="72">
        <v>50</v>
      </c>
      <c r="AB26" s="72">
        <v>51</v>
      </c>
      <c r="AC26" s="72">
        <v>52</v>
      </c>
      <c r="AD26" s="72">
        <v>53</v>
      </c>
      <c r="AE26" s="72">
        <v>54</v>
      </c>
      <c r="AF26" s="72">
        <v>55</v>
      </c>
    </row>
    <row r="27" spans="1:32" x14ac:dyDescent="0.25">
      <c r="A27" s="73">
        <v>0</v>
      </c>
      <c r="B27" s="74">
        <v>18.03</v>
      </c>
      <c r="C27" s="74">
        <v>17.690000000000001</v>
      </c>
      <c r="D27" s="74">
        <v>17.329999999999998</v>
      </c>
      <c r="E27" s="74">
        <v>16.97</v>
      </c>
      <c r="F27" s="74">
        <v>16.59</v>
      </c>
      <c r="G27" s="74">
        <v>16.2</v>
      </c>
      <c r="H27" s="74">
        <v>15.79</v>
      </c>
      <c r="I27" s="74">
        <v>15.37</v>
      </c>
      <c r="J27" s="74">
        <v>14.94</v>
      </c>
      <c r="K27" s="74">
        <v>14.49</v>
      </c>
      <c r="L27" s="74">
        <v>14.02</v>
      </c>
      <c r="M27" s="74">
        <v>13.53</v>
      </c>
      <c r="N27" s="74">
        <v>13.03</v>
      </c>
      <c r="O27" s="74">
        <v>12.51</v>
      </c>
      <c r="P27" s="74">
        <v>11.97</v>
      </c>
      <c r="Q27" s="74">
        <v>11.41</v>
      </c>
      <c r="R27" s="74">
        <v>10.83</v>
      </c>
      <c r="S27" s="74">
        <v>10.23</v>
      </c>
      <c r="T27" s="74">
        <v>9.61</v>
      </c>
      <c r="U27" s="74">
        <v>8.9600000000000009</v>
      </c>
      <c r="V27" s="74">
        <v>8.2899999999999991</v>
      </c>
      <c r="W27" s="74">
        <v>7.59</v>
      </c>
      <c r="X27" s="74">
        <v>6.87</v>
      </c>
      <c r="Y27" s="74">
        <v>6.12</v>
      </c>
      <c r="Z27" s="74">
        <v>5.35</v>
      </c>
      <c r="AA27" s="74">
        <v>4.54</v>
      </c>
      <c r="AB27" s="74">
        <v>3.7</v>
      </c>
      <c r="AC27" s="74">
        <v>2.83</v>
      </c>
      <c r="AD27" s="74">
        <v>1.92</v>
      </c>
      <c r="AE27" s="74">
        <v>0.98</v>
      </c>
      <c r="AF27" s="74">
        <v>0</v>
      </c>
    </row>
    <row r="28" spans="1:32" x14ac:dyDescent="0.25">
      <c r="A28" s="73">
        <v>1</v>
      </c>
      <c r="B28" s="74">
        <v>18</v>
      </c>
      <c r="C28" s="74">
        <v>17.66</v>
      </c>
      <c r="D28" s="74">
        <v>17.3</v>
      </c>
      <c r="E28" s="74">
        <v>16.940000000000001</v>
      </c>
      <c r="F28" s="74">
        <v>16.559999999999999</v>
      </c>
      <c r="G28" s="74">
        <v>16.170000000000002</v>
      </c>
      <c r="H28" s="74">
        <v>15.76</v>
      </c>
      <c r="I28" s="74">
        <v>15.34</v>
      </c>
      <c r="J28" s="74">
        <v>14.9</v>
      </c>
      <c r="K28" s="74">
        <v>14.45</v>
      </c>
      <c r="L28" s="74">
        <v>13.98</v>
      </c>
      <c r="M28" s="74">
        <v>13.49</v>
      </c>
      <c r="N28" s="74">
        <v>12.99</v>
      </c>
      <c r="O28" s="74">
        <v>12.47</v>
      </c>
      <c r="P28" s="74">
        <v>11.92</v>
      </c>
      <c r="Q28" s="74">
        <v>11.36</v>
      </c>
      <c r="R28" s="74">
        <v>10.78</v>
      </c>
      <c r="S28" s="74">
        <v>10.18</v>
      </c>
      <c r="T28" s="74">
        <v>9.5500000000000007</v>
      </c>
      <c r="U28" s="74">
        <v>8.9</v>
      </c>
      <c r="V28" s="74">
        <v>8.23</v>
      </c>
      <c r="W28" s="74">
        <v>7.53</v>
      </c>
      <c r="X28" s="74">
        <v>6.81</v>
      </c>
      <c r="Y28" s="74">
        <v>6.06</v>
      </c>
      <c r="Z28" s="74">
        <v>5.28</v>
      </c>
      <c r="AA28" s="74">
        <v>4.47</v>
      </c>
      <c r="AB28" s="74">
        <v>3.63</v>
      </c>
      <c r="AC28" s="74">
        <v>2.75</v>
      </c>
      <c r="AD28" s="74">
        <v>1.84</v>
      </c>
      <c r="AE28" s="74">
        <v>0.9</v>
      </c>
      <c r="AF28" s="74"/>
    </row>
    <row r="29" spans="1:32" x14ac:dyDescent="0.25">
      <c r="A29" s="73">
        <v>2</v>
      </c>
      <c r="B29" s="74">
        <v>17.97</v>
      </c>
      <c r="C29" s="74">
        <v>17.63</v>
      </c>
      <c r="D29" s="74">
        <v>17.27</v>
      </c>
      <c r="E29" s="74">
        <v>16.91</v>
      </c>
      <c r="F29" s="74">
        <v>16.53</v>
      </c>
      <c r="G29" s="74">
        <v>16.13</v>
      </c>
      <c r="H29" s="74">
        <v>15.72</v>
      </c>
      <c r="I29" s="74">
        <v>15.3</v>
      </c>
      <c r="J29" s="74">
        <v>14.86</v>
      </c>
      <c r="K29" s="74">
        <v>14.41</v>
      </c>
      <c r="L29" s="74">
        <v>13.94</v>
      </c>
      <c r="M29" s="74">
        <v>13.45</v>
      </c>
      <c r="N29" s="74">
        <v>12.94</v>
      </c>
      <c r="O29" s="74">
        <v>12.42</v>
      </c>
      <c r="P29" s="74">
        <v>11.88</v>
      </c>
      <c r="Q29" s="74">
        <v>11.31</v>
      </c>
      <c r="R29" s="74">
        <v>10.73</v>
      </c>
      <c r="S29" s="74">
        <v>10.130000000000001</v>
      </c>
      <c r="T29" s="74">
        <v>9.5</v>
      </c>
      <c r="U29" s="74">
        <v>8.85</v>
      </c>
      <c r="V29" s="74">
        <v>8.17</v>
      </c>
      <c r="W29" s="74">
        <v>7.47</v>
      </c>
      <c r="X29" s="74">
        <v>6.75</v>
      </c>
      <c r="Y29" s="74">
        <v>5.99</v>
      </c>
      <c r="Z29" s="74">
        <v>5.21</v>
      </c>
      <c r="AA29" s="74">
        <v>4.4000000000000004</v>
      </c>
      <c r="AB29" s="74">
        <v>3.55</v>
      </c>
      <c r="AC29" s="74">
        <v>2.68</v>
      </c>
      <c r="AD29" s="74">
        <v>1.77</v>
      </c>
      <c r="AE29" s="74">
        <v>0.82</v>
      </c>
      <c r="AF29" s="74"/>
    </row>
    <row r="30" spans="1:32" x14ac:dyDescent="0.25">
      <c r="A30" s="73">
        <v>3</v>
      </c>
      <c r="B30" s="74">
        <v>17.940000000000001</v>
      </c>
      <c r="C30" s="74">
        <v>17.600000000000001</v>
      </c>
      <c r="D30" s="74">
        <v>17.239999999999998</v>
      </c>
      <c r="E30" s="74">
        <v>16.87</v>
      </c>
      <c r="F30" s="74">
        <v>16.489999999999998</v>
      </c>
      <c r="G30" s="74">
        <v>16.100000000000001</v>
      </c>
      <c r="H30" s="74">
        <v>15.69</v>
      </c>
      <c r="I30" s="74">
        <v>15.26</v>
      </c>
      <c r="J30" s="74">
        <v>14.83</v>
      </c>
      <c r="K30" s="74">
        <v>14.37</v>
      </c>
      <c r="L30" s="74">
        <v>13.9</v>
      </c>
      <c r="M30" s="74">
        <v>13.41</v>
      </c>
      <c r="N30" s="74">
        <v>12.9</v>
      </c>
      <c r="O30" s="74">
        <v>12.38</v>
      </c>
      <c r="P30" s="74">
        <v>11.83</v>
      </c>
      <c r="Q30" s="74">
        <v>11.27</v>
      </c>
      <c r="R30" s="74">
        <v>10.68</v>
      </c>
      <c r="S30" s="74">
        <v>10.07</v>
      </c>
      <c r="T30" s="74">
        <v>9.44</v>
      </c>
      <c r="U30" s="74">
        <v>8.7899999999999991</v>
      </c>
      <c r="V30" s="74">
        <v>8.1199999999999992</v>
      </c>
      <c r="W30" s="74">
        <v>7.41</v>
      </c>
      <c r="X30" s="74">
        <v>6.68</v>
      </c>
      <c r="Y30" s="74">
        <v>5.93</v>
      </c>
      <c r="Z30" s="74">
        <v>5.14</v>
      </c>
      <c r="AA30" s="74">
        <v>4.33</v>
      </c>
      <c r="AB30" s="74">
        <v>3.48</v>
      </c>
      <c r="AC30" s="74">
        <v>2.6</v>
      </c>
      <c r="AD30" s="74">
        <v>1.69</v>
      </c>
      <c r="AE30" s="74">
        <v>0.74</v>
      </c>
      <c r="AF30" s="74"/>
    </row>
    <row r="31" spans="1:32" x14ac:dyDescent="0.25">
      <c r="A31" s="73">
        <v>4</v>
      </c>
      <c r="B31" s="74">
        <v>17.91</v>
      </c>
      <c r="C31" s="74">
        <v>17.57</v>
      </c>
      <c r="D31" s="74">
        <v>17.21</v>
      </c>
      <c r="E31" s="74">
        <v>16.84</v>
      </c>
      <c r="F31" s="74">
        <v>16.46</v>
      </c>
      <c r="G31" s="74">
        <v>16.059999999999999</v>
      </c>
      <c r="H31" s="74">
        <v>15.65</v>
      </c>
      <c r="I31" s="74">
        <v>15.23</v>
      </c>
      <c r="J31" s="74">
        <v>14.79</v>
      </c>
      <c r="K31" s="74">
        <v>14.33</v>
      </c>
      <c r="L31" s="74">
        <v>13.86</v>
      </c>
      <c r="M31" s="74">
        <v>13.37</v>
      </c>
      <c r="N31" s="74">
        <v>12.86</v>
      </c>
      <c r="O31" s="74">
        <v>12.33</v>
      </c>
      <c r="P31" s="74">
        <v>11.78</v>
      </c>
      <c r="Q31" s="74">
        <v>11.22</v>
      </c>
      <c r="R31" s="74">
        <v>10.63</v>
      </c>
      <c r="S31" s="74">
        <v>10.02</v>
      </c>
      <c r="T31" s="74">
        <v>9.39</v>
      </c>
      <c r="U31" s="74">
        <v>8.74</v>
      </c>
      <c r="V31" s="74">
        <v>8.06</v>
      </c>
      <c r="W31" s="74">
        <v>7.35</v>
      </c>
      <c r="X31" s="74">
        <v>6.62</v>
      </c>
      <c r="Y31" s="74">
        <v>5.86</v>
      </c>
      <c r="Z31" s="74">
        <v>5.08</v>
      </c>
      <c r="AA31" s="74">
        <v>4.26</v>
      </c>
      <c r="AB31" s="74">
        <v>3.41</v>
      </c>
      <c r="AC31" s="74">
        <v>2.5299999999999998</v>
      </c>
      <c r="AD31" s="74">
        <v>1.61</v>
      </c>
      <c r="AE31" s="74">
        <v>0.65</v>
      </c>
      <c r="AF31" s="74"/>
    </row>
    <row r="32" spans="1:32" x14ac:dyDescent="0.25">
      <c r="A32" s="73">
        <v>5</v>
      </c>
      <c r="B32" s="74">
        <v>17.88</v>
      </c>
      <c r="C32" s="74">
        <v>17.54</v>
      </c>
      <c r="D32" s="74">
        <v>17.18</v>
      </c>
      <c r="E32" s="74">
        <v>16.809999999999999</v>
      </c>
      <c r="F32" s="74">
        <v>16.43</v>
      </c>
      <c r="G32" s="74">
        <v>16.03</v>
      </c>
      <c r="H32" s="74">
        <v>15.62</v>
      </c>
      <c r="I32" s="74">
        <v>15.19</v>
      </c>
      <c r="J32" s="74">
        <v>14.75</v>
      </c>
      <c r="K32" s="74">
        <v>14.29</v>
      </c>
      <c r="L32" s="74">
        <v>13.82</v>
      </c>
      <c r="M32" s="74">
        <v>13.32</v>
      </c>
      <c r="N32" s="74">
        <v>12.81</v>
      </c>
      <c r="O32" s="74">
        <v>12.29</v>
      </c>
      <c r="P32" s="74">
        <v>11.74</v>
      </c>
      <c r="Q32" s="74">
        <v>11.17</v>
      </c>
      <c r="R32" s="74">
        <v>10.58</v>
      </c>
      <c r="S32" s="74">
        <v>9.9700000000000006</v>
      </c>
      <c r="T32" s="74">
        <v>9.34</v>
      </c>
      <c r="U32" s="74">
        <v>8.68</v>
      </c>
      <c r="V32" s="74">
        <v>8</v>
      </c>
      <c r="W32" s="74">
        <v>7.29</v>
      </c>
      <c r="X32" s="74">
        <v>6.56</v>
      </c>
      <c r="Y32" s="74">
        <v>5.8</v>
      </c>
      <c r="Z32" s="74">
        <v>5.01</v>
      </c>
      <c r="AA32" s="74">
        <v>4.1900000000000004</v>
      </c>
      <c r="AB32" s="74">
        <v>3.34</v>
      </c>
      <c r="AC32" s="74">
        <v>2.4500000000000002</v>
      </c>
      <c r="AD32" s="74">
        <v>1.53</v>
      </c>
      <c r="AE32" s="74">
        <v>0.56999999999999995</v>
      </c>
      <c r="AF32" s="74"/>
    </row>
    <row r="33" spans="1:32" x14ac:dyDescent="0.25">
      <c r="A33" s="73">
        <v>6</v>
      </c>
      <c r="B33" s="74">
        <v>17.86</v>
      </c>
      <c r="C33" s="74">
        <v>17.510000000000002</v>
      </c>
      <c r="D33" s="74">
        <v>17.149999999999999</v>
      </c>
      <c r="E33" s="74">
        <v>16.78</v>
      </c>
      <c r="F33" s="74">
        <v>16.399999999999999</v>
      </c>
      <c r="G33" s="74">
        <v>16</v>
      </c>
      <c r="H33" s="74">
        <v>15.58</v>
      </c>
      <c r="I33" s="74">
        <v>15.16</v>
      </c>
      <c r="J33" s="74">
        <v>14.71</v>
      </c>
      <c r="K33" s="74">
        <v>14.25</v>
      </c>
      <c r="L33" s="74">
        <v>13.78</v>
      </c>
      <c r="M33" s="74">
        <v>13.28</v>
      </c>
      <c r="N33" s="74">
        <v>12.77</v>
      </c>
      <c r="O33" s="74">
        <v>12.24</v>
      </c>
      <c r="P33" s="74">
        <v>11.69</v>
      </c>
      <c r="Q33" s="74">
        <v>11.12</v>
      </c>
      <c r="R33" s="74">
        <v>10.53</v>
      </c>
      <c r="S33" s="74">
        <v>9.92</v>
      </c>
      <c r="T33" s="74">
        <v>9.2799999999999994</v>
      </c>
      <c r="U33" s="74">
        <v>8.6199999999999992</v>
      </c>
      <c r="V33" s="74">
        <v>7.94</v>
      </c>
      <c r="W33" s="74">
        <v>7.23</v>
      </c>
      <c r="X33" s="74">
        <v>6.5</v>
      </c>
      <c r="Y33" s="74">
        <v>5.73</v>
      </c>
      <c r="Z33" s="74">
        <v>4.9400000000000004</v>
      </c>
      <c r="AA33" s="74">
        <v>4.12</v>
      </c>
      <c r="AB33" s="74">
        <v>3.26</v>
      </c>
      <c r="AC33" s="74">
        <v>2.38</v>
      </c>
      <c r="AD33" s="74">
        <v>1.45</v>
      </c>
      <c r="AE33" s="74">
        <v>0.49</v>
      </c>
      <c r="AF33" s="74"/>
    </row>
    <row r="34" spans="1:32" x14ac:dyDescent="0.25">
      <c r="A34" s="73">
        <v>7</v>
      </c>
      <c r="B34" s="74">
        <v>17.829999999999998</v>
      </c>
      <c r="C34" s="74">
        <v>17.48</v>
      </c>
      <c r="D34" s="74">
        <v>17.12</v>
      </c>
      <c r="E34" s="74">
        <v>16.75</v>
      </c>
      <c r="F34" s="74">
        <v>16.36</v>
      </c>
      <c r="G34" s="74">
        <v>15.96</v>
      </c>
      <c r="H34" s="74">
        <v>15.55</v>
      </c>
      <c r="I34" s="74">
        <v>15.12</v>
      </c>
      <c r="J34" s="74">
        <v>14.67</v>
      </c>
      <c r="K34" s="74">
        <v>14.21</v>
      </c>
      <c r="L34" s="74">
        <v>13.74</v>
      </c>
      <c r="M34" s="74">
        <v>13.24</v>
      </c>
      <c r="N34" s="74">
        <v>12.73</v>
      </c>
      <c r="O34" s="74">
        <v>12.2</v>
      </c>
      <c r="P34" s="74">
        <v>11.64</v>
      </c>
      <c r="Q34" s="74">
        <v>11.07</v>
      </c>
      <c r="R34" s="74">
        <v>10.48</v>
      </c>
      <c r="S34" s="74">
        <v>9.8699999999999992</v>
      </c>
      <c r="T34" s="74">
        <v>9.23</v>
      </c>
      <c r="U34" s="74">
        <v>8.57</v>
      </c>
      <c r="V34" s="74">
        <v>7.88</v>
      </c>
      <c r="W34" s="74">
        <v>7.17</v>
      </c>
      <c r="X34" s="74">
        <v>6.43</v>
      </c>
      <c r="Y34" s="74">
        <v>5.67</v>
      </c>
      <c r="Z34" s="74">
        <v>4.87</v>
      </c>
      <c r="AA34" s="74">
        <v>4.05</v>
      </c>
      <c r="AB34" s="74">
        <v>3.19</v>
      </c>
      <c r="AC34" s="74">
        <v>2.2999999999999998</v>
      </c>
      <c r="AD34" s="74">
        <v>1.37</v>
      </c>
      <c r="AE34" s="74">
        <v>0.41</v>
      </c>
      <c r="AF34" s="74"/>
    </row>
    <row r="35" spans="1:32" x14ac:dyDescent="0.25">
      <c r="A35" s="73">
        <v>8</v>
      </c>
      <c r="B35" s="74">
        <v>17.8</v>
      </c>
      <c r="C35" s="74">
        <v>17.45</v>
      </c>
      <c r="D35" s="74">
        <v>17.09</v>
      </c>
      <c r="E35" s="74">
        <v>16.72</v>
      </c>
      <c r="F35" s="74">
        <v>16.329999999999998</v>
      </c>
      <c r="G35" s="74">
        <v>15.93</v>
      </c>
      <c r="H35" s="74">
        <v>15.51</v>
      </c>
      <c r="I35" s="74">
        <v>15.08</v>
      </c>
      <c r="J35" s="74">
        <v>14.64</v>
      </c>
      <c r="K35" s="74">
        <v>14.17</v>
      </c>
      <c r="L35" s="74">
        <v>13.7</v>
      </c>
      <c r="M35" s="74">
        <v>13.2</v>
      </c>
      <c r="N35" s="74">
        <v>12.68</v>
      </c>
      <c r="O35" s="74">
        <v>12.15</v>
      </c>
      <c r="P35" s="74">
        <v>11.6</v>
      </c>
      <c r="Q35" s="74">
        <v>11.02</v>
      </c>
      <c r="R35" s="74">
        <v>10.43</v>
      </c>
      <c r="S35" s="74">
        <v>9.81</v>
      </c>
      <c r="T35" s="74">
        <v>9.17</v>
      </c>
      <c r="U35" s="74">
        <v>8.51</v>
      </c>
      <c r="V35" s="74">
        <v>7.83</v>
      </c>
      <c r="W35" s="74">
        <v>7.11</v>
      </c>
      <c r="X35" s="74">
        <v>6.37</v>
      </c>
      <c r="Y35" s="74">
        <v>5.6</v>
      </c>
      <c r="Z35" s="74">
        <v>4.8099999999999996</v>
      </c>
      <c r="AA35" s="74">
        <v>3.98</v>
      </c>
      <c r="AB35" s="74">
        <v>3.12</v>
      </c>
      <c r="AC35" s="74">
        <v>2.2200000000000002</v>
      </c>
      <c r="AD35" s="74">
        <v>1.29</v>
      </c>
      <c r="AE35" s="74">
        <v>0.33</v>
      </c>
      <c r="AF35" s="74"/>
    </row>
    <row r="36" spans="1:32" x14ac:dyDescent="0.25">
      <c r="A36" s="73">
        <v>9</v>
      </c>
      <c r="B36" s="74">
        <v>17.77</v>
      </c>
      <c r="C36" s="74">
        <v>17.420000000000002</v>
      </c>
      <c r="D36" s="74">
        <v>17.059999999999999</v>
      </c>
      <c r="E36" s="74">
        <v>16.690000000000001</v>
      </c>
      <c r="F36" s="74">
        <v>16.3</v>
      </c>
      <c r="G36" s="74">
        <v>15.9</v>
      </c>
      <c r="H36" s="74">
        <v>15.48</v>
      </c>
      <c r="I36" s="74">
        <v>15.05</v>
      </c>
      <c r="J36" s="74">
        <v>14.6</v>
      </c>
      <c r="K36" s="74">
        <v>14.14</v>
      </c>
      <c r="L36" s="74">
        <v>13.66</v>
      </c>
      <c r="M36" s="74">
        <v>13.16</v>
      </c>
      <c r="N36" s="74">
        <v>12.64</v>
      </c>
      <c r="O36" s="74">
        <v>12.11</v>
      </c>
      <c r="P36" s="74">
        <v>11.55</v>
      </c>
      <c r="Q36" s="74">
        <v>10.98</v>
      </c>
      <c r="R36" s="74">
        <v>10.38</v>
      </c>
      <c r="S36" s="74">
        <v>9.76</v>
      </c>
      <c r="T36" s="74">
        <v>9.1199999999999992</v>
      </c>
      <c r="U36" s="74">
        <v>8.4600000000000009</v>
      </c>
      <c r="V36" s="74">
        <v>7.77</v>
      </c>
      <c r="W36" s="74">
        <v>7.05</v>
      </c>
      <c r="X36" s="74">
        <v>6.31</v>
      </c>
      <c r="Y36" s="74">
        <v>5.54</v>
      </c>
      <c r="Z36" s="74">
        <v>4.74</v>
      </c>
      <c r="AA36" s="74">
        <v>3.91</v>
      </c>
      <c r="AB36" s="74">
        <v>3.05</v>
      </c>
      <c r="AC36" s="74">
        <v>2.15</v>
      </c>
      <c r="AD36" s="74">
        <v>1.22</v>
      </c>
      <c r="AE36" s="74">
        <v>0.25</v>
      </c>
      <c r="AF36" s="74"/>
    </row>
    <row r="37" spans="1:32" x14ac:dyDescent="0.25">
      <c r="A37" s="73">
        <v>10</v>
      </c>
      <c r="B37" s="74">
        <v>17.739999999999998</v>
      </c>
      <c r="C37" s="74">
        <v>17.39</v>
      </c>
      <c r="D37" s="74">
        <v>17.03</v>
      </c>
      <c r="E37" s="74">
        <v>16.649999999999999</v>
      </c>
      <c r="F37" s="74">
        <v>16.260000000000002</v>
      </c>
      <c r="G37" s="74">
        <v>15.86</v>
      </c>
      <c r="H37" s="74">
        <v>15.44</v>
      </c>
      <c r="I37" s="74">
        <v>15.01</v>
      </c>
      <c r="J37" s="74">
        <v>14.56</v>
      </c>
      <c r="K37" s="74">
        <v>14.1</v>
      </c>
      <c r="L37" s="74">
        <v>13.61</v>
      </c>
      <c r="M37" s="74">
        <v>13.12</v>
      </c>
      <c r="N37" s="74">
        <v>12.6</v>
      </c>
      <c r="O37" s="74">
        <v>12.06</v>
      </c>
      <c r="P37" s="74">
        <v>11.5</v>
      </c>
      <c r="Q37" s="74">
        <v>10.93</v>
      </c>
      <c r="R37" s="74">
        <v>10.33</v>
      </c>
      <c r="S37" s="74">
        <v>9.7100000000000009</v>
      </c>
      <c r="T37" s="74">
        <v>9.07</v>
      </c>
      <c r="U37" s="74">
        <v>8.4</v>
      </c>
      <c r="V37" s="74">
        <v>7.71</v>
      </c>
      <c r="W37" s="74">
        <v>6.99</v>
      </c>
      <c r="X37" s="74">
        <v>6.25</v>
      </c>
      <c r="Y37" s="74">
        <v>5.48</v>
      </c>
      <c r="Z37" s="74">
        <v>4.67</v>
      </c>
      <c r="AA37" s="74">
        <v>3.84</v>
      </c>
      <c r="AB37" s="74">
        <v>2.97</v>
      </c>
      <c r="AC37" s="74">
        <v>2.0699999999999998</v>
      </c>
      <c r="AD37" s="74">
        <v>1.1399999999999999</v>
      </c>
      <c r="AE37" s="74">
        <v>0.16</v>
      </c>
      <c r="AF37" s="74"/>
    </row>
    <row r="38" spans="1:32" x14ac:dyDescent="0.25">
      <c r="A38" s="73">
        <v>11</v>
      </c>
      <c r="B38" s="74">
        <v>17.71</v>
      </c>
      <c r="C38" s="74">
        <v>17.36</v>
      </c>
      <c r="D38" s="74">
        <v>17</v>
      </c>
      <c r="E38" s="74">
        <v>16.62</v>
      </c>
      <c r="F38" s="74">
        <v>16.23</v>
      </c>
      <c r="G38" s="74">
        <v>15.83</v>
      </c>
      <c r="H38" s="74">
        <v>15.41</v>
      </c>
      <c r="I38" s="74">
        <v>14.97</v>
      </c>
      <c r="J38" s="74">
        <v>14.52</v>
      </c>
      <c r="K38" s="74">
        <v>14.06</v>
      </c>
      <c r="L38" s="74">
        <v>13.57</v>
      </c>
      <c r="M38" s="74">
        <v>13.07</v>
      </c>
      <c r="N38" s="74">
        <v>12.55</v>
      </c>
      <c r="O38" s="74">
        <v>12.02</v>
      </c>
      <c r="P38" s="74">
        <v>11.46</v>
      </c>
      <c r="Q38" s="74">
        <v>10.88</v>
      </c>
      <c r="R38" s="74">
        <v>10.28</v>
      </c>
      <c r="S38" s="74">
        <v>9.66</v>
      </c>
      <c r="T38" s="74">
        <v>9.01</v>
      </c>
      <c r="U38" s="74">
        <v>8.34</v>
      </c>
      <c r="V38" s="74">
        <v>7.65</v>
      </c>
      <c r="W38" s="74">
        <v>6.93</v>
      </c>
      <c r="X38" s="74">
        <v>6.19</v>
      </c>
      <c r="Y38" s="74">
        <v>5.41</v>
      </c>
      <c r="Z38" s="74">
        <v>4.6100000000000003</v>
      </c>
      <c r="AA38" s="74">
        <v>3.77</v>
      </c>
      <c r="AB38" s="74">
        <v>2.9</v>
      </c>
      <c r="AC38" s="74">
        <v>2</v>
      </c>
      <c r="AD38" s="74">
        <v>1.06</v>
      </c>
      <c r="AE38" s="74">
        <v>0.08</v>
      </c>
      <c r="AF38" s="74"/>
    </row>
    <row r="39" spans="1:32" x14ac:dyDescent="0.25">
      <c r="A39"/>
      <c r="B39"/>
    </row>
    <row r="40" spans="1:32" x14ac:dyDescent="0.25">
      <c r="A40"/>
      <c r="B40"/>
    </row>
    <row r="41" spans="1:32" x14ac:dyDescent="0.25">
      <c r="A41"/>
      <c r="B41"/>
    </row>
    <row r="42" spans="1:32" x14ac:dyDescent="0.25">
      <c r="A42"/>
      <c r="B42"/>
    </row>
    <row r="43" spans="1:32" x14ac:dyDescent="0.25">
      <c r="A43"/>
      <c r="B43"/>
    </row>
    <row r="44" spans="1:32" ht="39.65" customHeight="1" x14ac:dyDescent="0.25">
      <c r="A44"/>
      <c r="B44"/>
    </row>
    <row r="45" spans="1:32" x14ac:dyDescent="0.25">
      <c r="A45"/>
      <c r="B45"/>
    </row>
    <row r="46" spans="1:32" ht="27.65" customHeight="1"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GP43po9ERc0XMEenQIrkwxh8xEcB3nuug1VvyEecETLPWZTR13rz8jmiqKtGx3xcVnEBbAud4KP/eYeFgZ3PUQ==" saltValue="dcol2UkJ5+b2KORjWuiXJQ==" spinCount="100000" sheet="1" objects="1" scenarios="1"/>
  <conditionalFormatting sqref="A18 A6:A16">
    <cfRule type="expression" dxfId="307" priority="27" stopIfTrue="1">
      <formula>MOD(ROW(),2)=0</formula>
    </cfRule>
    <cfRule type="expression" dxfId="306" priority="28" stopIfTrue="1">
      <formula>MOD(ROW(),2)&lt;&gt;0</formula>
    </cfRule>
  </conditionalFormatting>
  <conditionalFormatting sqref="D6:AF21">
    <cfRule type="expression" dxfId="305" priority="29" stopIfTrue="1">
      <formula>MOD(ROW(),2)=0</formula>
    </cfRule>
    <cfRule type="expression" dxfId="304" priority="30" stopIfTrue="1">
      <formula>MOD(ROW(),2)&lt;&gt;0</formula>
    </cfRule>
  </conditionalFormatting>
  <conditionalFormatting sqref="A26:A38">
    <cfRule type="expression" dxfId="303" priority="23" stopIfTrue="1">
      <formula>MOD(ROW(),2)=0</formula>
    </cfRule>
    <cfRule type="expression" dxfId="302" priority="24" stopIfTrue="1">
      <formula>MOD(ROW(),2)&lt;&gt;0</formula>
    </cfRule>
  </conditionalFormatting>
  <conditionalFormatting sqref="B26:AF38">
    <cfRule type="expression" dxfId="301" priority="25" stopIfTrue="1">
      <formula>MOD(ROW(),2)=0</formula>
    </cfRule>
    <cfRule type="expression" dxfId="300" priority="26" stopIfTrue="1">
      <formula>MOD(ROW(),2)&lt;&gt;0</formula>
    </cfRule>
  </conditionalFormatting>
  <conditionalFormatting sqref="A17">
    <cfRule type="expression" dxfId="299" priority="21" stopIfTrue="1">
      <formula>MOD(ROW(),2)=0</formula>
    </cfRule>
    <cfRule type="expression" dxfId="298" priority="22" stopIfTrue="1">
      <formula>MOD(ROW(),2)&lt;&gt;0</formula>
    </cfRule>
  </conditionalFormatting>
  <conditionalFormatting sqref="D19:AF21">
    <cfRule type="expression" dxfId="297" priority="19" stopIfTrue="1">
      <formula>MOD(ROW(),2)=0</formula>
    </cfRule>
    <cfRule type="expression" dxfId="296" priority="20" stopIfTrue="1">
      <formula>MOD(ROW(),2)&lt;&gt;0</formula>
    </cfRule>
  </conditionalFormatting>
  <conditionalFormatting sqref="A19:A21">
    <cfRule type="expression" dxfId="295" priority="15" stopIfTrue="1">
      <formula>MOD(ROW(),2)=0</formula>
    </cfRule>
    <cfRule type="expression" dxfId="294" priority="16" stopIfTrue="1">
      <formula>MOD(ROW(),2)&lt;&gt;0</formula>
    </cfRule>
  </conditionalFormatting>
  <conditionalFormatting sqref="B6:C16">
    <cfRule type="expression" dxfId="293" priority="9" stopIfTrue="1">
      <formula>MOD(ROW(),2)=0</formula>
    </cfRule>
    <cfRule type="expression" dxfId="292" priority="10" stopIfTrue="1">
      <formula>MOD(ROW(),2)&lt;&gt;0</formula>
    </cfRule>
  </conditionalFormatting>
  <conditionalFormatting sqref="B18:C18 B17">
    <cfRule type="expression" dxfId="291" priority="11" stopIfTrue="1">
      <formula>MOD(ROW(),2)=0</formula>
    </cfRule>
    <cfRule type="expression" dxfId="290" priority="12" stopIfTrue="1">
      <formula>MOD(ROW(),2)&lt;&gt;0</formula>
    </cfRule>
  </conditionalFormatting>
  <conditionalFormatting sqref="C17">
    <cfRule type="expression" dxfId="289" priority="7" stopIfTrue="1">
      <formula>MOD(ROW(),2)=0</formula>
    </cfRule>
    <cfRule type="expression" dxfId="288" priority="8" stopIfTrue="1">
      <formula>MOD(ROW(),2)&lt;&gt;0</formula>
    </cfRule>
  </conditionalFormatting>
  <conditionalFormatting sqref="B20:B21">
    <cfRule type="expression" dxfId="287" priority="3" stopIfTrue="1">
      <formula>MOD(ROW(),2)=0</formula>
    </cfRule>
    <cfRule type="expression" dxfId="286" priority="4" stopIfTrue="1">
      <formula>MOD(ROW(),2)&lt;&gt;0</formula>
    </cfRule>
  </conditionalFormatting>
  <conditionalFormatting sqref="C19:C21">
    <cfRule type="expression" dxfId="285" priority="5" stopIfTrue="1">
      <formula>MOD(ROW(),2)=0</formula>
    </cfRule>
    <cfRule type="expression" dxfId="284" priority="6" stopIfTrue="1">
      <formula>MOD(ROW(),2)&lt;&gt;0</formula>
    </cfRule>
  </conditionalFormatting>
  <conditionalFormatting sqref="B19">
    <cfRule type="expression" dxfId="283" priority="1" stopIfTrue="1">
      <formula>MOD(ROW(),2)=0</formula>
    </cfRule>
    <cfRule type="expression" dxfId="282" priority="2" stopIfTrue="1">
      <formula>MOD(ROW(),2)&lt;&gt;0</formula>
    </cfRule>
  </conditionalFormatting>
  <hyperlinks>
    <hyperlink ref="B24" location="Assumptions!A1" display="Assumptions" xr:uid="{88EEEB04-5C13-4920-A91B-3D8F69D9587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15"/>
  <dimension ref="A1:S65"/>
  <sheetViews>
    <sheetView showGridLines="0" zoomScale="85" zoomScaleNormal="85" workbookViewId="0">
      <selection activeCell="E21" sqref="E21"/>
    </sheetView>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K1" s="99"/>
    </row>
    <row r="2" spans="1:19" ht="15.5" x14ac:dyDescent="0.35">
      <c r="A2" s="11" t="s">
        <v>744</v>
      </c>
      <c r="B2" s="42"/>
      <c r="C2" s="42"/>
      <c r="D2" s="42"/>
      <c r="E2" s="42"/>
      <c r="F2" s="42"/>
      <c r="G2" s="42"/>
      <c r="H2" s="42"/>
      <c r="I2" s="42"/>
    </row>
    <row r="3" spans="1:19" ht="15.5" x14ac:dyDescent="0.35">
      <c r="A3" s="11" t="str">
        <f>TABLE_FACTOR_TYPE_1&amp;" - x-"&amp;TABLE_REFERENCE_1</f>
        <v>Scheme Pays AA - x-619</v>
      </c>
      <c r="B3" s="42"/>
      <c r="C3" s="42"/>
      <c r="D3" s="42"/>
      <c r="E3" s="42"/>
      <c r="F3" s="42"/>
      <c r="G3" s="42"/>
      <c r="H3" s="42"/>
      <c r="I3" s="42"/>
    </row>
    <row r="6" spans="1:19" ht="13" x14ac:dyDescent="0.3">
      <c r="A6" s="75" t="s">
        <v>602</v>
      </c>
      <c r="B6" s="77" t="s">
        <v>603</v>
      </c>
      <c r="C6" s="77"/>
      <c r="D6" s="172"/>
      <c r="E6" s="172"/>
      <c r="F6" s="172"/>
      <c r="G6" s="172"/>
      <c r="H6" s="172"/>
      <c r="I6" s="172"/>
      <c r="J6" s="172"/>
      <c r="K6" s="172"/>
      <c r="L6" s="172"/>
      <c r="M6" s="172"/>
      <c r="N6" s="172"/>
      <c r="O6" s="172"/>
      <c r="P6" s="172"/>
      <c r="Q6" s="172"/>
      <c r="R6" s="172"/>
      <c r="S6" s="172"/>
    </row>
    <row r="7" spans="1:19" x14ac:dyDescent="0.25">
      <c r="A7" s="76" t="s">
        <v>277</v>
      </c>
      <c r="B7" s="78" t="s">
        <v>291</v>
      </c>
      <c r="C7" s="78"/>
      <c r="D7" s="172"/>
      <c r="E7" s="172"/>
      <c r="F7" s="172"/>
      <c r="G7" s="172"/>
      <c r="H7" s="172"/>
      <c r="I7" s="172"/>
      <c r="J7" s="172"/>
      <c r="K7" s="172"/>
      <c r="L7" s="172"/>
      <c r="M7" s="172"/>
      <c r="N7" s="172"/>
      <c r="O7" s="172"/>
      <c r="P7" s="172"/>
      <c r="Q7" s="172"/>
      <c r="R7" s="172"/>
      <c r="S7" s="172"/>
    </row>
    <row r="8" spans="1:19" x14ac:dyDescent="0.25">
      <c r="A8" s="76" t="s">
        <v>278</v>
      </c>
      <c r="B8" s="78">
        <v>1988</v>
      </c>
      <c r="C8" s="78"/>
      <c r="D8" s="172"/>
      <c r="E8" s="172"/>
      <c r="F8" s="172"/>
      <c r="G8" s="172"/>
      <c r="H8" s="172"/>
      <c r="I8" s="172"/>
      <c r="J8" s="172"/>
      <c r="K8" s="172"/>
      <c r="L8" s="172"/>
      <c r="M8" s="172"/>
      <c r="N8" s="172"/>
      <c r="O8" s="172"/>
      <c r="P8" s="172"/>
      <c r="Q8" s="172"/>
      <c r="R8" s="172"/>
      <c r="S8" s="172"/>
    </row>
    <row r="9" spans="1:19" x14ac:dyDescent="0.25">
      <c r="A9" s="76" t="s">
        <v>279</v>
      </c>
      <c r="B9" s="78" t="s">
        <v>559</v>
      </c>
      <c r="C9" s="78"/>
      <c r="D9" s="172"/>
      <c r="E9" s="172"/>
      <c r="F9" s="172"/>
      <c r="G9" s="172"/>
      <c r="H9" s="172"/>
      <c r="I9" s="172"/>
      <c r="J9" s="172"/>
      <c r="K9" s="172"/>
      <c r="L9" s="172"/>
      <c r="M9" s="172"/>
      <c r="N9" s="172"/>
      <c r="O9" s="172"/>
      <c r="P9" s="172"/>
      <c r="Q9" s="172"/>
      <c r="R9" s="172"/>
      <c r="S9" s="172"/>
    </row>
    <row r="10" spans="1:19" ht="25" x14ac:dyDescent="0.25">
      <c r="A10" s="76" t="s">
        <v>7</v>
      </c>
      <c r="B10" s="78" t="s">
        <v>429</v>
      </c>
      <c r="C10" s="78"/>
      <c r="D10" s="172"/>
      <c r="E10" s="172"/>
      <c r="F10" s="172"/>
      <c r="G10" s="172"/>
      <c r="H10" s="172"/>
      <c r="I10" s="172"/>
      <c r="J10" s="172"/>
      <c r="K10" s="172"/>
      <c r="L10" s="172"/>
      <c r="M10" s="172"/>
      <c r="N10" s="172"/>
      <c r="O10" s="172"/>
      <c r="P10" s="172"/>
      <c r="Q10" s="172"/>
      <c r="R10" s="172"/>
      <c r="S10" s="172"/>
    </row>
    <row r="11" spans="1:19" x14ac:dyDescent="0.25">
      <c r="A11" s="76" t="s">
        <v>280</v>
      </c>
      <c r="B11" s="78" t="s">
        <v>301</v>
      </c>
      <c r="C11" s="78"/>
      <c r="D11" s="172"/>
      <c r="E11" s="172"/>
      <c r="F11" s="172"/>
      <c r="G11" s="172"/>
      <c r="H11" s="172"/>
      <c r="I11" s="172"/>
      <c r="J11" s="172"/>
      <c r="K11" s="172"/>
      <c r="L11" s="172"/>
      <c r="M11" s="172"/>
      <c r="N11" s="172"/>
      <c r="O11" s="172"/>
      <c r="P11" s="172"/>
      <c r="Q11" s="172"/>
      <c r="R11" s="172"/>
      <c r="S11" s="172"/>
    </row>
    <row r="12" spans="1:19" x14ac:dyDescent="0.25">
      <c r="A12" s="76" t="s">
        <v>281</v>
      </c>
      <c r="B12" s="78" t="s">
        <v>560</v>
      </c>
      <c r="C12" s="78"/>
      <c r="D12" s="172"/>
      <c r="E12" s="172"/>
      <c r="F12" s="172"/>
      <c r="G12" s="172"/>
      <c r="H12" s="172"/>
      <c r="I12" s="172"/>
      <c r="J12" s="172"/>
      <c r="K12" s="172"/>
      <c r="L12" s="172"/>
      <c r="M12" s="172"/>
      <c r="N12" s="172"/>
      <c r="O12" s="172"/>
      <c r="P12" s="172"/>
      <c r="Q12" s="172"/>
      <c r="R12" s="172"/>
      <c r="S12" s="172"/>
    </row>
    <row r="13" spans="1:19" x14ac:dyDescent="0.25">
      <c r="A13" s="76" t="s">
        <v>610</v>
      </c>
      <c r="B13" s="78">
        <v>2</v>
      </c>
      <c r="C13" s="78"/>
      <c r="D13" s="172"/>
      <c r="E13" s="172"/>
      <c r="F13" s="172"/>
      <c r="G13" s="172"/>
      <c r="H13" s="172"/>
      <c r="I13" s="172"/>
      <c r="J13" s="172"/>
      <c r="K13" s="172"/>
      <c r="L13" s="172"/>
      <c r="M13" s="172"/>
      <c r="N13" s="172"/>
      <c r="O13" s="172"/>
      <c r="P13" s="172"/>
      <c r="Q13" s="172"/>
      <c r="R13" s="172"/>
      <c r="S13" s="172"/>
    </row>
    <row r="14" spans="1:19" x14ac:dyDescent="0.25">
      <c r="A14" s="76" t="s">
        <v>283</v>
      </c>
      <c r="B14" s="78">
        <v>619</v>
      </c>
      <c r="C14" s="78"/>
      <c r="D14" s="172"/>
      <c r="E14" s="172"/>
      <c r="F14" s="172"/>
      <c r="G14" s="172"/>
      <c r="H14" s="172"/>
      <c r="I14" s="172"/>
      <c r="J14" s="172"/>
      <c r="K14" s="172"/>
      <c r="L14" s="172"/>
      <c r="M14" s="172"/>
      <c r="N14" s="172"/>
      <c r="O14" s="172"/>
      <c r="P14" s="172"/>
      <c r="Q14" s="172"/>
      <c r="R14" s="172"/>
      <c r="S14" s="172"/>
    </row>
    <row r="15" spans="1:19" x14ac:dyDescent="0.25">
      <c r="A15" s="76" t="s">
        <v>613</v>
      </c>
      <c r="B15" s="78">
        <v>619</v>
      </c>
      <c r="C15" s="78"/>
      <c r="D15" s="172"/>
      <c r="E15" s="172"/>
      <c r="F15" s="172"/>
      <c r="G15" s="172"/>
      <c r="H15" s="172"/>
      <c r="I15" s="172"/>
      <c r="J15" s="172"/>
      <c r="K15" s="172"/>
      <c r="L15" s="172"/>
      <c r="M15" s="172"/>
      <c r="N15" s="172"/>
      <c r="O15" s="172"/>
      <c r="P15" s="172"/>
      <c r="Q15" s="172"/>
      <c r="R15" s="172"/>
      <c r="S15" s="172"/>
    </row>
    <row r="16" spans="1:19" x14ac:dyDescent="0.25">
      <c r="A16" s="76" t="s">
        <v>285</v>
      </c>
      <c r="B16" s="78" t="s">
        <v>570</v>
      </c>
      <c r="C16" s="78"/>
      <c r="D16" s="172"/>
      <c r="E16" s="172"/>
      <c r="F16" s="172"/>
      <c r="G16" s="172"/>
      <c r="H16" s="172"/>
      <c r="I16" s="172"/>
      <c r="J16" s="172"/>
      <c r="K16" s="172"/>
      <c r="L16" s="172"/>
      <c r="M16" s="172"/>
      <c r="N16" s="172"/>
      <c r="O16" s="172"/>
      <c r="P16" s="172"/>
      <c r="Q16" s="172"/>
      <c r="R16" s="172"/>
      <c r="S16" s="172"/>
    </row>
    <row r="17" spans="1:19" x14ac:dyDescent="0.25">
      <c r="A17" s="76" t="s">
        <v>699</v>
      </c>
      <c r="B17" s="129"/>
      <c r="C17" s="129"/>
      <c r="D17" s="172"/>
      <c r="E17" s="172"/>
      <c r="F17" s="172"/>
      <c r="G17" s="172"/>
      <c r="H17" s="172"/>
      <c r="I17" s="172"/>
      <c r="J17" s="172"/>
      <c r="K17" s="172"/>
      <c r="L17" s="172"/>
      <c r="M17" s="172"/>
      <c r="N17" s="172"/>
      <c r="O17" s="172"/>
      <c r="P17" s="172"/>
      <c r="Q17" s="172"/>
      <c r="R17" s="172"/>
      <c r="S17" s="172"/>
    </row>
    <row r="18" spans="1:19" x14ac:dyDescent="0.25">
      <c r="A18" s="76" t="s">
        <v>287</v>
      </c>
      <c r="B18" s="80">
        <v>45135</v>
      </c>
      <c r="C18" s="78"/>
      <c r="D18" s="172"/>
      <c r="E18" s="172"/>
      <c r="F18" s="172"/>
      <c r="G18" s="172"/>
      <c r="H18" s="172"/>
      <c r="I18" s="172"/>
      <c r="J18" s="172"/>
      <c r="K18" s="172"/>
      <c r="L18" s="172"/>
      <c r="M18" s="172"/>
      <c r="N18" s="172"/>
      <c r="O18" s="172"/>
      <c r="P18" s="172"/>
      <c r="Q18" s="172"/>
      <c r="R18" s="172"/>
      <c r="S18" s="172"/>
    </row>
    <row r="19" spans="1:19" x14ac:dyDescent="0.25">
      <c r="A19" s="85" t="s">
        <v>288</v>
      </c>
      <c r="B19" s="80">
        <v>45135</v>
      </c>
      <c r="C19" s="78"/>
      <c r="D19" s="172"/>
      <c r="E19" s="172"/>
      <c r="F19" s="172"/>
      <c r="G19" s="172"/>
      <c r="H19" s="172"/>
      <c r="I19" s="172"/>
      <c r="J19" s="172"/>
      <c r="K19" s="172"/>
      <c r="L19" s="172"/>
      <c r="M19" s="172"/>
      <c r="N19" s="172"/>
      <c r="O19" s="172"/>
      <c r="P19" s="172"/>
      <c r="Q19" s="172"/>
      <c r="R19" s="172"/>
      <c r="S19" s="172"/>
    </row>
    <row r="20" spans="1:19" x14ac:dyDescent="0.25">
      <c r="A20" s="85" t="s">
        <v>289</v>
      </c>
      <c r="B20" s="78" t="s">
        <v>298</v>
      </c>
      <c r="C20" s="78"/>
      <c r="D20" s="172"/>
      <c r="E20" s="172"/>
      <c r="F20" s="172"/>
      <c r="G20" s="172"/>
      <c r="H20" s="172"/>
      <c r="I20" s="172"/>
      <c r="J20" s="172"/>
      <c r="K20" s="172"/>
      <c r="L20" s="172"/>
      <c r="M20" s="172"/>
      <c r="N20" s="172"/>
      <c r="O20" s="172"/>
      <c r="P20" s="172"/>
      <c r="Q20" s="172"/>
      <c r="R20" s="172"/>
      <c r="S20" s="172"/>
    </row>
    <row r="21" spans="1:19" x14ac:dyDescent="0.25">
      <c r="A21" s="85" t="s">
        <v>688</v>
      </c>
      <c r="B21" s="78" t="s">
        <v>299</v>
      </c>
      <c r="C21" s="78"/>
      <c r="D21" s="172"/>
      <c r="E21" s="172"/>
      <c r="F21" s="172"/>
      <c r="G21" s="172"/>
      <c r="H21" s="172"/>
      <c r="I21" s="172"/>
      <c r="J21" s="172"/>
      <c r="K21" s="172"/>
      <c r="L21" s="172"/>
      <c r="M21" s="172"/>
      <c r="N21" s="172"/>
      <c r="O21" s="172"/>
      <c r="P21" s="172"/>
      <c r="Q21" s="172"/>
      <c r="R21" s="172"/>
      <c r="S21" s="172"/>
    </row>
    <row r="23" spans="1:19" x14ac:dyDescent="0.25">
      <c r="B23" s="99" t="str">
        <f>HYPERLINK("#'Factor List'!A1","Back to Factor List")</f>
        <v>Back to Factor List</v>
      </c>
    </row>
    <row r="24" spans="1:19" x14ac:dyDescent="0.25">
      <c r="B24" s="99" t="s">
        <v>14</v>
      </c>
    </row>
    <row r="26" spans="1:19" ht="13" x14ac:dyDescent="0.25">
      <c r="A26" s="72" t="s">
        <v>719</v>
      </c>
      <c r="B26" s="72">
        <v>48</v>
      </c>
      <c r="C26" s="72">
        <v>49</v>
      </c>
      <c r="D26" s="72">
        <v>50</v>
      </c>
      <c r="E26" s="72">
        <v>51</v>
      </c>
      <c r="F26" s="72">
        <v>52</v>
      </c>
      <c r="G26" s="72">
        <v>53</v>
      </c>
      <c r="H26" s="72">
        <v>54</v>
      </c>
      <c r="I26" s="72">
        <v>55</v>
      </c>
      <c r="J26" s="72">
        <v>56</v>
      </c>
      <c r="K26" s="72">
        <v>57</v>
      </c>
      <c r="L26" s="72">
        <v>58</v>
      </c>
      <c r="M26" s="72">
        <v>59</v>
      </c>
      <c r="N26" s="72">
        <v>60</v>
      </c>
      <c r="O26" s="72">
        <v>61</v>
      </c>
      <c r="P26" s="72">
        <v>62</v>
      </c>
      <c r="Q26" s="72">
        <v>63</v>
      </c>
      <c r="R26" s="72">
        <v>64</v>
      </c>
      <c r="S26" s="72">
        <v>65</v>
      </c>
    </row>
    <row r="27" spans="1:19" x14ac:dyDescent="0.25">
      <c r="A27" s="73">
        <v>0</v>
      </c>
      <c r="B27" s="74">
        <v>21.73</v>
      </c>
      <c r="C27" s="74">
        <v>22.09</v>
      </c>
      <c r="D27" s="74">
        <v>22.46</v>
      </c>
      <c r="E27" s="74">
        <v>22.83</v>
      </c>
      <c r="F27" s="74">
        <v>23.21</v>
      </c>
      <c r="G27" s="74">
        <v>23.6</v>
      </c>
      <c r="H27" s="74">
        <v>24</v>
      </c>
      <c r="I27" s="74">
        <v>24.42</v>
      </c>
      <c r="J27" s="74">
        <v>24.84</v>
      </c>
      <c r="K27" s="74">
        <v>25.27</v>
      </c>
      <c r="L27" s="74">
        <v>25.72</v>
      </c>
      <c r="M27" s="74">
        <v>26.17</v>
      </c>
      <c r="N27" s="74">
        <v>26.63</v>
      </c>
      <c r="O27" s="74">
        <v>27.11</v>
      </c>
      <c r="P27" s="74">
        <v>27.6</v>
      </c>
      <c r="Q27" s="74">
        <v>28.11</v>
      </c>
      <c r="R27" s="74">
        <v>28.62</v>
      </c>
      <c r="S27" s="74">
        <v>29.16</v>
      </c>
    </row>
    <row r="28" spans="1:19" x14ac:dyDescent="0.25">
      <c r="A28" s="73">
        <v>1</v>
      </c>
      <c r="B28" s="74">
        <v>21.76</v>
      </c>
      <c r="C28" s="74">
        <v>22.12</v>
      </c>
      <c r="D28" s="74">
        <v>22.49</v>
      </c>
      <c r="E28" s="74">
        <v>22.86</v>
      </c>
      <c r="F28" s="74">
        <v>23.24</v>
      </c>
      <c r="G28" s="74">
        <v>23.64</v>
      </c>
      <c r="H28" s="74">
        <v>24.04</v>
      </c>
      <c r="I28" s="74">
        <v>24.45</v>
      </c>
      <c r="J28" s="74">
        <v>24.88</v>
      </c>
      <c r="K28" s="74">
        <v>25.31</v>
      </c>
      <c r="L28" s="74">
        <v>25.75</v>
      </c>
      <c r="M28" s="74">
        <v>26.21</v>
      </c>
      <c r="N28" s="74">
        <v>26.67</v>
      </c>
      <c r="O28" s="74">
        <v>27.15</v>
      </c>
      <c r="P28" s="74">
        <v>27.64</v>
      </c>
      <c r="Q28" s="74">
        <v>28.15</v>
      </c>
      <c r="R28" s="74">
        <v>28.67</v>
      </c>
      <c r="S28" s="74"/>
    </row>
    <row r="29" spans="1:19" x14ac:dyDescent="0.25">
      <c r="A29" s="73">
        <v>2</v>
      </c>
      <c r="B29" s="74">
        <v>21.79</v>
      </c>
      <c r="C29" s="74">
        <v>22.15</v>
      </c>
      <c r="D29" s="74">
        <v>22.52</v>
      </c>
      <c r="E29" s="74">
        <v>22.89</v>
      </c>
      <c r="F29" s="74">
        <v>23.28</v>
      </c>
      <c r="G29" s="74">
        <v>23.67</v>
      </c>
      <c r="H29" s="74">
        <v>24.07</v>
      </c>
      <c r="I29" s="74">
        <v>24.49</v>
      </c>
      <c r="J29" s="74">
        <v>24.91</v>
      </c>
      <c r="K29" s="74">
        <v>25.35</v>
      </c>
      <c r="L29" s="74">
        <v>25.79</v>
      </c>
      <c r="M29" s="74">
        <v>26.25</v>
      </c>
      <c r="N29" s="74">
        <v>26.71</v>
      </c>
      <c r="O29" s="74">
        <v>27.19</v>
      </c>
      <c r="P29" s="74">
        <v>27.69</v>
      </c>
      <c r="Q29" s="74">
        <v>28.19</v>
      </c>
      <c r="R29" s="74">
        <v>28.71</v>
      </c>
      <c r="S29" s="74"/>
    </row>
    <row r="30" spans="1:19" x14ac:dyDescent="0.25">
      <c r="A30" s="73">
        <v>3</v>
      </c>
      <c r="B30" s="74">
        <v>21.82</v>
      </c>
      <c r="C30" s="74">
        <v>22.18</v>
      </c>
      <c r="D30" s="74">
        <v>22.55</v>
      </c>
      <c r="E30" s="74">
        <v>22.92</v>
      </c>
      <c r="F30" s="74">
        <v>23.31</v>
      </c>
      <c r="G30" s="74">
        <v>23.7</v>
      </c>
      <c r="H30" s="74">
        <v>24.11</v>
      </c>
      <c r="I30" s="74">
        <v>24.52</v>
      </c>
      <c r="J30" s="74">
        <v>24.95</v>
      </c>
      <c r="K30" s="74">
        <v>25.38</v>
      </c>
      <c r="L30" s="74">
        <v>25.83</v>
      </c>
      <c r="M30" s="74">
        <v>26.29</v>
      </c>
      <c r="N30" s="74">
        <v>26.75</v>
      </c>
      <c r="O30" s="74">
        <v>27.23</v>
      </c>
      <c r="P30" s="74">
        <v>27.73</v>
      </c>
      <c r="Q30" s="74">
        <v>28.24</v>
      </c>
      <c r="R30" s="74">
        <v>28.76</v>
      </c>
      <c r="S30" s="74"/>
    </row>
    <row r="31" spans="1:19" x14ac:dyDescent="0.25">
      <c r="A31" s="73">
        <v>4</v>
      </c>
      <c r="B31" s="74">
        <v>21.85</v>
      </c>
      <c r="C31" s="74">
        <v>22.21</v>
      </c>
      <c r="D31" s="74">
        <v>22.58</v>
      </c>
      <c r="E31" s="74">
        <v>22.96</v>
      </c>
      <c r="F31" s="74">
        <v>23.34</v>
      </c>
      <c r="G31" s="74">
        <v>23.74</v>
      </c>
      <c r="H31" s="74">
        <v>24.14</v>
      </c>
      <c r="I31" s="74">
        <v>24.56</v>
      </c>
      <c r="J31" s="74">
        <v>24.98</v>
      </c>
      <c r="K31" s="74">
        <v>25.42</v>
      </c>
      <c r="L31" s="74">
        <v>25.87</v>
      </c>
      <c r="M31" s="74">
        <v>26.32</v>
      </c>
      <c r="N31" s="74">
        <v>26.79</v>
      </c>
      <c r="O31" s="74">
        <v>27.27</v>
      </c>
      <c r="P31" s="74">
        <v>27.77</v>
      </c>
      <c r="Q31" s="74">
        <v>28.28</v>
      </c>
      <c r="R31" s="74">
        <v>28.8</v>
      </c>
      <c r="S31" s="74"/>
    </row>
    <row r="32" spans="1:19" x14ac:dyDescent="0.25">
      <c r="A32" s="73">
        <v>5</v>
      </c>
      <c r="B32" s="74">
        <v>21.88</v>
      </c>
      <c r="C32" s="74">
        <v>22.24</v>
      </c>
      <c r="D32" s="74">
        <v>22.61</v>
      </c>
      <c r="E32" s="74">
        <v>22.99</v>
      </c>
      <c r="F32" s="74">
        <v>23.37</v>
      </c>
      <c r="G32" s="74">
        <v>23.77</v>
      </c>
      <c r="H32" s="74">
        <v>24.18</v>
      </c>
      <c r="I32" s="74">
        <v>24.59</v>
      </c>
      <c r="J32" s="74">
        <v>25.02</v>
      </c>
      <c r="K32" s="74">
        <v>25.46</v>
      </c>
      <c r="L32" s="74">
        <v>25.9</v>
      </c>
      <c r="M32" s="74">
        <v>26.36</v>
      </c>
      <c r="N32" s="74">
        <v>26.83</v>
      </c>
      <c r="O32" s="74">
        <v>27.32</v>
      </c>
      <c r="P32" s="74">
        <v>27.81</v>
      </c>
      <c r="Q32" s="74">
        <v>28.32</v>
      </c>
      <c r="R32" s="74">
        <v>28.85</v>
      </c>
      <c r="S32" s="74"/>
    </row>
    <row r="33" spans="1:19" x14ac:dyDescent="0.25">
      <c r="A33" s="73">
        <v>6</v>
      </c>
      <c r="B33" s="74">
        <v>21.91</v>
      </c>
      <c r="C33" s="74">
        <v>22.27</v>
      </c>
      <c r="D33" s="74">
        <v>22.64</v>
      </c>
      <c r="E33" s="74">
        <v>23.02</v>
      </c>
      <c r="F33" s="74">
        <v>23.41</v>
      </c>
      <c r="G33" s="74">
        <v>23.8</v>
      </c>
      <c r="H33" s="74">
        <v>24.21</v>
      </c>
      <c r="I33" s="74">
        <v>24.63</v>
      </c>
      <c r="J33" s="74">
        <v>25.06</v>
      </c>
      <c r="K33" s="74">
        <v>25.49</v>
      </c>
      <c r="L33" s="74">
        <v>25.94</v>
      </c>
      <c r="M33" s="74">
        <v>26.4</v>
      </c>
      <c r="N33" s="74">
        <v>26.87</v>
      </c>
      <c r="O33" s="74">
        <v>27.36</v>
      </c>
      <c r="P33" s="74">
        <v>27.85</v>
      </c>
      <c r="Q33" s="74">
        <v>28.36</v>
      </c>
      <c r="R33" s="74">
        <v>28.89</v>
      </c>
      <c r="S33" s="74"/>
    </row>
    <row r="34" spans="1:19" x14ac:dyDescent="0.25">
      <c r="A34" s="73">
        <v>7</v>
      </c>
      <c r="B34" s="74">
        <v>21.94</v>
      </c>
      <c r="C34" s="74">
        <v>22.3</v>
      </c>
      <c r="D34" s="74">
        <v>22.67</v>
      </c>
      <c r="E34" s="74">
        <v>23.05</v>
      </c>
      <c r="F34" s="74">
        <v>23.44</v>
      </c>
      <c r="G34" s="74">
        <v>23.84</v>
      </c>
      <c r="H34" s="74">
        <v>24.25</v>
      </c>
      <c r="I34" s="74">
        <v>24.66</v>
      </c>
      <c r="J34" s="74">
        <v>25.09</v>
      </c>
      <c r="K34" s="74">
        <v>25.53</v>
      </c>
      <c r="L34" s="74">
        <v>25.98</v>
      </c>
      <c r="M34" s="74">
        <v>26.44</v>
      </c>
      <c r="N34" s="74">
        <v>26.91</v>
      </c>
      <c r="O34" s="74">
        <v>27.4</v>
      </c>
      <c r="P34" s="74">
        <v>27.9</v>
      </c>
      <c r="Q34" s="74">
        <v>28.41</v>
      </c>
      <c r="R34" s="74">
        <v>28.94</v>
      </c>
      <c r="S34" s="74"/>
    </row>
    <row r="35" spans="1:19" x14ac:dyDescent="0.25">
      <c r="A35" s="73">
        <v>8</v>
      </c>
      <c r="B35" s="74">
        <v>21.97</v>
      </c>
      <c r="C35" s="74">
        <v>22.33</v>
      </c>
      <c r="D35" s="74">
        <v>22.7</v>
      </c>
      <c r="E35" s="74">
        <v>23.08</v>
      </c>
      <c r="F35" s="74">
        <v>23.47</v>
      </c>
      <c r="G35" s="74">
        <v>23.87</v>
      </c>
      <c r="H35" s="74">
        <v>24.28</v>
      </c>
      <c r="I35" s="74">
        <v>24.7</v>
      </c>
      <c r="J35" s="74">
        <v>25.13</v>
      </c>
      <c r="K35" s="74">
        <v>25.57</v>
      </c>
      <c r="L35" s="74">
        <v>26.02</v>
      </c>
      <c r="M35" s="74">
        <v>26.48</v>
      </c>
      <c r="N35" s="74">
        <v>26.95</v>
      </c>
      <c r="O35" s="74">
        <v>27.44</v>
      </c>
      <c r="P35" s="74">
        <v>27.94</v>
      </c>
      <c r="Q35" s="74">
        <v>28.45</v>
      </c>
      <c r="R35" s="74">
        <v>28.98</v>
      </c>
      <c r="S35" s="74"/>
    </row>
    <row r="36" spans="1:19" x14ac:dyDescent="0.25">
      <c r="A36" s="73">
        <v>9</v>
      </c>
      <c r="B36" s="74">
        <v>22</v>
      </c>
      <c r="C36" s="74">
        <v>22.36</v>
      </c>
      <c r="D36" s="74">
        <v>22.74</v>
      </c>
      <c r="E36" s="74">
        <v>23.12</v>
      </c>
      <c r="F36" s="74">
        <v>23.5</v>
      </c>
      <c r="G36" s="74">
        <v>23.9</v>
      </c>
      <c r="H36" s="74">
        <v>24.31</v>
      </c>
      <c r="I36" s="74">
        <v>24.73</v>
      </c>
      <c r="J36" s="74">
        <v>25.16</v>
      </c>
      <c r="K36" s="74">
        <v>25.6</v>
      </c>
      <c r="L36" s="74">
        <v>26.06</v>
      </c>
      <c r="M36" s="74">
        <v>26.52</v>
      </c>
      <c r="N36" s="74">
        <v>26.99</v>
      </c>
      <c r="O36" s="74">
        <v>27.48</v>
      </c>
      <c r="P36" s="74">
        <v>27.98</v>
      </c>
      <c r="Q36" s="74">
        <v>28.49</v>
      </c>
      <c r="R36" s="74">
        <v>29.03</v>
      </c>
      <c r="S36" s="74"/>
    </row>
    <row r="37" spans="1:19" x14ac:dyDescent="0.25">
      <c r="A37" s="73">
        <v>10</v>
      </c>
      <c r="B37" s="74">
        <v>22.03</v>
      </c>
      <c r="C37" s="74">
        <v>22.39</v>
      </c>
      <c r="D37" s="74">
        <v>22.77</v>
      </c>
      <c r="E37" s="74">
        <v>23.15</v>
      </c>
      <c r="F37" s="74">
        <v>23.54</v>
      </c>
      <c r="G37" s="74">
        <v>23.94</v>
      </c>
      <c r="H37" s="74">
        <v>24.35</v>
      </c>
      <c r="I37" s="74">
        <v>24.77</v>
      </c>
      <c r="J37" s="74">
        <v>25.2</v>
      </c>
      <c r="K37" s="74">
        <v>25.64</v>
      </c>
      <c r="L37" s="74">
        <v>26.09</v>
      </c>
      <c r="M37" s="74">
        <v>26.56</v>
      </c>
      <c r="N37" s="74">
        <v>27.03</v>
      </c>
      <c r="O37" s="74">
        <v>27.52</v>
      </c>
      <c r="P37" s="74">
        <v>28.02</v>
      </c>
      <c r="Q37" s="74">
        <v>28.54</v>
      </c>
      <c r="R37" s="74">
        <v>29.07</v>
      </c>
      <c r="S37" s="74"/>
    </row>
    <row r="38" spans="1:19" x14ac:dyDescent="0.25">
      <c r="A38" s="73">
        <v>11</v>
      </c>
      <c r="B38" s="74">
        <v>22.06</v>
      </c>
      <c r="C38" s="74">
        <v>22.42</v>
      </c>
      <c r="D38" s="74">
        <v>22.8</v>
      </c>
      <c r="E38" s="74">
        <v>23.18</v>
      </c>
      <c r="F38" s="74">
        <v>23.57</v>
      </c>
      <c r="G38" s="74">
        <v>23.97</v>
      </c>
      <c r="H38" s="74">
        <v>24.38</v>
      </c>
      <c r="I38" s="74">
        <v>24.8</v>
      </c>
      <c r="J38" s="74">
        <v>25.24</v>
      </c>
      <c r="K38" s="74">
        <v>25.68</v>
      </c>
      <c r="L38" s="74">
        <v>26.13</v>
      </c>
      <c r="M38" s="74">
        <v>26.6</v>
      </c>
      <c r="N38" s="74">
        <v>27.07</v>
      </c>
      <c r="O38" s="74">
        <v>27.56</v>
      </c>
      <c r="P38" s="74">
        <v>28.06</v>
      </c>
      <c r="Q38" s="74">
        <v>28.58</v>
      </c>
      <c r="R38" s="74">
        <v>29.11</v>
      </c>
      <c r="S38" s="74"/>
    </row>
    <row r="39" spans="1:19" x14ac:dyDescent="0.25">
      <c r="A39"/>
      <c r="B39"/>
    </row>
    <row r="40" spans="1:19" x14ac:dyDescent="0.25">
      <c r="A40"/>
      <c r="B40"/>
    </row>
    <row r="41" spans="1:19" x14ac:dyDescent="0.25">
      <c r="A41"/>
      <c r="B41"/>
    </row>
    <row r="42" spans="1:19" x14ac:dyDescent="0.25">
      <c r="A42"/>
      <c r="B42"/>
    </row>
    <row r="43" spans="1:19" x14ac:dyDescent="0.25">
      <c r="A43"/>
      <c r="B43"/>
    </row>
    <row r="44" spans="1:19" ht="39.65" customHeight="1" x14ac:dyDescent="0.25">
      <c r="A44"/>
      <c r="B44"/>
    </row>
    <row r="45" spans="1:19" x14ac:dyDescent="0.25">
      <c r="A45"/>
      <c r="B45"/>
    </row>
    <row r="46" spans="1:19" ht="27.65" customHeight="1"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tSGVV0rZgJFPyyQHkFKDx1OX55CrBI7okqs4ElcYPKMNatefUOq0l7pwWrHhPjUH0/zj7wAL37cLVmeUqnm3DA==" saltValue="P5BHawCGfSYTFg4rqPDxxg==" spinCount="100000" sheet="1" objects="1" scenarios="1"/>
  <conditionalFormatting sqref="A18 A6:A16">
    <cfRule type="expression" dxfId="281" priority="27" stopIfTrue="1">
      <formula>MOD(ROW(),2)=0</formula>
    </cfRule>
    <cfRule type="expression" dxfId="280" priority="28" stopIfTrue="1">
      <formula>MOD(ROW(),2)&lt;&gt;0</formula>
    </cfRule>
  </conditionalFormatting>
  <conditionalFormatting sqref="D6:S21">
    <cfRule type="expression" dxfId="279" priority="29" stopIfTrue="1">
      <formula>MOD(ROW(),2)=0</formula>
    </cfRule>
    <cfRule type="expression" dxfId="278" priority="30" stopIfTrue="1">
      <formula>MOD(ROW(),2)&lt;&gt;0</formula>
    </cfRule>
  </conditionalFormatting>
  <conditionalFormatting sqref="A26:A38">
    <cfRule type="expression" dxfId="277" priority="23" stopIfTrue="1">
      <formula>MOD(ROW(),2)=0</formula>
    </cfRule>
    <cfRule type="expression" dxfId="276" priority="24" stopIfTrue="1">
      <formula>MOD(ROW(),2)&lt;&gt;0</formula>
    </cfRule>
  </conditionalFormatting>
  <conditionalFormatting sqref="B26:S38">
    <cfRule type="expression" dxfId="275" priority="25" stopIfTrue="1">
      <formula>MOD(ROW(),2)=0</formula>
    </cfRule>
    <cfRule type="expression" dxfId="274" priority="26" stopIfTrue="1">
      <formula>MOD(ROW(),2)&lt;&gt;0</formula>
    </cfRule>
  </conditionalFormatting>
  <conditionalFormatting sqref="A17">
    <cfRule type="expression" dxfId="273" priority="21" stopIfTrue="1">
      <formula>MOD(ROW(),2)=0</formula>
    </cfRule>
    <cfRule type="expression" dxfId="272" priority="22" stopIfTrue="1">
      <formula>MOD(ROW(),2)&lt;&gt;0</formula>
    </cfRule>
  </conditionalFormatting>
  <conditionalFormatting sqref="D19:S21">
    <cfRule type="expression" dxfId="271" priority="19" stopIfTrue="1">
      <formula>MOD(ROW(),2)=0</formula>
    </cfRule>
    <cfRule type="expression" dxfId="270" priority="20" stopIfTrue="1">
      <formula>MOD(ROW(),2)&lt;&gt;0</formula>
    </cfRule>
  </conditionalFormatting>
  <conditionalFormatting sqref="A19:A21">
    <cfRule type="expression" dxfId="269" priority="15" stopIfTrue="1">
      <formula>MOD(ROW(),2)=0</formula>
    </cfRule>
    <cfRule type="expression" dxfId="268" priority="16" stopIfTrue="1">
      <formula>MOD(ROW(),2)&lt;&gt;0</formula>
    </cfRule>
  </conditionalFormatting>
  <conditionalFormatting sqref="B6:C16">
    <cfRule type="expression" dxfId="267" priority="9" stopIfTrue="1">
      <formula>MOD(ROW(),2)=0</formula>
    </cfRule>
    <cfRule type="expression" dxfId="266" priority="10" stopIfTrue="1">
      <formula>MOD(ROW(),2)&lt;&gt;0</formula>
    </cfRule>
  </conditionalFormatting>
  <conditionalFormatting sqref="B18:C18 B17">
    <cfRule type="expression" dxfId="265" priority="11" stopIfTrue="1">
      <formula>MOD(ROW(),2)=0</formula>
    </cfRule>
    <cfRule type="expression" dxfId="264" priority="12" stopIfTrue="1">
      <formula>MOD(ROW(),2)&lt;&gt;0</formula>
    </cfRule>
  </conditionalFormatting>
  <conditionalFormatting sqref="C17">
    <cfRule type="expression" dxfId="263" priority="7" stopIfTrue="1">
      <formula>MOD(ROW(),2)=0</formula>
    </cfRule>
    <cfRule type="expression" dxfId="262" priority="8" stopIfTrue="1">
      <formula>MOD(ROW(),2)&lt;&gt;0</formula>
    </cfRule>
  </conditionalFormatting>
  <conditionalFormatting sqref="B20:B21">
    <cfRule type="expression" dxfId="261" priority="3" stopIfTrue="1">
      <formula>MOD(ROW(),2)=0</formula>
    </cfRule>
    <cfRule type="expression" dxfId="260" priority="4" stopIfTrue="1">
      <formula>MOD(ROW(),2)&lt;&gt;0</formula>
    </cfRule>
  </conditionalFormatting>
  <conditionalFormatting sqref="C19:C21">
    <cfRule type="expression" dxfId="259" priority="5" stopIfTrue="1">
      <formula>MOD(ROW(),2)=0</formula>
    </cfRule>
    <cfRule type="expression" dxfId="258" priority="6" stopIfTrue="1">
      <formula>MOD(ROW(),2)&lt;&gt;0</formula>
    </cfRule>
  </conditionalFormatting>
  <conditionalFormatting sqref="B19">
    <cfRule type="expression" dxfId="257" priority="1" stopIfTrue="1">
      <formula>MOD(ROW(),2)=0</formula>
    </cfRule>
    <cfRule type="expression" dxfId="256" priority="2" stopIfTrue="1">
      <formula>MOD(ROW(),2)&lt;&gt;0</formula>
    </cfRule>
  </conditionalFormatting>
  <hyperlinks>
    <hyperlink ref="B24" location="Assumptions!A1" display="Assumptions" xr:uid="{84B15817-C277-4640-BA6F-96CCFA9A7BA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16"/>
  <dimension ref="A1:AP65"/>
  <sheetViews>
    <sheetView showGridLines="0" zoomScale="85" zoomScaleNormal="85" workbookViewId="0"/>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K1" s="99"/>
    </row>
    <row r="2" spans="1:42" ht="15.5" x14ac:dyDescent="0.35">
      <c r="A2" s="11" t="s">
        <v>744</v>
      </c>
      <c r="B2" s="42"/>
      <c r="C2" s="42"/>
      <c r="D2" s="42"/>
      <c r="E2" s="42"/>
      <c r="F2" s="42"/>
      <c r="G2" s="42"/>
      <c r="H2" s="42"/>
      <c r="I2" s="42"/>
    </row>
    <row r="3" spans="1:42" ht="15.5" x14ac:dyDescent="0.35">
      <c r="A3" s="11" t="str">
        <f>TABLE_FACTOR_TYPE_1&amp;" - x-"&amp;TABLE_REFERENCE_1</f>
        <v>Scheme Pays AA - x-620</v>
      </c>
      <c r="B3" s="42"/>
      <c r="C3" s="42"/>
      <c r="D3" s="42"/>
      <c r="E3" s="42"/>
      <c r="F3" s="42"/>
      <c r="G3" s="42"/>
      <c r="H3" s="42"/>
      <c r="I3" s="42"/>
    </row>
    <row r="6" spans="1:42"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row>
    <row r="7" spans="1:42"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row>
    <row r="8" spans="1:42" x14ac:dyDescent="0.25">
      <c r="A8" s="76" t="s">
        <v>278</v>
      </c>
      <c r="B8" s="78">
        <v>1988</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row>
    <row r="9" spans="1:42"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row>
    <row r="10" spans="1:42" ht="25" x14ac:dyDescent="0.25">
      <c r="A10" s="76" t="s">
        <v>7</v>
      </c>
      <c r="B10" s="78" t="s">
        <v>441</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row>
    <row r="11" spans="1:42"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row>
    <row r="12" spans="1:42" x14ac:dyDescent="0.25">
      <c r="A12" s="76" t="s">
        <v>281</v>
      </c>
      <c r="B12" s="78" t="s">
        <v>560</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row>
    <row r="13" spans="1:42" x14ac:dyDescent="0.25">
      <c r="A13" s="76" t="s">
        <v>610</v>
      </c>
      <c r="B13" s="78">
        <v>2</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row>
    <row r="14" spans="1:42" x14ac:dyDescent="0.25">
      <c r="A14" s="76" t="s">
        <v>283</v>
      </c>
      <c r="B14" s="78">
        <v>620</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row>
    <row r="15" spans="1:42" x14ac:dyDescent="0.25">
      <c r="A15" s="76" t="s">
        <v>613</v>
      </c>
      <c r="B15" s="78">
        <v>620</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row>
    <row r="16" spans="1:42" x14ac:dyDescent="0.25">
      <c r="A16" s="76" t="s">
        <v>285</v>
      </c>
      <c r="B16" s="78" t="s">
        <v>572</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row>
    <row r="17" spans="1:42"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row>
    <row r="18" spans="1:42"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row>
    <row r="19" spans="1:42"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row>
    <row r="20" spans="1:42"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row>
    <row r="21" spans="1:42"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row>
    <row r="23" spans="1:42" x14ac:dyDescent="0.25">
      <c r="B23" s="99" t="str">
        <f>HYPERLINK("#'Factor List'!A1","Back to Factor List")</f>
        <v>Back to Factor List</v>
      </c>
    </row>
    <row r="24" spans="1:42" x14ac:dyDescent="0.25">
      <c r="B24" s="99" t="s">
        <v>14</v>
      </c>
    </row>
    <row r="26" spans="1:42" ht="13" x14ac:dyDescent="0.25">
      <c r="A26" s="72" t="s">
        <v>719</v>
      </c>
      <c r="B26" s="72">
        <v>25</v>
      </c>
      <c r="C26" s="72">
        <v>26</v>
      </c>
      <c r="D26" s="72">
        <v>27</v>
      </c>
      <c r="E26" s="72">
        <v>28</v>
      </c>
      <c r="F26" s="72">
        <v>29</v>
      </c>
      <c r="G26" s="72">
        <v>30</v>
      </c>
      <c r="H26" s="72">
        <v>31</v>
      </c>
      <c r="I26" s="72">
        <v>32</v>
      </c>
      <c r="J26" s="72">
        <v>33</v>
      </c>
      <c r="K26" s="72">
        <v>34</v>
      </c>
      <c r="L26" s="72">
        <v>35</v>
      </c>
      <c r="M26" s="72">
        <v>36</v>
      </c>
      <c r="N26" s="72">
        <v>37</v>
      </c>
      <c r="O26" s="72">
        <v>38</v>
      </c>
      <c r="P26" s="72">
        <v>39</v>
      </c>
      <c r="Q26" s="72">
        <v>40</v>
      </c>
      <c r="R26" s="72">
        <v>41</v>
      </c>
      <c r="S26" s="72">
        <v>42</v>
      </c>
      <c r="T26" s="72">
        <v>43</v>
      </c>
      <c r="U26" s="72">
        <v>44</v>
      </c>
      <c r="V26" s="72">
        <v>45</v>
      </c>
      <c r="W26" s="72">
        <v>46</v>
      </c>
      <c r="X26" s="72">
        <v>47</v>
      </c>
      <c r="Y26" s="72">
        <v>48</v>
      </c>
      <c r="Z26" s="72">
        <v>49</v>
      </c>
      <c r="AA26" s="72">
        <v>50</v>
      </c>
      <c r="AB26" s="72">
        <v>51</v>
      </c>
      <c r="AC26" s="72">
        <v>52</v>
      </c>
      <c r="AD26" s="72">
        <v>53</v>
      </c>
      <c r="AE26" s="72">
        <v>54</v>
      </c>
      <c r="AF26" s="72">
        <v>55</v>
      </c>
      <c r="AG26" s="72">
        <v>56</v>
      </c>
      <c r="AH26" s="72">
        <v>57</v>
      </c>
      <c r="AI26" s="72">
        <v>58</v>
      </c>
      <c r="AJ26" s="72">
        <v>59</v>
      </c>
      <c r="AK26" s="72">
        <v>60</v>
      </c>
      <c r="AL26" s="72">
        <v>61</v>
      </c>
      <c r="AM26" s="72">
        <v>62</v>
      </c>
      <c r="AN26" s="72">
        <v>63</v>
      </c>
      <c r="AO26" s="72">
        <v>64</v>
      </c>
      <c r="AP26" s="72">
        <v>65</v>
      </c>
    </row>
    <row r="27" spans="1:42" x14ac:dyDescent="0.25">
      <c r="A27" s="73">
        <v>0</v>
      </c>
      <c r="B27" s="74">
        <v>14.32</v>
      </c>
      <c r="C27" s="74">
        <v>14.53</v>
      </c>
      <c r="D27" s="74">
        <v>14.75</v>
      </c>
      <c r="E27" s="74">
        <v>14.96</v>
      </c>
      <c r="F27" s="74">
        <v>15.18</v>
      </c>
      <c r="G27" s="74">
        <v>15.41</v>
      </c>
      <c r="H27" s="74">
        <v>15.64</v>
      </c>
      <c r="I27" s="74">
        <v>15.87</v>
      </c>
      <c r="J27" s="74">
        <v>16.11</v>
      </c>
      <c r="K27" s="74">
        <v>16.350000000000001</v>
      </c>
      <c r="L27" s="74">
        <v>16.59</v>
      </c>
      <c r="M27" s="74">
        <v>16.84</v>
      </c>
      <c r="N27" s="74">
        <v>17.100000000000001</v>
      </c>
      <c r="O27" s="74">
        <v>17.36</v>
      </c>
      <c r="P27" s="74">
        <v>17.62</v>
      </c>
      <c r="Q27" s="74">
        <v>17.89</v>
      </c>
      <c r="R27" s="74">
        <v>18.170000000000002</v>
      </c>
      <c r="S27" s="74">
        <v>18.45</v>
      </c>
      <c r="T27" s="74">
        <v>18.739999999999998</v>
      </c>
      <c r="U27" s="74">
        <v>19.04</v>
      </c>
      <c r="V27" s="74">
        <v>19.34</v>
      </c>
      <c r="W27" s="74">
        <v>19.649999999999999</v>
      </c>
      <c r="X27" s="74">
        <v>19.97</v>
      </c>
      <c r="Y27" s="74">
        <v>20.29</v>
      </c>
      <c r="Z27" s="74">
        <v>20.63</v>
      </c>
      <c r="AA27" s="74">
        <v>20.97</v>
      </c>
      <c r="AB27" s="74">
        <v>21.33</v>
      </c>
      <c r="AC27" s="74">
        <v>21.69</v>
      </c>
      <c r="AD27" s="74">
        <v>22.07</v>
      </c>
      <c r="AE27" s="74">
        <v>22.46</v>
      </c>
      <c r="AF27" s="74">
        <v>22.86</v>
      </c>
      <c r="AG27" s="74">
        <v>23.28</v>
      </c>
      <c r="AH27" s="74">
        <v>23.7</v>
      </c>
      <c r="AI27" s="74">
        <v>24.14</v>
      </c>
      <c r="AJ27" s="74">
        <v>24.6</v>
      </c>
      <c r="AK27" s="74">
        <v>25.06</v>
      </c>
      <c r="AL27" s="74">
        <v>25.55</v>
      </c>
      <c r="AM27" s="74">
        <v>26.04</v>
      </c>
      <c r="AN27" s="74">
        <v>26.56</v>
      </c>
      <c r="AO27" s="74">
        <v>27.1</v>
      </c>
      <c r="AP27" s="74">
        <v>27.65</v>
      </c>
    </row>
    <row r="28" spans="1:42" x14ac:dyDescent="0.25">
      <c r="A28" s="73">
        <v>1</v>
      </c>
      <c r="B28" s="74">
        <v>14.34</v>
      </c>
      <c r="C28" s="74">
        <v>14.55</v>
      </c>
      <c r="D28" s="74">
        <v>14.76</v>
      </c>
      <c r="E28" s="74">
        <v>14.98</v>
      </c>
      <c r="F28" s="74">
        <v>15.2</v>
      </c>
      <c r="G28" s="74">
        <v>15.43</v>
      </c>
      <c r="H28" s="74">
        <v>15.66</v>
      </c>
      <c r="I28" s="74">
        <v>15.89</v>
      </c>
      <c r="J28" s="74">
        <v>16.13</v>
      </c>
      <c r="K28" s="74">
        <v>16.37</v>
      </c>
      <c r="L28" s="74">
        <v>16.61</v>
      </c>
      <c r="M28" s="74">
        <v>16.87</v>
      </c>
      <c r="N28" s="74">
        <v>17.12</v>
      </c>
      <c r="O28" s="74">
        <v>17.38</v>
      </c>
      <c r="P28" s="74">
        <v>17.649999999999999</v>
      </c>
      <c r="Q28" s="74">
        <v>17.920000000000002</v>
      </c>
      <c r="R28" s="74">
        <v>18.190000000000001</v>
      </c>
      <c r="S28" s="74">
        <v>18.48</v>
      </c>
      <c r="T28" s="74">
        <v>18.77</v>
      </c>
      <c r="U28" s="74">
        <v>19.059999999999999</v>
      </c>
      <c r="V28" s="74">
        <v>19.37</v>
      </c>
      <c r="W28" s="74">
        <v>19.68</v>
      </c>
      <c r="X28" s="74">
        <v>19.989999999999998</v>
      </c>
      <c r="Y28" s="74">
        <v>20.32</v>
      </c>
      <c r="Z28" s="74">
        <v>20.66</v>
      </c>
      <c r="AA28" s="74">
        <v>21</v>
      </c>
      <c r="AB28" s="74">
        <v>21.36</v>
      </c>
      <c r="AC28" s="74">
        <v>21.73</v>
      </c>
      <c r="AD28" s="74">
        <v>22.1</v>
      </c>
      <c r="AE28" s="74">
        <v>22.49</v>
      </c>
      <c r="AF28" s="74">
        <v>22.9</v>
      </c>
      <c r="AG28" s="74">
        <v>23.31</v>
      </c>
      <c r="AH28" s="74">
        <v>23.74</v>
      </c>
      <c r="AI28" s="74">
        <v>24.18</v>
      </c>
      <c r="AJ28" s="74">
        <v>24.64</v>
      </c>
      <c r="AK28" s="74">
        <v>25.1</v>
      </c>
      <c r="AL28" s="74">
        <v>25.59</v>
      </c>
      <c r="AM28" s="74">
        <v>26.09</v>
      </c>
      <c r="AN28" s="74">
        <v>26.61</v>
      </c>
      <c r="AO28" s="74">
        <v>27.14</v>
      </c>
      <c r="AP28" s="74"/>
    </row>
    <row r="29" spans="1:42" x14ac:dyDescent="0.25">
      <c r="A29" s="73">
        <v>2</v>
      </c>
      <c r="B29" s="74">
        <v>14.36</v>
      </c>
      <c r="C29" s="74">
        <v>14.57</v>
      </c>
      <c r="D29" s="74">
        <v>14.78</v>
      </c>
      <c r="E29" s="74">
        <v>15</v>
      </c>
      <c r="F29" s="74">
        <v>15.22</v>
      </c>
      <c r="G29" s="74">
        <v>15.45</v>
      </c>
      <c r="H29" s="74">
        <v>15.68</v>
      </c>
      <c r="I29" s="74">
        <v>15.91</v>
      </c>
      <c r="J29" s="74">
        <v>16.149999999999999</v>
      </c>
      <c r="K29" s="74">
        <v>16.39</v>
      </c>
      <c r="L29" s="74">
        <v>16.64</v>
      </c>
      <c r="M29" s="74">
        <v>16.89</v>
      </c>
      <c r="N29" s="74">
        <v>17.14</v>
      </c>
      <c r="O29" s="74">
        <v>17.399999999999999</v>
      </c>
      <c r="P29" s="74">
        <v>17.670000000000002</v>
      </c>
      <c r="Q29" s="74">
        <v>17.940000000000001</v>
      </c>
      <c r="R29" s="74">
        <v>18.22</v>
      </c>
      <c r="S29" s="74">
        <v>18.5</v>
      </c>
      <c r="T29" s="74">
        <v>18.79</v>
      </c>
      <c r="U29" s="74">
        <v>19.09</v>
      </c>
      <c r="V29" s="74">
        <v>19.39</v>
      </c>
      <c r="W29" s="74">
        <v>19.7</v>
      </c>
      <c r="X29" s="74">
        <v>20.02</v>
      </c>
      <c r="Y29" s="74">
        <v>20.350000000000001</v>
      </c>
      <c r="Z29" s="74">
        <v>20.69</v>
      </c>
      <c r="AA29" s="74">
        <v>21.03</v>
      </c>
      <c r="AB29" s="74">
        <v>21.39</v>
      </c>
      <c r="AC29" s="74">
        <v>21.76</v>
      </c>
      <c r="AD29" s="74">
        <v>22.14</v>
      </c>
      <c r="AE29" s="74">
        <v>22.53</v>
      </c>
      <c r="AF29" s="74">
        <v>22.93</v>
      </c>
      <c r="AG29" s="74">
        <v>23.35</v>
      </c>
      <c r="AH29" s="74">
        <v>23.78</v>
      </c>
      <c r="AI29" s="74">
        <v>24.22</v>
      </c>
      <c r="AJ29" s="74">
        <v>24.67</v>
      </c>
      <c r="AK29" s="74">
        <v>25.14</v>
      </c>
      <c r="AL29" s="74">
        <v>25.63</v>
      </c>
      <c r="AM29" s="74">
        <v>26.13</v>
      </c>
      <c r="AN29" s="74">
        <v>26.65</v>
      </c>
      <c r="AO29" s="74">
        <v>27.19</v>
      </c>
      <c r="AP29" s="74"/>
    </row>
    <row r="30" spans="1:42" x14ac:dyDescent="0.25">
      <c r="A30" s="73">
        <v>3</v>
      </c>
      <c r="B30" s="74">
        <v>14.38</v>
      </c>
      <c r="C30" s="74">
        <v>14.59</v>
      </c>
      <c r="D30" s="74">
        <v>14.8</v>
      </c>
      <c r="E30" s="74">
        <v>15.02</v>
      </c>
      <c r="F30" s="74">
        <v>15.24</v>
      </c>
      <c r="G30" s="74">
        <v>15.47</v>
      </c>
      <c r="H30" s="74">
        <v>15.7</v>
      </c>
      <c r="I30" s="74">
        <v>15.93</v>
      </c>
      <c r="J30" s="74">
        <v>16.170000000000002</v>
      </c>
      <c r="K30" s="74">
        <v>16.41</v>
      </c>
      <c r="L30" s="74">
        <v>16.66</v>
      </c>
      <c r="M30" s="74">
        <v>16.91</v>
      </c>
      <c r="N30" s="74">
        <v>17.16</v>
      </c>
      <c r="O30" s="74">
        <v>17.43</v>
      </c>
      <c r="P30" s="74">
        <v>17.690000000000001</v>
      </c>
      <c r="Q30" s="74">
        <v>17.96</v>
      </c>
      <c r="R30" s="74">
        <v>18.239999999999998</v>
      </c>
      <c r="S30" s="74">
        <v>18.52</v>
      </c>
      <c r="T30" s="74">
        <v>18.82</v>
      </c>
      <c r="U30" s="74">
        <v>19.11</v>
      </c>
      <c r="V30" s="74">
        <v>19.420000000000002</v>
      </c>
      <c r="W30" s="74">
        <v>19.73</v>
      </c>
      <c r="X30" s="74">
        <v>20.05</v>
      </c>
      <c r="Y30" s="74">
        <v>20.38</v>
      </c>
      <c r="Z30" s="74">
        <v>20.72</v>
      </c>
      <c r="AA30" s="74">
        <v>21.06</v>
      </c>
      <c r="AB30" s="74">
        <v>21.42</v>
      </c>
      <c r="AC30" s="74">
        <v>21.79</v>
      </c>
      <c r="AD30" s="74">
        <v>22.17</v>
      </c>
      <c r="AE30" s="74">
        <v>22.56</v>
      </c>
      <c r="AF30" s="74">
        <v>22.97</v>
      </c>
      <c r="AG30" s="74">
        <v>23.38</v>
      </c>
      <c r="AH30" s="74">
        <v>23.81</v>
      </c>
      <c r="AI30" s="74">
        <v>24.26</v>
      </c>
      <c r="AJ30" s="74">
        <v>24.71</v>
      </c>
      <c r="AK30" s="74">
        <v>25.18</v>
      </c>
      <c r="AL30" s="74">
        <v>25.67</v>
      </c>
      <c r="AM30" s="74">
        <v>26.17</v>
      </c>
      <c r="AN30" s="74">
        <v>26.69</v>
      </c>
      <c r="AO30" s="74">
        <v>27.23</v>
      </c>
      <c r="AP30" s="74"/>
    </row>
    <row r="31" spans="1:42" x14ac:dyDescent="0.25">
      <c r="A31" s="73">
        <v>4</v>
      </c>
      <c r="B31" s="74">
        <v>14.39</v>
      </c>
      <c r="C31" s="74">
        <v>14.6</v>
      </c>
      <c r="D31" s="74">
        <v>14.82</v>
      </c>
      <c r="E31" s="74">
        <v>15.04</v>
      </c>
      <c r="F31" s="74">
        <v>15.26</v>
      </c>
      <c r="G31" s="74">
        <v>15.49</v>
      </c>
      <c r="H31" s="74">
        <v>15.72</v>
      </c>
      <c r="I31" s="74">
        <v>15.95</v>
      </c>
      <c r="J31" s="74">
        <v>16.190000000000001</v>
      </c>
      <c r="K31" s="74">
        <v>16.43</v>
      </c>
      <c r="L31" s="74">
        <v>16.68</v>
      </c>
      <c r="M31" s="74">
        <v>16.93</v>
      </c>
      <c r="N31" s="74">
        <v>17.190000000000001</v>
      </c>
      <c r="O31" s="74">
        <v>17.45</v>
      </c>
      <c r="P31" s="74">
        <v>17.71</v>
      </c>
      <c r="Q31" s="74">
        <v>17.989999999999998</v>
      </c>
      <c r="R31" s="74">
        <v>18.260000000000002</v>
      </c>
      <c r="S31" s="74">
        <v>18.55</v>
      </c>
      <c r="T31" s="74">
        <v>18.84</v>
      </c>
      <c r="U31" s="74">
        <v>19.14</v>
      </c>
      <c r="V31" s="74">
        <v>19.440000000000001</v>
      </c>
      <c r="W31" s="74">
        <v>19.760000000000002</v>
      </c>
      <c r="X31" s="74">
        <v>20.079999999999998</v>
      </c>
      <c r="Y31" s="74">
        <v>20.41</v>
      </c>
      <c r="Z31" s="74">
        <v>20.74</v>
      </c>
      <c r="AA31" s="74">
        <v>21.09</v>
      </c>
      <c r="AB31" s="74">
        <v>21.45</v>
      </c>
      <c r="AC31" s="74">
        <v>21.82</v>
      </c>
      <c r="AD31" s="74">
        <v>22.2</v>
      </c>
      <c r="AE31" s="74">
        <v>22.59</v>
      </c>
      <c r="AF31" s="74">
        <v>23</v>
      </c>
      <c r="AG31" s="74">
        <v>23.42</v>
      </c>
      <c r="AH31" s="74">
        <v>23.85</v>
      </c>
      <c r="AI31" s="74">
        <v>24.29</v>
      </c>
      <c r="AJ31" s="74">
        <v>24.75</v>
      </c>
      <c r="AK31" s="74">
        <v>25.22</v>
      </c>
      <c r="AL31" s="74">
        <v>25.71</v>
      </c>
      <c r="AM31" s="74">
        <v>26.22</v>
      </c>
      <c r="AN31" s="74">
        <v>26.74</v>
      </c>
      <c r="AO31" s="74">
        <v>27.28</v>
      </c>
      <c r="AP31" s="74"/>
    </row>
    <row r="32" spans="1:42" x14ac:dyDescent="0.25">
      <c r="A32" s="73">
        <v>5</v>
      </c>
      <c r="B32" s="74">
        <v>14.41</v>
      </c>
      <c r="C32" s="74">
        <v>14.62</v>
      </c>
      <c r="D32" s="74">
        <v>14.84</v>
      </c>
      <c r="E32" s="74">
        <v>15.06</v>
      </c>
      <c r="F32" s="74">
        <v>15.28</v>
      </c>
      <c r="G32" s="74">
        <v>15.5</v>
      </c>
      <c r="H32" s="74">
        <v>15.73</v>
      </c>
      <c r="I32" s="74">
        <v>15.97</v>
      </c>
      <c r="J32" s="74">
        <v>16.21</v>
      </c>
      <c r="K32" s="74">
        <v>16.45</v>
      </c>
      <c r="L32" s="74">
        <v>16.7</v>
      </c>
      <c r="M32" s="74">
        <v>16.95</v>
      </c>
      <c r="N32" s="74">
        <v>17.21</v>
      </c>
      <c r="O32" s="74">
        <v>17.47</v>
      </c>
      <c r="P32" s="74">
        <v>17.739999999999998</v>
      </c>
      <c r="Q32" s="74">
        <v>18.010000000000002</v>
      </c>
      <c r="R32" s="74">
        <v>18.29</v>
      </c>
      <c r="S32" s="74">
        <v>18.57</v>
      </c>
      <c r="T32" s="74">
        <v>18.86</v>
      </c>
      <c r="U32" s="74">
        <v>19.16</v>
      </c>
      <c r="V32" s="74">
        <v>19.47</v>
      </c>
      <c r="W32" s="74">
        <v>19.78</v>
      </c>
      <c r="X32" s="74">
        <v>20.100000000000001</v>
      </c>
      <c r="Y32" s="74">
        <v>20.43</v>
      </c>
      <c r="Z32" s="74">
        <v>20.77</v>
      </c>
      <c r="AA32" s="74">
        <v>21.12</v>
      </c>
      <c r="AB32" s="74">
        <v>21.48</v>
      </c>
      <c r="AC32" s="74">
        <v>21.85</v>
      </c>
      <c r="AD32" s="74">
        <v>22.23</v>
      </c>
      <c r="AE32" s="74">
        <v>22.63</v>
      </c>
      <c r="AF32" s="74">
        <v>23.04</v>
      </c>
      <c r="AG32" s="74">
        <v>23.46</v>
      </c>
      <c r="AH32" s="74">
        <v>23.89</v>
      </c>
      <c r="AI32" s="74">
        <v>24.33</v>
      </c>
      <c r="AJ32" s="74">
        <v>24.79</v>
      </c>
      <c r="AK32" s="74">
        <v>25.26</v>
      </c>
      <c r="AL32" s="74">
        <v>25.75</v>
      </c>
      <c r="AM32" s="74">
        <v>26.26</v>
      </c>
      <c r="AN32" s="74">
        <v>26.78</v>
      </c>
      <c r="AO32" s="74">
        <v>27.33</v>
      </c>
      <c r="AP32" s="74"/>
    </row>
    <row r="33" spans="1:42" x14ac:dyDescent="0.25">
      <c r="A33" s="73">
        <v>6</v>
      </c>
      <c r="B33" s="74">
        <v>14.43</v>
      </c>
      <c r="C33" s="74">
        <v>14.64</v>
      </c>
      <c r="D33" s="74">
        <v>14.86</v>
      </c>
      <c r="E33" s="74">
        <v>15.07</v>
      </c>
      <c r="F33" s="74">
        <v>15.3</v>
      </c>
      <c r="G33" s="74">
        <v>15.52</v>
      </c>
      <c r="H33" s="74">
        <v>15.75</v>
      </c>
      <c r="I33" s="74">
        <v>15.99</v>
      </c>
      <c r="J33" s="74">
        <v>16.23</v>
      </c>
      <c r="K33" s="74">
        <v>16.47</v>
      </c>
      <c r="L33" s="74">
        <v>16.72</v>
      </c>
      <c r="M33" s="74">
        <v>16.97</v>
      </c>
      <c r="N33" s="74">
        <v>17.23</v>
      </c>
      <c r="O33" s="74">
        <v>17.489999999999998</v>
      </c>
      <c r="P33" s="74">
        <v>17.760000000000002</v>
      </c>
      <c r="Q33" s="74">
        <v>18.03</v>
      </c>
      <c r="R33" s="74">
        <v>18.309999999999999</v>
      </c>
      <c r="S33" s="74">
        <v>18.600000000000001</v>
      </c>
      <c r="T33" s="74">
        <v>18.89</v>
      </c>
      <c r="U33" s="74">
        <v>19.190000000000001</v>
      </c>
      <c r="V33" s="74">
        <v>19.489999999999998</v>
      </c>
      <c r="W33" s="74">
        <v>19.809999999999999</v>
      </c>
      <c r="X33" s="74">
        <v>20.13</v>
      </c>
      <c r="Y33" s="74">
        <v>20.46</v>
      </c>
      <c r="Z33" s="74">
        <v>20.8</v>
      </c>
      <c r="AA33" s="74">
        <v>21.15</v>
      </c>
      <c r="AB33" s="74">
        <v>21.51</v>
      </c>
      <c r="AC33" s="74">
        <v>21.88</v>
      </c>
      <c r="AD33" s="74">
        <v>22.27</v>
      </c>
      <c r="AE33" s="74">
        <v>22.66</v>
      </c>
      <c r="AF33" s="74">
        <v>23.07</v>
      </c>
      <c r="AG33" s="74">
        <v>23.49</v>
      </c>
      <c r="AH33" s="74">
        <v>23.92</v>
      </c>
      <c r="AI33" s="74">
        <v>24.37</v>
      </c>
      <c r="AJ33" s="74">
        <v>24.83</v>
      </c>
      <c r="AK33" s="74">
        <v>25.3</v>
      </c>
      <c r="AL33" s="74">
        <v>25.8</v>
      </c>
      <c r="AM33" s="74">
        <v>26.3</v>
      </c>
      <c r="AN33" s="74">
        <v>26.83</v>
      </c>
      <c r="AO33" s="74">
        <v>27.37</v>
      </c>
      <c r="AP33" s="74"/>
    </row>
    <row r="34" spans="1:42" x14ac:dyDescent="0.25">
      <c r="A34" s="73">
        <v>7</v>
      </c>
      <c r="B34" s="74">
        <v>14.45</v>
      </c>
      <c r="C34" s="74">
        <v>14.66</v>
      </c>
      <c r="D34" s="74">
        <v>14.87</v>
      </c>
      <c r="E34" s="74">
        <v>15.09</v>
      </c>
      <c r="F34" s="74">
        <v>15.32</v>
      </c>
      <c r="G34" s="74">
        <v>15.54</v>
      </c>
      <c r="H34" s="74">
        <v>15.77</v>
      </c>
      <c r="I34" s="74">
        <v>16.010000000000002</v>
      </c>
      <c r="J34" s="74">
        <v>16.25</v>
      </c>
      <c r="K34" s="74">
        <v>16.489999999999998</v>
      </c>
      <c r="L34" s="74">
        <v>16.739999999999998</v>
      </c>
      <c r="M34" s="74">
        <v>16.989999999999998</v>
      </c>
      <c r="N34" s="74">
        <v>17.25</v>
      </c>
      <c r="O34" s="74">
        <v>17.510000000000002</v>
      </c>
      <c r="P34" s="74">
        <v>17.78</v>
      </c>
      <c r="Q34" s="74">
        <v>18.059999999999999</v>
      </c>
      <c r="R34" s="74">
        <v>18.34</v>
      </c>
      <c r="S34" s="74">
        <v>18.62</v>
      </c>
      <c r="T34" s="74">
        <v>18.91</v>
      </c>
      <c r="U34" s="74">
        <v>19.21</v>
      </c>
      <c r="V34" s="74">
        <v>19.52</v>
      </c>
      <c r="W34" s="74">
        <v>19.829999999999998</v>
      </c>
      <c r="X34" s="74">
        <v>20.16</v>
      </c>
      <c r="Y34" s="74">
        <v>20.49</v>
      </c>
      <c r="Z34" s="74">
        <v>20.83</v>
      </c>
      <c r="AA34" s="74">
        <v>21.18</v>
      </c>
      <c r="AB34" s="74">
        <v>21.54</v>
      </c>
      <c r="AC34" s="74">
        <v>21.91</v>
      </c>
      <c r="AD34" s="74">
        <v>22.3</v>
      </c>
      <c r="AE34" s="74">
        <v>22.69</v>
      </c>
      <c r="AF34" s="74">
        <v>23.1</v>
      </c>
      <c r="AG34" s="74">
        <v>23.53</v>
      </c>
      <c r="AH34" s="74">
        <v>23.96</v>
      </c>
      <c r="AI34" s="74">
        <v>24.41</v>
      </c>
      <c r="AJ34" s="74">
        <v>24.87</v>
      </c>
      <c r="AK34" s="74">
        <v>25.35</v>
      </c>
      <c r="AL34" s="74">
        <v>25.84</v>
      </c>
      <c r="AM34" s="74">
        <v>26.35</v>
      </c>
      <c r="AN34" s="74">
        <v>26.87</v>
      </c>
      <c r="AO34" s="74">
        <v>27.42</v>
      </c>
      <c r="AP34" s="74"/>
    </row>
    <row r="35" spans="1:42" x14ac:dyDescent="0.25">
      <c r="A35" s="73">
        <v>8</v>
      </c>
      <c r="B35" s="74">
        <v>14.46</v>
      </c>
      <c r="C35" s="74">
        <v>14.68</v>
      </c>
      <c r="D35" s="74">
        <v>14.89</v>
      </c>
      <c r="E35" s="74">
        <v>15.11</v>
      </c>
      <c r="F35" s="74">
        <v>15.33</v>
      </c>
      <c r="G35" s="74">
        <v>15.56</v>
      </c>
      <c r="H35" s="74">
        <v>15.79</v>
      </c>
      <c r="I35" s="74">
        <v>16.03</v>
      </c>
      <c r="J35" s="74">
        <v>16.27</v>
      </c>
      <c r="K35" s="74">
        <v>16.510000000000002</v>
      </c>
      <c r="L35" s="74">
        <v>16.760000000000002</v>
      </c>
      <c r="M35" s="74">
        <v>17.010000000000002</v>
      </c>
      <c r="N35" s="74">
        <v>17.27</v>
      </c>
      <c r="O35" s="74">
        <v>17.54</v>
      </c>
      <c r="P35" s="74">
        <v>17.8</v>
      </c>
      <c r="Q35" s="74">
        <v>18.079999999999998</v>
      </c>
      <c r="R35" s="74">
        <v>18.36</v>
      </c>
      <c r="S35" s="74">
        <v>18.649999999999999</v>
      </c>
      <c r="T35" s="74">
        <v>18.940000000000001</v>
      </c>
      <c r="U35" s="74">
        <v>19.239999999999998</v>
      </c>
      <c r="V35" s="74">
        <v>19.55</v>
      </c>
      <c r="W35" s="74">
        <v>19.86</v>
      </c>
      <c r="X35" s="74">
        <v>20.18</v>
      </c>
      <c r="Y35" s="74">
        <v>20.52</v>
      </c>
      <c r="Z35" s="74">
        <v>20.86</v>
      </c>
      <c r="AA35" s="74">
        <v>21.21</v>
      </c>
      <c r="AB35" s="74">
        <v>21.57</v>
      </c>
      <c r="AC35" s="74">
        <v>21.95</v>
      </c>
      <c r="AD35" s="74">
        <v>22.33</v>
      </c>
      <c r="AE35" s="74">
        <v>22.73</v>
      </c>
      <c r="AF35" s="74">
        <v>23.14</v>
      </c>
      <c r="AG35" s="74">
        <v>23.56</v>
      </c>
      <c r="AH35" s="74">
        <v>24</v>
      </c>
      <c r="AI35" s="74">
        <v>24.45</v>
      </c>
      <c r="AJ35" s="74">
        <v>24.91</v>
      </c>
      <c r="AK35" s="74">
        <v>25.39</v>
      </c>
      <c r="AL35" s="74">
        <v>25.88</v>
      </c>
      <c r="AM35" s="74">
        <v>26.39</v>
      </c>
      <c r="AN35" s="74">
        <v>26.92</v>
      </c>
      <c r="AO35" s="74">
        <v>27.46</v>
      </c>
      <c r="AP35" s="74"/>
    </row>
    <row r="36" spans="1:42" x14ac:dyDescent="0.25">
      <c r="A36" s="73">
        <v>9</v>
      </c>
      <c r="B36" s="74">
        <v>14.48</v>
      </c>
      <c r="C36" s="74">
        <v>14.69</v>
      </c>
      <c r="D36" s="74">
        <v>14.91</v>
      </c>
      <c r="E36" s="74">
        <v>15.13</v>
      </c>
      <c r="F36" s="74">
        <v>15.35</v>
      </c>
      <c r="G36" s="74">
        <v>15.58</v>
      </c>
      <c r="H36" s="74">
        <v>15.81</v>
      </c>
      <c r="I36" s="74">
        <v>16.05</v>
      </c>
      <c r="J36" s="74">
        <v>16.29</v>
      </c>
      <c r="K36" s="74">
        <v>16.53</v>
      </c>
      <c r="L36" s="74">
        <v>16.78</v>
      </c>
      <c r="M36" s="74">
        <v>17.04</v>
      </c>
      <c r="N36" s="74">
        <v>17.29</v>
      </c>
      <c r="O36" s="74">
        <v>17.559999999999999</v>
      </c>
      <c r="P36" s="74">
        <v>17.829999999999998</v>
      </c>
      <c r="Q36" s="74">
        <v>18.100000000000001</v>
      </c>
      <c r="R36" s="74">
        <v>18.38</v>
      </c>
      <c r="S36" s="74">
        <v>18.670000000000002</v>
      </c>
      <c r="T36" s="74">
        <v>18.96</v>
      </c>
      <c r="U36" s="74">
        <v>19.260000000000002</v>
      </c>
      <c r="V36" s="74">
        <v>19.57</v>
      </c>
      <c r="W36" s="74">
        <v>19.89</v>
      </c>
      <c r="X36" s="74">
        <v>20.21</v>
      </c>
      <c r="Y36" s="74">
        <v>20.55</v>
      </c>
      <c r="Z36" s="74">
        <v>20.89</v>
      </c>
      <c r="AA36" s="74">
        <v>21.24</v>
      </c>
      <c r="AB36" s="74">
        <v>21.6</v>
      </c>
      <c r="AC36" s="74">
        <v>21.98</v>
      </c>
      <c r="AD36" s="74">
        <v>22.36</v>
      </c>
      <c r="AE36" s="74">
        <v>22.76</v>
      </c>
      <c r="AF36" s="74">
        <v>23.17</v>
      </c>
      <c r="AG36" s="74">
        <v>23.6</v>
      </c>
      <c r="AH36" s="74">
        <v>24.03</v>
      </c>
      <c r="AI36" s="74">
        <v>24.48</v>
      </c>
      <c r="AJ36" s="74">
        <v>24.95</v>
      </c>
      <c r="AK36" s="74">
        <v>25.43</v>
      </c>
      <c r="AL36" s="74">
        <v>25.92</v>
      </c>
      <c r="AM36" s="74">
        <v>26.43</v>
      </c>
      <c r="AN36" s="74">
        <v>26.96</v>
      </c>
      <c r="AO36" s="74">
        <v>27.51</v>
      </c>
      <c r="AP36" s="74"/>
    </row>
    <row r="37" spans="1:42" x14ac:dyDescent="0.25">
      <c r="A37" s="73">
        <v>10</v>
      </c>
      <c r="B37" s="74">
        <v>14.5</v>
      </c>
      <c r="C37" s="74">
        <v>14.71</v>
      </c>
      <c r="D37" s="74">
        <v>14.93</v>
      </c>
      <c r="E37" s="74">
        <v>15.15</v>
      </c>
      <c r="F37" s="74">
        <v>15.37</v>
      </c>
      <c r="G37" s="74">
        <v>15.6</v>
      </c>
      <c r="H37" s="74">
        <v>15.83</v>
      </c>
      <c r="I37" s="74">
        <v>16.07</v>
      </c>
      <c r="J37" s="74">
        <v>16.309999999999999</v>
      </c>
      <c r="K37" s="74">
        <v>16.55</v>
      </c>
      <c r="L37" s="74">
        <v>16.8</v>
      </c>
      <c r="M37" s="74">
        <v>17.059999999999999</v>
      </c>
      <c r="N37" s="74">
        <v>17.32</v>
      </c>
      <c r="O37" s="74">
        <v>17.579999999999998</v>
      </c>
      <c r="P37" s="74">
        <v>17.850000000000001</v>
      </c>
      <c r="Q37" s="74">
        <v>18.12</v>
      </c>
      <c r="R37" s="74">
        <v>18.41</v>
      </c>
      <c r="S37" s="74">
        <v>18.690000000000001</v>
      </c>
      <c r="T37" s="74">
        <v>18.989999999999998</v>
      </c>
      <c r="U37" s="74">
        <v>19.29</v>
      </c>
      <c r="V37" s="74">
        <v>19.600000000000001</v>
      </c>
      <c r="W37" s="74">
        <v>19.91</v>
      </c>
      <c r="X37" s="74">
        <v>20.239999999999998</v>
      </c>
      <c r="Y37" s="74">
        <v>20.57</v>
      </c>
      <c r="Z37" s="74">
        <v>20.92</v>
      </c>
      <c r="AA37" s="74">
        <v>21.27</v>
      </c>
      <c r="AB37" s="74">
        <v>21.63</v>
      </c>
      <c r="AC37" s="74">
        <v>22.01</v>
      </c>
      <c r="AD37" s="74">
        <v>22.39</v>
      </c>
      <c r="AE37" s="74">
        <v>22.8</v>
      </c>
      <c r="AF37" s="74">
        <v>23.21</v>
      </c>
      <c r="AG37" s="74">
        <v>23.63</v>
      </c>
      <c r="AH37" s="74">
        <v>24.07</v>
      </c>
      <c r="AI37" s="74">
        <v>24.52</v>
      </c>
      <c r="AJ37" s="74">
        <v>24.99</v>
      </c>
      <c r="AK37" s="74">
        <v>25.47</v>
      </c>
      <c r="AL37" s="74">
        <v>25.96</v>
      </c>
      <c r="AM37" s="74">
        <v>26.47</v>
      </c>
      <c r="AN37" s="74">
        <v>27.01</v>
      </c>
      <c r="AO37" s="74">
        <v>27.56</v>
      </c>
      <c r="AP37" s="74"/>
    </row>
    <row r="38" spans="1:42" x14ac:dyDescent="0.25">
      <c r="A38" s="73">
        <v>11</v>
      </c>
      <c r="B38" s="74">
        <v>14.52</v>
      </c>
      <c r="C38" s="74">
        <v>14.73</v>
      </c>
      <c r="D38" s="74">
        <v>14.95</v>
      </c>
      <c r="E38" s="74">
        <v>15.17</v>
      </c>
      <c r="F38" s="74">
        <v>15.39</v>
      </c>
      <c r="G38" s="74">
        <v>15.62</v>
      </c>
      <c r="H38" s="74">
        <v>15.85</v>
      </c>
      <c r="I38" s="74">
        <v>16.09</v>
      </c>
      <c r="J38" s="74">
        <v>16.329999999999998</v>
      </c>
      <c r="K38" s="74">
        <v>16.57</v>
      </c>
      <c r="L38" s="74">
        <v>16.82</v>
      </c>
      <c r="M38" s="74">
        <v>17.079999999999998</v>
      </c>
      <c r="N38" s="74">
        <v>17.34</v>
      </c>
      <c r="O38" s="74">
        <v>17.600000000000001</v>
      </c>
      <c r="P38" s="74">
        <v>17.87</v>
      </c>
      <c r="Q38" s="74">
        <v>18.149999999999999</v>
      </c>
      <c r="R38" s="74">
        <v>18.43</v>
      </c>
      <c r="S38" s="74">
        <v>18.72</v>
      </c>
      <c r="T38" s="74">
        <v>19.010000000000002</v>
      </c>
      <c r="U38" s="74">
        <v>19.309999999999999</v>
      </c>
      <c r="V38" s="74">
        <v>19.62</v>
      </c>
      <c r="W38" s="74">
        <v>19.940000000000001</v>
      </c>
      <c r="X38" s="74">
        <v>20.27</v>
      </c>
      <c r="Y38" s="74">
        <v>20.6</v>
      </c>
      <c r="Z38" s="74">
        <v>20.95</v>
      </c>
      <c r="AA38" s="74">
        <v>21.3</v>
      </c>
      <c r="AB38" s="74">
        <v>21.66</v>
      </c>
      <c r="AC38" s="74">
        <v>22.04</v>
      </c>
      <c r="AD38" s="74">
        <v>22.43</v>
      </c>
      <c r="AE38" s="74">
        <v>22.83</v>
      </c>
      <c r="AF38" s="74">
        <v>23.24</v>
      </c>
      <c r="AG38" s="74">
        <v>23.67</v>
      </c>
      <c r="AH38" s="74">
        <v>24.11</v>
      </c>
      <c r="AI38" s="74">
        <v>24.56</v>
      </c>
      <c r="AJ38" s="74">
        <v>25.02</v>
      </c>
      <c r="AK38" s="74">
        <v>25.51</v>
      </c>
      <c r="AL38" s="74">
        <v>26</v>
      </c>
      <c r="AM38" s="74">
        <v>26.52</v>
      </c>
      <c r="AN38" s="74">
        <v>27.05</v>
      </c>
      <c r="AO38" s="74">
        <v>27.6</v>
      </c>
      <c r="AP38" s="74"/>
    </row>
    <row r="39" spans="1:42" x14ac:dyDescent="0.25">
      <c r="A39"/>
      <c r="B39"/>
    </row>
    <row r="40" spans="1:42" x14ac:dyDescent="0.25">
      <c r="A40"/>
      <c r="B40"/>
    </row>
    <row r="41" spans="1:42" x14ac:dyDescent="0.25">
      <c r="A41"/>
      <c r="B41"/>
    </row>
    <row r="42" spans="1:42" x14ac:dyDescent="0.25">
      <c r="A42"/>
      <c r="B42"/>
    </row>
    <row r="43" spans="1:42" x14ac:dyDescent="0.25">
      <c r="A43"/>
      <c r="B43"/>
    </row>
    <row r="44" spans="1:42" ht="39.65" customHeight="1" x14ac:dyDescent="0.25">
      <c r="A44"/>
      <c r="B44"/>
    </row>
    <row r="45" spans="1:42" x14ac:dyDescent="0.25">
      <c r="A45"/>
      <c r="B45"/>
    </row>
    <row r="46" spans="1:42" ht="27.65" customHeight="1"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9DolBFc8/us/ylO6O5hx1XcDXy4W6sC2+waH6MGqmkxRLb4yHo9zwZi7ru7yQZRoHZFgORSCU+wgCxGoyzhlUg==" saltValue="/opm55OLMSILTvIETRR4mQ==" spinCount="100000" sheet="1" objects="1" scenarios="1"/>
  <conditionalFormatting sqref="A18 A6:A16">
    <cfRule type="expression" dxfId="255" priority="27" stopIfTrue="1">
      <formula>MOD(ROW(),2)=0</formula>
    </cfRule>
    <cfRule type="expression" dxfId="254" priority="28" stopIfTrue="1">
      <formula>MOD(ROW(),2)&lt;&gt;0</formula>
    </cfRule>
  </conditionalFormatting>
  <conditionalFormatting sqref="D6:AP21">
    <cfRule type="expression" dxfId="253" priority="29" stopIfTrue="1">
      <formula>MOD(ROW(),2)=0</formula>
    </cfRule>
    <cfRule type="expression" dxfId="252" priority="30" stopIfTrue="1">
      <formula>MOD(ROW(),2)&lt;&gt;0</formula>
    </cfRule>
  </conditionalFormatting>
  <conditionalFormatting sqref="A26:A38">
    <cfRule type="expression" dxfId="251" priority="23" stopIfTrue="1">
      <formula>MOD(ROW(),2)=0</formula>
    </cfRule>
    <cfRule type="expression" dxfId="250" priority="24" stopIfTrue="1">
      <formula>MOD(ROW(),2)&lt;&gt;0</formula>
    </cfRule>
  </conditionalFormatting>
  <conditionalFormatting sqref="B26:AP38">
    <cfRule type="expression" dxfId="249" priority="25" stopIfTrue="1">
      <formula>MOD(ROW(),2)=0</formula>
    </cfRule>
    <cfRule type="expression" dxfId="248" priority="26" stopIfTrue="1">
      <formula>MOD(ROW(),2)&lt;&gt;0</formula>
    </cfRule>
  </conditionalFormatting>
  <conditionalFormatting sqref="A17">
    <cfRule type="expression" dxfId="247" priority="21" stopIfTrue="1">
      <formula>MOD(ROW(),2)=0</formula>
    </cfRule>
    <cfRule type="expression" dxfId="246" priority="22" stopIfTrue="1">
      <formula>MOD(ROW(),2)&lt;&gt;0</formula>
    </cfRule>
  </conditionalFormatting>
  <conditionalFormatting sqref="D19:AP21">
    <cfRule type="expression" dxfId="245" priority="19" stopIfTrue="1">
      <formula>MOD(ROW(),2)=0</formula>
    </cfRule>
    <cfRule type="expression" dxfId="244" priority="20" stopIfTrue="1">
      <formula>MOD(ROW(),2)&lt;&gt;0</formula>
    </cfRule>
  </conditionalFormatting>
  <conditionalFormatting sqref="A19:A21">
    <cfRule type="expression" dxfId="243" priority="15" stopIfTrue="1">
      <formula>MOD(ROW(),2)=0</formula>
    </cfRule>
    <cfRule type="expression" dxfId="242" priority="16" stopIfTrue="1">
      <formula>MOD(ROW(),2)&lt;&gt;0</formula>
    </cfRule>
  </conditionalFormatting>
  <conditionalFormatting sqref="B6:C16">
    <cfRule type="expression" dxfId="241" priority="9" stopIfTrue="1">
      <formula>MOD(ROW(),2)=0</formula>
    </cfRule>
    <cfRule type="expression" dxfId="240" priority="10" stopIfTrue="1">
      <formula>MOD(ROW(),2)&lt;&gt;0</formula>
    </cfRule>
  </conditionalFormatting>
  <conditionalFormatting sqref="B18:C18 B17">
    <cfRule type="expression" dxfId="239" priority="11" stopIfTrue="1">
      <formula>MOD(ROW(),2)=0</formula>
    </cfRule>
    <cfRule type="expression" dxfId="238" priority="12" stopIfTrue="1">
      <formula>MOD(ROW(),2)&lt;&gt;0</formula>
    </cfRule>
  </conditionalFormatting>
  <conditionalFormatting sqref="C17">
    <cfRule type="expression" dxfId="237" priority="7" stopIfTrue="1">
      <formula>MOD(ROW(),2)=0</formula>
    </cfRule>
    <cfRule type="expression" dxfId="236" priority="8" stopIfTrue="1">
      <formula>MOD(ROW(),2)&lt;&gt;0</formula>
    </cfRule>
  </conditionalFormatting>
  <conditionalFormatting sqref="B20:B21">
    <cfRule type="expression" dxfId="235" priority="3" stopIfTrue="1">
      <formula>MOD(ROW(),2)=0</formula>
    </cfRule>
    <cfRule type="expression" dxfId="234" priority="4" stopIfTrue="1">
      <formula>MOD(ROW(),2)&lt;&gt;0</formula>
    </cfRule>
  </conditionalFormatting>
  <conditionalFormatting sqref="C19:C21">
    <cfRule type="expression" dxfId="233" priority="5" stopIfTrue="1">
      <formula>MOD(ROW(),2)=0</formula>
    </cfRule>
    <cfRule type="expression" dxfId="232" priority="6" stopIfTrue="1">
      <formula>MOD(ROW(),2)&lt;&gt;0</formula>
    </cfRule>
  </conditionalFormatting>
  <conditionalFormatting sqref="B19">
    <cfRule type="expression" dxfId="231" priority="1" stopIfTrue="1">
      <formula>MOD(ROW(),2)=0</formula>
    </cfRule>
    <cfRule type="expression" dxfId="230" priority="2" stopIfTrue="1">
      <formula>MOD(ROW(),2)&lt;&gt;0</formula>
    </cfRule>
  </conditionalFormatting>
  <hyperlinks>
    <hyperlink ref="B24" location="Assumptions!A1" display="Assumptions" xr:uid="{BBA978F2-5F35-4EFE-BA8F-0A22C493FC5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17"/>
  <dimension ref="A1:L65"/>
  <sheetViews>
    <sheetView showGridLines="0" zoomScale="85" zoomScaleNormal="85" workbookViewId="0">
      <selection activeCell="E21" sqref="E21"/>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K1" s="99"/>
    </row>
    <row r="2" spans="1:12" ht="15.5" x14ac:dyDescent="0.35">
      <c r="A2" s="11" t="s">
        <v>744</v>
      </c>
      <c r="B2" s="42"/>
      <c r="C2" s="42"/>
      <c r="D2" s="42"/>
      <c r="E2" s="42"/>
      <c r="F2" s="42"/>
      <c r="G2" s="42"/>
      <c r="H2" s="42"/>
      <c r="I2" s="42"/>
    </row>
    <row r="3" spans="1:12" ht="15.5" x14ac:dyDescent="0.35">
      <c r="A3" s="11" t="str">
        <f>TABLE_FACTOR_TYPE_1&amp;" - x-"&amp;TABLE_REFERENCE_1</f>
        <v>Scheme Pays AA - x-621</v>
      </c>
      <c r="B3" s="42"/>
      <c r="C3" s="42"/>
      <c r="D3" s="42"/>
      <c r="E3" s="42"/>
      <c r="F3" s="42"/>
      <c r="G3" s="42"/>
      <c r="H3" s="42"/>
      <c r="I3" s="42"/>
    </row>
    <row r="6" spans="1:12" ht="13" x14ac:dyDescent="0.3">
      <c r="A6" s="75" t="s">
        <v>602</v>
      </c>
      <c r="B6" s="77" t="s">
        <v>603</v>
      </c>
      <c r="C6" s="77"/>
      <c r="D6" s="172"/>
      <c r="E6" s="172"/>
      <c r="F6" s="172"/>
      <c r="G6" s="172"/>
      <c r="H6" s="172"/>
      <c r="I6" s="172"/>
      <c r="J6" s="172"/>
      <c r="K6" s="172"/>
      <c r="L6" s="172"/>
    </row>
    <row r="7" spans="1:12" x14ac:dyDescent="0.25">
      <c r="A7" s="76" t="s">
        <v>277</v>
      </c>
      <c r="B7" s="78" t="s">
        <v>291</v>
      </c>
      <c r="C7" s="78"/>
      <c r="D7" s="172"/>
      <c r="E7" s="172"/>
      <c r="F7" s="172"/>
      <c r="G7" s="172"/>
      <c r="H7" s="172"/>
      <c r="I7" s="172"/>
      <c r="J7" s="172"/>
      <c r="K7" s="172"/>
      <c r="L7" s="172"/>
    </row>
    <row r="8" spans="1:12" x14ac:dyDescent="0.25">
      <c r="A8" s="76" t="s">
        <v>278</v>
      </c>
      <c r="B8" s="78">
        <v>2006</v>
      </c>
      <c r="C8" s="78"/>
      <c r="D8" s="172"/>
      <c r="E8" s="172"/>
      <c r="F8" s="172"/>
      <c r="G8" s="172"/>
      <c r="H8" s="172"/>
      <c r="I8" s="172"/>
      <c r="J8" s="172"/>
      <c r="K8" s="172"/>
      <c r="L8" s="172"/>
    </row>
    <row r="9" spans="1:12" x14ac:dyDescent="0.25">
      <c r="A9" s="76" t="s">
        <v>279</v>
      </c>
      <c r="B9" s="78" t="s">
        <v>559</v>
      </c>
      <c r="C9" s="78"/>
      <c r="D9" s="172"/>
      <c r="E9" s="172"/>
      <c r="F9" s="172"/>
      <c r="G9" s="172"/>
      <c r="H9" s="172"/>
      <c r="I9" s="172"/>
      <c r="J9" s="172"/>
      <c r="K9" s="172"/>
      <c r="L9" s="172"/>
    </row>
    <row r="10" spans="1:12" ht="25" x14ac:dyDescent="0.25">
      <c r="A10" s="76" t="s">
        <v>7</v>
      </c>
      <c r="B10" s="78" t="s">
        <v>573</v>
      </c>
      <c r="C10" s="78"/>
      <c r="D10" s="172"/>
      <c r="E10" s="172"/>
      <c r="F10" s="172"/>
      <c r="G10" s="172"/>
      <c r="H10" s="172"/>
      <c r="I10" s="172"/>
      <c r="J10" s="172"/>
      <c r="K10" s="172"/>
      <c r="L10" s="172"/>
    </row>
    <row r="11" spans="1:12" x14ac:dyDescent="0.25">
      <c r="A11" s="76" t="s">
        <v>280</v>
      </c>
      <c r="B11" s="78" t="s">
        <v>301</v>
      </c>
      <c r="C11" s="78"/>
      <c r="D11" s="172"/>
      <c r="E11" s="172"/>
      <c r="F11" s="172"/>
      <c r="G11" s="172"/>
      <c r="H11" s="172"/>
      <c r="I11" s="172"/>
      <c r="J11" s="172"/>
      <c r="K11" s="172"/>
      <c r="L11" s="172"/>
    </row>
    <row r="12" spans="1:12" x14ac:dyDescent="0.25">
      <c r="A12" s="76" t="s">
        <v>281</v>
      </c>
      <c r="B12" s="78" t="s">
        <v>423</v>
      </c>
      <c r="C12" s="78"/>
      <c r="D12" s="172"/>
      <c r="E12" s="172"/>
      <c r="F12" s="172"/>
      <c r="G12" s="172"/>
      <c r="H12" s="172"/>
      <c r="I12" s="172"/>
      <c r="J12" s="172"/>
      <c r="K12" s="172"/>
      <c r="L12" s="172"/>
    </row>
    <row r="13" spans="1:12" x14ac:dyDescent="0.25">
      <c r="A13" s="76" t="s">
        <v>610</v>
      </c>
      <c r="B13" s="78">
        <v>1</v>
      </c>
      <c r="C13" s="78"/>
      <c r="D13" s="172"/>
      <c r="E13" s="172"/>
      <c r="F13" s="172"/>
      <c r="G13" s="172"/>
      <c r="H13" s="172"/>
      <c r="I13" s="172"/>
      <c r="J13" s="172"/>
      <c r="K13" s="172"/>
      <c r="L13" s="172"/>
    </row>
    <row r="14" spans="1:12" x14ac:dyDescent="0.25">
      <c r="A14" s="76" t="s">
        <v>283</v>
      </c>
      <c r="B14" s="78">
        <v>621</v>
      </c>
      <c r="C14" s="78"/>
      <c r="D14" s="172"/>
      <c r="E14" s="172"/>
      <c r="F14" s="172"/>
      <c r="G14" s="172"/>
      <c r="H14" s="172"/>
      <c r="I14" s="172"/>
      <c r="J14" s="172"/>
      <c r="K14" s="172"/>
      <c r="L14" s="172"/>
    </row>
    <row r="15" spans="1:12" x14ac:dyDescent="0.25">
      <c r="A15" s="76" t="s">
        <v>613</v>
      </c>
      <c r="B15" s="78">
        <v>621</v>
      </c>
      <c r="C15" s="78"/>
      <c r="D15" s="172"/>
      <c r="E15" s="172"/>
      <c r="F15" s="172"/>
      <c r="G15" s="172"/>
      <c r="H15" s="172"/>
      <c r="I15" s="172"/>
      <c r="J15" s="172"/>
      <c r="K15" s="172"/>
      <c r="L15" s="172"/>
    </row>
    <row r="16" spans="1:12" x14ac:dyDescent="0.25">
      <c r="A16" s="76" t="s">
        <v>285</v>
      </c>
      <c r="B16" s="78" t="s">
        <v>575</v>
      </c>
      <c r="C16" s="78"/>
      <c r="D16" s="172"/>
      <c r="E16" s="172"/>
      <c r="F16" s="172"/>
      <c r="G16" s="172"/>
      <c r="H16" s="172"/>
      <c r="I16" s="172"/>
      <c r="J16" s="172"/>
      <c r="K16" s="172"/>
      <c r="L16" s="172"/>
    </row>
    <row r="17" spans="1:12" x14ac:dyDescent="0.25">
      <c r="A17" s="76" t="s">
        <v>699</v>
      </c>
      <c r="B17" s="129"/>
      <c r="C17" s="129"/>
      <c r="D17" s="172"/>
      <c r="E17" s="172"/>
      <c r="F17" s="172"/>
      <c r="G17" s="172"/>
      <c r="H17" s="172"/>
      <c r="I17" s="172"/>
      <c r="J17" s="172"/>
      <c r="K17" s="172"/>
      <c r="L17" s="172"/>
    </row>
    <row r="18" spans="1:12" x14ac:dyDescent="0.25">
      <c r="A18" s="76" t="s">
        <v>287</v>
      </c>
      <c r="B18" s="80">
        <v>45135</v>
      </c>
      <c r="C18" s="78"/>
      <c r="D18" s="172"/>
      <c r="E18" s="172"/>
      <c r="F18" s="172"/>
      <c r="G18" s="172"/>
      <c r="H18" s="172"/>
      <c r="I18" s="172"/>
      <c r="J18" s="172"/>
      <c r="K18" s="172"/>
      <c r="L18" s="172"/>
    </row>
    <row r="19" spans="1:12" x14ac:dyDescent="0.25">
      <c r="A19" s="85" t="s">
        <v>288</v>
      </c>
      <c r="B19" s="80">
        <v>45135</v>
      </c>
      <c r="C19" s="78"/>
      <c r="D19" s="172"/>
      <c r="E19" s="172"/>
      <c r="F19" s="172"/>
      <c r="G19" s="172"/>
      <c r="H19" s="172"/>
      <c r="I19" s="172"/>
      <c r="J19" s="172"/>
      <c r="K19" s="172"/>
      <c r="L19" s="172"/>
    </row>
    <row r="20" spans="1:12" x14ac:dyDescent="0.25">
      <c r="A20" s="85" t="s">
        <v>289</v>
      </c>
      <c r="B20" s="78" t="s">
        <v>298</v>
      </c>
      <c r="C20" s="78"/>
      <c r="D20" s="172"/>
      <c r="E20" s="172"/>
      <c r="F20" s="172"/>
      <c r="G20" s="172"/>
      <c r="H20" s="172"/>
      <c r="I20" s="172"/>
      <c r="J20" s="172"/>
      <c r="K20" s="172"/>
      <c r="L20" s="172"/>
    </row>
    <row r="21" spans="1:12" x14ac:dyDescent="0.25">
      <c r="A21" s="85" t="s">
        <v>688</v>
      </c>
      <c r="B21" s="78" t="s">
        <v>299</v>
      </c>
      <c r="C21" s="78"/>
      <c r="D21" s="172"/>
      <c r="E21" s="172"/>
      <c r="F21" s="172"/>
      <c r="G21" s="172"/>
      <c r="H21" s="172"/>
      <c r="I21" s="172"/>
      <c r="J21" s="172"/>
      <c r="K21" s="172"/>
      <c r="L21" s="172"/>
    </row>
    <row r="23" spans="1:12" x14ac:dyDescent="0.25">
      <c r="B23" s="99" t="str">
        <f>HYPERLINK("#'Factor List'!A1","Back to Factor List")</f>
        <v>Back to Factor List</v>
      </c>
    </row>
    <row r="24" spans="1:12" x14ac:dyDescent="0.25">
      <c r="B24" s="99" t="s">
        <v>14</v>
      </c>
    </row>
    <row r="26" spans="1:12" ht="13" x14ac:dyDescent="0.25">
      <c r="A26" s="72" t="s">
        <v>719</v>
      </c>
      <c r="B26" s="72">
        <v>55</v>
      </c>
      <c r="C26" s="72">
        <v>56</v>
      </c>
      <c r="D26" s="72">
        <v>57</v>
      </c>
      <c r="E26" s="72">
        <v>58</v>
      </c>
      <c r="F26" s="72">
        <v>59</v>
      </c>
      <c r="G26" s="72">
        <v>60</v>
      </c>
      <c r="H26" s="72">
        <v>61</v>
      </c>
      <c r="I26" s="72">
        <v>62</v>
      </c>
      <c r="J26" s="72">
        <v>63</v>
      </c>
      <c r="K26" s="72">
        <v>64</v>
      </c>
      <c r="L26" s="72">
        <v>65</v>
      </c>
    </row>
    <row r="27" spans="1:12" x14ac:dyDescent="0.25">
      <c r="A27" s="73">
        <v>0</v>
      </c>
      <c r="B27" s="89">
        <v>0.629</v>
      </c>
      <c r="C27" s="89">
        <v>0.65400000000000003</v>
      </c>
      <c r="D27" s="89">
        <v>0.68200000000000005</v>
      </c>
      <c r="E27" s="89">
        <v>0.71199999999999997</v>
      </c>
      <c r="F27" s="89">
        <v>0.74399999999999999</v>
      </c>
      <c r="G27" s="89">
        <v>0.77800000000000002</v>
      </c>
      <c r="H27" s="89">
        <v>0.81599999999999995</v>
      </c>
      <c r="I27" s="89">
        <v>0.85599999999999998</v>
      </c>
      <c r="J27" s="89">
        <v>0.9</v>
      </c>
      <c r="K27" s="89">
        <v>0.94799999999999995</v>
      </c>
      <c r="L27" s="89">
        <v>1</v>
      </c>
    </row>
    <row r="28" spans="1:12" x14ac:dyDescent="0.25">
      <c r="A28" s="73">
        <v>1</v>
      </c>
      <c r="B28" s="89">
        <v>0.63100000000000001</v>
      </c>
      <c r="C28" s="89">
        <v>0.65700000000000003</v>
      </c>
      <c r="D28" s="89">
        <v>0.68500000000000005</v>
      </c>
      <c r="E28" s="89">
        <v>0.71499999999999997</v>
      </c>
      <c r="F28" s="89">
        <v>0.747</v>
      </c>
      <c r="G28" s="89">
        <v>0.78100000000000003</v>
      </c>
      <c r="H28" s="89">
        <v>0.81899999999999995</v>
      </c>
      <c r="I28" s="89">
        <v>0.86</v>
      </c>
      <c r="J28" s="89">
        <v>0.90400000000000003</v>
      </c>
      <c r="K28" s="89">
        <v>0.95199999999999996</v>
      </c>
      <c r="L28" s="89"/>
    </row>
    <row r="29" spans="1:12" x14ac:dyDescent="0.25">
      <c r="A29" s="73">
        <v>2</v>
      </c>
      <c r="B29" s="89">
        <v>0.63300000000000001</v>
      </c>
      <c r="C29" s="89">
        <v>0.65900000000000003</v>
      </c>
      <c r="D29" s="89">
        <v>0.68700000000000006</v>
      </c>
      <c r="E29" s="89">
        <v>0.71699999999999997</v>
      </c>
      <c r="F29" s="89">
        <v>0.75</v>
      </c>
      <c r="G29" s="89">
        <v>0.78500000000000003</v>
      </c>
      <c r="H29" s="89">
        <v>0.82199999999999995</v>
      </c>
      <c r="I29" s="89">
        <v>0.86299999999999999</v>
      </c>
      <c r="J29" s="89">
        <v>0.90800000000000003</v>
      </c>
      <c r="K29" s="89">
        <v>0.95599999999999996</v>
      </c>
      <c r="L29" s="89"/>
    </row>
    <row r="30" spans="1:12" x14ac:dyDescent="0.25">
      <c r="A30" s="73">
        <v>3</v>
      </c>
      <c r="B30" s="89">
        <v>0.63500000000000001</v>
      </c>
      <c r="C30" s="89">
        <v>0.66100000000000003</v>
      </c>
      <c r="D30" s="89">
        <v>0.69</v>
      </c>
      <c r="E30" s="89">
        <v>0.72</v>
      </c>
      <c r="F30" s="89">
        <v>0.752</v>
      </c>
      <c r="G30" s="89">
        <v>0.78800000000000003</v>
      </c>
      <c r="H30" s="89">
        <v>0.82599999999999996</v>
      </c>
      <c r="I30" s="89">
        <v>0.86699999999999999</v>
      </c>
      <c r="J30" s="89">
        <v>0.91200000000000003</v>
      </c>
      <c r="K30" s="89">
        <v>0.96099999999999997</v>
      </c>
      <c r="L30" s="89"/>
    </row>
    <row r="31" spans="1:12" x14ac:dyDescent="0.25">
      <c r="A31" s="73">
        <v>4</v>
      </c>
      <c r="B31" s="89">
        <v>0.63700000000000001</v>
      </c>
      <c r="C31" s="89">
        <v>0.66400000000000003</v>
      </c>
      <c r="D31" s="89">
        <v>0.69199999999999995</v>
      </c>
      <c r="E31" s="89">
        <v>0.72199999999999998</v>
      </c>
      <c r="F31" s="89">
        <v>0.755</v>
      </c>
      <c r="G31" s="89">
        <v>0.79100000000000004</v>
      </c>
      <c r="H31" s="89">
        <v>0.82899999999999996</v>
      </c>
      <c r="I31" s="89">
        <v>0.871</v>
      </c>
      <c r="J31" s="89">
        <v>0.91600000000000004</v>
      </c>
      <c r="K31" s="89">
        <v>0.96499999999999997</v>
      </c>
      <c r="L31" s="89"/>
    </row>
    <row r="32" spans="1:12" x14ac:dyDescent="0.25">
      <c r="A32" s="73">
        <v>5</v>
      </c>
      <c r="B32" s="89">
        <v>0.63900000000000001</v>
      </c>
      <c r="C32" s="89">
        <v>0.66600000000000004</v>
      </c>
      <c r="D32" s="89">
        <v>0.69399999999999995</v>
      </c>
      <c r="E32" s="89">
        <v>0.72499999999999998</v>
      </c>
      <c r="F32" s="89">
        <v>0.75800000000000001</v>
      </c>
      <c r="G32" s="89">
        <v>0.79400000000000004</v>
      </c>
      <c r="H32" s="89">
        <v>0.83199999999999996</v>
      </c>
      <c r="I32" s="89">
        <v>0.874</v>
      </c>
      <c r="J32" s="89">
        <v>0.92</v>
      </c>
      <c r="K32" s="89">
        <v>0.96899999999999997</v>
      </c>
      <c r="L32" s="89"/>
    </row>
    <row r="33" spans="1:12" x14ac:dyDescent="0.25">
      <c r="A33" s="73">
        <v>6</v>
      </c>
      <c r="B33" s="89">
        <v>0.64100000000000001</v>
      </c>
      <c r="C33" s="89">
        <v>0.66800000000000004</v>
      </c>
      <c r="D33" s="89">
        <v>0.69699999999999995</v>
      </c>
      <c r="E33" s="89">
        <v>0.72799999999999998</v>
      </c>
      <c r="F33" s="89">
        <v>0.76100000000000001</v>
      </c>
      <c r="G33" s="89">
        <v>0.79700000000000004</v>
      </c>
      <c r="H33" s="89">
        <v>0.83599999999999997</v>
      </c>
      <c r="I33" s="89">
        <v>0.878</v>
      </c>
      <c r="J33" s="89">
        <v>0.92400000000000004</v>
      </c>
      <c r="K33" s="89">
        <v>0.97399999999999998</v>
      </c>
      <c r="L33" s="89"/>
    </row>
    <row r="34" spans="1:12" x14ac:dyDescent="0.25">
      <c r="A34" s="73">
        <v>7</v>
      </c>
      <c r="B34" s="89">
        <v>0.64400000000000002</v>
      </c>
      <c r="C34" s="89">
        <v>0.67100000000000004</v>
      </c>
      <c r="D34" s="89">
        <v>0.69899999999999995</v>
      </c>
      <c r="E34" s="89">
        <v>0.73</v>
      </c>
      <c r="F34" s="89">
        <v>0.76400000000000001</v>
      </c>
      <c r="G34" s="89">
        <v>0.8</v>
      </c>
      <c r="H34" s="89">
        <v>0.83899999999999997</v>
      </c>
      <c r="I34" s="89">
        <v>0.88200000000000001</v>
      </c>
      <c r="J34" s="89">
        <v>0.92800000000000005</v>
      </c>
      <c r="K34" s="89">
        <v>0.97799999999999998</v>
      </c>
      <c r="L34" s="89"/>
    </row>
    <row r="35" spans="1:12" x14ac:dyDescent="0.25">
      <c r="A35" s="73">
        <v>8</v>
      </c>
      <c r="B35" s="89">
        <v>0.64600000000000002</v>
      </c>
      <c r="C35" s="89">
        <v>0.67300000000000004</v>
      </c>
      <c r="D35" s="89">
        <v>0.70199999999999996</v>
      </c>
      <c r="E35" s="89">
        <v>0.73299999999999998</v>
      </c>
      <c r="F35" s="89">
        <v>0.76700000000000002</v>
      </c>
      <c r="G35" s="89">
        <v>0.80300000000000005</v>
      </c>
      <c r="H35" s="89">
        <v>0.84199999999999997</v>
      </c>
      <c r="I35" s="89">
        <v>0.88500000000000001</v>
      </c>
      <c r="J35" s="89">
        <v>0.93200000000000005</v>
      </c>
      <c r="K35" s="89">
        <v>0.98299999999999998</v>
      </c>
      <c r="L35" s="89"/>
    </row>
    <row r="36" spans="1:12" x14ac:dyDescent="0.25">
      <c r="A36" s="73">
        <v>9</v>
      </c>
      <c r="B36" s="89">
        <v>0.64800000000000002</v>
      </c>
      <c r="C36" s="89">
        <v>0.67500000000000004</v>
      </c>
      <c r="D36" s="89">
        <v>0.70399999999999996</v>
      </c>
      <c r="E36" s="89">
        <v>0.73599999999999999</v>
      </c>
      <c r="F36" s="89">
        <v>0.77</v>
      </c>
      <c r="G36" s="89">
        <v>0.80600000000000005</v>
      </c>
      <c r="H36" s="89">
        <v>0.84599999999999997</v>
      </c>
      <c r="I36" s="89">
        <v>0.88900000000000001</v>
      </c>
      <c r="J36" s="89">
        <v>0.93600000000000005</v>
      </c>
      <c r="K36" s="89">
        <v>0.98699999999999999</v>
      </c>
      <c r="L36" s="89"/>
    </row>
    <row r="37" spans="1:12" x14ac:dyDescent="0.25">
      <c r="A37" s="73">
        <v>10</v>
      </c>
      <c r="B37" s="89">
        <v>0.65</v>
      </c>
      <c r="C37" s="89">
        <v>0.67700000000000005</v>
      </c>
      <c r="D37" s="89">
        <v>0.70699999999999996</v>
      </c>
      <c r="E37" s="89">
        <v>0.73799999999999999</v>
      </c>
      <c r="F37" s="89">
        <v>0.77300000000000002</v>
      </c>
      <c r="G37" s="89">
        <v>0.80900000000000005</v>
      </c>
      <c r="H37" s="89">
        <v>0.84899999999999998</v>
      </c>
      <c r="I37" s="89">
        <v>0.89300000000000002</v>
      </c>
      <c r="J37" s="89">
        <v>0.94</v>
      </c>
      <c r="K37" s="89">
        <v>0.99099999999999999</v>
      </c>
      <c r="L37" s="89"/>
    </row>
    <row r="38" spans="1:12" x14ac:dyDescent="0.25">
      <c r="A38" s="73">
        <v>11</v>
      </c>
      <c r="B38" s="89">
        <v>0.65200000000000002</v>
      </c>
      <c r="C38" s="89">
        <v>0.68</v>
      </c>
      <c r="D38" s="89">
        <v>0.70899999999999996</v>
      </c>
      <c r="E38" s="89">
        <v>0.74099999999999999</v>
      </c>
      <c r="F38" s="89">
        <v>0.77500000000000002</v>
      </c>
      <c r="G38" s="89">
        <v>0.81200000000000006</v>
      </c>
      <c r="H38" s="89">
        <v>0.85299999999999998</v>
      </c>
      <c r="I38" s="89">
        <v>0.89600000000000002</v>
      </c>
      <c r="J38" s="89">
        <v>0.94399999999999995</v>
      </c>
      <c r="K38" s="89">
        <v>0.996</v>
      </c>
      <c r="L38" s="89"/>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LfMfmy3qA1ajXeIAeTfHCsERaFK6oy+M8oQv2TC3cHRDdUcKUkPvS1YCMkdxppSWGFsfW7K0NpgsbVHsdUd6xg==" saltValue="43Kcvw5LnZKSqfOmarE4Jg==" spinCount="100000" sheet="1" objects="1" scenarios="1"/>
  <conditionalFormatting sqref="A18 A6:A16">
    <cfRule type="expression" dxfId="229" priority="27" stopIfTrue="1">
      <formula>MOD(ROW(),2)=0</formula>
    </cfRule>
    <cfRule type="expression" dxfId="228" priority="28" stopIfTrue="1">
      <formula>MOD(ROW(),2)&lt;&gt;0</formula>
    </cfRule>
  </conditionalFormatting>
  <conditionalFormatting sqref="D6:L21">
    <cfRule type="expression" dxfId="227" priority="29" stopIfTrue="1">
      <formula>MOD(ROW(),2)=0</formula>
    </cfRule>
    <cfRule type="expression" dxfId="226" priority="30" stopIfTrue="1">
      <formula>MOD(ROW(),2)&lt;&gt;0</formula>
    </cfRule>
  </conditionalFormatting>
  <conditionalFormatting sqref="A26:A38">
    <cfRule type="expression" dxfId="225" priority="23" stopIfTrue="1">
      <formula>MOD(ROW(),2)=0</formula>
    </cfRule>
    <cfRule type="expression" dxfId="224" priority="24" stopIfTrue="1">
      <formula>MOD(ROW(),2)&lt;&gt;0</formula>
    </cfRule>
  </conditionalFormatting>
  <conditionalFormatting sqref="B26:L38">
    <cfRule type="expression" dxfId="223" priority="25" stopIfTrue="1">
      <formula>MOD(ROW(),2)=0</formula>
    </cfRule>
    <cfRule type="expression" dxfId="222" priority="26" stopIfTrue="1">
      <formula>MOD(ROW(),2)&lt;&gt;0</formula>
    </cfRule>
  </conditionalFormatting>
  <conditionalFormatting sqref="A17">
    <cfRule type="expression" dxfId="221" priority="21" stopIfTrue="1">
      <formula>MOD(ROW(),2)=0</formula>
    </cfRule>
    <cfRule type="expression" dxfId="220" priority="22" stopIfTrue="1">
      <formula>MOD(ROW(),2)&lt;&gt;0</formula>
    </cfRule>
  </conditionalFormatting>
  <conditionalFormatting sqref="D19:L21">
    <cfRule type="expression" dxfId="219" priority="19" stopIfTrue="1">
      <formula>MOD(ROW(),2)=0</formula>
    </cfRule>
    <cfRule type="expression" dxfId="218" priority="20" stopIfTrue="1">
      <formula>MOD(ROW(),2)&lt;&gt;0</formula>
    </cfRule>
  </conditionalFormatting>
  <conditionalFormatting sqref="A19:A21">
    <cfRule type="expression" dxfId="217" priority="15" stopIfTrue="1">
      <formula>MOD(ROW(),2)=0</formula>
    </cfRule>
    <cfRule type="expression" dxfId="216" priority="16" stopIfTrue="1">
      <formula>MOD(ROW(),2)&lt;&gt;0</formula>
    </cfRule>
  </conditionalFormatting>
  <conditionalFormatting sqref="B6:C16">
    <cfRule type="expression" dxfId="215" priority="9" stopIfTrue="1">
      <formula>MOD(ROW(),2)=0</formula>
    </cfRule>
    <cfRule type="expression" dxfId="214" priority="10" stopIfTrue="1">
      <formula>MOD(ROW(),2)&lt;&gt;0</formula>
    </cfRule>
  </conditionalFormatting>
  <conditionalFormatting sqref="B18:C18 B17">
    <cfRule type="expression" dxfId="213" priority="11" stopIfTrue="1">
      <formula>MOD(ROW(),2)=0</formula>
    </cfRule>
    <cfRule type="expression" dxfId="212" priority="12" stopIfTrue="1">
      <formula>MOD(ROW(),2)&lt;&gt;0</formula>
    </cfRule>
  </conditionalFormatting>
  <conditionalFormatting sqref="C17">
    <cfRule type="expression" dxfId="211" priority="7" stopIfTrue="1">
      <formula>MOD(ROW(),2)=0</formula>
    </cfRule>
    <cfRule type="expression" dxfId="210" priority="8" stopIfTrue="1">
      <formula>MOD(ROW(),2)&lt;&gt;0</formula>
    </cfRule>
  </conditionalFormatting>
  <conditionalFormatting sqref="B20:B21">
    <cfRule type="expression" dxfId="209" priority="3" stopIfTrue="1">
      <formula>MOD(ROW(),2)=0</formula>
    </cfRule>
    <cfRule type="expression" dxfId="208" priority="4" stopIfTrue="1">
      <formula>MOD(ROW(),2)&lt;&gt;0</formula>
    </cfRule>
  </conditionalFormatting>
  <conditionalFormatting sqref="C19:C21">
    <cfRule type="expression" dxfId="207" priority="5" stopIfTrue="1">
      <formula>MOD(ROW(),2)=0</formula>
    </cfRule>
    <cfRule type="expression" dxfId="206" priority="6" stopIfTrue="1">
      <formula>MOD(ROW(),2)&lt;&gt;0</formula>
    </cfRule>
  </conditionalFormatting>
  <conditionalFormatting sqref="B19">
    <cfRule type="expression" dxfId="205" priority="1" stopIfTrue="1">
      <formula>MOD(ROW(),2)=0</formula>
    </cfRule>
    <cfRule type="expression" dxfId="204" priority="2" stopIfTrue="1">
      <formula>MOD(ROW(),2)&lt;&gt;0</formula>
    </cfRule>
  </conditionalFormatting>
  <hyperlinks>
    <hyperlink ref="B24" location="Assumptions!A1" display="Assumptions" xr:uid="{2827D443-E472-4473-B608-DB0585D6F2D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18"/>
  <dimension ref="A1:AW65"/>
  <sheetViews>
    <sheetView showGridLines="0" zoomScale="85" zoomScaleNormal="85" workbookViewId="0">
      <selection activeCell="E21" sqref="E21"/>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K1" s="99"/>
    </row>
    <row r="2" spans="1:49" ht="15.5" x14ac:dyDescent="0.35">
      <c r="A2" s="11" t="s">
        <v>744</v>
      </c>
      <c r="B2" s="42"/>
      <c r="C2" s="42"/>
      <c r="D2" s="42"/>
      <c r="E2" s="42"/>
      <c r="F2" s="42"/>
      <c r="G2" s="42"/>
      <c r="H2" s="42"/>
      <c r="I2" s="42"/>
    </row>
    <row r="3" spans="1:49" ht="15.5" x14ac:dyDescent="0.35">
      <c r="A3" s="11" t="str">
        <f>TABLE_FACTOR_TYPE_1&amp;" - x-"&amp;TABLE_REFERENCE_1</f>
        <v>Scheme Pays AA - x-622</v>
      </c>
      <c r="B3" s="42"/>
      <c r="C3" s="42"/>
      <c r="D3" s="42"/>
      <c r="E3" s="42"/>
      <c r="F3" s="42"/>
      <c r="G3" s="42"/>
      <c r="H3" s="42"/>
      <c r="I3" s="42"/>
    </row>
    <row r="6" spans="1:49"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row>
    <row r="7" spans="1:49"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row>
    <row r="8" spans="1:49" x14ac:dyDescent="0.25">
      <c r="A8" s="76" t="s">
        <v>278</v>
      </c>
      <c r="B8" s="78">
        <v>2006</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row>
    <row r="9" spans="1:49"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row>
    <row r="10" spans="1:49" ht="25" x14ac:dyDescent="0.25">
      <c r="A10" s="76" t="s">
        <v>7</v>
      </c>
      <c r="B10" s="78" t="s">
        <v>576</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row>
    <row r="11" spans="1:49"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row>
    <row r="12" spans="1:49" x14ac:dyDescent="0.25">
      <c r="A12" s="76" t="s">
        <v>281</v>
      </c>
      <c r="B12" s="78" t="s">
        <v>423</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row>
    <row r="13" spans="1:49" x14ac:dyDescent="0.25">
      <c r="A13" s="76" t="s">
        <v>610</v>
      </c>
      <c r="B13" s="78">
        <v>1</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row>
    <row r="14" spans="1:49" x14ac:dyDescent="0.25">
      <c r="A14" s="76" t="s">
        <v>283</v>
      </c>
      <c r="B14" s="78">
        <v>622</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row>
    <row r="15" spans="1:49" x14ac:dyDescent="0.25">
      <c r="A15" s="76" t="s">
        <v>613</v>
      </c>
      <c r="B15" s="78">
        <v>622</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row>
    <row r="16" spans="1:49" x14ac:dyDescent="0.25">
      <c r="A16" s="76" t="s">
        <v>285</v>
      </c>
      <c r="B16" s="78" t="s">
        <v>578</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row>
    <row r="17" spans="1:49"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row>
    <row r="18" spans="1:49"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row>
    <row r="19" spans="1:49"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row>
    <row r="20" spans="1:49"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row>
    <row r="21" spans="1:49"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row>
    <row r="23" spans="1:49" x14ac:dyDescent="0.25">
      <c r="B23" s="99" t="str">
        <f>HYPERLINK("#'Factor List'!A1","Back to Factor List")</f>
        <v>Back to Factor List</v>
      </c>
    </row>
    <row r="24" spans="1:49" x14ac:dyDescent="0.25">
      <c r="B24" s="99" t="s">
        <v>14</v>
      </c>
    </row>
    <row r="26" spans="1:49" ht="13" x14ac:dyDescent="0.25">
      <c r="A26" s="72" t="s">
        <v>719</v>
      </c>
      <c r="B26" s="72">
        <v>18</v>
      </c>
      <c r="C26" s="72">
        <v>19</v>
      </c>
      <c r="D26" s="72">
        <v>20</v>
      </c>
      <c r="E26" s="72">
        <v>21</v>
      </c>
      <c r="F26" s="72">
        <v>22</v>
      </c>
      <c r="G26" s="72">
        <v>23</v>
      </c>
      <c r="H26" s="72">
        <v>24</v>
      </c>
      <c r="I26" s="72">
        <v>25</v>
      </c>
      <c r="J26" s="72">
        <v>26</v>
      </c>
      <c r="K26" s="72">
        <v>27</v>
      </c>
      <c r="L26" s="72">
        <v>28</v>
      </c>
      <c r="M26" s="72">
        <v>29</v>
      </c>
      <c r="N26" s="72">
        <v>30</v>
      </c>
      <c r="O26" s="72">
        <v>31</v>
      </c>
      <c r="P26" s="72">
        <v>32</v>
      </c>
      <c r="Q26" s="72">
        <v>33</v>
      </c>
      <c r="R26" s="72">
        <v>34</v>
      </c>
      <c r="S26" s="72">
        <v>35</v>
      </c>
      <c r="T26" s="72">
        <v>36</v>
      </c>
      <c r="U26" s="72">
        <v>37</v>
      </c>
      <c r="V26" s="72">
        <v>38</v>
      </c>
      <c r="W26" s="72">
        <v>39</v>
      </c>
      <c r="X26" s="72">
        <v>40</v>
      </c>
      <c r="Y26" s="72">
        <v>41</v>
      </c>
      <c r="Z26" s="72">
        <v>42</v>
      </c>
      <c r="AA26" s="72">
        <v>43</v>
      </c>
      <c r="AB26" s="72">
        <v>44</v>
      </c>
      <c r="AC26" s="72">
        <v>45</v>
      </c>
      <c r="AD26" s="72">
        <v>46</v>
      </c>
      <c r="AE26" s="72">
        <v>47</v>
      </c>
      <c r="AF26" s="72">
        <v>48</v>
      </c>
      <c r="AG26" s="72">
        <v>49</v>
      </c>
      <c r="AH26" s="72">
        <v>50</v>
      </c>
      <c r="AI26" s="72">
        <v>51</v>
      </c>
      <c r="AJ26" s="72">
        <v>52</v>
      </c>
      <c r="AK26" s="72">
        <v>53</v>
      </c>
      <c r="AL26" s="72">
        <v>54</v>
      </c>
      <c r="AM26" s="72">
        <v>55</v>
      </c>
      <c r="AN26" s="72">
        <v>56</v>
      </c>
      <c r="AO26" s="72">
        <v>57</v>
      </c>
      <c r="AP26" s="72">
        <v>58</v>
      </c>
      <c r="AQ26" s="72">
        <v>59</v>
      </c>
      <c r="AR26" s="72">
        <v>60</v>
      </c>
      <c r="AS26" s="72">
        <v>61</v>
      </c>
      <c r="AT26" s="72">
        <v>62</v>
      </c>
      <c r="AU26" s="72">
        <v>63</v>
      </c>
      <c r="AV26" s="72">
        <v>64</v>
      </c>
      <c r="AW26" s="72">
        <v>65</v>
      </c>
    </row>
    <row r="27" spans="1:49" x14ac:dyDescent="0.25">
      <c r="A27" s="73">
        <v>0</v>
      </c>
      <c r="B27" s="89">
        <v>0.20499999999999999</v>
      </c>
      <c r="C27" s="89">
        <v>0.21</v>
      </c>
      <c r="D27" s="89">
        <v>0.214</v>
      </c>
      <c r="E27" s="89">
        <v>0.219</v>
      </c>
      <c r="F27" s="89">
        <v>0.224</v>
      </c>
      <c r="G27" s="89">
        <v>0.23</v>
      </c>
      <c r="H27" s="89">
        <v>0.23499999999999999</v>
      </c>
      <c r="I27" s="89">
        <v>0.24099999999999999</v>
      </c>
      <c r="J27" s="89">
        <v>0.247</v>
      </c>
      <c r="K27" s="89">
        <v>0.253</v>
      </c>
      <c r="L27" s="89">
        <v>0.25900000000000001</v>
      </c>
      <c r="M27" s="89">
        <v>0.26500000000000001</v>
      </c>
      <c r="N27" s="89">
        <v>0.27200000000000002</v>
      </c>
      <c r="O27" s="89">
        <v>0.27900000000000003</v>
      </c>
      <c r="P27" s="89">
        <v>0.28699999999999998</v>
      </c>
      <c r="Q27" s="89">
        <v>0.29399999999999998</v>
      </c>
      <c r="R27" s="89">
        <v>0.30199999999999999</v>
      </c>
      <c r="S27" s="89">
        <v>0.31</v>
      </c>
      <c r="T27" s="89">
        <v>0.31900000000000001</v>
      </c>
      <c r="U27" s="89">
        <v>0.32800000000000001</v>
      </c>
      <c r="V27" s="89">
        <v>0.33800000000000002</v>
      </c>
      <c r="W27" s="89">
        <v>0.34799999999999998</v>
      </c>
      <c r="X27" s="89">
        <v>0.35799999999999998</v>
      </c>
      <c r="Y27" s="89">
        <v>0.36899999999999999</v>
      </c>
      <c r="Z27" s="89">
        <v>0.38</v>
      </c>
      <c r="AA27" s="89">
        <v>0.39200000000000002</v>
      </c>
      <c r="AB27" s="89">
        <v>0.40500000000000003</v>
      </c>
      <c r="AC27" s="89">
        <v>0.41899999999999998</v>
      </c>
      <c r="AD27" s="89">
        <v>0.433</v>
      </c>
      <c r="AE27" s="89">
        <v>0.44800000000000001</v>
      </c>
      <c r="AF27" s="89">
        <v>0.46300000000000002</v>
      </c>
      <c r="AG27" s="89">
        <v>0.48</v>
      </c>
      <c r="AH27" s="89">
        <v>0.498</v>
      </c>
      <c r="AI27" s="89">
        <v>0.51700000000000002</v>
      </c>
      <c r="AJ27" s="89">
        <v>0.53700000000000003</v>
      </c>
      <c r="AK27" s="89">
        <v>0.55900000000000005</v>
      </c>
      <c r="AL27" s="89">
        <v>0.58199999999999996</v>
      </c>
      <c r="AM27" s="89">
        <v>0.60699999999999998</v>
      </c>
      <c r="AN27" s="89">
        <v>0.63300000000000001</v>
      </c>
      <c r="AO27" s="89">
        <v>0.66200000000000003</v>
      </c>
      <c r="AP27" s="89">
        <v>0.69299999999999995</v>
      </c>
      <c r="AQ27" s="89">
        <v>0.72599999999999998</v>
      </c>
      <c r="AR27" s="89">
        <v>0.76200000000000001</v>
      </c>
      <c r="AS27" s="89">
        <v>0.80200000000000005</v>
      </c>
      <c r="AT27" s="89">
        <v>0.84499999999999997</v>
      </c>
      <c r="AU27" s="89">
        <v>0.89200000000000002</v>
      </c>
      <c r="AV27" s="89">
        <v>0.94299999999999995</v>
      </c>
      <c r="AW27" s="89">
        <v>1</v>
      </c>
    </row>
    <row r="28" spans="1:49" x14ac:dyDescent="0.25">
      <c r="A28" s="73">
        <v>1</v>
      </c>
      <c r="B28" s="89">
        <v>0.20599999999999999</v>
      </c>
      <c r="C28" s="89">
        <v>0.21</v>
      </c>
      <c r="D28" s="89">
        <v>0.215</v>
      </c>
      <c r="E28" s="89">
        <v>0.22</v>
      </c>
      <c r="F28" s="89">
        <v>0.22500000000000001</v>
      </c>
      <c r="G28" s="89">
        <v>0.23</v>
      </c>
      <c r="H28" s="89">
        <v>0.23599999999999999</v>
      </c>
      <c r="I28" s="89">
        <v>0.24099999999999999</v>
      </c>
      <c r="J28" s="89">
        <v>0.247</v>
      </c>
      <c r="K28" s="89">
        <v>0.253</v>
      </c>
      <c r="L28" s="89">
        <v>0.25900000000000001</v>
      </c>
      <c r="M28" s="89">
        <v>0.26600000000000001</v>
      </c>
      <c r="N28" s="89">
        <v>0.27300000000000002</v>
      </c>
      <c r="O28" s="89">
        <v>0.28000000000000003</v>
      </c>
      <c r="P28" s="89">
        <v>0.28699999999999998</v>
      </c>
      <c r="Q28" s="89">
        <v>0.29499999999999998</v>
      </c>
      <c r="R28" s="89">
        <v>0.30299999999999999</v>
      </c>
      <c r="S28" s="89">
        <v>0.311</v>
      </c>
      <c r="T28" s="89">
        <v>0.32</v>
      </c>
      <c r="U28" s="89">
        <v>0.32900000000000001</v>
      </c>
      <c r="V28" s="89">
        <v>0.33800000000000002</v>
      </c>
      <c r="W28" s="89">
        <v>0.34799999999999998</v>
      </c>
      <c r="X28" s="89">
        <v>0.35899999999999999</v>
      </c>
      <c r="Y28" s="89">
        <v>0.37</v>
      </c>
      <c r="Z28" s="89">
        <v>0.38100000000000001</v>
      </c>
      <c r="AA28" s="89">
        <v>0.39400000000000002</v>
      </c>
      <c r="AB28" s="89">
        <v>0.40600000000000003</v>
      </c>
      <c r="AC28" s="89">
        <v>0.42</v>
      </c>
      <c r="AD28" s="89">
        <v>0.434</v>
      </c>
      <c r="AE28" s="89">
        <v>0.44900000000000001</v>
      </c>
      <c r="AF28" s="89">
        <v>0.46500000000000002</v>
      </c>
      <c r="AG28" s="89">
        <v>0.48199999999999998</v>
      </c>
      <c r="AH28" s="89">
        <v>0.5</v>
      </c>
      <c r="AI28" s="89">
        <v>0.51900000000000002</v>
      </c>
      <c r="AJ28" s="89">
        <v>0.53900000000000003</v>
      </c>
      <c r="AK28" s="89">
        <v>0.56100000000000005</v>
      </c>
      <c r="AL28" s="89">
        <v>0.58399999999999996</v>
      </c>
      <c r="AM28" s="89">
        <v>0.60899999999999999</v>
      </c>
      <c r="AN28" s="89">
        <v>0.63600000000000001</v>
      </c>
      <c r="AO28" s="89">
        <v>0.66400000000000003</v>
      </c>
      <c r="AP28" s="89">
        <v>0.69499999999999995</v>
      </c>
      <c r="AQ28" s="89">
        <v>0.72899999999999998</v>
      </c>
      <c r="AR28" s="89">
        <v>0.76600000000000001</v>
      </c>
      <c r="AS28" s="89">
        <v>0.80500000000000005</v>
      </c>
      <c r="AT28" s="89">
        <v>0.84899999999999998</v>
      </c>
      <c r="AU28" s="89">
        <v>0.89600000000000002</v>
      </c>
      <c r="AV28" s="89">
        <v>0.94799999999999995</v>
      </c>
      <c r="AW28" s="89"/>
    </row>
    <row r="29" spans="1:49" x14ac:dyDescent="0.25">
      <c r="A29" s="73">
        <v>2</v>
      </c>
      <c r="B29" s="89">
        <v>0.20599999999999999</v>
      </c>
      <c r="C29" s="89">
        <v>0.21099999999999999</v>
      </c>
      <c r="D29" s="89">
        <v>0.215</v>
      </c>
      <c r="E29" s="89">
        <v>0.22</v>
      </c>
      <c r="F29" s="89">
        <v>0.22500000000000001</v>
      </c>
      <c r="G29" s="89">
        <v>0.23100000000000001</v>
      </c>
      <c r="H29" s="89">
        <v>0.23599999999999999</v>
      </c>
      <c r="I29" s="89">
        <v>0.24199999999999999</v>
      </c>
      <c r="J29" s="89">
        <v>0.248</v>
      </c>
      <c r="K29" s="89">
        <v>0.254</v>
      </c>
      <c r="L29" s="89">
        <v>0.26</v>
      </c>
      <c r="M29" s="89">
        <v>0.26700000000000002</v>
      </c>
      <c r="N29" s="89">
        <v>0.27300000000000002</v>
      </c>
      <c r="O29" s="89">
        <v>0.28000000000000003</v>
      </c>
      <c r="P29" s="89">
        <v>0.28799999999999998</v>
      </c>
      <c r="Q29" s="89">
        <v>0.29499999999999998</v>
      </c>
      <c r="R29" s="89">
        <v>0.30399999999999999</v>
      </c>
      <c r="S29" s="89">
        <v>0.312</v>
      </c>
      <c r="T29" s="89">
        <v>0.32100000000000001</v>
      </c>
      <c r="U29" s="89">
        <v>0.33</v>
      </c>
      <c r="V29" s="89">
        <v>0.33900000000000002</v>
      </c>
      <c r="W29" s="89">
        <v>0.34899999999999998</v>
      </c>
      <c r="X29" s="89">
        <v>0.36</v>
      </c>
      <c r="Y29" s="89">
        <v>0.371</v>
      </c>
      <c r="Z29" s="89">
        <v>0.38200000000000001</v>
      </c>
      <c r="AA29" s="89">
        <v>0.39500000000000002</v>
      </c>
      <c r="AB29" s="89">
        <v>0.40699999999999997</v>
      </c>
      <c r="AC29" s="89">
        <v>0.42099999999999999</v>
      </c>
      <c r="AD29" s="89">
        <v>0.435</v>
      </c>
      <c r="AE29" s="89">
        <v>0.45</v>
      </c>
      <c r="AF29" s="89">
        <v>0.46600000000000003</v>
      </c>
      <c r="AG29" s="89">
        <v>0.48299999999999998</v>
      </c>
      <c r="AH29" s="89">
        <v>0.501</v>
      </c>
      <c r="AI29" s="89">
        <v>0.52</v>
      </c>
      <c r="AJ29" s="89">
        <v>0.54100000000000004</v>
      </c>
      <c r="AK29" s="89">
        <v>0.56299999999999994</v>
      </c>
      <c r="AL29" s="89">
        <v>0.58599999999999997</v>
      </c>
      <c r="AM29" s="89">
        <v>0.61099999999999999</v>
      </c>
      <c r="AN29" s="89">
        <v>0.63800000000000001</v>
      </c>
      <c r="AO29" s="89">
        <v>0.66700000000000004</v>
      </c>
      <c r="AP29" s="89">
        <v>0.69799999999999995</v>
      </c>
      <c r="AQ29" s="89">
        <v>0.73199999999999998</v>
      </c>
      <c r="AR29" s="89">
        <v>0.76900000000000002</v>
      </c>
      <c r="AS29" s="89">
        <v>0.80900000000000005</v>
      </c>
      <c r="AT29" s="89">
        <v>0.85199999999999998</v>
      </c>
      <c r="AU29" s="89">
        <v>0.9</v>
      </c>
      <c r="AV29" s="89">
        <v>0.95299999999999996</v>
      </c>
      <c r="AW29" s="89"/>
    </row>
    <row r="30" spans="1:49" x14ac:dyDescent="0.25">
      <c r="A30" s="73">
        <v>3</v>
      </c>
      <c r="B30" s="89">
        <v>0.20599999999999999</v>
      </c>
      <c r="C30" s="89">
        <v>0.21099999999999999</v>
      </c>
      <c r="D30" s="89">
        <v>0.216</v>
      </c>
      <c r="E30" s="89">
        <v>0.221</v>
      </c>
      <c r="F30" s="89">
        <v>0.22600000000000001</v>
      </c>
      <c r="G30" s="89">
        <v>0.23100000000000001</v>
      </c>
      <c r="H30" s="89">
        <v>0.23699999999999999</v>
      </c>
      <c r="I30" s="89">
        <v>0.24199999999999999</v>
      </c>
      <c r="J30" s="89">
        <v>0.248</v>
      </c>
      <c r="K30" s="89">
        <v>0.254</v>
      </c>
      <c r="L30" s="89">
        <v>0.26100000000000001</v>
      </c>
      <c r="M30" s="89">
        <v>0.26700000000000002</v>
      </c>
      <c r="N30" s="89">
        <v>0.27400000000000002</v>
      </c>
      <c r="O30" s="89">
        <v>0.28100000000000003</v>
      </c>
      <c r="P30" s="89">
        <v>0.28799999999999998</v>
      </c>
      <c r="Q30" s="89">
        <v>0.29599999999999999</v>
      </c>
      <c r="R30" s="89">
        <v>0.30399999999999999</v>
      </c>
      <c r="S30" s="89">
        <v>0.313</v>
      </c>
      <c r="T30" s="89">
        <v>0.32100000000000001</v>
      </c>
      <c r="U30" s="89">
        <v>0.33100000000000002</v>
      </c>
      <c r="V30" s="89">
        <v>0.34</v>
      </c>
      <c r="W30" s="89">
        <v>0.35</v>
      </c>
      <c r="X30" s="89">
        <v>0.36099999999999999</v>
      </c>
      <c r="Y30" s="89">
        <v>0.372</v>
      </c>
      <c r="Z30" s="89">
        <v>0.38300000000000001</v>
      </c>
      <c r="AA30" s="89">
        <v>0.39600000000000002</v>
      </c>
      <c r="AB30" s="89">
        <v>0.40899999999999997</v>
      </c>
      <c r="AC30" s="89">
        <v>0.42199999999999999</v>
      </c>
      <c r="AD30" s="89">
        <v>0.436</v>
      </c>
      <c r="AE30" s="89">
        <v>0.45200000000000001</v>
      </c>
      <c r="AF30" s="89">
        <v>0.46800000000000003</v>
      </c>
      <c r="AG30" s="89">
        <v>0.48499999999999999</v>
      </c>
      <c r="AH30" s="89">
        <v>0.503</v>
      </c>
      <c r="AI30" s="89">
        <v>0.52200000000000002</v>
      </c>
      <c r="AJ30" s="89">
        <v>0.54300000000000004</v>
      </c>
      <c r="AK30" s="89">
        <v>0.56499999999999995</v>
      </c>
      <c r="AL30" s="89">
        <v>0.58799999999999997</v>
      </c>
      <c r="AM30" s="89">
        <v>0.61299999999999999</v>
      </c>
      <c r="AN30" s="89">
        <v>0.64</v>
      </c>
      <c r="AO30" s="89">
        <v>0.67</v>
      </c>
      <c r="AP30" s="89">
        <v>0.70099999999999996</v>
      </c>
      <c r="AQ30" s="89">
        <v>0.73499999999999999</v>
      </c>
      <c r="AR30" s="89">
        <v>0.77200000000000002</v>
      </c>
      <c r="AS30" s="89">
        <v>0.81200000000000006</v>
      </c>
      <c r="AT30" s="89">
        <v>0.85599999999999998</v>
      </c>
      <c r="AU30" s="89">
        <v>0.90400000000000003</v>
      </c>
      <c r="AV30" s="89">
        <v>0.95699999999999996</v>
      </c>
      <c r="AW30" s="89"/>
    </row>
    <row r="31" spans="1:49" x14ac:dyDescent="0.25">
      <c r="A31" s="73">
        <v>4</v>
      </c>
      <c r="B31" s="89">
        <v>0.20699999999999999</v>
      </c>
      <c r="C31" s="89">
        <v>0.21099999999999999</v>
      </c>
      <c r="D31" s="89">
        <v>0.216</v>
      </c>
      <c r="E31" s="89">
        <v>0.221</v>
      </c>
      <c r="F31" s="89">
        <v>0.22600000000000001</v>
      </c>
      <c r="G31" s="89">
        <v>0.23100000000000001</v>
      </c>
      <c r="H31" s="89">
        <v>0.23699999999999999</v>
      </c>
      <c r="I31" s="89">
        <v>0.24299999999999999</v>
      </c>
      <c r="J31" s="89">
        <v>0.249</v>
      </c>
      <c r="K31" s="89">
        <v>0.255</v>
      </c>
      <c r="L31" s="89">
        <v>0.26100000000000001</v>
      </c>
      <c r="M31" s="89">
        <v>0.26800000000000002</v>
      </c>
      <c r="N31" s="89">
        <v>0.27500000000000002</v>
      </c>
      <c r="O31" s="89">
        <v>0.28199999999999997</v>
      </c>
      <c r="P31" s="89">
        <v>0.28899999999999998</v>
      </c>
      <c r="Q31" s="89">
        <v>0.29699999999999999</v>
      </c>
      <c r="R31" s="89">
        <v>0.30499999999999999</v>
      </c>
      <c r="S31" s="89">
        <v>0.313</v>
      </c>
      <c r="T31" s="89">
        <v>0.32200000000000001</v>
      </c>
      <c r="U31" s="89">
        <v>0.33100000000000002</v>
      </c>
      <c r="V31" s="89">
        <v>0.34100000000000003</v>
      </c>
      <c r="W31" s="89">
        <v>0.35099999999999998</v>
      </c>
      <c r="X31" s="89">
        <v>0.36199999999999999</v>
      </c>
      <c r="Y31" s="89">
        <v>0.373</v>
      </c>
      <c r="Z31" s="89">
        <v>0.38400000000000001</v>
      </c>
      <c r="AA31" s="89">
        <v>0.39700000000000002</v>
      </c>
      <c r="AB31" s="89">
        <v>0.41</v>
      </c>
      <c r="AC31" s="89">
        <v>0.42299999999999999</v>
      </c>
      <c r="AD31" s="89">
        <v>0.438</v>
      </c>
      <c r="AE31" s="89">
        <v>0.45300000000000001</v>
      </c>
      <c r="AF31" s="89">
        <v>0.46899999999999997</v>
      </c>
      <c r="AG31" s="89">
        <v>0.48599999999999999</v>
      </c>
      <c r="AH31" s="89">
        <v>0.504</v>
      </c>
      <c r="AI31" s="89">
        <v>0.52400000000000002</v>
      </c>
      <c r="AJ31" s="89">
        <v>0.54400000000000004</v>
      </c>
      <c r="AK31" s="89">
        <v>0.56699999999999995</v>
      </c>
      <c r="AL31" s="89">
        <v>0.59</v>
      </c>
      <c r="AM31" s="89">
        <v>0.61499999999999999</v>
      </c>
      <c r="AN31" s="89">
        <v>0.64300000000000002</v>
      </c>
      <c r="AO31" s="89">
        <v>0.67200000000000004</v>
      </c>
      <c r="AP31" s="89">
        <v>0.70399999999999996</v>
      </c>
      <c r="AQ31" s="89">
        <v>0.73799999999999999</v>
      </c>
      <c r="AR31" s="89">
        <v>0.77500000000000002</v>
      </c>
      <c r="AS31" s="89">
        <v>0.81599999999999995</v>
      </c>
      <c r="AT31" s="89">
        <v>0.86</v>
      </c>
      <c r="AU31" s="89">
        <v>0.90900000000000003</v>
      </c>
      <c r="AV31" s="89">
        <v>0.96199999999999997</v>
      </c>
      <c r="AW31" s="89"/>
    </row>
    <row r="32" spans="1:49" x14ac:dyDescent="0.25">
      <c r="A32" s="73">
        <v>5</v>
      </c>
      <c r="B32" s="89">
        <v>0.20699999999999999</v>
      </c>
      <c r="C32" s="89">
        <v>0.21199999999999999</v>
      </c>
      <c r="D32" s="89">
        <v>0.217</v>
      </c>
      <c r="E32" s="89">
        <v>0.221</v>
      </c>
      <c r="F32" s="89">
        <v>0.22700000000000001</v>
      </c>
      <c r="G32" s="89">
        <v>0.23200000000000001</v>
      </c>
      <c r="H32" s="89">
        <v>0.23699999999999999</v>
      </c>
      <c r="I32" s="89">
        <v>0.24299999999999999</v>
      </c>
      <c r="J32" s="89">
        <v>0.249</v>
      </c>
      <c r="K32" s="89">
        <v>0.255</v>
      </c>
      <c r="L32" s="89">
        <v>0.26200000000000001</v>
      </c>
      <c r="M32" s="89">
        <v>0.26800000000000002</v>
      </c>
      <c r="N32" s="89">
        <v>0.27500000000000002</v>
      </c>
      <c r="O32" s="89">
        <v>0.28199999999999997</v>
      </c>
      <c r="P32" s="89">
        <v>0.28999999999999998</v>
      </c>
      <c r="Q32" s="89">
        <v>0.29699999999999999</v>
      </c>
      <c r="R32" s="89">
        <v>0.30599999999999999</v>
      </c>
      <c r="S32" s="89">
        <v>0.314</v>
      </c>
      <c r="T32" s="89">
        <v>0.32300000000000001</v>
      </c>
      <c r="U32" s="89">
        <v>0.33200000000000002</v>
      </c>
      <c r="V32" s="89">
        <v>0.34200000000000003</v>
      </c>
      <c r="W32" s="89">
        <v>0.35199999999999998</v>
      </c>
      <c r="X32" s="89">
        <v>0.36299999999999999</v>
      </c>
      <c r="Y32" s="89">
        <v>0.374</v>
      </c>
      <c r="Z32" s="89">
        <v>0.38500000000000001</v>
      </c>
      <c r="AA32" s="89">
        <v>0.39800000000000002</v>
      </c>
      <c r="AB32" s="89">
        <v>0.41099999999999998</v>
      </c>
      <c r="AC32" s="89">
        <v>0.42399999999999999</v>
      </c>
      <c r="AD32" s="89">
        <v>0.439</v>
      </c>
      <c r="AE32" s="89">
        <v>0.45400000000000001</v>
      </c>
      <c r="AF32" s="89">
        <v>0.47</v>
      </c>
      <c r="AG32" s="89">
        <v>0.48799999999999999</v>
      </c>
      <c r="AH32" s="89">
        <v>0.50600000000000001</v>
      </c>
      <c r="AI32" s="89">
        <v>0.52500000000000002</v>
      </c>
      <c r="AJ32" s="89">
        <v>0.54600000000000004</v>
      </c>
      <c r="AK32" s="89">
        <v>0.56799999999999995</v>
      </c>
      <c r="AL32" s="89">
        <v>0.59199999999999997</v>
      </c>
      <c r="AM32" s="89">
        <v>0.61799999999999999</v>
      </c>
      <c r="AN32" s="89">
        <v>0.64500000000000002</v>
      </c>
      <c r="AO32" s="89">
        <v>0.67500000000000004</v>
      </c>
      <c r="AP32" s="89">
        <v>0.70699999999999996</v>
      </c>
      <c r="AQ32" s="89">
        <v>0.74099999999999999</v>
      </c>
      <c r="AR32" s="89">
        <v>0.77900000000000003</v>
      </c>
      <c r="AS32" s="89">
        <v>0.82</v>
      </c>
      <c r="AT32" s="89">
        <v>0.86399999999999999</v>
      </c>
      <c r="AU32" s="89">
        <v>0.91300000000000003</v>
      </c>
      <c r="AV32" s="89">
        <v>0.96699999999999997</v>
      </c>
      <c r="AW32" s="89"/>
    </row>
    <row r="33" spans="1:49" x14ac:dyDescent="0.25">
      <c r="A33" s="73">
        <v>6</v>
      </c>
      <c r="B33" s="89">
        <v>0.20699999999999999</v>
      </c>
      <c r="C33" s="89">
        <v>0.21199999999999999</v>
      </c>
      <c r="D33" s="89">
        <v>0.217</v>
      </c>
      <c r="E33" s="89">
        <v>0.222</v>
      </c>
      <c r="F33" s="89">
        <v>0.22700000000000001</v>
      </c>
      <c r="G33" s="89">
        <v>0.23200000000000001</v>
      </c>
      <c r="H33" s="89">
        <v>0.23799999999999999</v>
      </c>
      <c r="I33" s="89">
        <v>0.24399999999999999</v>
      </c>
      <c r="J33" s="89">
        <v>0.25</v>
      </c>
      <c r="K33" s="89">
        <v>0.25600000000000001</v>
      </c>
      <c r="L33" s="89">
        <v>0.26200000000000001</v>
      </c>
      <c r="M33" s="89">
        <v>0.26900000000000002</v>
      </c>
      <c r="N33" s="89">
        <v>0.27600000000000002</v>
      </c>
      <c r="O33" s="89">
        <v>0.28299999999999997</v>
      </c>
      <c r="P33" s="89">
        <v>0.28999999999999998</v>
      </c>
      <c r="Q33" s="89">
        <v>0.29799999999999999</v>
      </c>
      <c r="R33" s="89">
        <v>0.30599999999999999</v>
      </c>
      <c r="S33" s="89">
        <v>0.315</v>
      </c>
      <c r="T33" s="89">
        <v>0.32400000000000001</v>
      </c>
      <c r="U33" s="89">
        <v>0.33300000000000002</v>
      </c>
      <c r="V33" s="89">
        <v>0.34300000000000003</v>
      </c>
      <c r="W33" s="89">
        <v>0.35299999999999998</v>
      </c>
      <c r="X33" s="89">
        <v>0.36299999999999999</v>
      </c>
      <c r="Y33" s="89">
        <v>0.375</v>
      </c>
      <c r="Z33" s="89">
        <v>0.38600000000000001</v>
      </c>
      <c r="AA33" s="89">
        <v>0.39900000000000002</v>
      </c>
      <c r="AB33" s="89">
        <v>0.41199999999999998</v>
      </c>
      <c r="AC33" s="89">
        <v>0.42599999999999999</v>
      </c>
      <c r="AD33" s="89">
        <v>0.44</v>
      </c>
      <c r="AE33" s="89">
        <v>0.45600000000000002</v>
      </c>
      <c r="AF33" s="89">
        <v>0.47199999999999998</v>
      </c>
      <c r="AG33" s="89">
        <v>0.48899999999999999</v>
      </c>
      <c r="AH33" s="89">
        <v>0.50800000000000001</v>
      </c>
      <c r="AI33" s="89">
        <v>0.52700000000000002</v>
      </c>
      <c r="AJ33" s="89">
        <v>0.54800000000000004</v>
      </c>
      <c r="AK33" s="89">
        <v>0.56999999999999995</v>
      </c>
      <c r="AL33" s="89">
        <v>0.59399999999999997</v>
      </c>
      <c r="AM33" s="89">
        <v>0.62</v>
      </c>
      <c r="AN33" s="89">
        <v>0.64700000000000002</v>
      </c>
      <c r="AO33" s="89">
        <v>0.67700000000000005</v>
      </c>
      <c r="AP33" s="89">
        <v>0.70899999999999996</v>
      </c>
      <c r="AQ33" s="89">
        <v>0.74399999999999999</v>
      </c>
      <c r="AR33" s="89">
        <v>0.78200000000000003</v>
      </c>
      <c r="AS33" s="89">
        <v>0.82299999999999995</v>
      </c>
      <c r="AT33" s="89">
        <v>0.86799999999999999</v>
      </c>
      <c r="AU33" s="89">
        <v>0.91700000000000004</v>
      </c>
      <c r="AV33" s="89">
        <v>0.97199999999999998</v>
      </c>
      <c r="AW33" s="89"/>
    </row>
    <row r="34" spans="1:49" x14ac:dyDescent="0.25">
      <c r="A34" s="73">
        <v>7</v>
      </c>
      <c r="B34" s="89">
        <v>0.20799999999999999</v>
      </c>
      <c r="C34" s="89">
        <v>0.21199999999999999</v>
      </c>
      <c r="D34" s="89">
        <v>0.217</v>
      </c>
      <c r="E34" s="89">
        <v>0.222</v>
      </c>
      <c r="F34" s="89">
        <v>0.22700000000000001</v>
      </c>
      <c r="G34" s="89">
        <v>0.23300000000000001</v>
      </c>
      <c r="H34" s="89">
        <v>0.23799999999999999</v>
      </c>
      <c r="I34" s="89">
        <v>0.24399999999999999</v>
      </c>
      <c r="J34" s="89">
        <v>0.25</v>
      </c>
      <c r="K34" s="89">
        <v>0.25600000000000001</v>
      </c>
      <c r="L34" s="89">
        <v>0.26300000000000001</v>
      </c>
      <c r="M34" s="89">
        <v>0.26900000000000002</v>
      </c>
      <c r="N34" s="89">
        <v>0.27600000000000002</v>
      </c>
      <c r="O34" s="89">
        <v>0.28299999999999997</v>
      </c>
      <c r="P34" s="89">
        <v>0.29099999999999998</v>
      </c>
      <c r="Q34" s="89">
        <v>0.29899999999999999</v>
      </c>
      <c r="R34" s="89">
        <v>0.307</v>
      </c>
      <c r="S34" s="89">
        <v>0.315</v>
      </c>
      <c r="T34" s="89">
        <v>0.32400000000000001</v>
      </c>
      <c r="U34" s="89">
        <v>0.33400000000000002</v>
      </c>
      <c r="V34" s="89">
        <v>0.34300000000000003</v>
      </c>
      <c r="W34" s="89">
        <v>0.35399999999999998</v>
      </c>
      <c r="X34" s="89">
        <v>0.36399999999999999</v>
      </c>
      <c r="Y34" s="89">
        <v>0.376</v>
      </c>
      <c r="Z34" s="89">
        <v>0.38700000000000001</v>
      </c>
      <c r="AA34" s="89">
        <v>0.4</v>
      </c>
      <c r="AB34" s="89">
        <v>0.41299999999999998</v>
      </c>
      <c r="AC34" s="89">
        <v>0.42699999999999999</v>
      </c>
      <c r="AD34" s="89">
        <v>0.441</v>
      </c>
      <c r="AE34" s="89">
        <v>0.45700000000000002</v>
      </c>
      <c r="AF34" s="89">
        <v>0.47299999999999998</v>
      </c>
      <c r="AG34" s="89">
        <v>0.49099999999999999</v>
      </c>
      <c r="AH34" s="89">
        <v>0.50900000000000001</v>
      </c>
      <c r="AI34" s="89">
        <v>0.52900000000000003</v>
      </c>
      <c r="AJ34" s="89">
        <v>0.55000000000000004</v>
      </c>
      <c r="AK34" s="89">
        <v>0.57199999999999995</v>
      </c>
      <c r="AL34" s="89">
        <v>0.59599999999999997</v>
      </c>
      <c r="AM34" s="89">
        <v>0.622</v>
      </c>
      <c r="AN34" s="89">
        <v>0.65</v>
      </c>
      <c r="AO34" s="89">
        <v>0.68</v>
      </c>
      <c r="AP34" s="89">
        <v>0.71199999999999997</v>
      </c>
      <c r="AQ34" s="89">
        <v>0.747</v>
      </c>
      <c r="AR34" s="89">
        <v>0.78500000000000003</v>
      </c>
      <c r="AS34" s="89">
        <v>0.82699999999999996</v>
      </c>
      <c r="AT34" s="89">
        <v>0.872</v>
      </c>
      <c r="AU34" s="89">
        <v>0.92200000000000004</v>
      </c>
      <c r="AV34" s="89">
        <v>0.97599999999999998</v>
      </c>
      <c r="AW34" s="89"/>
    </row>
    <row r="35" spans="1:49" x14ac:dyDescent="0.25">
      <c r="A35" s="73">
        <v>8</v>
      </c>
      <c r="B35" s="89">
        <v>0.20799999999999999</v>
      </c>
      <c r="C35" s="89">
        <v>0.21299999999999999</v>
      </c>
      <c r="D35" s="89">
        <v>0.218</v>
      </c>
      <c r="E35" s="89">
        <v>0.223</v>
      </c>
      <c r="F35" s="89">
        <v>0.22800000000000001</v>
      </c>
      <c r="G35" s="89">
        <v>0.23300000000000001</v>
      </c>
      <c r="H35" s="89">
        <v>0.23899999999999999</v>
      </c>
      <c r="I35" s="89">
        <v>0.245</v>
      </c>
      <c r="J35" s="89">
        <v>0.251</v>
      </c>
      <c r="K35" s="89">
        <v>0.25700000000000001</v>
      </c>
      <c r="L35" s="89">
        <v>0.26300000000000001</v>
      </c>
      <c r="M35" s="89">
        <v>0.27</v>
      </c>
      <c r="N35" s="89">
        <v>0.27700000000000002</v>
      </c>
      <c r="O35" s="89">
        <v>0.28399999999999997</v>
      </c>
      <c r="P35" s="89">
        <v>0.29199999999999998</v>
      </c>
      <c r="Q35" s="89">
        <v>0.29899999999999999</v>
      </c>
      <c r="R35" s="89">
        <v>0.308</v>
      </c>
      <c r="S35" s="89">
        <v>0.316</v>
      </c>
      <c r="T35" s="89">
        <v>0.32500000000000001</v>
      </c>
      <c r="U35" s="89">
        <v>0.33400000000000002</v>
      </c>
      <c r="V35" s="89">
        <v>0.34399999999999997</v>
      </c>
      <c r="W35" s="89">
        <v>0.35499999999999998</v>
      </c>
      <c r="X35" s="89">
        <v>0.36499999999999999</v>
      </c>
      <c r="Y35" s="89">
        <v>0.377</v>
      </c>
      <c r="Z35" s="89">
        <v>0.38800000000000001</v>
      </c>
      <c r="AA35" s="89">
        <v>0.40100000000000002</v>
      </c>
      <c r="AB35" s="89">
        <v>0.41399999999999998</v>
      </c>
      <c r="AC35" s="89">
        <v>0.42799999999999999</v>
      </c>
      <c r="AD35" s="89">
        <v>0.443</v>
      </c>
      <c r="AE35" s="89">
        <v>0.45800000000000002</v>
      </c>
      <c r="AF35" s="89">
        <v>0.47499999999999998</v>
      </c>
      <c r="AG35" s="89">
        <v>0.49199999999999999</v>
      </c>
      <c r="AH35" s="89">
        <v>0.51100000000000001</v>
      </c>
      <c r="AI35" s="89">
        <v>0.53100000000000003</v>
      </c>
      <c r="AJ35" s="89">
        <v>0.55200000000000005</v>
      </c>
      <c r="AK35" s="89">
        <v>0.57399999999999995</v>
      </c>
      <c r="AL35" s="89">
        <v>0.59799999999999998</v>
      </c>
      <c r="AM35" s="89">
        <v>0.624</v>
      </c>
      <c r="AN35" s="89">
        <v>0.65200000000000002</v>
      </c>
      <c r="AO35" s="89">
        <v>0.68200000000000005</v>
      </c>
      <c r="AP35" s="89">
        <v>0.71499999999999997</v>
      </c>
      <c r="AQ35" s="89">
        <v>0.75</v>
      </c>
      <c r="AR35" s="89">
        <v>0.78900000000000003</v>
      </c>
      <c r="AS35" s="89">
        <v>0.83</v>
      </c>
      <c r="AT35" s="89">
        <v>0.876</v>
      </c>
      <c r="AU35" s="89">
        <v>0.92600000000000005</v>
      </c>
      <c r="AV35" s="89">
        <v>0.98099999999999998</v>
      </c>
      <c r="AW35" s="89"/>
    </row>
    <row r="36" spans="1:49" x14ac:dyDescent="0.25">
      <c r="A36" s="73">
        <v>9</v>
      </c>
      <c r="B36" s="89">
        <v>0.20899999999999999</v>
      </c>
      <c r="C36" s="89">
        <v>0.21299999999999999</v>
      </c>
      <c r="D36" s="89">
        <v>0.218</v>
      </c>
      <c r="E36" s="89">
        <v>0.223</v>
      </c>
      <c r="F36" s="89">
        <v>0.22800000000000001</v>
      </c>
      <c r="G36" s="89">
        <v>0.23400000000000001</v>
      </c>
      <c r="H36" s="89">
        <v>0.23899999999999999</v>
      </c>
      <c r="I36" s="89">
        <v>0.245</v>
      </c>
      <c r="J36" s="89">
        <v>0.251</v>
      </c>
      <c r="K36" s="89">
        <v>0.25700000000000001</v>
      </c>
      <c r="L36" s="89">
        <v>0.26400000000000001</v>
      </c>
      <c r="M36" s="89">
        <v>0.27</v>
      </c>
      <c r="N36" s="89">
        <v>0.27700000000000002</v>
      </c>
      <c r="O36" s="89">
        <v>0.28499999999999998</v>
      </c>
      <c r="P36" s="89">
        <v>0.29199999999999998</v>
      </c>
      <c r="Q36" s="89">
        <v>0.3</v>
      </c>
      <c r="R36" s="89">
        <v>0.308</v>
      </c>
      <c r="S36" s="89">
        <v>0.317</v>
      </c>
      <c r="T36" s="89">
        <v>0.32600000000000001</v>
      </c>
      <c r="U36" s="89">
        <v>0.33500000000000002</v>
      </c>
      <c r="V36" s="89">
        <v>0.34499999999999997</v>
      </c>
      <c r="W36" s="89">
        <v>0.35499999999999998</v>
      </c>
      <c r="X36" s="89">
        <v>0.36599999999999999</v>
      </c>
      <c r="Y36" s="89">
        <v>0.378</v>
      </c>
      <c r="Z36" s="89">
        <v>0.38900000000000001</v>
      </c>
      <c r="AA36" s="89">
        <v>0.40200000000000002</v>
      </c>
      <c r="AB36" s="89">
        <v>0.41499999999999998</v>
      </c>
      <c r="AC36" s="89">
        <v>0.42899999999999999</v>
      </c>
      <c r="AD36" s="89">
        <v>0.44400000000000001</v>
      </c>
      <c r="AE36" s="89">
        <v>0.46</v>
      </c>
      <c r="AF36" s="89">
        <v>0.47599999999999998</v>
      </c>
      <c r="AG36" s="89">
        <v>0.49399999999999999</v>
      </c>
      <c r="AH36" s="89">
        <v>0.51200000000000001</v>
      </c>
      <c r="AI36" s="89">
        <v>0.53200000000000003</v>
      </c>
      <c r="AJ36" s="89">
        <v>0.55300000000000005</v>
      </c>
      <c r="AK36" s="89">
        <v>0.57599999999999996</v>
      </c>
      <c r="AL36" s="89">
        <v>0.6</v>
      </c>
      <c r="AM36" s="89">
        <v>0.627</v>
      </c>
      <c r="AN36" s="89">
        <v>0.65500000000000003</v>
      </c>
      <c r="AO36" s="89">
        <v>0.68500000000000005</v>
      </c>
      <c r="AP36" s="89">
        <v>0.71799999999999997</v>
      </c>
      <c r="AQ36" s="89">
        <v>0.753</v>
      </c>
      <c r="AR36" s="89">
        <v>0.79200000000000004</v>
      </c>
      <c r="AS36" s="89">
        <v>0.83399999999999996</v>
      </c>
      <c r="AT36" s="89">
        <v>0.88</v>
      </c>
      <c r="AU36" s="89">
        <v>0.93</v>
      </c>
      <c r="AV36" s="89">
        <v>0.98599999999999999</v>
      </c>
      <c r="AW36" s="89"/>
    </row>
    <row r="37" spans="1:49" x14ac:dyDescent="0.25">
      <c r="A37" s="73">
        <v>10</v>
      </c>
      <c r="B37" s="89">
        <v>0.20899999999999999</v>
      </c>
      <c r="C37" s="89">
        <v>0.214</v>
      </c>
      <c r="D37" s="89">
        <v>0.219</v>
      </c>
      <c r="E37" s="89">
        <v>0.224</v>
      </c>
      <c r="F37" s="89">
        <v>0.22900000000000001</v>
      </c>
      <c r="G37" s="89">
        <v>0.23400000000000001</v>
      </c>
      <c r="H37" s="89">
        <v>0.24</v>
      </c>
      <c r="I37" s="89">
        <v>0.246</v>
      </c>
      <c r="J37" s="89">
        <v>0.252</v>
      </c>
      <c r="K37" s="89">
        <v>0.25800000000000001</v>
      </c>
      <c r="L37" s="89">
        <v>0.26400000000000001</v>
      </c>
      <c r="M37" s="89">
        <v>0.27100000000000002</v>
      </c>
      <c r="N37" s="89">
        <v>0.27800000000000002</v>
      </c>
      <c r="O37" s="89">
        <v>0.28499999999999998</v>
      </c>
      <c r="P37" s="89">
        <v>0.29299999999999998</v>
      </c>
      <c r="Q37" s="89">
        <v>0.30099999999999999</v>
      </c>
      <c r="R37" s="89">
        <v>0.309</v>
      </c>
      <c r="S37" s="89">
        <v>0.318</v>
      </c>
      <c r="T37" s="89">
        <v>0.32700000000000001</v>
      </c>
      <c r="U37" s="89">
        <v>0.33600000000000002</v>
      </c>
      <c r="V37" s="89">
        <v>0.34599999999999997</v>
      </c>
      <c r="W37" s="89">
        <v>0.35599999999999998</v>
      </c>
      <c r="X37" s="89">
        <v>0.36699999999999999</v>
      </c>
      <c r="Y37" s="89">
        <v>0.378</v>
      </c>
      <c r="Z37" s="89">
        <v>0.39</v>
      </c>
      <c r="AA37" s="89">
        <v>0.40300000000000002</v>
      </c>
      <c r="AB37" s="89">
        <v>0.41599999999999998</v>
      </c>
      <c r="AC37" s="89">
        <v>0.43</v>
      </c>
      <c r="AD37" s="89">
        <v>0.44500000000000001</v>
      </c>
      <c r="AE37" s="89">
        <v>0.46100000000000002</v>
      </c>
      <c r="AF37" s="89">
        <v>0.47699999999999998</v>
      </c>
      <c r="AG37" s="89">
        <v>0.495</v>
      </c>
      <c r="AH37" s="89">
        <v>0.51400000000000001</v>
      </c>
      <c r="AI37" s="89">
        <v>0.53400000000000003</v>
      </c>
      <c r="AJ37" s="89">
        <v>0.55500000000000005</v>
      </c>
      <c r="AK37" s="89">
        <v>0.57799999999999996</v>
      </c>
      <c r="AL37" s="89">
        <v>0.60299999999999998</v>
      </c>
      <c r="AM37" s="89">
        <v>0.629</v>
      </c>
      <c r="AN37" s="89">
        <v>0.65700000000000003</v>
      </c>
      <c r="AO37" s="89">
        <v>0.68799999999999994</v>
      </c>
      <c r="AP37" s="89">
        <v>0.72</v>
      </c>
      <c r="AQ37" s="89">
        <v>0.75600000000000001</v>
      </c>
      <c r="AR37" s="89">
        <v>0.79500000000000004</v>
      </c>
      <c r="AS37" s="89">
        <v>0.83699999999999997</v>
      </c>
      <c r="AT37" s="89">
        <v>0.88400000000000001</v>
      </c>
      <c r="AU37" s="89">
        <v>0.93500000000000005</v>
      </c>
      <c r="AV37" s="89">
        <v>0.99099999999999999</v>
      </c>
      <c r="AW37" s="89"/>
    </row>
    <row r="38" spans="1:49" x14ac:dyDescent="0.25">
      <c r="A38" s="73">
        <v>11</v>
      </c>
      <c r="B38" s="89">
        <v>0.20899999999999999</v>
      </c>
      <c r="C38" s="89">
        <v>0.214</v>
      </c>
      <c r="D38" s="89">
        <v>0.219</v>
      </c>
      <c r="E38" s="89">
        <v>0.224</v>
      </c>
      <c r="F38" s="89">
        <v>0.22900000000000001</v>
      </c>
      <c r="G38" s="89">
        <v>0.23499999999999999</v>
      </c>
      <c r="H38" s="89">
        <v>0.24</v>
      </c>
      <c r="I38" s="89">
        <v>0.246</v>
      </c>
      <c r="J38" s="89">
        <v>0.252</v>
      </c>
      <c r="K38" s="89">
        <v>0.25800000000000001</v>
      </c>
      <c r="L38" s="89">
        <v>0.26500000000000001</v>
      </c>
      <c r="M38" s="89">
        <v>0.27200000000000002</v>
      </c>
      <c r="N38" s="89">
        <v>0.27900000000000003</v>
      </c>
      <c r="O38" s="89">
        <v>0.28599999999999998</v>
      </c>
      <c r="P38" s="89">
        <v>0.29399999999999998</v>
      </c>
      <c r="Q38" s="89">
        <v>0.30099999999999999</v>
      </c>
      <c r="R38" s="89">
        <v>0.31</v>
      </c>
      <c r="S38" s="89">
        <v>0.318</v>
      </c>
      <c r="T38" s="89">
        <v>0.32700000000000001</v>
      </c>
      <c r="U38" s="89">
        <v>0.33700000000000002</v>
      </c>
      <c r="V38" s="89">
        <v>0.34699999999999998</v>
      </c>
      <c r="W38" s="89">
        <v>0.35699999999999998</v>
      </c>
      <c r="X38" s="89">
        <v>0.36799999999999999</v>
      </c>
      <c r="Y38" s="89">
        <v>0.379</v>
      </c>
      <c r="Z38" s="89">
        <v>0.39100000000000001</v>
      </c>
      <c r="AA38" s="89">
        <v>0.40400000000000003</v>
      </c>
      <c r="AB38" s="89">
        <v>0.41699999999999998</v>
      </c>
      <c r="AC38" s="89">
        <v>0.432</v>
      </c>
      <c r="AD38" s="89">
        <v>0.44600000000000001</v>
      </c>
      <c r="AE38" s="89">
        <v>0.46200000000000002</v>
      </c>
      <c r="AF38" s="89">
        <v>0.47899999999999998</v>
      </c>
      <c r="AG38" s="89">
        <v>0.497</v>
      </c>
      <c r="AH38" s="89">
        <v>0.51500000000000001</v>
      </c>
      <c r="AI38" s="89">
        <v>0.53600000000000003</v>
      </c>
      <c r="AJ38" s="89">
        <v>0.55700000000000005</v>
      </c>
      <c r="AK38" s="89">
        <v>0.57999999999999996</v>
      </c>
      <c r="AL38" s="89">
        <v>0.60499999999999998</v>
      </c>
      <c r="AM38" s="89">
        <v>0.63100000000000001</v>
      </c>
      <c r="AN38" s="89">
        <v>0.65900000000000003</v>
      </c>
      <c r="AO38" s="89">
        <v>0.69</v>
      </c>
      <c r="AP38" s="89">
        <v>0.72299999999999998</v>
      </c>
      <c r="AQ38" s="89">
        <v>0.75900000000000001</v>
      </c>
      <c r="AR38" s="89">
        <v>0.79800000000000004</v>
      </c>
      <c r="AS38" s="89">
        <v>0.84099999999999997</v>
      </c>
      <c r="AT38" s="89">
        <v>0.88800000000000001</v>
      </c>
      <c r="AU38" s="89">
        <v>0.93899999999999995</v>
      </c>
      <c r="AV38" s="89">
        <v>0.995</v>
      </c>
      <c r="AW38" s="89"/>
    </row>
    <row r="39" spans="1:49" x14ac:dyDescent="0.25">
      <c r="A39"/>
      <c r="B39"/>
    </row>
    <row r="40" spans="1:49" x14ac:dyDescent="0.25">
      <c r="A40"/>
      <c r="B40"/>
    </row>
    <row r="41" spans="1:49" x14ac:dyDescent="0.25">
      <c r="A41"/>
      <c r="B41"/>
    </row>
    <row r="42" spans="1:49" x14ac:dyDescent="0.25">
      <c r="A42"/>
      <c r="B42"/>
    </row>
    <row r="43" spans="1:49" x14ac:dyDescent="0.25">
      <c r="A43"/>
      <c r="B43"/>
    </row>
    <row r="44" spans="1:49" ht="39.65" customHeight="1" x14ac:dyDescent="0.25">
      <c r="A44"/>
      <c r="B44"/>
    </row>
    <row r="45" spans="1:49" x14ac:dyDescent="0.25">
      <c r="A45"/>
      <c r="B45"/>
    </row>
    <row r="46" spans="1:49" ht="27.65" customHeight="1"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mvCfY9P23EG9SmDkZ+O/ryJvOve3YMLu26AV46CWXvoesIJgp1nyTdvrcL9grGnPBNDJwDGbflJxqNxP0VQ5mw==" saltValue="UNC5MjipRXUFuIyB4LpOPg==" spinCount="100000" sheet="1" objects="1" scenarios="1"/>
  <conditionalFormatting sqref="A18 A6:A16">
    <cfRule type="expression" dxfId="203" priority="27" stopIfTrue="1">
      <formula>MOD(ROW(),2)=0</formula>
    </cfRule>
    <cfRule type="expression" dxfId="202" priority="28" stopIfTrue="1">
      <formula>MOD(ROW(),2)&lt;&gt;0</formula>
    </cfRule>
  </conditionalFormatting>
  <conditionalFormatting sqref="D6:AW21">
    <cfRule type="expression" dxfId="201" priority="29" stopIfTrue="1">
      <formula>MOD(ROW(),2)=0</formula>
    </cfRule>
    <cfRule type="expression" dxfId="200" priority="30" stopIfTrue="1">
      <formula>MOD(ROW(),2)&lt;&gt;0</formula>
    </cfRule>
  </conditionalFormatting>
  <conditionalFormatting sqref="A26:A38">
    <cfRule type="expression" dxfId="199" priority="23" stopIfTrue="1">
      <formula>MOD(ROW(),2)=0</formula>
    </cfRule>
    <cfRule type="expression" dxfId="198" priority="24" stopIfTrue="1">
      <formula>MOD(ROW(),2)&lt;&gt;0</formula>
    </cfRule>
  </conditionalFormatting>
  <conditionalFormatting sqref="B26:AW38">
    <cfRule type="expression" dxfId="197" priority="25" stopIfTrue="1">
      <formula>MOD(ROW(),2)=0</formula>
    </cfRule>
    <cfRule type="expression" dxfId="196" priority="26" stopIfTrue="1">
      <formula>MOD(ROW(),2)&lt;&gt;0</formula>
    </cfRule>
  </conditionalFormatting>
  <conditionalFormatting sqref="A17">
    <cfRule type="expression" dxfId="195" priority="21" stopIfTrue="1">
      <formula>MOD(ROW(),2)=0</formula>
    </cfRule>
    <cfRule type="expression" dxfId="194" priority="22" stopIfTrue="1">
      <formula>MOD(ROW(),2)&lt;&gt;0</formula>
    </cfRule>
  </conditionalFormatting>
  <conditionalFormatting sqref="D19:AW21">
    <cfRule type="expression" dxfId="193" priority="19" stopIfTrue="1">
      <formula>MOD(ROW(),2)=0</formula>
    </cfRule>
    <cfRule type="expression" dxfId="192" priority="20" stopIfTrue="1">
      <formula>MOD(ROW(),2)&lt;&gt;0</formula>
    </cfRule>
  </conditionalFormatting>
  <conditionalFormatting sqref="A19:A21">
    <cfRule type="expression" dxfId="191" priority="15" stopIfTrue="1">
      <formula>MOD(ROW(),2)=0</formula>
    </cfRule>
    <cfRule type="expression" dxfId="190" priority="16" stopIfTrue="1">
      <formula>MOD(ROW(),2)&lt;&gt;0</formula>
    </cfRule>
  </conditionalFormatting>
  <conditionalFormatting sqref="B6:C16">
    <cfRule type="expression" dxfId="189" priority="9" stopIfTrue="1">
      <formula>MOD(ROW(),2)=0</formula>
    </cfRule>
    <cfRule type="expression" dxfId="188" priority="10" stopIfTrue="1">
      <formula>MOD(ROW(),2)&lt;&gt;0</formula>
    </cfRule>
  </conditionalFormatting>
  <conditionalFormatting sqref="B18:C18 B17">
    <cfRule type="expression" dxfId="187" priority="11" stopIfTrue="1">
      <formula>MOD(ROW(),2)=0</formula>
    </cfRule>
    <cfRule type="expression" dxfId="186" priority="12" stopIfTrue="1">
      <formula>MOD(ROW(),2)&lt;&gt;0</formula>
    </cfRule>
  </conditionalFormatting>
  <conditionalFormatting sqref="C17">
    <cfRule type="expression" dxfId="185" priority="7" stopIfTrue="1">
      <formula>MOD(ROW(),2)=0</formula>
    </cfRule>
    <cfRule type="expression" dxfId="184" priority="8" stopIfTrue="1">
      <formula>MOD(ROW(),2)&lt;&gt;0</formula>
    </cfRule>
  </conditionalFormatting>
  <conditionalFormatting sqref="B20:B21">
    <cfRule type="expression" dxfId="183" priority="3" stopIfTrue="1">
      <formula>MOD(ROW(),2)=0</formula>
    </cfRule>
    <cfRule type="expression" dxfId="182" priority="4" stopIfTrue="1">
      <formula>MOD(ROW(),2)&lt;&gt;0</formula>
    </cfRule>
  </conditionalFormatting>
  <conditionalFormatting sqref="C19:C21">
    <cfRule type="expression" dxfId="181" priority="5" stopIfTrue="1">
      <formula>MOD(ROW(),2)=0</formula>
    </cfRule>
    <cfRule type="expression" dxfId="180" priority="6" stopIfTrue="1">
      <formula>MOD(ROW(),2)&lt;&gt;0</formula>
    </cfRule>
  </conditionalFormatting>
  <conditionalFormatting sqref="B19">
    <cfRule type="expression" dxfId="179" priority="1" stopIfTrue="1">
      <formula>MOD(ROW(),2)=0</formula>
    </cfRule>
    <cfRule type="expression" dxfId="178" priority="2" stopIfTrue="1">
      <formula>MOD(ROW(),2)&lt;&gt;0</formula>
    </cfRule>
  </conditionalFormatting>
  <hyperlinks>
    <hyperlink ref="B24" location="Assumptions!A1" display="Assumptions" xr:uid="{64F42BF4-D346-4D92-86D0-ACD2D41A2C0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19"/>
  <dimension ref="A1:L65"/>
  <sheetViews>
    <sheetView showGridLines="0" zoomScale="85" zoomScaleNormal="85" workbookViewId="0">
      <selection activeCell="E21" sqref="E21"/>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K1" s="99"/>
    </row>
    <row r="2" spans="1:12" ht="15.5" x14ac:dyDescent="0.35">
      <c r="A2" s="11" t="s">
        <v>744</v>
      </c>
      <c r="B2" s="42"/>
      <c r="C2" s="42"/>
      <c r="D2" s="42"/>
      <c r="E2" s="42"/>
      <c r="F2" s="42"/>
      <c r="G2" s="42"/>
      <c r="H2" s="42"/>
      <c r="I2" s="42"/>
    </row>
    <row r="3" spans="1:12" ht="15.5" x14ac:dyDescent="0.35">
      <c r="A3" s="11" t="str">
        <f>TABLE_FACTOR_TYPE_1&amp;" - x-"&amp;TABLE_REFERENCE_1</f>
        <v>Scheme Pays AA - x-623</v>
      </c>
      <c r="B3" s="42"/>
      <c r="C3" s="42"/>
      <c r="D3" s="42"/>
      <c r="E3" s="42"/>
      <c r="F3" s="42"/>
      <c r="G3" s="42"/>
      <c r="H3" s="42"/>
      <c r="I3" s="42"/>
    </row>
    <row r="6" spans="1:12" ht="13" x14ac:dyDescent="0.3">
      <c r="A6" s="75" t="s">
        <v>602</v>
      </c>
      <c r="B6" s="77" t="s">
        <v>603</v>
      </c>
      <c r="C6" s="77"/>
      <c r="D6" s="172"/>
      <c r="E6" s="172"/>
      <c r="F6" s="172"/>
      <c r="G6" s="172"/>
      <c r="H6" s="172"/>
      <c r="I6" s="172"/>
      <c r="J6" s="172"/>
      <c r="K6" s="172"/>
      <c r="L6" s="172"/>
    </row>
    <row r="7" spans="1:12" x14ac:dyDescent="0.25">
      <c r="A7" s="76" t="s">
        <v>277</v>
      </c>
      <c r="B7" s="78" t="s">
        <v>291</v>
      </c>
      <c r="C7" s="78"/>
      <c r="D7" s="172"/>
      <c r="E7" s="172"/>
      <c r="F7" s="172"/>
      <c r="G7" s="172"/>
      <c r="H7" s="172"/>
      <c r="I7" s="172"/>
      <c r="J7" s="172"/>
      <c r="K7" s="172"/>
      <c r="L7" s="172"/>
    </row>
    <row r="8" spans="1:12" x14ac:dyDescent="0.25">
      <c r="A8" s="76" t="s">
        <v>278</v>
      </c>
      <c r="B8" s="78">
        <v>2006</v>
      </c>
      <c r="C8" s="78"/>
      <c r="D8" s="172"/>
      <c r="E8" s="172"/>
      <c r="F8" s="172"/>
      <c r="G8" s="172"/>
      <c r="H8" s="172"/>
      <c r="I8" s="172"/>
      <c r="J8" s="172"/>
      <c r="K8" s="172"/>
      <c r="L8" s="172"/>
    </row>
    <row r="9" spans="1:12" x14ac:dyDescent="0.25">
      <c r="A9" s="76" t="s">
        <v>279</v>
      </c>
      <c r="B9" s="78" t="s">
        <v>559</v>
      </c>
      <c r="C9" s="78"/>
      <c r="D9" s="172"/>
      <c r="E9" s="172"/>
      <c r="F9" s="172"/>
      <c r="G9" s="172"/>
      <c r="H9" s="172"/>
      <c r="I9" s="172"/>
      <c r="J9" s="172"/>
      <c r="K9" s="172"/>
      <c r="L9" s="172"/>
    </row>
    <row r="10" spans="1:12" ht="25" x14ac:dyDescent="0.25">
      <c r="A10" s="76" t="s">
        <v>7</v>
      </c>
      <c r="B10" s="78" t="s">
        <v>579</v>
      </c>
      <c r="C10" s="78"/>
      <c r="D10" s="172"/>
      <c r="E10" s="172"/>
      <c r="F10" s="172"/>
      <c r="G10" s="172"/>
      <c r="H10" s="172"/>
      <c r="I10" s="172"/>
      <c r="J10" s="172"/>
      <c r="K10" s="172"/>
      <c r="L10" s="172"/>
    </row>
    <row r="11" spans="1:12" x14ac:dyDescent="0.25">
      <c r="A11" s="76" t="s">
        <v>280</v>
      </c>
      <c r="B11" s="78" t="s">
        <v>301</v>
      </c>
      <c r="C11" s="78"/>
      <c r="D11" s="172"/>
      <c r="E11" s="172"/>
      <c r="F11" s="172"/>
      <c r="G11" s="172"/>
      <c r="H11" s="172"/>
      <c r="I11" s="172"/>
      <c r="J11" s="172"/>
      <c r="K11" s="172"/>
      <c r="L11" s="172"/>
    </row>
    <row r="12" spans="1:12" x14ac:dyDescent="0.25">
      <c r="A12" s="76" t="s">
        <v>281</v>
      </c>
      <c r="B12" s="78" t="s">
        <v>423</v>
      </c>
      <c r="C12" s="78"/>
      <c r="D12" s="172"/>
      <c r="E12" s="172"/>
      <c r="F12" s="172"/>
      <c r="G12" s="172"/>
      <c r="H12" s="172"/>
      <c r="I12" s="172"/>
      <c r="J12" s="172"/>
      <c r="K12" s="172"/>
      <c r="L12" s="172"/>
    </row>
    <row r="13" spans="1:12" x14ac:dyDescent="0.25">
      <c r="A13" s="76" t="s">
        <v>610</v>
      </c>
      <c r="B13" s="78">
        <v>1</v>
      </c>
      <c r="C13" s="78"/>
      <c r="D13" s="172"/>
      <c r="E13" s="172"/>
      <c r="F13" s="172"/>
      <c r="G13" s="172"/>
      <c r="H13" s="172"/>
      <c r="I13" s="172"/>
      <c r="J13" s="172"/>
      <c r="K13" s="172"/>
      <c r="L13" s="172"/>
    </row>
    <row r="14" spans="1:12" x14ac:dyDescent="0.25">
      <c r="A14" s="76" t="s">
        <v>283</v>
      </c>
      <c r="B14" s="78">
        <v>623</v>
      </c>
      <c r="C14" s="78"/>
      <c r="D14" s="172"/>
      <c r="E14" s="172"/>
      <c r="F14" s="172"/>
      <c r="G14" s="172"/>
      <c r="H14" s="172"/>
      <c r="I14" s="172"/>
      <c r="J14" s="172"/>
      <c r="K14" s="172"/>
      <c r="L14" s="172"/>
    </row>
    <row r="15" spans="1:12" x14ac:dyDescent="0.25">
      <c r="A15" s="76" t="s">
        <v>613</v>
      </c>
      <c r="B15" s="78">
        <v>623</v>
      </c>
      <c r="C15" s="78"/>
      <c r="D15" s="172"/>
      <c r="E15" s="172"/>
      <c r="F15" s="172"/>
      <c r="G15" s="172"/>
      <c r="H15" s="172"/>
      <c r="I15" s="172"/>
      <c r="J15" s="172"/>
      <c r="K15" s="172"/>
      <c r="L15" s="172"/>
    </row>
    <row r="16" spans="1:12" x14ac:dyDescent="0.25">
      <c r="A16" s="76" t="s">
        <v>285</v>
      </c>
      <c r="B16" s="78" t="s">
        <v>581</v>
      </c>
      <c r="C16" s="78"/>
      <c r="D16" s="172"/>
      <c r="E16" s="172"/>
      <c r="F16" s="172"/>
      <c r="G16" s="172"/>
      <c r="H16" s="172"/>
      <c r="I16" s="172"/>
      <c r="J16" s="172"/>
      <c r="K16" s="172"/>
      <c r="L16" s="172"/>
    </row>
    <row r="17" spans="1:12" x14ac:dyDescent="0.25">
      <c r="A17" s="76" t="s">
        <v>699</v>
      </c>
      <c r="B17" s="129"/>
      <c r="C17" s="129"/>
      <c r="D17" s="172"/>
      <c r="E17" s="172"/>
      <c r="F17" s="172"/>
      <c r="G17" s="172"/>
      <c r="H17" s="172"/>
      <c r="I17" s="172"/>
      <c r="J17" s="172"/>
      <c r="K17" s="172"/>
      <c r="L17" s="172"/>
    </row>
    <row r="18" spans="1:12" x14ac:dyDescent="0.25">
      <c r="A18" s="76" t="s">
        <v>287</v>
      </c>
      <c r="B18" s="80">
        <v>45135</v>
      </c>
      <c r="C18" s="78"/>
      <c r="D18" s="172"/>
      <c r="E18" s="172"/>
      <c r="F18" s="172"/>
      <c r="G18" s="172"/>
      <c r="H18" s="172"/>
      <c r="I18" s="172"/>
      <c r="J18" s="172"/>
      <c r="K18" s="172"/>
      <c r="L18" s="172"/>
    </row>
    <row r="19" spans="1:12" x14ac:dyDescent="0.25">
      <c r="A19" s="85" t="s">
        <v>288</v>
      </c>
      <c r="B19" s="80">
        <v>45135</v>
      </c>
      <c r="C19" s="78"/>
      <c r="D19" s="172"/>
      <c r="E19" s="172"/>
      <c r="F19" s="172"/>
      <c r="G19" s="172"/>
      <c r="H19" s="172"/>
      <c r="I19" s="172"/>
      <c r="J19" s="172"/>
      <c r="K19" s="172"/>
      <c r="L19" s="172"/>
    </row>
    <row r="20" spans="1:12" x14ac:dyDescent="0.25">
      <c r="A20" s="85" t="s">
        <v>289</v>
      </c>
      <c r="B20" s="78" t="s">
        <v>298</v>
      </c>
      <c r="C20" s="78"/>
      <c r="D20" s="172"/>
      <c r="E20" s="172"/>
      <c r="F20" s="172"/>
      <c r="G20" s="172"/>
      <c r="H20" s="172"/>
      <c r="I20" s="172"/>
      <c r="J20" s="172"/>
      <c r="K20" s="172"/>
      <c r="L20" s="172"/>
    </row>
    <row r="21" spans="1:12" x14ac:dyDescent="0.25">
      <c r="A21" s="85" t="s">
        <v>688</v>
      </c>
      <c r="B21" s="78" t="s">
        <v>299</v>
      </c>
      <c r="C21" s="78"/>
      <c r="D21" s="172"/>
      <c r="E21" s="172"/>
      <c r="F21" s="172"/>
      <c r="G21" s="172"/>
      <c r="H21" s="172"/>
      <c r="I21" s="172"/>
      <c r="J21" s="172"/>
      <c r="K21" s="172"/>
      <c r="L21" s="172"/>
    </row>
    <row r="23" spans="1:12" x14ac:dyDescent="0.25">
      <c r="B23" s="99" t="str">
        <f>HYPERLINK("#'Factor List'!A1","Back to Factor List")</f>
        <v>Back to Factor List</v>
      </c>
    </row>
    <row r="24" spans="1:12" x14ac:dyDescent="0.25">
      <c r="B24" s="99" t="s">
        <v>14</v>
      </c>
    </row>
    <row r="26" spans="1:12" ht="13" x14ac:dyDescent="0.25">
      <c r="A26" s="72" t="s">
        <v>719</v>
      </c>
      <c r="B26" s="72">
        <v>55</v>
      </c>
      <c r="C26" s="72">
        <v>56</v>
      </c>
      <c r="D26" s="72">
        <v>57</v>
      </c>
      <c r="E26" s="72">
        <v>58</v>
      </c>
      <c r="F26" s="72">
        <v>59</v>
      </c>
      <c r="G26" s="72">
        <v>60</v>
      </c>
      <c r="H26" s="72">
        <v>61</v>
      </c>
      <c r="I26" s="72">
        <v>62</v>
      </c>
      <c r="J26" s="72">
        <v>63</v>
      </c>
      <c r="K26" s="72">
        <v>64</v>
      </c>
      <c r="L26" s="72">
        <v>65</v>
      </c>
    </row>
    <row r="27" spans="1:12" x14ac:dyDescent="0.25">
      <c r="A27" s="73">
        <v>0</v>
      </c>
      <c r="B27" s="89">
        <v>0.84499999999999997</v>
      </c>
      <c r="C27" s="89">
        <v>0.85899999999999999</v>
      </c>
      <c r="D27" s="89">
        <v>0.874</v>
      </c>
      <c r="E27" s="89">
        <v>0.88900000000000001</v>
      </c>
      <c r="F27" s="89">
        <v>0.90400000000000003</v>
      </c>
      <c r="G27" s="89">
        <v>0.91900000000000004</v>
      </c>
      <c r="H27" s="89">
        <v>0.93500000000000005</v>
      </c>
      <c r="I27" s="89">
        <v>0.95099999999999996</v>
      </c>
      <c r="J27" s="89">
        <v>0.96699999999999997</v>
      </c>
      <c r="K27" s="89">
        <v>0.98299999999999998</v>
      </c>
      <c r="L27" s="89">
        <v>1</v>
      </c>
    </row>
    <row r="28" spans="1:12" x14ac:dyDescent="0.25">
      <c r="A28" s="73">
        <v>1</v>
      </c>
      <c r="B28" s="89">
        <v>0.84599999999999997</v>
      </c>
      <c r="C28" s="89">
        <v>0.86</v>
      </c>
      <c r="D28" s="89">
        <v>0.875</v>
      </c>
      <c r="E28" s="89">
        <v>0.89</v>
      </c>
      <c r="F28" s="89">
        <v>0.90500000000000003</v>
      </c>
      <c r="G28" s="89">
        <v>0.92</v>
      </c>
      <c r="H28" s="89">
        <v>0.93600000000000005</v>
      </c>
      <c r="I28" s="89">
        <v>0.95199999999999996</v>
      </c>
      <c r="J28" s="89">
        <v>0.96799999999999997</v>
      </c>
      <c r="K28" s="89">
        <v>0.98499999999999999</v>
      </c>
      <c r="L28" s="89"/>
    </row>
    <row r="29" spans="1:12" x14ac:dyDescent="0.25">
      <c r="A29" s="73">
        <v>2</v>
      </c>
      <c r="B29" s="89">
        <v>0.84699999999999998</v>
      </c>
      <c r="C29" s="89">
        <v>0.86199999999999999</v>
      </c>
      <c r="D29" s="89">
        <v>0.876</v>
      </c>
      <c r="E29" s="89">
        <v>0.89100000000000001</v>
      </c>
      <c r="F29" s="89">
        <v>0.90600000000000003</v>
      </c>
      <c r="G29" s="89">
        <v>0.92200000000000004</v>
      </c>
      <c r="H29" s="89">
        <v>0.93700000000000006</v>
      </c>
      <c r="I29" s="89">
        <v>0.95299999999999996</v>
      </c>
      <c r="J29" s="89">
        <v>0.97</v>
      </c>
      <c r="K29" s="89">
        <v>0.98599999999999999</v>
      </c>
      <c r="L29" s="89"/>
    </row>
    <row r="30" spans="1:12" x14ac:dyDescent="0.25">
      <c r="A30" s="73">
        <v>3</v>
      </c>
      <c r="B30" s="89">
        <v>0.84799999999999998</v>
      </c>
      <c r="C30" s="89">
        <v>0.86299999999999999</v>
      </c>
      <c r="D30" s="89">
        <v>0.878</v>
      </c>
      <c r="E30" s="89">
        <v>0.89200000000000002</v>
      </c>
      <c r="F30" s="89">
        <v>0.90800000000000003</v>
      </c>
      <c r="G30" s="89">
        <v>0.92300000000000004</v>
      </c>
      <c r="H30" s="89">
        <v>0.93899999999999995</v>
      </c>
      <c r="I30" s="89">
        <v>0.95499999999999996</v>
      </c>
      <c r="J30" s="89">
        <v>0.97099999999999997</v>
      </c>
      <c r="K30" s="89">
        <v>0.98699999999999999</v>
      </c>
      <c r="L30" s="89"/>
    </row>
    <row r="31" spans="1:12" x14ac:dyDescent="0.25">
      <c r="A31" s="73">
        <v>4</v>
      </c>
      <c r="B31" s="89">
        <v>0.85</v>
      </c>
      <c r="C31" s="89">
        <v>0.86399999999999999</v>
      </c>
      <c r="D31" s="89">
        <v>0.879</v>
      </c>
      <c r="E31" s="89">
        <v>0.89400000000000002</v>
      </c>
      <c r="F31" s="89">
        <v>0.90900000000000003</v>
      </c>
      <c r="G31" s="89">
        <v>0.92400000000000004</v>
      </c>
      <c r="H31" s="89">
        <v>0.94</v>
      </c>
      <c r="I31" s="89">
        <v>0.95599999999999996</v>
      </c>
      <c r="J31" s="89">
        <v>0.97199999999999998</v>
      </c>
      <c r="K31" s="89">
        <v>0.98899999999999999</v>
      </c>
      <c r="L31" s="89"/>
    </row>
    <row r="32" spans="1:12" x14ac:dyDescent="0.25">
      <c r="A32" s="73">
        <v>5</v>
      </c>
      <c r="B32" s="89">
        <v>0.85099999999999998</v>
      </c>
      <c r="C32" s="89">
        <v>0.86499999999999999</v>
      </c>
      <c r="D32" s="89">
        <v>0.88</v>
      </c>
      <c r="E32" s="89">
        <v>0.89500000000000002</v>
      </c>
      <c r="F32" s="89">
        <v>0.91</v>
      </c>
      <c r="G32" s="89">
        <v>0.92600000000000005</v>
      </c>
      <c r="H32" s="89">
        <v>0.94099999999999995</v>
      </c>
      <c r="I32" s="89">
        <v>0.95699999999999996</v>
      </c>
      <c r="J32" s="89">
        <v>0.97399999999999998</v>
      </c>
      <c r="K32" s="89">
        <v>0.99</v>
      </c>
      <c r="L32" s="89"/>
    </row>
    <row r="33" spans="1:12" x14ac:dyDescent="0.25">
      <c r="A33" s="73">
        <v>6</v>
      </c>
      <c r="B33" s="89">
        <v>0.85199999999999998</v>
      </c>
      <c r="C33" s="89">
        <v>0.86699999999999999</v>
      </c>
      <c r="D33" s="89">
        <v>0.88100000000000001</v>
      </c>
      <c r="E33" s="89">
        <v>0.89600000000000002</v>
      </c>
      <c r="F33" s="89">
        <v>0.91100000000000003</v>
      </c>
      <c r="G33" s="89">
        <v>0.92700000000000005</v>
      </c>
      <c r="H33" s="89">
        <v>0.94299999999999995</v>
      </c>
      <c r="I33" s="89">
        <v>0.95899999999999996</v>
      </c>
      <c r="J33" s="89">
        <v>0.97499999999999998</v>
      </c>
      <c r="K33" s="89">
        <v>0.99199999999999999</v>
      </c>
      <c r="L33" s="89"/>
    </row>
    <row r="34" spans="1:12" x14ac:dyDescent="0.25">
      <c r="A34" s="73">
        <v>7</v>
      </c>
      <c r="B34" s="89">
        <v>0.85299999999999998</v>
      </c>
      <c r="C34" s="89">
        <v>0.86799999999999999</v>
      </c>
      <c r="D34" s="89">
        <v>0.88300000000000001</v>
      </c>
      <c r="E34" s="89">
        <v>0.89800000000000002</v>
      </c>
      <c r="F34" s="89">
        <v>0.91300000000000003</v>
      </c>
      <c r="G34" s="89">
        <v>0.92800000000000005</v>
      </c>
      <c r="H34" s="89">
        <v>0.94399999999999995</v>
      </c>
      <c r="I34" s="89">
        <v>0.96</v>
      </c>
      <c r="J34" s="89">
        <v>0.97599999999999998</v>
      </c>
      <c r="K34" s="89">
        <v>0.99299999999999999</v>
      </c>
      <c r="L34" s="89"/>
    </row>
    <row r="35" spans="1:12" x14ac:dyDescent="0.25">
      <c r="A35" s="73">
        <v>8</v>
      </c>
      <c r="B35" s="89">
        <v>0.85399999999999998</v>
      </c>
      <c r="C35" s="89">
        <v>0.86899999999999999</v>
      </c>
      <c r="D35" s="89">
        <v>0.88400000000000001</v>
      </c>
      <c r="E35" s="89">
        <v>0.89900000000000002</v>
      </c>
      <c r="F35" s="89">
        <v>0.91400000000000003</v>
      </c>
      <c r="G35" s="89">
        <v>0.93</v>
      </c>
      <c r="H35" s="89">
        <v>0.94499999999999995</v>
      </c>
      <c r="I35" s="89">
        <v>0.96099999999999997</v>
      </c>
      <c r="J35" s="89">
        <v>0.97799999999999998</v>
      </c>
      <c r="K35" s="89">
        <v>0.99399999999999999</v>
      </c>
      <c r="L35" s="89"/>
    </row>
    <row r="36" spans="1:12" x14ac:dyDescent="0.25">
      <c r="A36" s="73">
        <v>9</v>
      </c>
      <c r="B36" s="89">
        <v>0.85599999999999998</v>
      </c>
      <c r="C36" s="89">
        <v>0.87</v>
      </c>
      <c r="D36" s="89">
        <v>0.88500000000000001</v>
      </c>
      <c r="E36" s="89">
        <v>0.9</v>
      </c>
      <c r="F36" s="89">
        <v>0.91500000000000004</v>
      </c>
      <c r="G36" s="89">
        <v>0.93100000000000005</v>
      </c>
      <c r="H36" s="89">
        <v>0.94699999999999995</v>
      </c>
      <c r="I36" s="89">
        <v>0.96299999999999997</v>
      </c>
      <c r="J36" s="89">
        <v>0.97899999999999998</v>
      </c>
      <c r="K36" s="89">
        <v>0.996</v>
      </c>
      <c r="L36" s="89"/>
    </row>
    <row r="37" spans="1:12" x14ac:dyDescent="0.25">
      <c r="A37" s="73">
        <v>10</v>
      </c>
      <c r="B37" s="89">
        <v>0.85699999999999998</v>
      </c>
      <c r="C37" s="89">
        <v>0.871</v>
      </c>
      <c r="D37" s="89">
        <v>0.88600000000000001</v>
      </c>
      <c r="E37" s="89">
        <v>0.90100000000000002</v>
      </c>
      <c r="F37" s="89">
        <v>0.91700000000000004</v>
      </c>
      <c r="G37" s="89">
        <v>0.93200000000000005</v>
      </c>
      <c r="H37" s="89">
        <v>0.94799999999999995</v>
      </c>
      <c r="I37" s="89">
        <v>0.96399999999999997</v>
      </c>
      <c r="J37" s="89">
        <v>0.98099999999999998</v>
      </c>
      <c r="K37" s="89">
        <v>0.997</v>
      </c>
      <c r="L37" s="89"/>
    </row>
    <row r="38" spans="1:12" x14ac:dyDescent="0.25">
      <c r="A38" s="73">
        <v>11</v>
      </c>
      <c r="B38" s="89">
        <v>0.85799999999999998</v>
      </c>
      <c r="C38" s="89">
        <v>0.873</v>
      </c>
      <c r="D38" s="89">
        <v>0.88700000000000001</v>
      </c>
      <c r="E38" s="89">
        <v>0.90300000000000002</v>
      </c>
      <c r="F38" s="89">
        <v>0.91800000000000004</v>
      </c>
      <c r="G38" s="89">
        <v>0.93300000000000005</v>
      </c>
      <c r="H38" s="89">
        <v>0.94899999999999995</v>
      </c>
      <c r="I38" s="89">
        <v>0.96599999999999997</v>
      </c>
      <c r="J38" s="89">
        <v>0.98199999999999998</v>
      </c>
      <c r="K38" s="89">
        <v>0.999</v>
      </c>
      <c r="L38" s="89"/>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EhQpRUUWYufU66slr9OjtvWGS6YYaSRF2Lrd3s2KxPr2/7khDarLepjeEdI544nTav8xq/yQQgsv8oxeGZtPNw==" saltValue="FP/+f4zMDlEPCIlCcN3zpg==" spinCount="100000" sheet="1" objects="1" scenarios="1"/>
  <conditionalFormatting sqref="A18 A6:A16">
    <cfRule type="expression" dxfId="177" priority="27" stopIfTrue="1">
      <formula>MOD(ROW(),2)=0</formula>
    </cfRule>
    <cfRule type="expression" dxfId="176" priority="28" stopIfTrue="1">
      <formula>MOD(ROW(),2)&lt;&gt;0</formula>
    </cfRule>
  </conditionalFormatting>
  <conditionalFormatting sqref="D6:L21">
    <cfRule type="expression" dxfId="175" priority="29" stopIfTrue="1">
      <formula>MOD(ROW(),2)=0</formula>
    </cfRule>
    <cfRule type="expression" dxfId="174" priority="30" stopIfTrue="1">
      <formula>MOD(ROW(),2)&lt;&gt;0</formula>
    </cfRule>
  </conditionalFormatting>
  <conditionalFormatting sqref="A26:A38">
    <cfRule type="expression" dxfId="173" priority="23" stopIfTrue="1">
      <formula>MOD(ROW(),2)=0</formula>
    </cfRule>
    <cfRule type="expression" dxfId="172" priority="24" stopIfTrue="1">
      <formula>MOD(ROW(),2)&lt;&gt;0</formula>
    </cfRule>
  </conditionalFormatting>
  <conditionalFormatting sqref="B26:L38">
    <cfRule type="expression" dxfId="171" priority="25" stopIfTrue="1">
      <formula>MOD(ROW(),2)=0</formula>
    </cfRule>
    <cfRule type="expression" dxfId="170" priority="26" stopIfTrue="1">
      <formula>MOD(ROW(),2)&lt;&gt;0</formula>
    </cfRule>
  </conditionalFormatting>
  <conditionalFormatting sqref="A17">
    <cfRule type="expression" dxfId="169" priority="21" stopIfTrue="1">
      <formula>MOD(ROW(),2)=0</formula>
    </cfRule>
    <cfRule type="expression" dxfId="168" priority="22" stopIfTrue="1">
      <formula>MOD(ROW(),2)&lt;&gt;0</formula>
    </cfRule>
  </conditionalFormatting>
  <conditionalFormatting sqref="D19:L21">
    <cfRule type="expression" dxfId="167" priority="19" stopIfTrue="1">
      <formula>MOD(ROW(),2)=0</formula>
    </cfRule>
    <cfRule type="expression" dxfId="166" priority="20" stopIfTrue="1">
      <formula>MOD(ROW(),2)&lt;&gt;0</formula>
    </cfRule>
  </conditionalFormatting>
  <conditionalFormatting sqref="A19:A21">
    <cfRule type="expression" dxfId="165" priority="15" stopIfTrue="1">
      <formula>MOD(ROW(),2)=0</formula>
    </cfRule>
    <cfRule type="expression" dxfId="164" priority="16" stopIfTrue="1">
      <formula>MOD(ROW(),2)&lt;&gt;0</formula>
    </cfRule>
  </conditionalFormatting>
  <conditionalFormatting sqref="B6:C16">
    <cfRule type="expression" dxfId="163" priority="9" stopIfTrue="1">
      <formula>MOD(ROW(),2)=0</formula>
    </cfRule>
    <cfRule type="expression" dxfId="162" priority="10" stopIfTrue="1">
      <formula>MOD(ROW(),2)&lt;&gt;0</formula>
    </cfRule>
  </conditionalFormatting>
  <conditionalFormatting sqref="B18:C18 B17">
    <cfRule type="expression" dxfId="161" priority="11" stopIfTrue="1">
      <formula>MOD(ROW(),2)=0</formula>
    </cfRule>
    <cfRule type="expression" dxfId="160" priority="12" stopIfTrue="1">
      <formula>MOD(ROW(),2)&lt;&gt;0</formula>
    </cfRule>
  </conditionalFormatting>
  <conditionalFormatting sqref="C17">
    <cfRule type="expression" dxfId="159" priority="7" stopIfTrue="1">
      <formula>MOD(ROW(),2)=0</formula>
    </cfRule>
    <cfRule type="expression" dxfId="158" priority="8" stopIfTrue="1">
      <formula>MOD(ROW(),2)&lt;&gt;0</formula>
    </cfRule>
  </conditionalFormatting>
  <conditionalFormatting sqref="B20:B21">
    <cfRule type="expression" dxfId="157" priority="3" stopIfTrue="1">
      <formula>MOD(ROW(),2)=0</formula>
    </cfRule>
    <cfRule type="expression" dxfId="156" priority="4" stopIfTrue="1">
      <formula>MOD(ROW(),2)&lt;&gt;0</formula>
    </cfRule>
  </conditionalFormatting>
  <conditionalFormatting sqref="C19:C21">
    <cfRule type="expression" dxfId="155" priority="5" stopIfTrue="1">
      <formula>MOD(ROW(),2)=0</formula>
    </cfRule>
    <cfRule type="expression" dxfId="154" priority="6" stopIfTrue="1">
      <formula>MOD(ROW(),2)&lt;&gt;0</formula>
    </cfRule>
  </conditionalFormatting>
  <conditionalFormatting sqref="B19">
    <cfRule type="expression" dxfId="153" priority="1" stopIfTrue="1">
      <formula>MOD(ROW(),2)=0</formula>
    </cfRule>
    <cfRule type="expression" dxfId="152" priority="2" stopIfTrue="1">
      <formula>MOD(ROW(),2)&lt;&gt;0</formula>
    </cfRule>
  </conditionalFormatting>
  <hyperlinks>
    <hyperlink ref="B24" location="Assumptions!A1" display="Assumptions" xr:uid="{6C0CCC83-5A84-4115-943E-E6658AD999F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dimension ref="A1:K68"/>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x-202</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5" x14ac:dyDescent="0.25">
      <c r="A10" s="76" t="s">
        <v>7</v>
      </c>
      <c r="B10" s="78" t="s">
        <v>293</v>
      </c>
      <c r="C10" s="78"/>
    </row>
    <row r="11" spans="1:11" x14ac:dyDescent="0.25">
      <c r="A11" s="76" t="s">
        <v>280</v>
      </c>
      <c r="B11" s="78" t="s">
        <v>305</v>
      </c>
      <c r="C11" s="78"/>
    </row>
    <row r="12" spans="1:11" x14ac:dyDescent="0.25">
      <c r="A12" s="76" t="s">
        <v>281</v>
      </c>
      <c r="B12" s="78" t="s">
        <v>295</v>
      </c>
      <c r="C12" s="78"/>
    </row>
    <row r="13" spans="1:11" x14ac:dyDescent="0.25">
      <c r="A13" s="76" t="s">
        <v>610</v>
      </c>
      <c r="B13" s="78">
        <v>2</v>
      </c>
      <c r="C13" s="78"/>
    </row>
    <row r="14" spans="1:11" x14ac:dyDescent="0.25">
      <c r="A14" s="76" t="s">
        <v>283</v>
      </c>
      <c r="B14" s="78">
        <v>202</v>
      </c>
      <c r="C14" s="78"/>
    </row>
    <row r="15" spans="1:11" x14ac:dyDescent="0.25">
      <c r="A15" s="76" t="s">
        <v>613</v>
      </c>
      <c r="B15" s="78">
        <v>202</v>
      </c>
      <c r="C15" s="78"/>
    </row>
    <row r="16" spans="1:11" x14ac:dyDescent="0.25">
      <c r="A16" s="76" t="s">
        <v>285</v>
      </c>
      <c r="B16" s="78" t="s">
        <v>307</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690</v>
      </c>
      <c r="C26" s="94" t="s">
        <v>691</v>
      </c>
    </row>
    <row r="27" spans="1:3" x14ac:dyDescent="0.25">
      <c r="A27" s="95">
        <v>18</v>
      </c>
      <c r="B27" s="96">
        <v>11.29</v>
      </c>
      <c r="C27" s="96">
        <v>2</v>
      </c>
    </row>
    <row r="28" spans="1:3" x14ac:dyDescent="0.25">
      <c r="A28" s="95">
        <v>19</v>
      </c>
      <c r="B28" s="96">
        <v>11.46</v>
      </c>
      <c r="C28" s="96">
        <v>2.09</v>
      </c>
    </row>
    <row r="29" spans="1:3" x14ac:dyDescent="0.25">
      <c r="A29" s="95">
        <v>20</v>
      </c>
      <c r="B29" s="96">
        <v>11.63</v>
      </c>
      <c r="C29" s="96">
        <v>2.12</v>
      </c>
    </row>
    <row r="30" spans="1:3" x14ac:dyDescent="0.25">
      <c r="A30" s="95">
        <v>21</v>
      </c>
      <c r="B30" s="96">
        <v>11.8</v>
      </c>
      <c r="C30" s="96">
        <v>2.16</v>
      </c>
    </row>
    <row r="31" spans="1:3" x14ac:dyDescent="0.25">
      <c r="A31" s="95">
        <v>22</v>
      </c>
      <c r="B31" s="96">
        <v>11.97</v>
      </c>
      <c r="C31" s="96">
        <v>2.19</v>
      </c>
    </row>
    <row r="32" spans="1:3" x14ac:dyDescent="0.25">
      <c r="A32" s="95">
        <v>23</v>
      </c>
      <c r="B32" s="96">
        <v>12.15</v>
      </c>
      <c r="C32" s="96">
        <v>2.2200000000000002</v>
      </c>
    </row>
    <row r="33" spans="1:3" x14ac:dyDescent="0.25">
      <c r="A33" s="95">
        <v>24</v>
      </c>
      <c r="B33" s="96">
        <v>12.33</v>
      </c>
      <c r="C33" s="96">
        <v>2.2599999999999998</v>
      </c>
    </row>
    <row r="34" spans="1:3" x14ac:dyDescent="0.25">
      <c r="A34" s="95">
        <v>25</v>
      </c>
      <c r="B34" s="96">
        <v>12.51</v>
      </c>
      <c r="C34" s="96">
        <v>2.29</v>
      </c>
    </row>
    <row r="35" spans="1:3" x14ac:dyDescent="0.25">
      <c r="A35" s="95">
        <v>26</v>
      </c>
      <c r="B35" s="96">
        <v>12.7</v>
      </c>
      <c r="C35" s="96">
        <v>2.33</v>
      </c>
    </row>
    <row r="36" spans="1:3" x14ac:dyDescent="0.25">
      <c r="A36" s="95">
        <v>27</v>
      </c>
      <c r="B36" s="96">
        <v>12.88</v>
      </c>
      <c r="C36" s="96">
        <v>2.36</v>
      </c>
    </row>
    <row r="37" spans="1:3" x14ac:dyDescent="0.25">
      <c r="A37" s="95">
        <v>28</v>
      </c>
      <c r="B37" s="96">
        <v>13.07</v>
      </c>
      <c r="C37" s="96">
        <v>2.4</v>
      </c>
    </row>
    <row r="38" spans="1:3" x14ac:dyDescent="0.25">
      <c r="A38" s="95">
        <v>29</v>
      </c>
      <c r="B38" s="96">
        <v>13.27</v>
      </c>
      <c r="C38" s="96">
        <v>2.4300000000000002</v>
      </c>
    </row>
    <row r="39" spans="1:3" x14ac:dyDescent="0.25">
      <c r="A39" s="95">
        <v>30</v>
      </c>
      <c r="B39" s="96">
        <v>13.47</v>
      </c>
      <c r="C39" s="96">
        <v>2.4700000000000002</v>
      </c>
    </row>
    <row r="40" spans="1:3" x14ac:dyDescent="0.25">
      <c r="A40" s="95">
        <v>31</v>
      </c>
      <c r="B40" s="96">
        <v>13.67</v>
      </c>
      <c r="C40" s="96">
        <v>2.5</v>
      </c>
    </row>
    <row r="41" spans="1:3" x14ac:dyDescent="0.25">
      <c r="A41" s="95">
        <v>32</v>
      </c>
      <c r="B41" s="96">
        <v>13.87</v>
      </c>
      <c r="C41" s="96">
        <v>2.5299999999999998</v>
      </c>
    </row>
    <row r="42" spans="1:3" x14ac:dyDescent="0.25">
      <c r="A42" s="95">
        <v>33</v>
      </c>
      <c r="B42" s="96">
        <v>14.08</v>
      </c>
      <c r="C42" s="96">
        <v>2.57</v>
      </c>
    </row>
    <row r="43" spans="1:3" x14ac:dyDescent="0.25">
      <c r="A43" s="95">
        <v>34</v>
      </c>
      <c r="B43" s="96">
        <v>14.29</v>
      </c>
      <c r="C43" s="96">
        <v>2.6</v>
      </c>
    </row>
    <row r="44" spans="1:3" x14ac:dyDescent="0.25">
      <c r="A44" s="95">
        <v>35</v>
      </c>
      <c r="B44" s="96">
        <v>14.5</v>
      </c>
      <c r="C44" s="96">
        <v>2.63</v>
      </c>
    </row>
    <row r="45" spans="1:3" x14ac:dyDescent="0.25">
      <c r="A45" s="95">
        <v>36</v>
      </c>
      <c r="B45" s="96">
        <v>14.72</v>
      </c>
      <c r="C45" s="96">
        <v>2.67</v>
      </c>
    </row>
    <row r="46" spans="1:3" x14ac:dyDescent="0.25">
      <c r="A46" s="95">
        <v>37</v>
      </c>
      <c r="B46" s="96">
        <v>14.95</v>
      </c>
      <c r="C46" s="96">
        <v>2.7</v>
      </c>
    </row>
    <row r="47" spans="1:3" x14ac:dyDescent="0.25">
      <c r="A47" s="95">
        <v>38</v>
      </c>
      <c r="B47" s="96">
        <v>15.17</v>
      </c>
      <c r="C47" s="96">
        <v>2.73</v>
      </c>
    </row>
    <row r="48" spans="1:3" x14ac:dyDescent="0.25">
      <c r="A48" s="95">
        <v>39</v>
      </c>
      <c r="B48" s="96">
        <v>15.4</v>
      </c>
      <c r="C48" s="96">
        <v>2.76</v>
      </c>
    </row>
    <row r="49" spans="1:3" x14ac:dyDescent="0.25">
      <c r="A49" s="95">
        <v>40</v>
      </c>
      <c r="B49" s="96">
        <v>15.64</v>
      </c>
      <c r="C49" s="96">
        <v>2.8</v>
      </c>
    </row>
    <row r="50" spans="1:3" x14ac:dyDescent="0.25">
      <c r="A50" s="95">
        <v>41</v>
      </c>
      <c r="B50" s="96">
        <v>15.88</v>
      </c>
      <c r="C50" s="96">
        <v>2.83</v>
      </c>
    </row>
    <row r="51" spans="1:3" x14ac:dyDescent="0.25">
      <c r="A51" s="95">
        <v>42</v>
      </c>
      <c r="B51" s="96">
        <v>16.12</v>
      </c>
      <c r="C51" s="96">
        <v>2.86</v>
      </c>
    </row>
    <row r="52" spans="1:3" x14ac:dyDescent="0.25">
      <c r="A52" s="95">
        <v>43</v>
      </c>
      <c r="B52" s="96">
        <v>16.37</v>
      </c>
      <c r="C52" s="96">
        <v>2.88</v>
      </c>
    </row>
    <row r="53" spans="1:3" x14ac:dyDescent="0.25">
      <c r="A53" s="95">
        <v>44</v>
      </c>
      <c r="B53" s="96">
        <v>16.62</v>
      </c>
      <c r="C53" s="96">
        <v>2.91</v>
      </c>
    </row>
    <row r="54" spans="1:3" x14ac:dyDescent="0.25">
      <c r="A54" s="95">
        <v>45</v>
      </c>
      <c r="B54" s="96">
        <v>16.88</v>
      </c>
      <c r="C54" s="96">
        <v>2.94</v>
      </c>
    </row>
    <row r="55" spans="1:3" x14ac:dyDescent="0.25">
      <c r="A55" s="95">
        <v>46</v>
      </c>
      <c r="B55" s="96">
        <v>17.149999999999999</v>
      </c>
      <c r="C55" s="96">
        <v>2.97</v>
      </c>
    </row>
    <row r="56" spans="1:3" x14ac:dyDescent="0.25">
      <c r="A56" s="95">
        <v>47</v>
      </c>
      <c r="B56" s="96">
        <v>17.420000000000002</v>
      </c>
      <c r="C56" s="96">
        <v>2.99</v>
      </c>
    </row>
    <row r="57" spans="1:3" x14ac:dyDescent="0.25">
      <c r="A57" s="95">
        <v>48</v>
      </c>
      <c r="B57" s="96">
        <v>17.690000000000001</v>
      </c>
      <c r="C57" s="96">
        <v>3.02</v>
      </c>
    </row>
    <row r="58" spans="1:3" x14ac:dyDescent="0.25">
      <c r="A58" s="95">
        <v>49</v>
      </c>
      <c r="B58" s="96">
        <v>17.97</v>
      </c>
      <c r="C58" s="96">
        <v>3.04</v>
      </c>
    </row>
    <row r="59" spans="1:3" x14ac:dyDescent="0.25">
      <c r="A59" s="95">
        <v>50</v>
      </c>
      <c r="B59" s="96">
        <v>18.260000000000002</v>
      </c>
      <c r="C59" s="96">
        <v>3.06</v>
      </c>
    </row>
    <row r="60" spans="1:3" x14ac:dyDescent="0.25">
      <c r="A60" s="95">
        <v>51</v>
      </c>
      <c r="B60" s="96">
        <v>18.559999999999999</v>
      </c>
      <c r="C60" s="96">
        <v>3.08</v>
      </c>
    </row>
    <row r="61" spans="1:3" x14ac:dyDescent="0.25">
      <c r="A61" s="95">
        <v>52</v>
      </c>
      <c r="B61" s="96">
        <v>18.86</v>
      </c>
      <c r="C61" s="96">
        <v>3.1</v>
      </c>
    </row>
    <row r="62" spans="1:3" x14ac:dyDescent="0.25">
      <c r="A62" s="95">
        <v>53</v>
      </c>
      <c r="B62" s="96">
        <v>19.170000000000002</v>
      </c>
      <c r="C62" s="96">
        <v>3.12</v>
      </c>
    </row>
    <row r="63" spans="1:3" x14ac:dyDescent="0.25">
      <c r="A63" s="95">
        <v>54</v>
      </c>
      <c r="B63" s="96">
        <v>19.489999999999998</v>
      </c>
      <c r="C63" s="96">
        <v>3.14</v>
      </c>
    </row>
    <row r="64" spans="1:3" x14ac:dyDescent="0.25">
      <c r="A64" s="95">
        <v>55</v>
      </c>
      <c r="B64" s="96">
        <v>19.82</v>
      </c>
      <c r="C64" s="96">
        <v>3.15</v>
      </c>
    </row>
    <row r="65" spans="1:3" x14ac:dyDescent="0.25">
      <c r="A65" s="95">
        <v>56</v>
      </c>
      <c r="B65" s="96">
        <v>20.16</v>
      </c>
      <c r="C65" s="96">
        <v>3.17</v>
      </c>
    </row>
    <row r="66" spans="1:3" x14ac:dyDescent="0.25">
      <c r="A66" s="95">
        <v>57</v>
      </c>
      <c r="B66" s="96">
        <v>20.5</v>
      </c>
      <c r="C66" s="96">
        <v>3.18</v>
      </c>
    </row>
    <row r="67" spans="1:3" x14ac:dyDescent="0.25">
      <c r="A67" s="95">
        <v>58</v>
      </c>
      <c r="B67" s="96">
        <v>20.86</v>
      </c>
      <c r="C67" s="96">
        <v>3.19</v>
      </c>
    </row>
    <row r="68" spans="1:3" x14ac:dyDescent="0.25">
      <c r="A68" s="95">
        <v>59</v>
      </c>
      <c r="B68" s="96">
        <v>21.23</v>
      </c>
      <c r="C68" s="96">
        <v>3.19</v>
      </c>
    </row>
  </sheetData>
  <sheetProtection algorithmName="SHA-512" hashValue="PILJYrcusMDJz52oz0c8B29PiyUkY2gf7CmqvbovzyB4SSdMv6MYvsi7tF+ADt8ZrgeScz2bUALuRJacA6Lq7g==" saltValue="NBdMfJL7rUZzokA5J28fTQ==" spinCount="100000" sheet="1" objects="1" scenarios="1"/>
  <conditionalFormatting sqref="A6:A16">
    <cfRule type="expression" dxfId="2625" priority="37" stopIfTrue="1">
      <formula>MOD(ROW(),2)=0</formula>
    </cfRule>
    <cfRule type="expression" dxfId="2624" priority="38" stopIfTrue="1">
      <formula>MOD(ROW(),2)&lt;&gt;0</formula>
    </cfRule>
  </conditionalFormatting>
  <conditionalFormatting sqref="A18">
    <cfRule type="expression" dxfId="2623" priority="41" stopIfTrue="1">
      <formula>MOD(ROW(),2)=0</formula>
    </cfRule>
    <cfRule type="expression" dxfId="2622" priority="42" stopIfTrue="1">
      <formula>MOD(ROW(),2)&lt;&gt;0</formula>
    </cfRule>
  </conditionalFormatting>
  <conditionalFormatting sqref="A17">
    <cfRule type="expression" dxfId="2621" priority="33" stopIfTrue="1">
      <formula>MOD(ROW(),2)=0</formula>
    </cfRule>
    <cfRule type="expression" dxfId="2620" priority="34" stopIfTrue="1">
      <formula>MOD(ROW(),2)&lt;&gt;0</formula>
    </cfRule>
  </conditionalFormatting>
  <conditionalFormatting sqref="A26:A68">
    <cfRule type="expression" dxfId="2619" priority="25" stopIfTrue="1">
      <formula>MOD(ROW(),2)=0</formula>
    </cfRule>
    <cfRule type="expression" dxfId="2618" priority="26" stopIfTrue="1">
      <formula>MOD(ROW(),2)&lt;&gt;0</formula>
    </cfRule>
  </conditionalFormatting>
  <conditionalFormatting sqref="B26:C68">
    <cfRule type="expression" dxfId="2617" priority="27" stopIfTrue="1">
      <formula>MOD(ROW(),2)=0</formula>
    </cfRule>
    <cfRule type="expression" dxfId="2616" priority="28" stopIfTrue="1">
      <formula>MOD(ROW(),2)&lt;&gt;0</formula>
    </cfRule>
  </conditionalFormatting>
  <conditionalFormatting sqref="A19:A21">
    <cfRule type="expression" dxfId="2615" priority="15" stopIfTrue="1">
      <formula>MOD(ROW(),2)=0</formula>
    </cfRule>
    <cfRule type="expression" dxfId="2614" priority="16" stopIfTrue="1">
      <formula>MOD(ROW(),2)&lt;&gt;0</formula>
    </cfRule>
  </conditionalFormatting>
  <conditionalFormatting sqref="B6:C16">
    <cfRule type="expression" dxfId="2613" priority="9" stopIfTrue="1">
      <formula>MOD(ROW(),2)=0</formula>
    </cfRule>
    <cfRule type="expression" dxfId="2612" priority="10" stopIfTrue="1">
      <formula>MOD(ROW(),2)&lt;&gt;0</formula>
    </cfRule>
  </conditionalFormatting>
  <conditionalFormatting sqref="B18:C18 B17">
    <cfRule type="expression" dxfId="2611" priority="11" stopIfTrue="1">
      <formula>MOD(ROW(),2)=0</formula>
    </cfRule>
    <cfRule type="expression" dxfId="2610" priority="12" stopIfTrue="1">
      <formula>MOD(ROW(),2)&lt;&gt;0</formula>
    </cfRule>
  </conditionalFormatting>
  <conditionalFormatting sqref="C17">
    <cfRule type="expression" dxfId="2609" priority="7" stopIfTrue="1">
      <formula>MOD(ROW(),2)=0</formula>
    </cfRule>
    <cfRule type="expression" dxfId="2608" priority="8" stopIfTrue="1">
      <formula>MOD(ROW(),2)&lt;&gt;0</formula>
    </cfRule>
  </conditionalFormatting>
  <conditionalFormatting sqref="B20:B21">
    <cfRule type="expression" dxfId="2607" priority="3" stopIfTrue="1">
      <formula>MOD(ROW(),2)=0</formula>
    </cfRule>
    <cfRule type="expression" dxfId="2606" priority="4" stopIfTrue="1">
      <formula>MOD(ROW(),2)&lt;&gt;0</formula>
    </cfRule>
  </conditionalFormatting>
  <conditionalFormatting sqref="C19:C21">
    <cfRule type="expression" dxfId="2605" priority="5" stopIfTrue="1">
      <formula>MOD(ROW(),2)=0</formula>
    </cfRule>
    <cfRule type="expression" dxfId="2604" priority="6" stopIfTrue="1">
      <formula>MOD(ROW(),2)&lt;&gt;0</formula>
    </cfRule>
  </conditionalFormatting>
  <conditionalFormatting sqref="B19">
    <cfRule type="expression" dxfId="2603" priority="1" stopIfTrue="1">
      <formula>MOD(ROW(),2)=0</formula>
    </cfRule>
    <cfRule type="expression" dxfId="2602" priority="2" stopIfTrue="1">
      <formula>MOD(ROW(),2)&lt;&gt;0</formula>
    </cfRule>
  </conditionalFormatting>
  <hyperlinks>
    <hyperlink ref="B24" location="Assumptions!A1" display="Assumptions" xr:uid="{40885E79-EA7E-4B13-B51A-6A86A55AB30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20"/>
  <dimension ref="A1:AW65"/>
  <sheetViews>
    <sheetView showGridLines="0" zoomScale="85" zoomScaleNormal="85" workbookViewId="0">
      <selection activeCell="E21" sqref="E21"/>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K1" s="99"/>
    </row>
    <row r="2" spans="1:49" ht="15.5" x14ac:dyDescent="0.35">
      <c r="A2" s="11" t="s">
        <v>744</v>
      </c>
      <c r="B2" s="42"/>
      <c r="C2" s="42"/>
      <c r="D2" s="42"/>
      <c r="E2" s="42"/>
      <c r="F2" s="42"/>
      <c r="G2" s="42"/>
      <c r="H2" s="42"/>
      <c r="I2" s="42"/>
    </row>
    <row r="3" spans="1:49" ht="15.5" x14ac:dyDescent="0.35">
      <c r="A3" s="11" t="str">
        <f>TABLE_FACTOR_TYPE_1&amp;" - x-"&amp;TABLE_REFERENCE_1</f>
        <v>Scheme Pays AA - x-624</v>
      </c>
      <c r="B3" s="42"/>
      <c r="C3" s="42"/>
      <c r="D3" s="42"/>
      <c r="E3" s="42"/>
      <c r="F3" s="42"/>
      <c r="G3" s="42"/>
      <c r="H3" s="42"/>
      <c r="I3" s="42"/>
    </row>
    <row r="6" spans="1:49"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row>
    <row r="7" spans="1:49"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row>
    <row r="8" spans="1:49" x14ac:dyDescent="0.25">
      <c r="A8" s="76" t="s">
        <v>278</v>
      </c>
      <c r="B8" s="78">
        <v>2006</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row>
    <row r="9" spans="1:49"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row>
    <row r="10" spans="1:49" ht="25" x14ac:dyDescent="0.25">
      <c r="A10" s="76" t="s">
        <v>7</v>
      </c>
      <c r="B10" s="78" t="s">
        <v>582</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row>
    <row r="11" spans="1:49"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row>
    <row r="12" spans="1:49" x14ac:dyDescent="0.25">
      <c r="A12" s="76" t="s">
        <v>281</v>
      </c>
      <c r="B12" s="78" t="s">
        <v>423</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row>
    <row r="13" spans="1:49" x14ac:dyDescent="0.25">
      <c r="A13" s="76" t="s">
        <v>610</v>
      </c>
      <c r="B13" s="78">
        <v>1</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row>
    <row r="14" spans="1:49" x14ac:dyDescent="0.25">
      <c r="A14" s="76" t="s">
        <v>283</v>
      </c>
      <c r="B14" s="78">
        <v>624</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row>
    <row r="15" spans="1:49" x14ac:dyDescent="0.25">
      <c r="A15" s="76" t="s">
        <v>613</v>
      </c>
      <c r="B15" s="78">
        <v>624</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row>
    <row r="16" spans="1:49" x14ac:dyDescent="0.25">
      <c r="A16" s="76" t="s">
        <v>285</v>
      </c>
      <c r="B16" s="78" t="s">
        <v>584</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row>
    <row r="17" spans="1:49"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row>
    <row r="18" spans="1:49"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row>
    <row r="19" spans="1:49"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row>
    <row r="20" spans="1:49"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row>
    <row r="21" spans="1:49"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row>
    <row r="23" spans="1:49" x14ac:dyDescent="0.25">
      <c r="B23" s="99" t="str">
        <f>HYPERLINK("#'Factor List'!A1","Back to Factor List")</f>
        <v>Back to Factor List</v>
      </c>
    </row>
    <row r="24" spans="1:49" x14ac:dyDescent="0.25">
      <c r="B24" s="99" t="s">
        <v>14</v>
      </c>
    </row>
    <row r="26" spans="1:49" ht="13" x14ac:dyDescent="0.25">
      <c r="A26" s="72" t="s">
        <v>719</v>
      </c>
      <c r="B26" s="72">
        <v>18</v>
      </c>
      <c r="C26" s="72">
        <v>19</v>
      </c>
      <c r="D26" s="72">
        <v>20</v>
      </c>
      <c r="E26" s="72">
        <v>21</v>
      </c>
      <c r="F26" s="72">
        <v>22</v>
      </c>
      <c r="G26" s="72">
        <v>23</v>
      </c>
      <c r="H26" s="72">
        <v>24</v>
      </c>
      <c r="I26" s="72">
        <v>25</v>
      </c>
      <c r="J26" s="72">
        <v>26</v>
      </c>
      <c r="K26" s="72">
        <v>27</v>
      </c>
      <c r="L26" s="72">
        <v>28</v>
      </c>
      <c r="M26" s="72">
        <v>29</v>
      </c>
      <c r="N26" s="72">
        <v>30</v>
      </c>
      <c r="O26" s="72">
        <v>31</v>
      </c>
      <c r="P26" s="72">
        <v>32</v>
      </c>
      <c r="Q26" s="72">
        <v>33</v>
      </c>
      <c r="R26" s="72">
        <v>34</v>
      </c>
      <c r="S26" s="72">
        <v>35</v>
      </c>
      <c r="T26" s="72">
        <v>36</v>
      </c>
      <c r="U26" s="72">
        <v>37</v>
      </c>
      <c r="V26" s="72">
        <v>38</v>
      </c>
      <c r="W26" s="72">
        <v>39</v>
      </c>
      <c r="X26" s="72">
        <v>40</v>
      </c>
      <c r="Y26" s="72">
        <v>41</v>
      </c>
      <c r="Z26" s="72">
        <v>42</v>
      </c>
      <c r="AA26" s="72">
        <v>43</v>
      </c>
      <c r="AB26" s="72">
        <v>44</v>
      </c>
      <c r="AC26" s="72">
        <v>45</v>
      </c>
      <c r="AD26" s="72">
        <v>46</v>
      </c>
      <c r="AE26" s="72">
        <v>47</v>
      </c>
      <c r="AF26" s="72">
        <v>48</v>
      </c>
      <c r="AG26" s="72">
        <v>49</v>
      </c>
      <c r="AH26" s="72">
        <v>50</v>
      </c>
      <c r="AI26" s="72">
        <v>51</v>
      </c>
      <c r="AJ26" s="72">
        <v>52</v>
      </c>
      <c r="AK26" s="72">
        <v>53</v>
      </c>
      <c r="AL26" s="72">
        <v>54</v>
      </c>
      <c r="AM26" s="72">
        <v>55</v>
      </c>
      <c r="AN26" s="72">
        <v>56</v>
      </c>
      <c r="AO26" s="72">
        <v>57</v>
      </c>
      <c r="AP26" s="72">
        <v>58</v>
      </c>
      <c r="AQ26" s="72">
        <v>59</v>
      </c>
      <c r="AR26" s="72">
        <v>60</v>
      </c>
      <c r="AS26" s="72">
        <v>61</v>
      </c>
      <c r="AT26" s="72">
        <v>62</v>
      </c>
      <c r="AU26" s="72">
        <v>63</v>
      </c>
      <c r="AV26" s="72">
        <v>64</v>
      </c>
      <c r="AW26" s="72">
        <v>65</v>
      </c>
    </row>
    <row r="27" spans="1:49" x14ac:dyDescent="0.25">
      <c r="A27" s="73">
        <v>0</v>
      </c>
      <c r="B27" s="89">
        <v>0.45300000000000001</v>
      </c>
      <c r="C27" s="89">
        <v>0.46100000000000002</v>
      </c>
      <c r="D27" s="89">
        <v>0.46800000000000003</v>
      </c>
      <c r="E27" s="89">
        <v>0.47599999999999998</v>
      </c>
      <c r="F27" s="89">
        <v>0.48399999999999999</v>
      </c>
      <c r="G27" s="89">
        <v>0.49299999999999999</v>
      </c>
      <c r="H27" s="89">
        <v>0.501</v>
      </c>
      <c r="I27" s="89">
        <v>0.51</v>
      </c>
      <c r="J27" s="89">
        <v>0.51800000000000002</v>
      </c>
      <c r="K27" s="89">
        <v>0.52700000000000002</v>
      </c>
      <c r="L27" s="89">
        <v>0.53600000000000003</v>
      </c>
      <c r="M27" s="89">
        <v>0.54500000000000004</v>
      </c>
      <c r="N27" s="89">
        <v>0.55400000000000005</v>
      </c>
      <c r="O27" s="89">
        <v>0.56399999999999995</v>
      </c>
      <c r="P27" s="89">
        <v>0.57299999999999995</v>
      </c>
      <c r="Q27" s="89">
        <v>0.58299999999999996</v>
      </c>
      <c r="R27" s="89">
        <v>0.59299999999999997</v>
      </c>
      <c r="S27" s="89">
        <v>0.60299999999999998</v>
      </c>
      <c r="T27" s="89">
        <v>0.61299999999999999</v>
      </c>
      <c r="U27" s="89">
        <v>0.624</v>
      </c>
      <c r="V27" s="89">
        <v>0.63400000000000001</v>
      </c>
      <c r="W27" s="89">
        <v>0.64500000000000002</v>
      </c>
      <c r="X27" s="89">
        <v>0.65600000000000003</v>
      </c>
      <c r="Y27" s="89">
        <v>0.66700000000000004</v>
      </c>
      <c r="Z27" s="89">
        <v>0.67900000000000005</v>
      </c>
      <c r="AA27" s="89">
        <v>0.69</v>
      </c>
      <c r="AB27" s="89">
        <v>0.70199999999999996</v>
      </c>
      <c r="AC27" s="89">
        <v>0.71399999999999997</v>
      </c>
      <c r="AD27" s="89">
        <v>0.72599999999999998</v>
      </c>
      <c r="AE27" s="89">
        <v>0.73799999999999999</v>
      </c>
      <c r="AF27" s="89">
        <v>0.751</v>
      </c>
      <c r="AG27" s="89">
        <v>0.76400000000000001</v>
      </c>
      <c r="AH27" s="89">
        <v>0.77700000000000002</v>
      </c>
      <c r="AI27" s="89">
        <v>0.79</v>
      </c>
      <c r="AJ27" s="89">
        <v>0.80300000000000005</v>
      </c>
      <c r="AK27" s="89">
        <v>0.81699999999999995</v>
      </c>
      <c r="AL27" s="89">
        <v>0.83099999999999996</v>
      </c>
      <c r="AM27" s="89">
        <v>0.84499999999999997</v>
      </c>
      <c r="AN27" s="89">
        <v>0.85899999999999999</v>
      </c>
      <c r="AO27" s="89">
        <v>0.874</v>
      </c>
      <c r="AP27" s="89">
        <v>0.88900000000000001</v>
      </c>
      <c r="AQ27" s="89">
        <v>0.90400000000000003</v>
      </c>
      <c r="AR27" s="89">
        <v>0.91900000000000004</v>
      </c>
      <c r="AS27" s="89">
        <v>0.93500000000000005</v>
      </c>
      <c r="AT27" s="89">
        <v>0.95099999999999996</v>
      </c>
      <c r="AU27" s="89">
        <v>0.96699999999999997</v>
      </c>
      <c r="AV27" s="89">
        <v>0.98299999999999998</v>
      </c>
      <c r="AW27" s="89">
        <v>1</v>
      </c>
    </row>
    <row r="28" spans="1:49" x14ac:dyDescent="0.25">
      <c r="A28" s="73">
        <v>1</v>
      </c>
      <c r="B28" s="89">
        <v>0.45300000000000001</v>
      </c>
      <c r="C28" s="89">
        <v>0.46100000000000002</v>
      </c>
      <c r="D28" s="89">
        <v>0.46899999999999997</v>
      </c>
      <c r="E28" s="89">
        <v>0.47699999999999998</v>
      </c>
      <c r="F28" s="89">
        <v>0.48499999999999999</v>
      </c>
      <c r="G28" s="89">
        <v>0.49299999999999999</v>
      </c>
      <c r="H28" s="89">
        <v>0.502</v>
      </c>
      <c r="I28" s="89">
        <v>0.51</v>
      </c>
      <c r="J28" s="89">
        <v>0.51900000000000002</v>
      </c>
      <c r="K28" s="89">
        <v>0.52800000000000002</v>
      </c>
      <c r="L28" s="89">
        <v>0.53700000000000003</v>
      </c>
      <c r="M28" s="89">
        <v>0.54600000000000004</v>
      </c>
      <c r="N28" s="89">
        <v>0.55500000000000005</v>
      </c>
      <c r="O28" s="89">
        <v>0.56499999999999995</v>
      </c>
      <c r="P28" s="89">
        <v>0.57399999999999995</v>
      </c>
      <c r="Q28" s="89">
        <v>0.58399999999999996</v>
      </c>
      <c r="R28" s="89">
        <v>0.59399999999999997</v>
      </c>
      <c r="S28" s="89">
        <v>0.60399999999999998</v>
      </c>
      <c r="T28" s="89">
        <v>0.61399999999999999</v>
      </c>
      <c r="U28" s="89">
        <v>0.625</v>
      </c>
      <c r="V28" s="89">
        <v>0.63500000000000001</v>
      </c>
      <c r="W28" s="89">
        <v>0.64600000000000002</v>
      </c>
      <c r="X28" s="89">
        <v>0.65700000000000003</v>
      </c>
      <c r="Y28" s="89">
        <v>0.66800000000000004</v>
      </c>
      <c r="Z28" s="89">
        <v>0.68</v>
      </c>
      <c r="AA28" s="89">
        <v>0.69099999999999995</v>
      </c>
      <c r="AB28" s="89">
        <v>0.70299999999999996</v>
      </c>
      <c r="AC28" s="89">
        <v>0.71499999999999997</v>
      </c>
      <c r="AD28" s="89">
        <v>0.72699999999999998</v>
      </c>
      <c r="AE28" s="89">
        <v>0.73899999999999999</v>
      </c>
      <c r="AF28" s="89">
        <v>0.752</v>
      </c>
      <c r="AG28" s="89">
        <v>0.76500000000000001</v>
      </c>
      <c r="AH28" s="89">
        <v>0.77800000000000002</v>
      </c>
      <c r="AI28" s="89">
        <v>0.79100000000000004</v>
      </c>
      <c r="AJ28" s="89">
        <v>0.80400000000000005</v>
      </c>
      <c r="AK28" s="89">
        <v>0.81799999999999995</v>
      </c>
      <c r="AL28" s="89">
        <v>0.83199999999999996</v>
      </c>
      <c r="AM28" s="89">
        <v>0.84599999999999997</v>
      </c>
      <c r="AN28" s="89">
        <v>0.86</v>
      </c>
      <c r="AO28" s="89">
        <v>0.875</v>
      </c>
      <c r="AP28" s="89">
        <v>0.89</v>
      </c>
      <c r="AQ28" s="89">
        <v>0.90500000000000003</v>
      </c>
      <c r="AR28" s="89">
        <v>0.92</v>
      </c>
      <c r="AS28" s="89">
        <v>0.93600000000000005</v>
      </c>
      <c r="AT28" s="89">
        <v>0.95199999999999996</v>
      </c>
      <c r="AU28" s="89">
        <v>0.96799999999999997</v>
      </c>
      <c r="AV28" s="89">
        <v>0.98499999999999999</v>
      </c>
      <c r="AW28" s="89"/>
    </row>
    <row r="29" spans="1:49" x14ac:dyDescent="0.25">
      <c r="A29" s="73">
        <v>2</v>
      </c>
      <c r="B29" s="89">
        <v>0.45400000000000001</v>
      </c>
      <c r="C29" s="89">
        <v>0.46200000000000002</v>
      </c>
      <c r="D29" s="89">
        <v>0.47</v>
      </c>
      <c r="E29" s="89">
        <v>0.47799999999999998</v>
      </c>
      <c r="F29" s="89">
        <v>0.48599999999999999</v>
      </c>
      <c r="G29" s="89">
        <v>0.49399999999999999</v>
      </c>
      <c r="H29" s="89">
        <v>0.502</v>
      </c>
      <c r="I29" s="89">
        <v>0.51100000000000001</v>
      </c>
      <c r="J29" s="89">
        <v>0.52</v>
      </c>
      <c r="K29" s="89">
        <v>0.52800000000000002</v>
      </c>
      <c r="L29" s="89">
        <v>0.53700000000000003</v>
      </c>
      <c r="M29" s="89">
        <v>0.54700000000000004</v>
      </c>
      <c r="N29" s="89">
        <v>0.55600000000000005</v>
      </c>
      <c r="O29" s="89">
        <v>0.56499999999999995</v>
      </c>
      <c r="P29" s="89">
        <v>0.57499999999999996</v>
      </c>
      <c r="Q29" s="89">
        <v>0.58499999999999996</v>
      </c>
      <c r="R29" s="89">
        <v>0.59499999999999997</v>
      </c>
      <c r="S29" s="89">
        <v>0.60499999999999998</v>
      </c>
      <c r="T29" s="89">
        <v>0.61499999999999999</v>
      </c>
      <c r="U29" s="89">
        <v>0.626</v>
      </c>
      <c r="V29" s="89">
        <v>0.63600000000000001</v>
      </c>
      <c r="W29" s="89">
        <v>0.64700000000000002</v>
      </c>
      <c r="X29" s="89">
        <v>0.65800000000000003</v>
      </c>
      <c r="Y29" s="89">
        <v>0.66900000000000004</v>
      </c>
      <c r="Z29" s="89">
        <v>0.68100000000000005</v>
      </c>
      <c r="AA29" s="89">
        <v>0.69199999999999995</v>
      </c>
      <c r="AB29" s="89">
        <v>0.70399999999999996</v>
      </c>
      <c r="AC29" s="89">
        <v>0.71599999999999997</v>
      </c>
      <c r="AD29" s="89">
        <v>0.72799999999999998</v>
      </c>
      <c r="AE29" s="89">
        <v>0.74</v>
      </c>
      <c r="AF29" s="89">
        <v>0.753</v>
      </c>
      <c r="AG29" s="89">
        <v>0.76600000000000001</v>
      </c>
      <c r="AH29" s="89">
        <v>0.77900000000000003</v>
      </c>
      <c r="AI29" s="89">
        <v>0.79200000000000004</v>
      </c>
      <c r="AJ29" s="89">
        <v>0.80500000000000005</v>
      </c>
      <c r="AK29" s="89">
        <v>0.81899999999999995</v>
      </c>
      <c r="AL29" s="89">
        <v>0.83299999999999996</v>
      </c>
      <c r="AM29" s="89">
        <v>0.84699999999999998</v>
      </c>
      <c r="AN29" s="89">
        <v>0.86199999999999999</v>
      </c>
      <c r="AO29" s="89">
        <v>0.876</v>
      </c>
      <c r="AP29" s="89">
        <v>0.89100000000000001</v>
      </c>
      <c r="AQ29" s="89">
        <v>0.90600000000000003</v>
      </c>
      <c r="AR29" s="89">
        <v>0.92200000000000004</v>
      </c>
      <c r="AS29" s="89">
        <v>0.93700000000000006</v>
      </c>
      <c r="AT29" s="89">
        <v>0.95299999999999996</v>
      </c>
      <c r="AU29" s="89">
        <v>0.97</v>
      </c>
      <c r="AV29" s="89">
        <v>0.98599999999999999</v>
      </c>
      <c r="AW29" s="89"/>
    </row>
    <row r="30" spans="1:49" x14ac:dyDescent="0.25">
      <c r="A30" s="73">
        <v>3</v>
      </c>
      <c r="B30" s="89">
        <v>0.45500000000000002</v>
      </c>
      <c r="C30" s="89">
        <v>0.46200000000000002</v>
      </c>
      <c r="D30" s="89">
        <v>0.47</v>
      </c>
      <c r="E30" s="89">
        <v>0.47799999999999998</v>
      </c>
      <c r="F30" s="89">
        <v>0.48599999999999999</v>
      </c>
      <c r="G30" s="89">
        <v>0.495</v>
      </c>
      <c r="H30" s="89">
        <v>0.503</v>
      </c>
      <c r="I30" s="89">
        <v>0.51200000000000001</v>
      </c>
      <c r="J30" s="89">
        <v>0.52</v>
      </c>
      <c r="K30" s="89">
        <v>0.52900000000000003</v>
      </c>
      <c r="L30" s="89">
        <v>0.53800000000000003</v>
      </c>
      <c r="M30" s="89">
        <v>0.54700000000000004</v>
      </c>
      <c r="N30" s="89">
        <v>0.55700000000000005</v>
      </c>
      <c r="O30" s="89">
        <v>0.56599999999999995</v>
      </c>
      <c r="P30" s="89">
        <v>0.57599999999999996</v>
      </c>
      <c r="Q30" s="89">
        <v>0.58599999999999997</v>
      </c>
      <c r="R30" s="89">
        <v>0.59599999999999997</v>
      </c>
      <c r="S30" s="89">
        <v>0.60599999999999998</v>
      </c>
      <c r="T30" s="89">
        <v>0.61599999999999999</v>
      </c>
      <c r="U30" s="89">
        <v>0.626</v>
      </c>
      <c r="V30" s="89">
        <v>0.63700000000000001</v>
      </c>
      <c r="W30" s="89">
        <v>0.64800000000000002</v>
      </c>
      <c r="X30" s="89">
        <v>0.65900000000000003</v>
      </c>
      <c r="Y30" s="89">
        <v>0.67</v>
      </c>
      <c r="Z30" s="89">
        <v>0.68100000000000005</v>
      </c>
      <c r="AA30" s="89">
        <v>0.69299999999999995</v>
      </c>
      <c r="AB30" s="89">
        <v>0.70499999999999996</v>
      </c>
      <c r="AC30" s="89">
        <v>0.71699999999999997</v>
      </c>
      <c r="AD30" s="89">
        <v>0.72899999999999998</v>
      </c>
      <c r="AE30" s="89">
        <v>0.74099999999999999</v>
      </c>
      <c r="AF30" s="89">
        <v>0.754</v>
      </c>
      <c r="AG30" s="89">
        <v>0.76700000000000002</v>
      </c>
      <c r="AH30" s="89">
        <v>0.78</v>
      </c>
      <c r="AI30" s="89">
        <v>0.79300000000000004</v>
      </c>
      <c r="AJ30" s="89">
        <v>0.80700000000000005</v>
      </c>
      <c r="AK30" s="89">
        <v>0.82</v>
      </c>
      <c r="AL30" s="89">
        <v>0.83399999999999996</v>
      </c>
      <c r="AM30" s="89">
        <v>0.84799999999999998</v>
      </c>
      <c r="AN30" s="89">
        <v>0.86299999999999999</v>
      </c>
      <c r="AO30" s="89">
        <v>0.878</v>
      </c>
      <c r="AP30" s="89">
        <v>0.89200000000000002</v>
      </c>
      <c r="AQ30" s="89">
        <v>0.90800000000000003</v>
      </c>
      <c r="AR30" s="89">
        <v>0.92300000000000004</v>
      </c>
      <c r="AS30" s="89">
        <v>0.93899999999999995</v>
      </c>
      <c r="AT30" s="89">
        <v>0.95499999999999996</v>
      </c>
      <c r="AU30" s="89">
        <v>0.97099999999999997</v>
      </c>
      <c r="AV30" s="89">
        <v>0.98699999999999999</v>
      </c>
      <c r="AW30" s="89"/>
    </row>
    <row r="31" spans="1:49" x14ac:dyDescent="0.25">
      <c r="A31" s="73">
        <v>4</v>
      </c>
      <c r="B31" s="89">
        <v>0.45500000000000002</v>
      </c>
      <c r="C31" s="89">
        <v>0.46300000000000002</v>
      </c>
      <c r="D31" s="89">
        <v>0.47099999999999997</v>
      </c>
      <c r="E31" s="89">
        <v>0.47899999999999998</v>
      </c>
      <c r="F31" s="89">
        <v>0.48699999999999999</v>
      </c>
      <c r="G31" s="89">
        <v>0.495</v>
      </c>
      <c r="H31" s="89">
        <v>0.504</v>
      </c>
      <c r="I31" s="89">
        <v>0.51200000000000001</v>
      </c>
      <c r="J31" s="89">
        <v>0.52100000000000002</v>
      </c>
      <c r="K31" s="89">
        <v>0.53</v>
      </c>
      <c r="L31" s="89">
        <v>0.53900000000000003</v>
      </c>
      <c r="M31" s="89">
        <v>0.54800000000000004</v>
      </c>
      <c r="N31" s="89">
        <v>0.55700000000000005</v>
      </c>
      <c r="O31" s="89">
        <v>0.56699999999999995</v>
      </c>
      <c r="P31" s="89">
        <v>0.57699999999999996</v>
      </c>
      <c r="Q31" s="89">
        <v>0.58599999999999997</v>
      </c>
      <c r="R31" s="89">
        <v>0.59599999999999997</v>
      </c>
      <c r="S31" s="89">
        <v>0.60599999999999998</v>
      </c>
      <c r="T31" s="89">
        <v>0.61699999999999999</v>
      </c>
      <c r="U31" s="89">
        <v>0.627</v>
      </c>
      <c r="V31" s="89">
        <v>0.63800000000000001</v>
      </c>
      <c r="W31" s="89">
        <v>0.64900000000000002</v>
      </c>
      <c r="X31" s="89">
        <v>0.66</v>
      </c>
      <c r="Y31" s="89">
        <v>0.67100000000000004</v>
      </c>
      <c r="Z31" s="89">
        <v>0.68200000000000005</v>
      </c>
      <c r="AA31" s="89">
        <v>0.69399999999999995</v>
      </c>
      <c r="AB31" s="89">
        <v>0.70599999999999996</v>
      </c>
      <c r="AC31" s="89">
        <v>0.71799999999999997</v>
      </c>
      <c r="AD31" s="89">
        <v>0.73</v>
      </c>
      <c r="AE31" s="89">
        <v>0.74199999999999999</v>
      </c>
      <c r="AF31" s="89">
        <v>0.755</v>
      </c>
      <c r="AG31" s="89">
        <v>0.76800000000000002</v>
      </c>
      <c r="AH31" s="89">
        <v>0.78100000000000003</v>
      </c>
      <c r="AI31" s="89">
        <v>0.79400000000000004</v>
      </c>
      <c r="AJ31" s="89">
        <v>0.80800000000000005</v>
      </c>
      <c r="AK31" s="89">
        <v>0.82099999999999995</v>
      </c>
      <c r="AL31" s="89">
        <v>0.83499999999999996</v>
      </c>
      <c r="AM31" s="89">
        <v>0.85</v>
      </c>
      <c r="AN31" s="89">
        <v>0.86399999999999999</v>
      </c>
      <c r="AO31" s="89">
        <v>0.879</v>
      </c>
      <c r="AP31" s="89">
        <v>0.89400000000000002</v>
      </c>
      <c r="AQ31" s="89">
        <v>0.90900000000000003</v>
      </c>
      <c r="AR31" s="89">
        <v>0.92400000000000004</v>
      </c>
      <c r="AS31" s="89">
        <v>0.94</v>
      </c>
      <c r="AT31" s="89">
        <v>0.95599999999999996</v>
      </c>
      <c r="AU31" s="89">
        <v>0.97199999999999998</v>
      </c>
      <c r="AV31" s="89">
        <v>0.98899999999999999</v>
      </c>
      <c r="AW31" s="89"/>
    </row>
    <row r="32" spans="1:49" x14ac:dyDescent="0.25">
      <c r="A32" s="73">
        <v>5</v>
      </c>
      <c r="B32" s="89">
        <v>0.45600000000000002</v>
      </c>
      <c r="C32" s="89">
        <v>0.46400000000000002</v>
      </c>
      <c r="D32" s="89">
        <v>0.47199999999999998</v>
      </c>
      <c r="E32" s="89">
        <v>0.48</v>
      </c>
      <c r="F32" s="89">
        <v>0.48799999999999999</v>
      </c>
      <c r="G32" s="89">
        <v>0.496</v>
      </c>
      <c r="H32" s="89">
        <v>0.505</v>
      </c>
      <c r="I32" s="89">
        <v>0.51300000000000001</v>
      </c>
      <c r="J32" s="89">
        <v>0.52200000000000002</v>
      </c>
      <c r="K32" s="89">
        <v>0.53100000000000003</v>
      </c>
      <c r="L32" s="89">
        <v>0.54</v>
      </c>
      <c r="M32" s="89">
        <v>0.54900000000000004</v>
      </c>
      <c r="N32" s="89">
        <v>0.55800000000000005</v>
      </c>
      <c r="O32" s="89">
        <v>0.56799999999999995</v>
      </c>
      <c r="P32" s="89">
        <v>0.57699999999999996</v>
      </c>
      <c r="Q32" s="89">
        <v>0.58699999999999997</v>
      </c>
      <c r="R32" s="89">
        <v>0.59699999999999998</v>
      </c>
      <c r="S32" s="89">
        <v>0.60699999999999998</v>
      </c>
      <c r="T32" s="89">
        <v>0.61799999999999999</v>
      </c>
      <c r="U32" s="89">
        <v>0.628</v>
      </c>
      <c r="V32" s="89">
        <v>0.63900000000000001</v>
      </c>
      <c r="W32" s="89">
        <v>0.65</v>
      </c>
      <c r="X32" s="89">
        <v>0.66100000000000003</v>
      </c>
      <c r="Y32" s="89">
        <v>0.67200000000000004</v>
      </c>
      <c r="Z32" s="89">
        <v>0.68300000000000005</v>
      </c>
      <c r="AA32" s="89">
        <v>0.69499999999999995</v>
      </c>
      <c r="AB32" s="89">
        <v>0.70699999999999996</v>
      </c>
      <c r="AC32" s="89">
        <v>0.71899999999999997</v>
      </c>
      <c r="AD32" s="89">
        <v>0.73099999999999998</v>
      </c>
      <c r="AE32" s="89">
        <v>0.74399999999999999</v>
      </c>
      <c r="AF32" s="89">
        <v>0.75600000000000001</v>
      </c>
      <c r="AG32" s="89">
        <v>0.76900000000000002</v>
      </c>
      <c r="AH32" s="89">
        <v>0.78200000000000003</v>
      </c>
      <c r="AI32" s="89">
        <v>0.79500000000000004</v>
      </c>
      <c r="AJ32" s="89">
        <v>0.80900000000000005</v>
      </c>
      <c r="AK32" s="89">
        <v>0.82299999999999995</v>
      </c>
      <c r="AL32" s="89">
        <v>0.83699999999999997</v>
      </c>
      <c r="AM32" s="89">
        <v>0.85099999999999998</v>
      </c>
      <c r="AN32" s="89">
        <v>0.86499999999999999</v>
      </c>
      <c r="AO32" s="89">
        <v>0.88</v>
      </c>
      <c r="AP32" s="89">
        <v>0.89500000000000002</v>
      </c>
      <c r="AQ32" s="89">
        <v>0.91</v>
      </c>
      <c r="AR32" s="89">
        <v>0.92600000000000005</v>
      </c>
      <c r="AS32" s="89">
        <v>0.94099999999999995</v>
      </c>
      <c r="AT32" s="89">
        <v>0.95699999999999996</v>
      </c>
      <c r="AU32" s="89">
        <v>0.97399999999999998</v>
      </c>
      <c r="AV32" s="89">
        <v>0.99</v>
      </c>
      <c r="AW32" s="89"/>
    </row>
    <row r="33" spans="1:49" x14ac:dyDescent="0.25">
      <c r="A33" s="73">
        <v>6</v>
      </c>
      <c r="B33" s="89">
        <v>0.45700000000000002</v>
      </c>
      <c r="C33" s="89">
        <v>0.46400000000000002</v>
      </c>
      <c r="D33" s="89">
        <v>0.47199999999999998</v>
      </c>
      <c r="E33" s="89">
        <v>0.48</v>
      </c>
      <c r="F33" s="89">
        <v>0.48899999999999999</v>
      </c>
      <c r="G33" s="89">
        <v>0.497</v>
      </c>
      <c r="H33" s="89">
        <v>0.505</v>
      </c>
      <c r="I33" s="89">
        <v>0.51400000000000001</v>
      </c>
      <c r="J33" s="89">
        <v>0.52300000000000002</v>
      </c>
      <c r="K33" s="89">
        <v>0.53100000000000003</v>
      </c>
      <c r="L33" s="89">
        <v>0.54100000000000004</v>
      </c>
      <c r="M33" s="89">
        <v>0.55000000000000004</v>
      </c>
      <c r="N33" s="89">
        <v>0.55900000000000005</v>
      </c>
      <c r="O33" s="89">
        <v>0.56899999999999995</v>
      </c>
      <c r="P33" s="89">
        <v>0.57799999999999996</v>
      </c>
      <c r="Q33" s="89">
        <v>0.58799999999999997</v>
      </c>
      <c r="R33" s="89">
        <v>0.59799999999999998</v>
      </c>
      <c r="S33" s="89">
        <v>0.60799999999999998</v>
      </c>
      <c r="T33" s="89">
        <v>0.61899999999999999</v>
      </c>
      <c r="U33" s="89">
        <v>0.629</v>
      </c>
      <c r="V33" s="89">
        <v>0.64</v>
      </c>
      <c r="W33" s="89">
        <v>0.65100000000000002</v>
      </c>
      <c r="X33" s="89">
        <v>0.66200000000000003</v>
      </c>
      <c r="Y33" s="89">
        <v>0.67300000000000004</v>
      </c>
      <c r="Z33" s="89">
        <v>0.68400000000000005</v>
      </c>
      <c r="AA33" s="89">
        <v>0.69599999999999995</v>
      </c>
      <c r="AB33" s="89">
        <v>0.70799999999999996</v>
      </c>
      <c r="AC33" s="89">
        <v>0.72</v>
      </c>
      <c r="AD33" s="89">
        <v>0.73199999999999998</v>
      </c>
      <c r="AE33" s="89">
        <v>0.745</v>
      </c>
      <c r="AF33" s="89">
        <v>0.75700000000000001</v>
      </c>
      <c r="AG33" s="89">
        <v>0.77</v>
      </c>
      <c r="AH33" s="89">
        <v>0.78300000000000003</v>
      </c>
      <c r="AI33" s="89">
        <v>0.79600000000000004</v>
      </c>
      <c r="AJ33" s="89">
        <v>0.81</v>
      </c>
      <c r="AK33" s="89">
        <v>0.82399999999999995</v>
      </c>
      <c r="AL33" s="89">
        <v>0.83799999999999997</v>
      </c>
      <c r="AM33" s="89">
        <v>0.85199999999999998</v>
      </c>
      <c r="AN33" s="89">
        <v>0.86699999999999999</v>
      </c>
      <c r="AO33" s="89">
        <v>0.88100000000000001</v>
      </c>
      <c r="AP33" s="89">
        <v>0.89600000000000002</v>
      </c>
      <c r="AQ33" s="89">
        <v>0.91100000000000003</v>
      </c>
      <c r="AR33" s="89">
        <v>0.92700000000000005</v>
      </c>
      <c r="AS33" s="89">
        <v>0.94299999999999995</v>
      </c>
      <c r="AT33" s="89">
        <v>0.95899999999999996</v>
      </c>
      <c r="AU33" s="89">
        <v>0.97499999999999998</v>
      </c>
      <c r="AV33" s="89">
        <v>0.99199999999999999</v>
      </c>
      <c r="AW33" s="89"/>
    </row>
    <row r="34" spans="1:49" x14ac:dyDescent="0.25">
      <c r="A34" s="73">
        <v>7</v>
      </c>
      <c r="B34" s="89">
        <v>0.45700000000000002</v>
      </c>
      <c r="C34" s="89">
        <v>0.46500000000000002</v>
      </c>
      <c r="D34" s="89">
        <v>0.47299999999999998</v>
      </c>
      <c r="E34" s="89">
        <v>0.48099999999999998</v>
      </c>
      <c r="F34" s="89">
        <v>0.48899999999999999</v>
      </c>
      <c r="G34" s="89">
        <v>0.498</v>
      </c>
      <c r="H34" s="89">
        <v>0.50600000000000001</v>
      </c>
      <c r="I34" s="89">
        <v>0.51500000000000001</v>
      </c>
      <c r="J34" s="89">
        <v>0.52300000000000002</v>
      </c>
      <c r="K34" s="89">
        <v>0.53200000000000003</v>
      </c>
      <c r="L34" s="89">
        <v>0.54100000000000004</v>
      </c>
      <c r="M34" s="89">
        <v>0.55000000000000004</v>
      </c>
      <c r="N34" s="89">
        <v>0.56000000000000005</v>
      </c>
      <c r="O34" s="89">
        <v>0.56899999999999995</v>
      </c>
      <c r="P34" s="89">
        <v>0.57899999999999996</v>
      </c>
      <c r="Q34" s="89">
        <v>0.58899999999999997</v>
      </c>
      <c r="R34" s="89">
        <v>0.59899999999999998</v>
      </c>
      <c r="S34" s="89">
        <v>0.60899999999999999</v>
      </c>
      <c r="T34" s="89">
        <v>0.61899999999999999</v>
      </c>
      <c r="U34" s="89">
        <v>0.63</v>
      </c>
      <c r="V34" s="89">
        <v>0.64100000000000001</v>
      </c>
      <c r="W34" s="89">
        <v>0.65200000000000002</v>
      </c>
      <c r="X34" s="89">
        <v>0.66300000000000003</v>
      </c>
      <c r="Y34" s="89">
        <v>0.67400000000000004</v>
      </c>
      <c r="Z34" s="89">
        <v>0.68500000000000005</v>
      </c>
      <c r="AA34" s="89">
        <v>0.69699999999999995</v>
      </c>
      <c r="AB34" s="89">
        <v>0.70899999999999996</v>
      </c>
      <c r="AC34" s="89">
        <v>0.72099999999999997</v>
      </c>
      <c r="AD34" s="89">
        <v>0.73299999999999998</v>
      </c>
      <c r="AE34" s="89">
        <v>0.746</v>
      </c>
      <c r="AF34" s="89">
        <v>0.75800000000000001</v>
      </c>
      <c r="AG34" s="89">
        <v>0.77100000000000002</v>
      </c>
      <c r="AH34" s="89">
        <v>0.78400000000000003</v>
      </c>
      <c r="AI34" s="89">
        <v>0.79800000000000004</v>
      </c>
      <c r="AJ34" s="89">
        <v>0.81100000000000005</v>
      </c>
      <c r="AK34" s="89">
        <v>0.82499999999999996</v>
      </c>
      <c r="AL34" s="89">
        <v>0.83899999999999997</v>
      </c>
      <c r="AM34" s="89">
        <v>0.85299999999999998</v>
      </c>
      <c r="AN34" s="89">
        <v>0.86799999999999999</v>
      </c>
      <c r="AO34" s="89">
        <v>0.88300000000000001</v>
      </c>
      <c r="AP34" s="89">
        <v>0.89800000000000002</v>
      </c>
      <c r="AQ34" s="89">
        <v>0.91300000000000003</v>
      </c>
      <c r="AR34" s="89">
        <v>0.92800000000000005</v>
      </c>
      <c r="AS34" s="89">
        <v>0.94399999999999995</v>
      </c>
      <c r="AT34" s="89">
        <v>0.96</v>
      </c>
      <c r="AU34" s="89">
        <v>0.97599999999999998</v>
      </c>
      <c r="AV34" s="89">
        <v>0.99299999999999999</v>
      </c>
      <c r="AW34" s="89"/>
    </row>
    <row r="35" spans="1:49" x14ac:dyDescent="0.25">
      <c r="A35" s="73">
        <v>8</v>
      </c>
      <c r="B35" s="89">
        <v>0.45800000000000002</v>
      </c>
      <c r="C35" s="89">
        <v>0.46600000000000003</v>
      </c>
      <c r="D35" s="89">
        <v>0.47399999999999998</v>
      </c>
      <c r="E35" s="89">
        <v>0.48199999999999998</v>
      </c>
      <c r="F35" s="89">
        <v>0.49</v>
      </c>
      <c r="G35" s="89">
        <v>0.498</v>
      </c>
      <c r="H35" s="89">
        <v>0.50700000000000001</v>
      </c>
      <c r="I35" s="89">
        <v>0.51500000000000001</v>
      </c>
      <c r="J35" s="89">
        <v>0.52400000000000002</v>
      </c>
      <c r="K35" s="89">
        <v>0.53300000000000003</v>
      </c>
      <c r="L35" s="89">
        <v>0.54200000000000004</v>
      </c>
      <c r="M35" s="89">
        <v>0.55100000000000005</v>
      </c>
      <c r="N35" s="89">
        <v>0.56100000000000005</v>
      </c>
      <c r="O35" s="89">
        <v>0.56999999999999995</v>
      </c>
      <c r="P35" s="89">
        <v>0.57999999999999996</v>
      </c>
      <c r="Q35" s="89">
        <v>0.59</v>
      </c>
      <c r="R35" s="89">
        <v>0.6</v>
      </c>
      <c r="S35" s="89">
        <v>0.61</v>
      </c>
      <c r="T35" s="89">
        <v>0.62</v>
      </c>
      <c r="U35" s="89">
        <v>0.63100000000000001</v>
      </c>
      <c r="V35" s="89">
        <v>0.64200000000000002</v>
      </c>
      <c r="W35" s="89">
        <v>0.65200000000000002</v>
      </c>
      <c r="X35" s="89">
        <v>0.66400000000000003</v>
      </c>
      <c r="Y35" s="89">
        <v>0.67500000000000004</v>
      </c>
      <c r="Z35" s="89">
        <v>0.68600000000000005</v>
      </c>
      <c r="AA35" s="89">
        <v>0.69799999999999995</v>
      </c>
      <c r="AB35" s="89">
        <v>0.71</v>
      </c>
      <c r="AC35" s="89">
        <v>0.72199999999999998</v>
      </c>
      <c r="AD35" s="89">
        <v>0.73399999999999999</v>
      </c>
      <c r="AE35" s="89">
        <v>0.747</v>
      </c>
      <c r="AF35" s="89">
        <v>0.75900000000000001</v>
      </c>
      <c r="AG35" s="89">
        <v>0.77200000000000002</v>
      </c>
      <c r="AH35" s="89">
        <v>0.78500000000000003</v>
      </c>
      <c r="AI35" s="89">
        <v>0.79900000000000004</v>
      </c>
      <c r="AJ35" s="89">
        <v>0.81200000000000006</v>
      </c>
      <c r="AK35" s="89">
        <v>0.82599999999999996</v>
      </c>
      <c r="AL35" s="89">
        <v>0.84</v>
      </c>
      <c r="AM35" s="89">
        <v>0.85399999999999998</v>
      </c>
      <c r="AN35" s="89">
        <v>0.86899999999999999</v>
      </c>
      <c r="AO35" s="89">
        <v>0.88400000000000001</v>
      </c>
      <c r="AP35" s="89">
        <v>0.89900000000000002</v>
      </c>
      <c r="AQ35" s="89">
        <v>0.91400000000000003</v>
      </c>
      <c r="AR35" s="89">
        <v>0.93</v>
      </c>
      <c r="AS35" s="89">
        <v>0.94499999999999995</v>
      </c>
      <c r="AT35" s="89">
        <v>0.96099999999999997</v>
      </c>
      <c r="AU35" s="89">
        <v>0.97799999999999998</v>
      </c>
      <c r="AV35" s="89">
        <v>0.99399999999999999</v>
      </c>
      <c r="AW35" s="89"/>
    </row>
    <row r="36" spans="1:49" x14ac:dyDescent="0.25">
      <c r="A36" s="73">
        <v>9</v>
      </c>
      <c r="B36" s="89">
        <v>0.45900000000000002</v>
      </c>
      <c r="C36" s="89">
        <v>0.46600000000000003</v>
      </c>
      <c r="D36" s="89">
        <v>0.47399999999999998</v>
      </c>
      <c r="E36" s="89">
        <v>0.48199999999999998</v>
      </c>
      <c r="F36" s="89">
        <v>0.49099999999999999</v>
      </c>
      <c r="G36" s="89">
        <v>0.499</v>
      </c>
      <c r="H36" s="89">
        <v>0.50700000000000001</v>
      </c>
      <c r="I36" s="89">
        <v>0.51600000000000001</v>
      </c>
      <c r="J36" s="89">
        <v>0.52500000000000002</v>
      </c>
      <c r="K36" s="89">
        <v>0.53400000000000003</v>
      </c>
      <c r="L36" s="89">
        <v>0.54300000000000004</v>
      </c>
      <c r="M36" s="89">
        <v>0.55200000000000005</v>
      </c>
      <c r="N36" s="89">
        <v>0.56100000000000005</v>
      </c>
      <c r="O36" s="89">
        <v>0.57099999999999995</v>
      </c>
      <c r="P36" s="89">
        <v>0.58099999999999996</v>
      </c>
      <c r="Q36" s="89">
        <v>0.59099999999999997</v>
      </c>
      <c r="R36" s="89">
        <v>0.60099999999999998</v>
      </c>
      <c r="S36" s="89">
        <v>0.61099999999999999</v>
      </c>
      <c r="T36" s="89">
        <v>0.621</v>
      </c>
      <c r="U36" s="89">
        <v>0.63200000000000001</v>
      </c>
      <c r="V36" s="89">
        <v>0.64200000000000002</v>
      </c>
      <c r="W36" s="89">
        <v>0.65300000000000002</v>
      </c>
      <c r="X36" s="89">
        <v>0.66400000000000003</v>
      </c>
      <c r="Y36" s="89">
        <v>0.67600000000000005</v>
      </c>
      <c r="Z36" s="89">
        <v>0.68700000000000006</v>
      </c>
      <c r="AA36" s="89">
        <v>0.69899999999999995</v>
      </c>
      <c r="AB36" s="89">
        <v>0.71099999999999997</v>
      </c>
      <c r="AC36" s="89">
        <v>0.72299999999999998</v>
      </c>
      <c r="AD36" s="89">
        <v>0.73499999999999999</v>
      </c>
      <c r="AE36" s="89">
        <v>0.748</v>
      </c>
      <c r="AF36" s="89">
        <v>0.76</v>
      </c>
      <c r="AG36" s="89">
        <v>0.77300000000000002</v>
      </c>
      <c r="AH36" s="89">
        <v>0.78600000000000003</v>
      </c>
      <c r="AI36" s="89">
        <v>0.8</v>
      </c>
      <c r="AJ36" s="89">
        <v>0.81299999999999994</v>
      </c>
      <c r="AK36" s="89">
        <v>0.82699999999999996</v>
      </c>
      <c r="AL36" s="89">
        <v>0.84099999999999997</v>
      </c>
      <c r="AM36" s="89">
        <v>0.85599999999999998</v>
      </c>
      <c r="AN36" s="89">
        <v>0.87</v>
      </c>
      <c r="AO36" s="89">
        <v>0.88500000000000001</v>
      </c>
      <c r="AP36" s="89">
        <v>0.9</v>
      </c>
      <c r="AQ36" s="89">
        <v>0.91500000000000004</v>
      </c>
      <c r="AR36" s="89">
        <v>0.93100000000000005</v>
      </c>
      <c r="AS36" s="89">
        <v>0.94699999999999995</v>
      </c>
      <c r="AT36" s="89">
        <v>0.96299999999999997</v>
      </c>
      <c r="AU36" s="89">
        <v>0.97899999999999998</v>
      </c>
      <c r="AV36" s="89">
        <v>0.996</v>
      </c>
      <c r="AW36" s="89"/>
    </row>
    <row r="37" spans="1:49" x14ac:dyDescent="0.25">
      <c r="A37" s="73">
        <v>10</v>
      </c>
      <c r="B37" s="89">
        <v>0.45900000000000002</v>
      </c>
      <c r="C37" s="89">
        <v>0.46700000000000003</v>
      </c>
      <c r="D37" s="89">
        <v>0.47499999999999998</v>
      </c>
      <c r="E37" s="89">
        <v>0.48299999999999998</v>
      </c>
      <c r="F37" s="89">
        <v>0.49099999999999999</v>
      </c>
      <c r="G37" s="89">
        <v>0.5</v>
      </c>
      <c r="H37" s="89">
        <v>0.50800000000000001</v>
      </c>
      <c r="I37" s="89">
        <v>0.51700000000000002</v>
      </c>
      <c r="J37" s="89">
        <v>0.52600000000000002</v>
      </c>
      <c r="K37" s="89">
        <v>0.53400000000000003</v>
      </c>
      <c r="L37" s="89">
        <v>0.54400000000000004</v>
      </c>
      <c r="M37" s="89">
        <v>0.55300000000000005</v>
      </c>
      <c r="N37" s="89">
        <v>0.56200000000000006</v>
      </c>
      <c r="O37" s="89">
        <v>0.57199999999999995</v>
      </c>
      <c r="P37" s="89">
        <v>0.58099999999999996</v>
      </c>
      <c r="Q37" s="89">
        <v>0.59099999999999997</v>
      </c>
      <c r="R37" s="89">
        <v>0.60099999999999998</v>
      </c>
      <c r="S37" s="89">
        <v>0.61199999999999999</v>
      </c>
      <c r="T37" s="89">
        <v>0.622</v>
      </c>
      <c r="U37" s="89">
        <v>0.63300000000000001</v>
      </c>
      <c r="V37" s="89">
        <v>0.64300000000000002</v>
      </c>
      <c r="W37" s="89">
        <v>0.65400000000000003</v>
      </c>
      <c r="X37" s="89">
        <v>0.66500000000000004</v>
      </c>
      <c r="Y37" s="89">
        <v>0.67700000000000005</v>
      </c>
      <c r="Z37" s="89">
        <v>0.68799999999999994</v>
      </c>
      <c r="AA37" s="89">
        <v>0.7</v>
      </c>
      <c r="AB37" s="89">
        <v>0.71199999999999997</v>
      </c>
      <c r="AC37" s="89">
        <v>0.72399999999999998</v>
      </c>
      <c r="AD37" s="89">
        <v>0.73599999999999999</v>
      </c>
      <c r="AE37" s="89">
        <v>0.749</v>
      </c>
      <c r="AF37" s="89">
        <v>0.76100000000000001</v>
      </c>
      <c r="AG37" s="89">
        <v>0.77400000000000002</v>
      </c>
      <c r="AH37" s="89">
        <v>0.78800000000000003</v>
      </c>
      <c r="AI37" s="89">
        <v>0.80100000000000005</v>
      </c>
      <c r="AJ37" s="89">
        <v>0.81499999999999995</v>
      </c>
      <c r="AK37" s="89">
        <v>0.82799999999999996</v>
      </c>
      <c r="AL37" s="89">
        <v>0.84299999999999997</v>
      </c>
      <c r="AM37" s="89">
        <v>0.85699999999999998</v>
      </c>
      <c r="AN37" s="89">
        <v>0.871</v>
      </c>
      <c r="AO37" s="89">
        <v>0.88600000000000001</v>
      </c>
      <c r="AP37" s="89">
        <v>0.90100000000000002</v>
      </c>
      <c r="AQ37" s="89">
        <v>0.91700000000000004</v>
      </c>
      <c r="AR37" s="89">
        <v>0.93200000000000005</v>
      </c>
      <c r="AS37" s="89">
        <v>0.94799999999999995</v>
      </c>
      <c r="AT37" s="89">
        <v>0.96399999999999997</v>
      </c>
      <c r="AU37" s="89">
        <v>0.98099999999999998</v>
      </c>
      <c r="AV37" s="89">
        <v>0.997</v>
      </c>
      <c r="AW37" s="89"/>
    </row>
    <row r="38" spans="1:49" x14ac:dyDescent="0.25">
      <c r="A38" s="73">
        <v>11</v>
      </c>
      <c r="B38" s="89">
        <v>0.46</v>
      </c>
      <c r="C38" s="89">
        <v>0.46800000000000003</v>
      </c>
      <c r="D38" s="89">
        <v>0.47599999999999998</v>
      </c>
      <c r="E38" s="89">
        <v>0.48399999999999999</v>
      </c>
      <c r="F38" s="89">
        <v>0.49199999999999999</v>
      </c>
      <c r="G38" s="89">
        <v>0.5</v>
      </c>
      <c r="H38" s="89">
        <v>0.50900000000000001</v>
      </c>
      <c r="I38" s="89">
        <v>0.51700000000000002</v>
      </c>
      <c r="J38" s="89">
        <v>0.52600000000000002</v>
      </c>
      <c r="K38" s="89">
        <v>0.53500000000000003</v>
      </c>
      <c r="L38" s="89">
        <v>0.54400000000000004</v>
      </c>
      <c r="M38" s="89">
        <v>0.55400000000000005</v>
      </c>
      <c r="N38" s="89">
        <v>0.56299999999999994</v>
      </c>
      <c r="O38" s="89">
        <v>0.57299999999999995</v>
      </c>
      <c r="P38" s="89">
        <v>0.58199999999999996</v>
      </c>
      <c r="Q38" s="89">
        <v>0.59199999999999997</v>
      </c>
      <c r="R38" s="89">
        <v>0.60199999999999998</v>
      </c>
      <c r="S38" s="89">
        <v>0.61199999999999999</v>
      </c>
      <c r="T38" s="89">
        <v>0.623</v>
      </c>
      <c r="U38" s="89">
        <v>0.63300000000000001</v>
      </c>
      <c r="V38" s="89">
        <v>0.64400000000000002</v>
      </c>
      <c r="W38" s="89">
        <v>0.65500000000000003</v>
      </c>
      <c r="X38" s="89">
        <v>0.66600000000000004</v>
      </c>
      <c r="Y38" s="89">
        <v>0.67800000000000005</v>
      </c>
      <c r="Z38" s="89">
        <v>0.68899999999999995</v>
      </c>
      <c r="AA38" s="89">
        <v>0.70099999999999996</v>
      </c>
      <c r="AB38" s="89">
        <v>0.71299999999999997</v>
      </c>
      <c r="AC38" s="89">
        <v>0.72499999999999998</v>
      </c>
      <c r="AD38" s="89">
        <v>0.73699999999999999</v>
      </c>
      <c r="AE38" s="89">
        <v>0.75</v>
      </c>
      <c r="AF38" s="89">
        <v>0.76300000000000001</v>
      </c>
      <c r="AG38" s="89">
        <v>0.77500000000000002</v>
      </c>
      <c r="AH38" s="89">
        <v>0.78900000000000003</v>
      </c>
      <c r="AI38" s="89">
        <v>0.80200000000000005</v>
      </c>
      <c r="AJ38" s="89">
        <v>0.81599999999999995</v>
      </c>
      <c r="AK38" s="89">
        <v>0.83</v>
      </c>
      <c r="AL38" s="89">
        <v>0.84399999999999997</v>
      </c>
      <c r="AM38" s="89">
        <v>0.85799999999999998</v>
      </c>
      <c r="AN38" s="89">
        <v>0.873</v>
      </c>
      <c r="AO38" s="89">
        <v>0.88700000000000001</v>
      </c>
      <c r="AP38" s="89">
        <v>0.90300000000000002</v>
      </c>
      <c r="AQ38" s="89">
        <v>0.91800000000000004</v>
      </c>
      <c r="AR38" s="89">
        <v>0.93300000000000005</v>
      </c>
      <c r="AS38" s="89">
        <v>0.94899999999999995</v>
      </c>
      <c r="AT38" s="89">
        <v>0.96599999999999997</v>
      </c>
      <c r="AU38" s="89">
        <v>0.98199999999999998</v>
      </c>
      <c r="AV38" s="89">
        <v>0.999</v>
      </c>
      <c r="AW38" s="89"/>
    </row>
    <row r="39" spans="1:49" x14ac:dyDescent="0.25">
      <c r="A39"/>
      <c r="B39"/>
    </row>
    <row r="40" spans="1:49" x14ac:dyDescent="0.25">
      <c r="A40"/>
      <c r="B40"/>
    </row>
    <row r="41" spans="1:49" x14ac:dyDescent="0.25">
      <c r="A41"/>
      <c r="B41"/>
    </row>
    <row r="42" spans="1:49" x14ac:dyDescent="0.25">
      <c r="A42"/>
      <c r="B42"/>
    </row>
    <row r="43" spans="1:49" x14ac:dyDescent="0.25">
      <c r="A43"/>
      <c r="B43"/>
    </row>
    <row r="44" spans="1:49" ht="39.65" customHeight="1" x14ac:dyDescent="0.25">
      <c r="A44"/>
      <c r="B44"/>
    </row>
    <row r="45" spans="1:49" x14ac:dyDescent="0.25">
      <c r="A45"/>
      <c r="B45"/>
    </row>
    <row r="46" spans="1:49" ht="27.65" customHeight="1"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uGXK1Tx+M2bqell8qMOT9scoykocAq1y+LQPUrjGgt2soyEVxctfLsg/wUsMog3nzgm/cz9CnCPKRXMXFIhSOA==" saltValue="JDTkeIAy+l0ZFiet6SUClg==" spinCount="100000" sheet="1" objects="1" scenarios="1"/>
  <conditionalFormatting sqref="A18 A6:A16">
    <cfRule type="expression" dxfId="151" priority="27" stopIfTrue="1">
      <formula>MOD(ROW(),2)=0</formula>
    </cfRule>
    <cfRule type="expression" dxfId="150" priority="28" stopIfTrue="1">
      <formula>MOD(ROW(),2)&lt;&gt;0</formula>
    </cfRule>
  </conditionalFormatting>
  <conditionalFormatting sqref="D6:AW21">
    <cfRule type="expression" dxfId="149" priority="29" stopIfTrue="1">
      <formula>MOD(ROW(),2)=0</formula>
    </cfRule>
    <cfRule type="expression" dxfId="148" priority="30" stopIfTrue="1">
      <formula>MOD(ROW(),2)&lt;&gt;0</formula>
    </cfRule>
  </conditionalFormatting>
  <conditionalFormatting sqref="A26:A38">
    <cfRule type="expression" dxfId="147" priority="23" stopIfTrue="1">
      <formula>MOD(ROW(),2)=0</formula>
    </cfRule>
    <cfRule type="expression" dxfId="146" priority="24" stopIfTrue="1">
      <formula>MOD(ROW(),2)&lt;&gt;0</formula>
    </cfRule>
  </conditionalFormatting>
  <conditionalFormatting sqref="B26:AW38">
    <cfRule type="expression" dxfId="145" priority="25" stopIfTrue="1">
      <formula>MOD(ROW(),2)=0</formula>
    </cfRule>
    <cfRule type="expression" dxfId="144" priority="26" stopIfTrue="1">
      <formula>MOD(ROW(),2)&lt;&gt;0</formula>
    </cfRule>
  </conditionalFormatting>
  <conditionalFormatting sqref="A17">
    <cfRule type="expression" dxfId="143" priority="21" stopIfTrue="1">
      <formula>MOD(ROW(),2)=0</formula>
    </cfRule>
    <cfRule type="expression" dxfId="142" priority="22" stopIfTrue="1">
      <formula>MOD(ROW(),2)&lt;&gt;0</formula>
    </cfRule>
  </conditionalFormatting>
  <conditionalFormatting sqref="D19:AW21">
    <cfRule type="expression" dxfId="141" priority="19" stopIfTrue="1">
      <formula>MOD(ROW(),2)=0</formula>
    </cfRule>
    <cfRule type="expression" dxfId="140" priority="20" stopIfTrue="1">
      <formula>MOD(ROW(),2)&lt;&gt;0</formula>
    </cfRule>
  </conditionalFormatting>
  <conditionalFormatting sqref="A19:A21">
    <cfRule type="expression" dxfId="139" priority="15" stopIfTrue="1">
      <formula>MOD(ROW(),2)=0</formula>
    </cfRule>
    <cfRule type="expression" dxfId="138" priority="16" stopIfTrue="1">
      <formula>MOD(ROW(),2)&lt;&gt;0</formula>
    </cfRule>
  </conditionalFormatting>
  <conditionalFormatting sqref="B6:C16">
    <cfRule type="expression" dxfId="137" priority="9" stopIfTrue="1">
      <formula>MOD(ROW(),2)=0</formula>
    </cfRule>
    <cfRule type="expression" dxfId="136" priority="10" stopIfTrue="1">
      <formula>MOD(ROW(),2)&lt;&gt;0</formula>
    </cfRule>
  </conditionalFormatting>
  <conditionalFormatting sqref="B18:C18 B17">
    <cfRule type="expression" dxfId="135" priority="11" stopIfTrue="1">
      <formula>MOD(ROW(),2)=0</formula>
    </cfRule>
    <cfRule type="expression" dxfId="134" priority="12" stopIfTrue="1">
      <formula>MOD(ROW(),2)&lt;&gt;0</formula>
    </cfRule>
  </conditionalFormatting>
  <conditionalFormatting sqref="C17">
    <cfRule type="expression" dxfId="133" priority="7" stopIfTrue="1">
      <formula>MOD(ROW(),2)=0</formula>
    </cfRule>
    <cfRule type="expression" dxfId="132" priority="8" stopIfTrue="1">
      <formula>MOD(ROW(),2)&lt;&gt;0</formula>
    </cfRule>
  </conditionalFormatting>
  <conditionalFormatting sqref="B20:B21">
    <cfRule type="expression" dxfId="131" priority="3" stopIfTrue="1">
      <formula>MOD(ROW(),2)=0</formula>
    </cfRule>
    <cfRule type="expression" dxfId="130" priority="4" stopIfTrue="1">
      <formula>MOD(ROW(),2)&lt;&gt;0</formula>
    </cfRule>
  </conditionalFormatting>
  <conditionalFormatting sqref="C19:C21">
    <cfRule type="expression" dxfId="129" priority="5" stopIfTrue="1">
      <formula>MOD(ROW(),2)=0</formula>
    </cfRule>
    <cfRule type="expression" dxfId="128" priority="6" stopIfTrue="1">
      <formula>MOD(ROW(),2)&lt;&gt;0</formula>
    </cfRule>
  </conditionalFormatting>
  <conditionalFormatting sqref="B19">
    <cfRule type="expression" dxfId="127" priority="1" stopIfTrue="1">
      <formula>MOD(ROW(),2)=0</formula>
    </cfRule>
    <cfRule type="expression" dxfId="126" priority="2" stopIfTrue="1">
      <formula>MOD(ROW(),2)&lt;&gt;0</formula>
    </cfRule>
  </conditionalFormatting>
  <hyperlinks>
    <hyperlink ref="B24" location="Assumptions!A1" display="Assumptions" xr:uid="{F71F79AB-744D-4035-96F4-1059DE43009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21"/>
  <dimension ref="A1:P65"/>
  <sheetViews>
    <sheetView showGridLines="0" zoomScale="85" zoomScaleNormal="85" workbookViewId="0">
      <selection activeCell="E21" sqref="E21"/>
    </sheetView>
  </sheetViews>
  <sheetFormatPr defaultColWidth="10" defaultRowHeight="12.5" x14ac:dyDescent="0.25"/>
  <cols>
    <col min="1" max="1" width="31.54296875" style="27" customWidth="1"/>
    <col min="2" max="16" width="22.54296875" style="27" customWidth="1"/>
    <col min="17" max="16384" width="10" style="27"/>
  </cols>
  <sheetData>
    <row r="1" spans="1:16" ht="20" x14ac:dyDescent="0.4">
      <c r="A1" s="39" t="s">
        <v>0</v>
      </c>
      <c r="B1" s="40"/>
      <c r="C1" s="40"/>
      <c r="D1" s="40"/>
      <c r="E1" s="40"/>
      <c r="F1" s="40"/>
      <c r="G1" s="40"/>
      <c r="H1" s="40"/>
      <c r="I1" s="40"/>
      <c r="K1" s="99"/>
    </row>
    <row r="2" spans="1:16" ht="15.5" x14ac:dyDescent="0.35">
      <c r="A2" s="11" t="s">
        <v>744</v>
      </c>
      <c r="B2" s="42"/>
      <c r="C2" s="42"/>
      <c r="D2" s="42"/>
      <c r="E2" s="42"/>
      <c r="F2" s="42"/>
      <c r="G2" s="42"/>
      <c r="H2" s="42"/>
      <c r="I2" s="42"/>
    </row>
    <row r="3" spans="1:16" ht="15.5" x14ac:dyDescent="0.35">
      <c r="A3" s="11" t="str">
        <f>TABLE_FACTOR_TYPE_1&amp;" - x-"&amp;TABLE_REFERENCE_1</f>
        <v>Scheme Pays AA - x-625</v>
      </c>
      <c r="B3" s="42"/>
      <c r="C3" s="42"/>
      <c r="D3" s="42"/>
      <c r="E3" s="42"/>
      <c r="F3" s="42"/>
      <c r="G3" s="42"/>
      <c r="H3" s="42"/>
      <c r="I3" s="42"/>
    </row>
    <row r="6" spans="1:16" ht="13" x14ac:dyDescent="0.3">
      <c r="A6" s="75" t="s">
        <v>602</v>
      </c>
      <c r="B6" s="77" t="s">
        <v>603</v>
      </c>
      <c r="C6" s="77"/>
      <c r="D6" s="172"/>
      <c r="E6" s="172"/>
      <c r="F6" s="172"/>
      <c r="G6" s="172"/>
      <c r="H6" s="172"/>
      <c r="I6" s="172"/>
      <c r="J6" s="172"/>
      <c r="K6" s="172"/>
      <c r="L6" s="172"/>
      <c r="M6" s="172"/>
      <c r="N6" s="172"/>
      <c r="O6" s="172"/>
      <c r="P6" s="172"/>
    </row>
    <row r="7" spans="1:16" x14ac:dyDescent="0.25">
      <c r="A7" s="76" t="s">
        <v>277</v>
      </c>
      <c r="B7" s="78" t="s">
        <v>291</v>
      </c>
      <c r="C7" s="78"/>
      <c r="D7" s="172"/>
      <c r="E7" s="172"/>
      <c r="F7" s="172"/>
      <c r="G7" s="172"/>
      <c r="H7" s="172"/>
      <c r="I7" s="172"/>
      <c r="J7" s="172"/>
      <c r="K7" s="172"/>
      <c r="L7" s="172"/>
      <c r="M7" s="172"/>
      <c r="N7" s="172"/>
      <c r="O7" s="172"/>
      <c r="P7" s="172"/>
    </row>
    <row r="8" spans="1:16" x14ac:dyDescent="0.25">
      <c r="A8" s="76" t="s">
        <v>278</v>
      </c>
      <c r="B8" s="78">
        <v>2015</v>
      </c>
      <c r="C8" s="78"/>
      <c r="D8" s="172"/>
      <c r="E8" s="172"/>
      <c r="F8" s="172"/>
      <c r="G8" s="172"/>
      <c r="H8" s="172"/>
      <c r="I8" s="172"/>
      <c r="J8" s="172"/>
      <c r="K8" s="172"/>
      <c r="L8" s="172"/>
      <c r="M8" s="172"/>
      <c r="N8" s="172"/>
      <c r="O8" s="172"/>
      <c r="P8" s="172"/>
    </row>
    <row r="9" spans="1:16" x14ac:dyDescent="0.25">
      <c r="A9" s="76" t="s">
        <v>279</v>
      </c>
      <c r="B9" s="78" t="s">
        <v>559</v>
      </c>
      <c r="C9" s="78"/>
      <c r="D9" s="172"/>
      <c r="E9" s="172"/>
      <c r="F9" s="172"/>
      <c r="G9" s="172"/>
      <c r="H9" s="172"/>
      <c r="I9" s="172"/>
      <c r="J9" s="172"/>
      <c r="K9" s="172"/>
      <c r="L9" s="172"/>
      <c r="M9" s="172"/>
      <c r="N9" s="172"/>
      <c r="O9" s="172"/>
      <c r="P9" s="172"/>
    </row>
    <row r="10" spans="1:16" ht="25" x14ac:dyDescent="0.25">
      <c r="A10" s="76" t="s">
        <v>7</v>
      </c>
      <c r="B10" s="78" t="s">
        <v>585</v>
      </c>
      <c r="C10" s="78"/>
      <c r="D10" s="172"/>
      <c r="E10" s="172"/>
      <c r="F10" s="172"/>
      <c r="G10" s="172"/>
      <c r="H10" s="172"/>
      <c r="I10" s="172"/>
      <c r="J10" s="172"/>
      <c r="K10" s="172"/>
      <c r="L10" s="172"/>
      <c r="M10" s="172"/>
      <c r="N10" s="172"/>
      <c r="O10" s="172"/>
      <c r="P10" s="172"/>
    </row>
    <row r="11" spans="1:16" x14ac:dyDescent="0.25">
      <c r="A11" s="76" t="s">
        <v>280</v>
      </c>
      <c r="B11" s="78" t="s">
        <v>301</v>
      </c>
      <c r="C11" s="78"/>
      <c r="D11" s="172"/>
      <c r="E11" s="172"/>
      <c r="F11" s="172"/>
      <c r="G11" s="172"/>
      <c r="H11" s="172"/>
      <c r="I11" s="172"/>
      <c r="J11" s="172"/>
      <c r="K11" s="172"/>
      <c r="L11" s="172"/>
      <c r="M11" s="172"/>
      <c r="N11" s="172"/>
      <c r="O11" s="172"/>
      <c r="P11" s="172"/>
    </row>
    <row r="12" spans="1:16" x14ac:dyDescent="0.25">
      <c r="A12" s="76" t="s">
        <v>281</v>
      </c>
      <c r="B12" s="78" t="s">
        <v>465</v>
      </c>
      <c r="C12" s="78"/>
      <c r="D12" s="172"/>
      <c r="E12" s="172"/>
      <c r="F12" s="172"/>
      <c r="G12" s="172"/>
      <c r="H12" s="172"/>
      <c r="I12" s="172"/>
      <c r="J12" s="172"/>
      <c r="K12" s="172"/>
      <c r="L12" s="172"/>
      <c r="M12" s="172"/>
      <c r="N12" s="172"/>
      <c r="O12" s="172"/>
      <c r="P12" s="172"/>
    </row>
    <row r="13" spans="1:16" x14ac:dyDescent="0.25">
      <c r="A13" s="76" t="s">
        <v>610</v>
      </c>
      <c r="B13" s="78">
        <v>0</v>
      </c>
      <c r="C13" s="78"/>
      <c r="D13" s="172"/>
      <c r="E13" s="172"/>
      <c r="F13" s="172"/>
      <c r="G13" s="172"/>
      <c r="H13" s="172"/>
      <c r="I13" s="172"/>
      <c r="J13" s="172"/>
      <c r="K13" s="172"/>
      <c r="L13" s="172"/>
      <c r="M13" s="172"/>
      <c r="N13" s="172"/>
      <c r="O13" s="172"/>
      <c r="P13" s="172"/>
    </row>
    <row r="14" spans="1:16" x14ac:dyDescent="0.25">
      <c r="A14" s="76" t="s">
        <v>283</v>
      </c>
      <c r="B14" s="78">
        <v>625</v>
      </c>
      <c r="C14" s="78"/>
      <c r="D14" s="172"/>
      <c r="E14" s="172"/>
      <c r="F14" s="172"/>
      <c r="G14" s="172"/>
      <c r="H14" s="172"/>
      <c r="I14" s="172"/>
      <c r="J14" s="172"/>
      <c r="K14" s="172"/>
      <c r="L14" s="172"/>
      <c r="M14" s="172"/>
      <c r="N14" s="172"/>
      <c r="O14" s="172"/>
      <c r="P14" s="172"/>
    </row>
    <row r="15" spans="1:16" x14ac:dyDescent="0.25">
      <c r="A15" s="76" t="s">
        <v>613</v>
      </c>
      <c r="B15" s="78">
        <v>625</v>
      </c>
      <c r="C15" s="78"/>
      <c r="D15" s="172"/>
      <c r="E15" s="172"/>
      <c r="F15" s="172"/>
      <c r="G15" s="172"/>
      <c r="H15" s="172"/>
      <c r="I15" s="172"/>
      <c r="J15" s="172"/>
      <c r="K15" s="172"/>
      <c r="L15" s="172"/>
      <c r="M15" s="172"/>
      <c r="N15" s="172"/>
      <c r="O15" s="172"/>
      <c r="P15" s="172"/>
    </row>
    <row r="16" spans="1:16" x14ac:dyDescent="0.25">
      <c r="A16" s="76" t="s">
        <v>285</v>
      </c>
      <c r="B16" s="78" t="s">
        <v>587</v>
      </c>
      <c r="C16" s="78"/>
      <c r="D16" s="172"/>
      <c r="E16" s="172"/>
      <c r="F16" s="172"/>
      <c r="G16" s="172"/>
      <c r="H16" s="172"/>
      <c r="I16" s="172"/>
      <c r="J16" s="172"/>
      <c r="K16" s="172"/>
      <c r="L16" s="172"/>
      <c r="M16" s="172"/>
      <c r="N16" s="172"/>
      <c r="O16" s="172"/>
      <c r="P16" s="172"/>
    </row>
    <row r="17" spans="1:16" x14ac:dyDescent="0.25">
      <c r="A17" s="76" t="s">
        <v>699</v>
      </c>
      <c r="B17" s="129"/>
      <c r="C17" s="129"/>
      <c r="D17" s="172"/>
      <c r="E17" s="172"/>
      <c r="F17" s="172"/>
      <c r="G17" s="172"/>
      <c r="H17" s="172"/>
      <c r="I17" s="172"/>
      <c r="J17" s="172"/>
      <c r="K17" s="172"/>
      <c r="L17" s="172"/>
      <c r="M17" s="172"/>
      <c r="N17" s="172"/>
      <c r="O17" s="172"/>
      <c r="P17" s="172"/>
    </row>
    <row r="18" spans="1:16" x14ac:dyDescent="0.25">
      <c r="A18" s="76" t="s">
        <v>287</v>
      </c>
      <c r="B18" s="80">
        <v>45135</v>
      </c>
      <c r="C18" s="78"/>
      <c r="D18" s="172"/>
      <c r="E18" s="172"/>
      <c r="F18" s="172"/>
      <c r="G18" s="172"/>
      <c r="H18" s="172"/>
      <c r="I18" s="172"/>
      <c r="J18" s="172"/>
      <c r="K18" s="172"/>
      <c r="L18" s="172"/>
      <c r="M18" s="172"/>
      <c r="N18" s="172"/>
      <c r="O18" s="172"/>
      <c r="P18" s="172"/>
    </row>
    <row r="19" spans="1:16" x14ac:dyDescent="0.25">
      <c r="A19" s="85" t="s">
        <v>288</v>
      </c>
      <c r="B19" s="80">
        <v>45135</v>
      </c>
      <c r="C19" s="78"/>
      <c r="D19" s="172"/>
      <c r="E19" s="172"/>
      <c r="F19" s="172"/>
      <c r="G19" s="172"/>
      <c r="H19" s="172"/>
      <c r="I19" s="172"/>
      <c r="J19" s="172"/>
      <c r="K19" s="172"/>
      <c r="L19" s="172"/>
      <c r="M19" s="172"/>
      <c r="N19" s="172"/>
      <c r="O19" s="172"/>
      <c r="P19" s="172"/>
    </row>
    <row r="20" spans="1:16" x14ac:dyDescent="0.25">
      <c r="A20" s="85" t="s">
        <v>289</v>
      </c>
      <c r="B20" s="78" t="s">
        <v>298</v>
      </c>
      <c r="C20" s="78"/>
      <c r="D20" s="172"/>
      <c r="E20" s="172"/>
      <c r="F20" s="172"/>
      <c r="G20" s="172"/>
      <c r="H20" s="172"/>
      <c r="I20" s="172"/>
      <c r="J20" s="172"/>
      <c r="K20" s="172"/>
      <c r="L20" s="172"/>
      <c r="M20" s="172"/>
      <c r="N20" s="172"/>
      <c r="O20" s="172"/>
      <c r="P20" s="172"/>
    </row>
    <row r="21" spans="1:16" x14ac:dyDescent="0.25">
      <c r="A21" s="85" t="s">
        <v>688</v>
      </c>
      <c r="B21" s="78" t="s">
        <v>299</v>
      </c>
      <c r="C21" s="78"/>
      <c r="D21" s="172"/>
      <c r="E21" s="172"/>
      <c r="F21" s="172"/>
      <c r="G21" s="172"/>
      <c r="H21" s="172"/>
      <c r="I21" s="172"/>
      <c r="J21" s="172"/>
      <c r="K21" s="172"/>
      <c r="L21" s="172"/>
      <c r="M21" s="172"/>
      <c r="N21" s="172"/>
      <c r="O21" s="172"/>
      <c r="P21" s="172"/>
    </row>
    <row r="23" spans="1:16" x14ac:dyDescent="0.25">
      <c r="B23" s="99" t="str">
        <f>HYPERLINK("#'Factor List'!A1","Back to Factor List")</f>
        <v>Back to Factor List</v>
      </c>
    </row>
    <row r="24" spans="1:16" x14ac:dyDescent="0.25">
      <c r="B24" s="99" t="s">
        <v>14</v>
      </c>
    </row>
    <row r="26" spans="1:16" ht="13" x14ac:dyDescent="0.25">
      <c r="A26" s="72" t="s">
        <v>720</v>
      </c>
      <c r="B26" s="72">
        <v>0</v>
      </c>
      <c r="C26" s="72">
        <v>1</v>
      </c>
      <c r="D26" s="72">
        <v>2</v>
      </c>
      <c r="E26" s="72">
        <v>3</v>
      </c>
      <c r="F26" s="72">
        <v>4</v>
      </c>
      <c r="G26" s="72">
        <v>5</v>
      </c>
      <c r="H26" s="72">
        <v>6</v>
      </c>
      <c r="I26" s="72">
        <v>7</v>
      </c>
      <c r="J26" s="72">
        <v>8</v>
      </c>
      <c r="K26" s="72">
        <v>9</v>
      </c>
      <c r="L26" s="72">
        <v>10</v>
      </c>
      <c r="M26" s="72">
        <v>11</v>
      </c>
      <c r="N26" s="72">
        <v>12</v>
      </c>
      <c r="O26" s="72">
        <v>13</v>
      </c>
      <c r="P26" s="72">
        <v>14</v>
      </c>
    </row>
    <row r="27" spans="1:16" x14ac:dyDescent="0.25">
      <c r="A27" s="73">
        <v>0</v>
      </c>
      <c r="B27" s="89">
        <v>1</v>
      </c>
      <c r="C27" s="89">
        <v>0.94399999999999995</v>
      </c>
      <c r="D27" s="89">
        <v>0.89300000000000002</v>
      </c>
      <c r="E27" s="89">
        <v>0.84699999999999998</v>
      </c>
      <c r="F27" s="89">
        <v>0.80400000000000005</v>
      </c>
      <c r="G27" s="89">
        <v>0.76500000000000001</v>
      </c>
      <c r="H27" s="89">
        <v>0.72899999999999998</v>
      </c>
      <c r="I27" s="89">
        <v>0.69599999999999995</v>
      </c>
      <c r="J27" s="89">
        <v>0.66600000000000004</v>
      </c>
      <c r="K27" s="89">
        <v>0.63700000000000001</v>
      </c>
      <c r="L27" s="89">
        <v>0.61099999999999999</v>
      </c>
      <c r="M27" s="89">
        <v>0.58599999999999997</v>
      </c>
      <c r="N27" s="89">
        <v>0.56299999999999994</v>
      </c>
      <c r="O27" s="89">
        <v>0.54200000000000004</v>
      </c>
      <c r="P27" s="89">
        <v>0.52200000000000002</v>
      </c>
    </row>
    <row r="28" spans="1:16" x14ac:dyDescent="0.25">
      <c r="A28" s="73">
        <v>1</v>
      </c>
      <c r="B28" s="89">
        <v>0.995</v>
      </c>
      <c r="C28" s="89">
        <v>0.94</v>
      </c>
      <c r="D28" s="89">
        <v>0.88900000000000001</v>
      </c>
      <c r="E28" s="89">
        <v>0.84299999999999997</v>
      </c>
      <c r="F28" s="89">
        <v>0.80100000000000005</v>
      </c>
      <c r="G28" s="89">
        <v>0.76200000000000001</v>
      </c>
      <c r="H28" s="89">
        <v>0.72699999999999998</v>
      </c>
      <c r="I28" s="89">
        <v>0.69399999999999995</v>
      </c>
      <c r="J28" s="89">
        <v>0.66300000000000003</v>
      </c>
      <c r="K28" s="89">
        <v>0.63500000000000001</v>
      </c>
      <c r="L28" s="89">
        <v>0.60899999999999999</v>
      </c>
      <c r="M28" s="89">
        <v>0.58399999999999996</v>
      </c>
      <c r="N28" s="89">
        <v>0.56100000000000005</v>
      </c>
      <c r="O28" s="89">
        <v>0.54</v>
      </c>
      <c r="P28" s="89"/>
    </row>
    <row r="29" spans="1:16" x14ac:dyDescent="0.25">
      <c r="A29" s="73">
        <v>2</v>
      </c>
      <c r="B29" s="89">
        <v>0.99099999999999999</v>
      </c>
      <c r="C29" s="89">
        <v>0.93500000000000005</v>
      </c>
      <c r="D29" s="89">
        <v>0.88500000000000001</v>
      </c>
      <c r="E29" s="89">
        <v>0.83899999999999997</v>
      </c>
      <c r="F29" s="89">
        <v>0.79800000000000004</v>
      </c>
      <c r="G29" s="89">
        <v>0.75900000000000001</v>
      </c>
      <c r="H29" s="89">
        <v>0.72399999999999998</v>
      </c>
      <c r="I29" s="89">
        <v>0.69099999999999995</v>
      </c>
      <c r="J29" s="89">
        <v>0.66100000000000003</v>
      </c>
      <c r="K29" s="89">
        <v>0.63300000000000001</v>
      </c>
      <c r="L29" s="89">
        <v>0.60699999999999998</v>
      </c>
      <c r="M29" s="89">
        <v>0.58199999999999996</v>
      </c>
      <c r="N29" s="89">
        <v>0.56000000000000005</v>
      </c>
      <c r="O29" s="89">
        <v>0.53900000000000003</v>
      </c>
      <c r="P29" s="89"/>
    </row>
    <row r="30" spans="1:16" x14ac:dyDescent="0.25">
      <c r="A30" s="73">
        <v>3</v>
      </c>
      <c r="B30" s="89">
        <v>0.98599999999999999</v>
      </c>
      <c r="C30" s="89">
        <v>0.93100000000000005</v>
      </c>
      <c r="D30" s="89">
        <v>0.88100000000000001</v>
      </c>
      <c r="E30" s="89">
        <v>0.83599999999999997</v>
      </c>
      <c r="F30" s="89">
        <v>0.79400000000000004</v>
      </c>
      <c r="G30" s="89">
        <v>0.75600000000000001</v>
      </c>
      <c r="H30" s="89">
        <v>0.72099999999999997</v>
      </c>
      <c r="I30" s="89">
        <v>0.68899999999999995</v>
      </c>
      <c r="J30" s="89">
        <v>0.65800000000000003</v>
      </c>
      <c r="K30" s="89">
        <v>0.63100000000000001</v>
      </c>
      <c r="L30" s="89">
        <v>0.60499999999999998</v>
      </c>
      <c r="M30" s="89">
        <v>0.57999999999999996</v>
      </c>
      <c r="N30" s="89">
        <v>0.55800000000000005</v>
      </c>
      <c r="O30" s="89">
        <v>0.53700000000000003</v>
      </c>
      <c r="P30" s="89"/>
    </row>
    <row r="31" spans="1:16" x14ac:dyDescent="0.25">
      <c r="A31" s="73">
        <v>4</v>
      </c>
      <c r="B31" s="89">
        <v>0.98099999999999998</v>
      </c>
      <c r="C31" s="89">
        <v>0.92700000000000005</v>
      </c>
      <c r="D31" s="89">
        <v>0.878</v>
      </c>
      <c r="E31" s="89">
        <v>0.83199999999999996</v>
      </c>
      <c r="F31" s="89">
        <v>0.79100000000000004</v>
      </c>
      <c r="G31" s="89">
        <v>0.753</v>
      </c>
      <c r="H31" s="89">
        <v>0.71799999999999997</v>
      </c>
      <c r="I31" s="89">
        <v>0.68600000000000005</v>
      </c>
      <c r="J31" s="89">
        <v>0.65600000000000003</v>
      </c>
      <c r="K31" s="89">
        <v>0.628</v>
      </c>
      <c r="L31" s="89">
        <v>0.60299999999999998</v>
      </c>
      <c r="M31" s="89">
        <v>0.57799999999999996</v>
      </c>
      <c r="N31" s="89">
        <v>0.55600000000000005</v>
      </c>
      <c r="O31" s="89">
        <v>0.53500000000000003</v>
      </c>
      <c r="P31" s="89"/>
    </row>
    <row r="32" spans="1:16" x14ac:dyDescent="0.25">
      <c r="A32" s="73">
        <v>5</v>
      </c>
      <c r="B32" s="89">
        <v>0.97699999999999998</v>
      </c>
      <c r="C32" s="89">
        <v>0.92300000000000004</v>
      </c>
      <c r="D32" s="89">
        <v>0.874</v>
      </c>
      <c r="E32" s="89">
        <v>0.82899999999999996</v>
      </c>
      <c r="F32" s="89">
        <v>0.78800000000000003</v>
      </c>
      <c r="G32" s="89">
        <v>0.75</v>
      </c>
      <c r="H32" s="89">
        <v>0.71499999999999997</v>
      </c>
      <c r="I32" s="89">
        <v>0.68300000000000005</v>
      </c>
      <c r="J32" s="89">
        <v>0.65400000000000003</v>
      </c>
      <c r="K32" s="89">
        <v>0.626</v>
      </c>
      <c r="L32" s="89">
        <v>0.6</v>
      </c>
      <c r="M32" s="89">
        <v>0.57699999999999996</v>
      </c>
      <c r="N32" s="89">
        <v>0.55400000000000005</v>
      </c>
      <c r="O32" s="89">
        <v>0.53400000000000003</v>
      </c>
      <c r="P32" s="89"/>
    </row>
    <row r="33" spans="1:16" x14ac:dyDescent="0.25">
      <c r="A33" s="73">
        <v>6</v>
      </c>
      <c r="B33" s="89">
        <v>0.97199999999999998</v>
      </c>
      <c r="C33" s="89">
        <v>0.91800000000000004</v>
      </c>
      <c r="D33" s="89">
        <v>0.87</v>
      </c>
      <c r="E33" s="89">
        <v>0.82499999999999996</v>
      </c>
      <c r="F33" s="89">
        <v>0.78500000000000003</v>
      </c>
      <c r="G33" s="89">
        <v>0.747</v>
      </c>
      <c r="H33" s="89">
        <v>0.71299999999999997</v>
      </c>
      <c r="I33" s="89">
        <v>0.68100000000000005</v>
      </c>
      <c r="J33" s="89">
        <v>0.65100000000000002</v>
      </c>
      <c r="K33" s="89">
        <v>0.624</v>
      </c>
      <c r="L33" s="89">
        <v>0.59799999999999998</v>
      </c>
      <c r="M33" s="89">
        <v>0.57499999999999996</v>
      </c>
      <c r="N33" s="89">
        <v>0.55200000000000005</v>
      </c>
      <c r="O33" s="89">
        <v>0.53200000000000003</v>
      </c>
      <c r="P33" s="89"/>
    </row>
    <row r="34" spans="1:16" x14ac:dyDescent="0.25">
      <c r="A34" s="73">
        <v>7</v>
      </c>
      <c r="B34" s="89">
        <v>0.96699999999999997</v>
      </c>
      <c r="C34" s="89">
        <v>0.91400000000000003</v>
      </c>
      <c r="D34" s="89">
        <v>0.86599999999999999</v>
      </c>
      <c r="E34" s="89">
        <v>0.82199999999999995</v>
      </c>
      <c r="F34" s="89">
        <v>0.78100000000000003</v>
      </c>
      <c r="G34" s="89">
        <v>0.74399999999999999</v>
      </c>
      <c r="H34" s="89">
        <v>0.71</v>
      </c>
      <c r="I34" s="89">
        <v>0.67800000000000005</v>
      </c>
      <c r="J34" s="89">
        <v>0.64900000000000002</v>
      </c>
      <c r="K34" s="89">
        <v>0.622</v>
      </c>
      <c r="L34" s="89">
        <v>0.59599999999999997</v>
      </c>
      <c r="M34" s="89">
        <v>0.57299999999999995</v>
      </c>
      <c r="N34" s="89">
        <v>0.55100000000000005</v>
      </c>
      <c r="O34" s="89">
        <v>0.53</v>
      </c>
      <c r="P34" s="89"/>
    </row>
    <row r="35" spans="1:16" x14ac:dyDescent="0.25">
      <c r="A35" s="73">
        <v>8</v>
      </c>
      <c r="B35" s="89">
        <v>0.96299999999999997</v>
      </c>
      <c r="C35" s="89">
        <v>0.91</v>
      </c>
      <c r="D35" s="89">
        <v>0.86199999999999999</v>
      </c>
      <c r="E35" s="89">
        <v>0.81799999999999995</v>
      </c>
      <c r="F35" s="89">
        <v>0.77800000000000002</v>
      </c>
      <c r="G35" s="89">
        <v>0.74099999999999999</v>
      </c>
      <c r="H35" s="89">
        <v>0.70699999999999996</v>
      </c>
      <c r="I35" s="89">
        <v>0.67600000000000005</v>
      </c>
      <c r="J35" s="89">
        <v>0.64700000000000002</v>
      </c>
      <c r="K35" s="89">
        <v>0.62</v>
      </c>
      <c r="L35" s="89">
        <v>0.59399999999999997</v>
      </c>
      <c r="M35" s="89">
        <v>0.57099999999999995</v>
      </c>
      <c r="N35" s="89">
        <v>0.54900000000000004</v>
      </c>
      <c r="O35" s="89">
        <v>0.52900000000000003</v>
      </c>
      <c r="P35" s="89"/>
    </row>
    <row r="36" spans="1:16" x14ac:dyDescent="0.25">
      <c r="A36" s="73">
        <v>9</v>
      </c>
      <c r="B36" s="89">
        <v>0.95799999999999996</v>
      </c>
      <c r="C36" s="89">
        <v>0.90600000000000003</v>
      </c>
      <c r="D36" s="89">
        <v>0.85799999999999998</v>
      </c>
      <c r="E36" s="89">
        <v>0.81499999999999995</v>
      </c>
      <c r="F36" s="89">
        <v>0.77500000000000002</v>
      </c>
      <c r="G36" s="89">
        <v>0.73799999999999999</v>
      </c>
      <c r="H36" s="89">
        <v>0.70399999999999996</v>
      </c>
      <c r="I36" s="89">
        <v>0.67300000000000004</v>
      </c>
      <c r="J36" s="89">
        <v>0.64400000000000002</v>
      </c>
      <c r="K36" s="89">
        <v>0.61699999999999999</v>
      </c>
      <c r="L36" s="89">
        <v>0.59199999999999997</v>
      </c>
      <c r="M36" s="89">
        <v>0.56899999999999995</v>
      </c>
      <c r="N36" s="89">
        <v>0.54700000000000004</v>
      </c>
      <c r="O36" s="89">
        <v>0.52700000000000002</v>
      </c>
      <c r="P36" s="89"/>
    </row>
    <row r="37" spans="1:16" x14ac:dyDescent="0.25">
      <c r="A37" s="73">
        <v>10</v>
      </c>
      <c r="B37" s="89">
        <v>0.95299999999999996</v>
      </c>
      <c r="C37" s="89">
        <v>0.90100000000000002</v>
      </c>
      <c r="D37" s="89">
        <v>0.85399999999999998</v>
      </c>
      <c r="E37" s="89">
        <v>0.81100000000000005</v>
      </c>
      <c r="F37" s="89">
        <v>0.77200000000000002</v>
      </c>
      <c r="G37" s="89">
        <v>0.73499999999999999</v>
      </c>
      <c r="H37" s="89">
        <v>0.70199999999999996</v>
      </c>
      <c r="I37" s="89">
        <v>0.67100000000000004</v>
      </c>
      <c r="J37" s="89">
        <v>0.64200000000000002</v>
      </c>
      <c r="K37" s="89">
        <v>0.61499999999999999</v>
      </c>
      <c r="L37" s="89">
        <v>0.59</v>
      </c>
      <c r="M37" s="89">
        <v>0.56699999999999995</v>
      </c>
      <c r="N37" s="89">
        <v>0.54500000000000004</v>
      </c>
      <c r="O37" s="89">
        <v>0.52500000000000002</v>
      </c>
      <c r="P37" s="89"/>
    </row>
    <row r="38" spans="1:16" x14ac:dyDescent="0.25">
      <c r="A38" s="73">
        <v>11</v>
      </c>
      <c r="B38" s="89">
        <v>0.94899999999999995</v>
      </c>
      <c r="C38" s="89">
        <v>0.89700000000000002</v>
      </c>
      <c r="D38" s="89">
        <v>0.85</v>
      </c>
      <c r="E38" s="89">
        <v>0.80800000000000005</v>
      </c>
      <c r="F38" s="89">
        <v>0.76800000000000002</v>
      </c>
      <c r="G38" s="89">
        <v>0.73199999999999998</v>
      </c>
      <c r="H38" s="89">
        <v>0.69899999999999995</v>
      </c>
      <c r="I38" s="89">
        <v>0.66800000000000004</v>
      </c>
      <c r="J38" s="89">
        <v>0.64</v>
      </c>
      <c r="K38" s="89">
        <v>0.61299999999999999</v>
      </c>
      <c r="L38" s="89">
        <v>0.58799999999999997</v>
      </c>
      <c r="M38" s="89">
        <v>0.56499999999999995</v>
      </c>
      <c r="N38" s="89">
        <v>0.54400000000000004</v>
      </c>
      <c r="O38" s="89">
        <v>0.52400000000000002</v>
      </c>
      <c r="P38" s="89"/>
    </row>
    <row r="39" spans="1:16" x14ac:dyDescent="0.25">
      <c r="A39"/>
      <c r="B39"/>
    </row>
    <row r="40" spans="1:16" x14ac:dyDescent="0.25">
      <c r="A40"/>
      <c r="B40"/>
    </row>
    <row r="41" spans="1:16" x14ac:dyDescent="0.25">
      <c r="A41"/>
      <c r="B41"/>
    </row>
    <row r="42" spans="1:16" x14ac:dyDescent="0.25">
      <c r="A42"/>
      <c r="B42"/>
    </row>
    <row r="43" spans="1:16" x14ac:dyDescent="0.25">
      <c r="A43"/>
      <c r="B43"/>
    </row>
    <row r="44" spans="1:16" ht="39.65" customHeight="1" x14ac:dyDescent="0.25">
      <c r="A44"/>
      <c r="B44"/>
    </row>
    <row r="45" spans="1:16" x14ac:dyDescent="0.25">
      <c r="A45"/>
      <c r="B45"/>
    </row>
    <row r="46" spans="1:16" ht="27.65" customHeight="1" x14ac:dyDescent="0.25">
      <c r="A46"/>
      <c r="B46"/>
    </row>
    <row r="47" spans="1:16" x14ac:dyDescent="0.25">
      <c r="A47"/>
      <c r="B47"/>
    </row>
    <row r="48" spans="1:1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YqNBNMBxoEnW6cs4ri+2RSWBIweY7oFElT81cMQtG1WCRw6CGtG0xyJylcghkrR92klKv05PXyzsfiqsqDY1Kw==" saltValue="ZBb0asAAZ4P7AL76UiuY5Q==" spinCount="100000" sheet="1" objects="1" scenarios="1"/>
  <conditionalFormatting sqref="A18 A6:A16">
    <cfRule type="expression" dxfId="125" priority="27" stopIfTrue="1">
      <formula>MOD(ROW(),2)=0</formula>
    </cfRule>
    <cfRule type="expression" dxfId="124" priority="28" stopIfTrue="1">
      <formula>MOD(ROW(),2)&lt;&gt;0</formula>
    </cfRule>
  </conditionalFormatting>
  <conditionalFormatting sqref="D6:P21">
    <cfRule type="expression" dxfId="123" priority="29" stopIfTrue="1">
      <formula>MOD(ROW(),2)=0</formula>
    </cfRule>
    <cfRule type="expression" dxfId="122" priority="30" stopIfTrue="1">
      <formula>MOD(ROW(),2)&lt;&gt;0</formula>
    </cfRule>
  </conditionalFormatting>
  <conditionalFormatting sqref="A26:A38">
    <cfRule type="expression" dxfId="121" priority="23" stopIfTrue="1">
      <formula>MOD(ROW(),2)=0</formula>
    </cfRule>
    <cfRule type="expression" dxfId="120" priority="24" stopIfTrue="1">
      <formula>MOD(ROW(),2)&lt;&gt;0</formula>
    </cfRule>
  </conditionalFormatting>
  <conditionalFormatting sqref="B26:P38">
    <cfRule type="expression" dxfId="119" priority="25" stopIfTrue="1">
      <formula>MOD(ROW(),2)=0</formula>
    </cfRule>
    <cfRule type="expression" dxfId="118" priority="26" stopIfTrue="1">
      <formula>MOD(ROW(),2)&lt;&gt;0</formula>
    </cfRule>
  </conditionalFormatting>
  <conditionalFormatting sqref="A17">
    <cfRule type="expression" dxfId="117" priority="21" stopIfTrue="1">
      <formula>MOD(ROW(),2)=0</formula>
    </cfRule>
    <cfRule type="expression" dxfId="116" priority="22" stopIfTrue="1">
      <formula>MOD(ROW(),2)&lt;&gt;0</formula>
    </cfRule>
  </conditionalFormatting>
  <conditionalFormatting sqref="D19:P21">
    <cfRule type="expression" dxfId="115" priority="19" stopIfTrue="1">
      <formula>MOD(ROW(),2)=0</formula>
    </cfRule>
    <cfRule type="expression" dxfId="114" priority="20" stopIfTrue="1">
      <formula>MOD(ROW(),2)&lt;&gt;0</formula>
    </cfRule>
  </conditionalFormatting>
  <conditionalFormatting sqref="A19:A21">
    <cfRule type="expression" dxfId="113" priority="15" stopIfTrue="1">
      <formula>MOD(ROW(),2)=0</formula>
    </cfRule>
    <cfRule type="expression" dxfId="112" priority="16" stopIfTrue="1">
      <formula>MOD(ROW(),2)&lt;&gt;0</formula>
    </cfRule>
  </conditionalFormatting>
  <conditionalFormatting sqref="B6:C16">
    <cfRule type="expression" dxfId="111" priority="9" stopIfTrue="1">
      <formula>MOD(ROW(),2)=0</formula>
    </cfRule>
    <cfRule type="expression" dxfId="110" priority="10" stopIfTrue="1">
      <formula>MOD(ROW(),2)&lt;&gt;0</formula>
    </cfRule>
  </conditionalFormatting>
  <conditionalFormatting sqref="B18:C18 B17">
    <cfRule type="expression" dxfId="109" priority="11" stopIfTrue="1">
      <formula>MOD(ROW(),2)=0</formula>
    </cfRule>
    <cfRule type="expression" dxfId="108" priority="12" stopIfTrue="1">
      <formula>MOD(ROW(),2)&lt;&gt;0</formula>
    </cfRule>
  </conditionalFormatting>
  <conditionalFormatting sqref="C17">
    <cfRule type="expression" dxfId="107" priority="7" stopIfTrue="1">
      <formula>MOD(ROW(),2)=0</formula>
    </cfRule>
    <cfRule type="expression" dxfId="106" priority="8" stopIfTrue="1">
      <formula>MOD(ROW(),2)&lt;&gt;0</formula>
    </cfRule>
  </conditionalFormatting>
  <conditionalFormatting sqref="B20:B21">
    <cfRule type="expression" dxfId="105" priority="3" stopIfTrue="1">
      <formula>MOD(ROW(),2)=0</formula>
    </cfRule>
    <cfRule type="expression" dxfId="104" priority="4" stopIfTrue="1">
      <formula>MOD(ROW(),2)&lt;&gt;0</formula>
    </cfRule>
  </conditionalFormatting>
  <conditionalFormatting sqref="C19:C21">
    <cfRule type="expression" dxfId="103" priority="5" stopIfTrue="1">
      <formula>MOD(ROW(),2)=0</formula>
    </cfRule>
    <cfRule type="expression" dxfId="102" priority="6" stopIfTrue="1">
      <formula>MOD(ROW(),2)&lt;&gt;0</formula>
    </cfRule>
  </conditionalFormatting>
  <conditionalFormatting sqref="B19">
    <cfRule type="expression" dxfId="101" priority="1" stopIfTrue="1">
      <formula>MOD(ROW(),2)=0</formula>
    </cfRule>
    <cfRule type="expression" dxfId="100" priority="2" stopIfTrue="1">
      <formula>MOD(ROW(),2)&lt;&gt;0</formula>
    </cfRule>
  </conditionalFormatting>
  <hyperlinks>
    <hyperlink ref="B24" location="Assumptions!A1" display="Assumptions" xr:uid="{01FAC6B4-BA43-42A1-95A2-1F0F09990F1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122"/>
  <dimension ref="A1:AX65"/>
  <sheetViews>
    <sheetView showGridLines="0" zoomScale="85" zoomScaleNormal="85" workbookViewId="0">
      <selection activeCell="E21" sqref="E21"/>
    </sheetView>
  </sheetViews>
  <sheetFormatPr defaultColWidth="10" defaultRowHeight="12.5" x14ac:dyDescent="0.25"/>
  <cols>
    <col min="1" max="1" width="31.54296875" style="27" customWidth="1"/>
    <col min="2" max="50" width="22.54296875" style="27" customWidth="1"/>
    <col min="51" max="16384" width="10" style="27"/>
  </cols>
  <sheetData>
    <row r="1" spans="1:50" ht="20" x14ac:dyDescent="0.4">
      <c r="A1" s="39" t="s">
        <v>0</v>
      </c>
      <c r="B1" s="40"/>
      <c r="C1" s="40"/>
      <c r="D1" s="40"/>
      <c r="E1" s="40"/>
      <c r="F1" s="40"/>
      <c r="G1" s="40"/>
      <c r="H1" s="40"/>
      <c r="I1" s="40"/>
      <c r="K1" s="99"/>
    </row>
    <row r="2" spans="1:50" ht="15.5" x14ac:dyDescent="0.35">
      <c r="A2" s="11" t="s">
        <v>744</v>
      </c>
      <c r="B2" s="42"/>
      <c r="C2" s="42"/>
      <c r="D2" s="42"/>
      <c r="E2" s="42"/>
      <c r="F2" s="42"/>
      <c r="G2" s="42"/>
      <c r="H2" s="42"/>
      <c r="I2" s="42"/>
    </row>
    <row r="3" spans="1:50" ht="15.5" x14ac:dyDescent="0.35">
      <c r="A3" s="11" t="str">
        <f>TABLE_FACTOR_TYPE_1&amp;" - x-"&amp;TABLE_REFERENCE_1</f>
        <v>Scheme Pays AA - x-626</v>
      </c>
      <c r="B3" s="42"/>
      <c r="C3" s="42"/>
      <c r="D3" s="42"/>
      <c r="E3" s="42"/>
      <c r="F3" s="42"/>
      <c r="G3" s="42"/>
      <c r="H3" s="42"/>
      <c r="I3" s="42"/>
    </row>
    <row r="6" spans="1:50"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2"/>
    </row>
    <row r="7" spans="1:50"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row>
    <row r="8" spans="1:50" x14ac:dyDescent="0.25">
      <c r="A8" s="76" t="s">
        <v>278</v>
      </c>
      <c r="B8" s="78">
        <v>2015</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row>
    <row r="9" spans="1:50" x14ac:dyDescent="0.25">
      <c r="A9" s="76" t="s">
        <v>279</v>
      </c>
      <c r="B9" s="78" t="s">
        <v>559</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row>
    <row r="10" spans="1:50" ht="25" x14ac:dyDescent="0.25">
      <c r="A10" s="76" t="s">
        <v>7</v>
      </c>
      <c r="B10" s="78" t="s">
        <v>588</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row>
    <row r="11" spans="1:50"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row>
    <row r="12" spans="1:50" x14ac:dyDescent="0.25">
      <c r="A12" s="76" t="s">
        <v>281</v>
      </c>
      <c r="B12" s="78" t="s">
        <v>465</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row>
    <row r="13" spans="1:50" x14ac:dyDescent="0.25">
      <c r="A13" s="76" t="s">
        <v>610</v>
      </c>
      <c r="B13" s="78">
        <v>0</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row>
    <row r="14" spans="1:50" x14ac:dyDescent="0.25">
      <c r="A14" s="76" t="s">
        <v>283</v>
      </c>
      <c r="B14" s="78">
        <v>626</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row>
    <row r="15" spans="1:50" x14ac:dyDescent="0.25">
      <c r="A15" s="76" t="s">
        <v>613</v>
      </c>
      <c r="B15" s="78">
        <v>626</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row>
    <row r="16" spans="1:50" x14ac:dyDescent="0.25">
      <c r="A16" s="76" t="s">
        <v>285</v>
      </c>
      <c r="B16" s="78" t="s">
        <v>590</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row>
    <row r="18" spans="1:50"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3" spans="1:50" x14ac:dyDescent="0.25">
      <c r="B23" s="99" t="str">
        <f>HYPERLINK("#'Factor List'!A1","Back to Factor List")</f>
        <v>Back to Factor List</v>
      </c>
    </row>
    <row r="24" spans="1:50" x14ac:dyDescent="0.25">
      <c r="B24" s="99" t="s">
        <v>14</v>
      </c>
    </row>
    <row r="26" spans="1:50" ht="13" x14ac:dyDescent="0.25">
      <c r="A26" s="72" t="s">
        <v>720</v>
      </c>
      <c r="B26" s="72">
        <v>0</v>
      </c>
      <c r="C26" s="72">
        <v>1</v>
      </c>
      <c r="D26" s="72">
        <v>2</v>
      </c>
      <c r="E26" s="72">
        <v>3</v>
      </c>
      <c r="F26" s="72">
        <v>4</v>
      </c>
      <c r="G26" s="72">
        <v>5</v>
      </c>
      <c r="H26" s="72">
        <v>6</v>
      </c>
      <c r="I26" s="72">
        <v>7</v>
      </c>
      <c r="J26" s="72">
        <v>8</v>
      </c>
      <c r="K26" s="72">
        <v>9</v>
      </c>
      <c r="L26" s="72">
        <v>10</v>
      </c>
      <c r="M26" s="72">
        <v>11</v>
      </c>
      <c r="N26" s="72">
        <v>12</v>
      </c>
      <c r="O26" s="72">
        <v>13</v>
      </c>
      <c r="P26" s="72">
        <v>14</v>
      </c>
      <c r="Q26" s="72">
        <v>15</v>
      </c>
      <c r="R26" s="72">
        <v>16</v>
      </c>
      <c r="S26" s="72">
        <v>17</v>
      </c>
      <c r="T26" s="72">
        <v>18</v>
      </c>
      <c r="U26" s="72">
        <v>19</v>
      </c>
      <c r="V26" s="72">
        <v>20</v>
      </c>
      <c r="W26" s="72">
        <v>21</v>
      </c>
      <c r="X26" s="72">
        <v>22</v>
      </c>
      <c r="Y26" s="72">
        <v>23</v>
      </c>
      <c r="Z26" s="72">
        <v>24</v>
      </c>
      <c r="AA26" s="72">
        <v>25</v>
      </c>
      <c r="AB26" s="72">
        <v>26</v>
      </c>
      <c r="AC26" s="72">
        <v>27</v>
      </c>
      <c r="AD26" s="72">
        <v>28</v>
      </c>
      <c r="AE26" s="72">
        <v>29</v>
      </c>
      <c r="AF26" s="72">
        <v>30</v>
      </c>
      <c r="AG26" s="72">
        <v>31</v>
      </c>
      <c r="AH26" s="72">
        <v>32</v>
      </c>
      <c r="AI26" s="72">
        <v>33</v>
      </c>
      <c r="AJ26" s="72">
        <v>34</v>
      </c>
      <c r="AK26" s="72">
        <v>35</v>
      </c>
      <c r="AL26" s="72">
        <v>36</v>
      </c>
      <c r="AM26" s="72">
        <v>37</v>
      </c>
      <c r="AN26" s="72">
        <v>38</v>
      </c>
      <c r="AO26" s="72">
        <v>39</v>
      </c>
      <c r="AP26" s="72">
        <v>40</v>
      </c>
      <c r="AQ26" s="72">
        <v>41</v>
      </c>
      <c r="AR26" s="72">
        <v>42</v>
      </c>
      <c r="AS26" s="72">
        <v>43</v>
      </c>
      <c r="AT26" s="72">
        <v>44</v>
      </c>
      <c r="AU26" s="72">
        <v>45</v>
      </c>
      <c r="AV26" s="72">
        <v>46</v>
      </c>
      <c r="AW26" s="72">
        <v>47</v>
      </c>
      <c r="AX26" s="72">
        <v>48</v>
      </c>
    </row>
    <row r="27" spans="1:50" x14ac:dyDescent="0.25">
      <c r="A27" s="73">
        <v>0</v>
      </c>
      <c r="B27" s="89">
        <v>1</v>
      </c>
      <c r="C27" s="89">
        <v>0.93899999999999995</v>
      </c>
      <c r="D27" s="89">
        <v>0.88400000000000001</v>
      </c>
      <c r="E27" s="89">
        <v>0.83399999999999996</v>
      </c>
      <c r="F27" s="89">
        <v>0.78900000000000003</v>
      </c>
      <c r="G27" s="89">
        <v>0.747</v>
      </c>
      <c r="H27" s="89">
        <v>0.71</v>
      </c>
      <c r="I27" s="89">
        <v>0.67500000000000004</v>
      </c>
      <c r="J27" s="89">
        <v>0.64300000000000002</v>
      </c>
      <c r="K27" s="89">
        <v>0.61399999999999999</v>
      </c>
      <c r="L27" s="89">
        <v>0.58699999999999997</v>
      </c>
      <c r="M27" s="89">
        <v>0.56200000000000006</v>
      </c>
      <c r="N27" s="89">
        <v>0.53900000000000003</v>
      </c>
      <c r="O27" s="89">
        <v>0.51700000000000002</v>
      </c>
      <c r="P27" s="89">
        <v>0.497</v>
      </c>
      <c r="Q27" s="89">
        <v>0.47899999999999998</v>
      </c>
      <c r="R27" s="89">
        <v>0.46200000000000002</v>
      </c>
      <c r="S27" s="89">
        <v>0.44700000000000001</v>
      </c>
      <c r="T27" s="89">
        <v>0.432</v>
      </c>
      <c r="U27" s="89">
        <v>0.41899999999999998</v>
      </c>
      <c r="V27" s="89">
        <v>0.40600000000000003</v>
      </c>
      <c r="W27" s="89">
        <v>0.39500000000000002</v>
      </c>
      <c r="X27" s="89">
        <v>0.38400000000000001</v>
      </c>
      <c r="Y27" s="89">
        <v>0.373</v>
      </c>
      <c r="Z27" s="89">
        <v>0.36399999999999999</v>
      </c>
      <c r="AA27" s="89">
        <v>0.35499999999999998</v>
      </c>
      <c r="AB27" s="89">
        <v>0.34599999999999997</v>
      </c>
      <c r="AC27" s="89">
        <v>0.33800000000000002</v>
      </c>
      <c r="AD27" s="89">
        <v>0.33</v>
      </c>
      <c r="AE27" s="89">
        <v>0.32300000000000001</v>
      </c>
      <c r="AF27" s="89">
        <v>0.316</v>
      </c>
      <c r="AG27" s="89">
        <v>0.309</v>
      </c>
      <c r="AH27" s="89">
        <v>0.30199999999999999</v>
      </c>
      <c r="AI27" s="89">
        <v>0.29599999999999999</v>
      </c>
      <c r="AJ27" s="89">
        <v>0.28999999999999998</v>
      </c>
      <c r="AK27" s="89">
        <v>0.28499999999999998</v>
      </c>
      <c r="AL27" s="89">
        <v>0.27900000000000003</v>
      </c>
      <c r="AM27" s="89">
        <v>0.27400000000000002</v>
      </c>
      <c r="AN27" s="89">
        <v>0.26900000000000002</v>
      </c>
      <c r="AO27" s="89">
        <v>0.26400000000000001</v>
      </c>
      <c r="AP27" s="89">
        <v>0.26</v>
      </c>
      <c r="AQ27" s="89">
        <v>0.255</v>
      </c>
      <c r="AR27" s="89">
        <v>0.251</v>
      </c>
      <c r="AS27" s="89">
        <v>0.247</v>
      </c>
      <c r="AT27" s="89">
        <v>0.24299999999999999</v>
      </c>
      <c r="AU27" s="89">
        <v>0.23899999999999999</v>
      </c>
      <c r="AV27" s="89">
        <v>0.23499999999999999</v>
      </c>
      <c r="AW27" s="89">
        <v>0.23200000000000001</v>
      </c>
      <c r="AX27" s="89">
        <v>0.22800000000000001</v>
      </c>
    </row>
    <row r="28" spans="1:50" x14ac:dyDescent="0.25">
      <c r="A28" s="73">
        <v>1</v>
      </c>
      <c r="B28" s="89">
        <v>0.995</v>
      </c>
      <c r="C28" s="89">
        <v>0.93400000000000005</v>
      </c>
      <c r="D28" s="89">
        <v>0.88</v>
      </c>
      <c r="E28" s="89">
        <v>0.83</v>
      </c>
      <c r="F28" s="89">
        <v>0.78500000000000003</v>
      </c>
      <c r="G28" s="89">
        <v>0.74399999999999999</v>
      </c>
      <c r="H28" s="89">
        <v>0.70699999999999996</v>
      </c>
      <c r="I28" s="89">
        <v>0.67300000000000004</v>
      </c>
      <c r="J28" s="89">
        <v>0.64100000000000001</v>
      </c>
      <c r="K28" s="89">
        <v>0.61199999999999999</v>
      </c>
      <c r="L28" s="89">
        <v>0.58499999999999996</v>
      </c>
      <c r="M28" s="89">
        <v>0.56000000000000005</v>
      </c>
      <c r="N28" s="89">
        <v>0.53700000000000003</v>
      </c>
      <c r="O28" s="89">
        <v>0.51500000000000001</v>
      </c>
      <c r="P28" s="89">
        <v>0.496</v>
      </c>
      <c r="Q28" s="89">
        <v>0.47799999999999998</v>
      </c>
      <c r="R28" s="89">
        <v>0.46100000000000002</v>
      </c>
      <c r="S28" s="89">
        <v>0.44600000000000001</v>
      </c>
      <c r="T28" s="89">
        <v>0.43099999999999999</v>
      </c>
      <c r="U28" s="89">
        <v>0.41799999999999998</v>
      </c>
      <c r="V28" s="89">
        <v>0.40600000000000003</v>
      </c>
      <c r="W28" s="89">
        <v>0.39400000000000002</v>
      </c>
      <c r="X28" s="89">
        <v>0.38300000000000001</v>
      </c>
      <c r="Y28" s="89">
        <v>0.373</v>
      </c>
      <c r="Z28" s="89">
        <v>0.36299999999999999</v>
      </c>
      <c r="AA28" s="89">
        <v>0.35399999999999998</v>
      </c>
      <c r="AB28" s="89">
        <v>0.34499999999999997</v>
      </c>
      <c r="AC28" s="89">
        <v>0.33700000000000002</v>
      </c>
      <c r="AD28" s="89">
        <v>0.32900000000000001</v>
      </c>
      <c r="AE28" s="89">
        <v>0.32200000000000001</v>
      </c>
      <c r="AF28" s="89">
        <v>0.315</v>
      </c>
      <c r="AG28" s="89">
        <v>0.308</v>
      </c>
      <c r="AH28" s="89">
        <v>0.30199999999999999</v>
      </c>
      <c r="AI28" s="89">
        <v>0.29599999999999999</v>
      </c>
      <c r="AJ28" s="89">
        <v>0.28999999999999998</v>
      </c>
      <c r="AK28" s="89">
        <v>0.28399999999999997</v>
      </c>
      <c r="AL28" s="89">
        <v>0.27900000000000003</v>
      </c>
      <c r="AM28" s="89">
        <v>0.27400000000000002</v>
      </c>
      <c r="AN28" s="89">
        <v>0.26900000000000002</v>
      </c>
      <c r="AO28" s="89">
        <v>0.26400000000000001</v>
      </c>
      <c r="AP28" s="89">
        <v>0.25900000000000001</v>
      </c>
      <c r="AQ28" s="89">
        <v>0.255</v>
      </c>
      <c r="AR28" s="89">
        <v>0.251</v>
      </c>
      <c r="AS28" s="89">
        <v>0.247</v>
      </c>
      <c r="AT28" s="89">
        <v>0.24299999999999999</v>
      </c>
      <c r="AU28" s="89">
        <v>0.23899999999999999</v>
      </c>
      <c r="AV28" s="89">
        <v>0.23499999999999999</v>
      </c>
      <c r="AW28" s="89">
        <v>0.23100000000000001</v>
      </c>
      <c r="AX28" s="89"/>
    </row>
    <row r="29" spans="1:50" x14ac:dyDescent="0.25">
      <c r="A29" s="73">
        <v>2</v>
      </c>
      <c r="B29" s="89">
        <v>0.99</v>
      </c>
      <c r="C29" s="89">
        <v>0.93</v>
      </c>
      <c r="D29" s="89">
        <v>0.875</v>
      </c>
      <c r="E29" s="89">
        <v>0.82599999999999996</v>
      </c>
      <c r="F29" s="89">
        <v>0.78200000000000003</v>
      </c>
      <c r="G29" s="89">
        <v>0.74099999999999999</v>
      </c>
      <c r="H29" s="89">
        <v>0.70399999999999996</v>
      </c>
      <c r="I29" s="89">
        <v>0.67</v>
      </c>
      <c r="J29" s="89">
        <v>0.63800000000000001</v>
      </c>
      <c r="K29" s="89">
        <v>0.61</v>
      </c>
      <c r="L29" s="89">
        <v>0.58299999999999996</v>
      </c>
      <c r="M29" s="89">
        <v>0.55800000000000005</v>
      </c>
      <c r="N29" s="89">
        <v>0.53500000000000003</v>
      </c>
      <c r="O29" s="89">
        <v>0.51400000000000001</v>
      </c>
      <c r="P29" s="89">
        <v>0.49399999999999999</v>
      </c>
      <c r="Q29" s="89">
        <v>0.47599999999999998</v>
      </c>
      <c r="R29" s="89">
        <v>0.46</v>
      </c>
      <c r="S29" s="89">
        <v>0.44400000000000001</v>
      </c>
      <c r="T29" s="89">
        <v>0.43</v>
      </c>
      <c r="U29" s="89">
        <v>0.41699999999999998</v>
      </c>
      <c r="V29" s="89">
        <v>0.40500000000000003</v>
      </c>
      <c r="W29" s="89">
        <v>0.39300000000000002</v>
      </c>
      <c r="X29" s="89">
        <v>0.38200000000000001</v>
      </c>
      <c r="Y29" s="89">
        <v>0.372</v>
      </c>
      <c r="Z29" s="89">
        <v>0.36199999999999999</v>
      </c>
      <c r="AA29" s="89">
        <v>0.35299999999999998</v>
      </c>
      <c r="AB29" s="89">
        <v>0.34499999999999997</v>
      </c>
      <c r="AC29" s="89">
        <v>0.33600000000000002</v>
      </c>
      <c r="AD29" s="89">
        <v>0.32900000000000001</v>
      </c>
      <c r="AE29" s="89">
        <v>0.32100000000000001</v>
      </c>
      <c r="AF29" s="89">
        <v>0.314</v>
      </c>
      <c r="AG29" s="89">
        <v>0.308</v>
      </c>
      <c r="AH29" s="89">
        <v>0.30099999999999999</v>
      </c>
      <c r="AI29" s="89">
        <v>0.29499999999999998</v>
      </c>
      <c r="AJ29" s="89">
        <v>0.28899999999999998</v>
      </c>
      <c r="AK29" s="89">
        <v>0.28399999999999997</v>
      </c>
      <c r="AL29" s="89">
        <v>0.27900000000000003</v>
      </c>
      <c r="AM29" s="89">
        <v>0.27300000000000002</v>
      </c>
      <c r="AN29" s="89">
        <v>0.26800000000000002</v>
      </c>
      <c r="AO29" s="89">
        <v>0.26400000000000001</v>
      </c>
      <c r="AP29" s="89">
        <v>0.25900000000000001</v>
      </c>
      <c r="AQ29" s="89">
        <v>0.255</v>
      </c>
      <c r="AR29" s="89">
        <v>0.25</v>
      </c>
      <c r="AS29" s="89">
        <v>0.246</v>
      </c>
      <c r="AT29" s="89">
        <v>0.24199999999999999</v>
      </c>
      <c r="AU29" s="89">
        <v>0.23799999999999999</v>
      </c>
      <c r="AV29" s="89">
        <v>0.23499999999999999</v>
      </c>
      <c r="AW29" s="89">
        <v>0.23100000000000001</v>
      </c>
      <c r="AX29" s="89"/>
    </row>
    <row r="30" spans="1:50" x14ac:dyDescent="0.25">
      <c r="A30" s="73">
        <v>3</v>
      </c>
      <c r="B30" s="89">
        <v>0.98499999999999999</v>
      </c>
      <c r="C30" s="89">
        <v>0.92500000000000004</v>
      </c>
      <c r="D30" s="89">
        <v>0.871</v>
      </c>
      <c r="E30" s="89">
        <v>0.82299999999999995</v>
      </c>
      <c r="F30" s="89">
        <v>0.77800000000000002</v>
      </c>
      <c r="G30" s="89">
        <v>0.73799999999999999</v>
      </c>
      <c r="H30" s="89">
        <v>0.70099999999999996</v>
      </c>
      <c r="I30" s="89">
        <v>0.66700000000000004</v>
      </c>
      <c r="J30" s="89">
        <v>0.63600000000000001</v>
      </c>
      <c r="K30" s="89">
        <v>0.60699999999999998</v>
      </c>
      <c r="L30" s="89">
        <v>0.58099999999999996</v>
      </c>
      <c r="M30" s="89">
        <v>0.55600000000000005</v>
      </c>
      <c r="N30" s="89">
        <v>0.53300000000000003</v>
      </c>
      <c r="O30" s="89">
        <v>0.51200000000000001</v>
      </c>
      <c r="P30" s="89">
        <v>0.49299999999999999</v>
      </c>
      <c r="Q30" s="89">
        <v>0.47499999999999998</v>
      </c>
      <c r="R30" s="89">
        <v>0.45800000000000002</v>
      </c>
      <c r="S30" s="89">
        <v>0.443</v>
      </c>
      <c r="T30" s="89">
        <v>0.42899999999999999</v>
      </c>
      <c r="U30" s="89">
        <v>0.41599999999999998</v>
      </c>
      <c r="V30" s="89">
        <v>0.40400000000000003</v>
      </c>
      <c r="W30" s="89">
        <v>0.39200000000000002</v>
      </c>
      <c r="X30" s="89">
        <v>0.38100000000000001</v>
      </c>
      <c r="Y30" s="89">
        <v>0.371</v>
      </c>
      <c r="Z30" s="89">
        <v>0.36099999999999999</v>
      </c>
      <c r="AA30" s="89">
        <v>0.35199999999999998</v>
      </c>
      <c r="AB30" s="89">
        <v>0.34399999999999997</v>
      </c>
      <c r="AC30" s="89">
        <v>0.33600000000000002</v>
      </c>
      <c r="AD30" s="89">
        <v>0.32800000000000001</v>
      </c>
      <c r="AE30" s="89">
        <v>0.32100000000000001</v>
      </c>
      <c r="AF30" s="89">
        <v>0.314</v>
      </c>
      <c r="AG30" s="89">
        <v>0.307</v>
      </c>
      <c r="AH30" s="89">
        <v>0.30099999999999999</v>
      </c>
      <c r="AI30" s="89">
        <v>0.29499999999999998</v>
      </c>
      <c r="AJ30" s="89">
        <v>0.28899999999999998</v>
      </c>
      <c r="AK30" s="89">
        <v>0.28299999999999997</v>
      </c>
      <c r="AL30" s="89">
        <v>0.27800000000000002</v>
      </c>
      <c r="AM30" s="89">
        <v>0.27300000000000002</v>
      </c>
      <c r="AN30" s="89">
        <v>0.26800000000000002</v>
      </c>
      <c r="AO30" s="89">
        <v>0.26300000000000001</v>
      </c>
      <c r="AP30" s="89">
        <v>0.25900000000000001</v>
      </c>
      <c r="AQ30" s="89">
        <v>0.254</v>
      </c>
      <c r="AR30" s="89">
        <v>0.25</v>
      </c>
      <c r="AS30" s="89">
        <v>0.246</v>
      </c>
      <c r="AT30" s="89">
        <v>0.24199999999999999</v>
      </c>
      <c r="AU30" s="89">
        <v>0.23799999999999999</v>
      </c>
      <c r="AV30" s="89">
        <v>0.23400000000000001</v>
      </c>
      <c r="AW30" s="89">
        <v>0.23100000000000001</v>
      </c>
      <c r="AX30" s="89"/>
    </row>
    <row r="31" spans="1:50" x14ac:dyDescent="0.25">
      <c r="A31" s="73">
        <v>4</v>
      </c>
      <c r="B31" s="89">
        <v>0.98</v>
      </c>
      <c r="C31" s="89">
        <v>0.92100000000000004</v>
      </c>
      <c r="D31" s="89">
        <v>0.86699999999999999</v>
      </c>
      <c r="E31" s="89">
        <v>0.81899999999999995</v>
      </c>
      <c r="F31" s="89">
        <v>0.77500000000000002</v>
      </c>
      <c r="G31" s="89">
        <v>0.73499999999999999</v>
      </c>
      <c r="H31" s="89">
        <v>0.69799999999999995</v>
      </c>
      <c r="I31" s="89">
        <v>0.66500000000000004</v>
      </c>
      <c r="J31" s="89">
        <v>0.63400000000000001</v>
      </c>
      <c r="K31" s="89">
        <v>0.60499999999999998</v>
      </c>
      <c r="L31" s="89">
        <v>0.57899999999999996</v>
      </c>
      <c r="M31" s="89">
        <v>0.55400000000000005</v>
      </c>
      <c r="N31" s="89">
        <v>0.53100000000000003</v>
      </c>
      <c r="O31" s="89">
        <v>0.51</v>
      </c>
      <c r="P31" s="89">
        <v>0.49099999999999999</v>
      </c>
      <c r="Q31" s="89">
        <v>0.47299999999999998</v>
      </c>
      <c r="R31" s="89">
        <v>0.45700000000000002</v>
      </c>
      <c r="S31" s="89">
        <v>0.442</v>
      </c>
      <c r="T31" s="89">
        <v>0.42799999999999999</v>
      </c>
      <c r="U31" s="89">
        <v>0.41499999999999998</v>
      </c>
      <c r="V31" s="89">
        <v>0.40300000000000002</v>
      </c>
      <c r="W31" s="89">
        <v>0.39100000000000001</v>
      </c>
      <c r="X31" s="89">
        <v>0.38</v>
      </c>
      <c r="Y31" s="89">
        <v>0.37</v>
      </c>
      <c r="Z31" s="89">
        <v>0.36099999999999999</v>
      </c>
      <c r="AA31" s="89">
        <v>0.35199999999999998</v>
      </c>
      <c r="AB31" s="89">
        <v>0.34300000000000003</v>
      </c>
      <c r="AC31" s="89">
        <v>0.33500000000000002</v>
      </c>
      <c r="AD31" s="89">
        <v>0.32700000000000001</v>
      </c>
      <c r="AE31" s="89">
        <v>0.32</v>
      </c>
      <c r="AF31" s="89">
        <v>0.313</v>
      </c>
      <c r="AG31" s="89">
        <v>0.307</v>
      </c>
      <c r="AH31" s="89">
        <v>0.3</v>
      </c>
      <c r="AI31" s="89">
        <v>0.29399999999999998</v>
      </c>
      <c r="AJ31" s="89">
        <v>0.28899999999999998</v>
      </c>
      <c r="AK31" s="89">
        <v>0.28299999999999997</v>
      </c>
      <c r="AL31" s="89">
        <v>0.27800000000000002</v>
      </c>
      <c r="AM31" s="89">
        <v>0.27300000000000002</v>
      </c>
      <c r="AN31" s="89">
        <v>0.26800000000000002</v>
      </c>
      <c r="AO31" s="89">
        <v>0.26300000000000001</v>
      </c>
      <c r="AP31" s="89">
        <v>0.25800000000000001</v>
      </c>
      <c r="AQ31" s="89">
        <v>0.254</v>
      </c>
      <c r="AR31" s="89">
        <v>0.25</v>
      </c>
      <c r="AS31" s="89">
        <v>0.246</v>
      </c>
      <c r="AT31" s="89">
        <v>0.24199999999999999</v>
      </c>
      <c r="AU31" s="89">
        <v>0.23799999999999999</v>
      </c>
      <c r="AV31" s="89">
        <v>0.23400000000000001</v>
      </c>
      <c r="AW31" s="89">
        <v>0.23</v>
      </c>
      <c r="AX31" s="89"/>
    </row>
    <row r="32" spans="1:50" x14ac:dyDescent="0.25">
      <c r="A32" s="73">
        <v>5</v>
      </c>
      <c r="B32" s="89">
        <v>0.97499999999999998</v>
      </c>
      <c r="C32" s="89">
        <v>0.91600000000000004</v>
      </c>
      <c r="D32" s="89">
        <v>0.86299999999999999</v>
      </c>
      <c r="E32" s="89">
        <v>0.81499999999999995</v>
      </c>
      <c r="F32" s="89">
        <v>0.77100000000000002</v>
      </c>
      <c r="G32" s="89">
        <v>0.73199999999999998</v>
      </c>
      <c r="H32" s="89">
        <v>0.69499999999999995</v>
      </c>
      <c r="I32" s="89">
        <v>0.66200000000000003</v>
      </c>
      <c r="J32" s="89">
        <v>0.63100000000000001</v>
      </c>
      <c r="K32" s="89">
        <v>0.60299999999999998</v>
      </c>
      <c r="L32" s="89">
        <v>0.57599999999999996</v>
      </c>
      <c r="M32" s="89">
        <v>0.55200000000000005</v>
      </c>
      <c r="N32" s="89">
        <v>0.53</v>
      </c>
      <c r="O32" s="89">
        <v>0.50900000000000001</v>
      </c>
      <c r="P32" s="89">
        <v>0.49</v>
      </c>
      <c r="Q32" s="89">
        <v>0.47199999999999998</v>
      </c>
      <c r="R32" s="89">
        <v>0.45600000000000002</v>
      </c>
      <c r="S32" s="89">
        <v>0.441</v>
      </c>
      <c r="T32" s="89">
        <v>0.42699999999999999</v>
      </c>
      <c r="U32" s="89">
        <v>0.41399999999999998</v>
      </c>
      <c r="V32" s="89">
        <v>0.40200000000000002</v>
      </c>
      <c r="W32" s="89">
        <v>0.39</v>
      </c>
      <c r="X32" s="89">
        <v>0.38</v>
      </c>
      <c r="Y32" s="89">
        <v>0.36899999999999999</v>
      </c>
      <c r="Z32" s="89">
        <v>0.36</v>
      </c>
      <c r="AA32" s="89">
        <v>0.35099999999999998</v>
      </c>
      <c r="AB32" s="89">
        <v>0.34300000000000003</v>
      </c>
      <c r="AC32" s="89">
        <v>0.33400000000000002</v>
      </c>
      <c r="AD32" s="89">
        <v>0.32700000000000001</v>
      </c>
      <c r="AE32" s="89">
        <v>0.32</v>
      </c>
      <c r="AF32" s="89">
        <v>0.313</v>
      </c>
      <c r="AG32" s="89">
        <v>0.30599999999999999</v>
      </c>
      <c r="AH32" s="89">
        <v>0.3</v>
      </c>
      <c r="AI32" s="89">
        <v>0.29399999999999998</v>
      </c>
      <c r="AJ32" s="89">
        <v>0.28799999999999998</v>
      </c>
      <c r="AK32" s="89">
        <v>0.28299999999999997</v>
      </c>
      <c r="AL32" s="89">
        <v>0.27700000000000002</v>
      </c>
      <c r="AM32" s="89">
        <v>0.27200000000000002</v>
      </c>
      <c r="AN32" s="89">
        <v>0.26700000000000002</v>
      </c>
      <c r="AO32" s="89">
        <v>0.26300000000000001</v>
      </c>
      <c r="AP32" s="89">
        <v>0.25800000000000001</v>
      </c>
      <c r="AQ32" s="89">
        <v>0.254</v>
      </c>
      <c r="AR32" s="89">
        <v>0.249</v>
      </c>
      <c r="AS32" s="89">
        <v>0.245</v>
      </c>
      <c r="AT32" s="89">
        <v>0.24099999999999999</v>
      </c>
      <c r="AU32" s="89">
        <v>0.23699999999999999</v>
      </c>
      <c r="AV32" s="89">
        <v>0.23400000000000001</v>
      </c>
      <c r="AW32" s="89">
        <v>0.23</v>
      </c>
      <c r="AX32" s="89"/>
    </row>
    <row r="33" spans="1:50" x14ac:dyDescent="0.25">
      <c r="A33" s="73">
        <v>6</v>
      </c>
      <c r="B33" s="89">
        <v>0.96899999999999997</v>
      </c>
      <c r="C33" s="89">
        <v>0.91100000000000003</v>
      </c>
      <c r="D33" s="89">
        <v>0.85899999999999999</v>
      </c>
      <c r="E33" s="89">
        <v>0.81100000000000005</v>
      </c>
      <c r="F33" s="89">
        <v>0.76800000000000002</v>
      </c>
      <c r="G33" s="89">
        <v>0.72899999999999998</v>
      </c>
      <c r="H33" s="89">
        <v>0.69199999999999995</v>
      </c>
      <c r="I33" s="89">
        <v>0.65900000000000003</v>
      </c>
      <c r="J33" s="89">
        <v>0.629</v>
      </c>
      <c r="K33" s="89">
        <v>0.60099999999999998</v>
      </c>
      <c r="L33" s="89">
        <v>0.57399999999999995</v>
      </c>
      <c r="M33" s="89">
        <v>0.55000000000000004</v>
      </c>
      <c r="N33" s="89">
        <v>0.52800000000000002</v>
      </c>
      <c r="O33" s="89">
        <v>0.50700000000000001</v>
      </c>
      <c r="P33" s="89">
        <v>0.48799999999999999</v>
      </c>
      <c r="Q33" s="89">
        <v>0.47099999999999997</v>
      </c>
      <c r="R33" s="89">
        <v>0.45500000000000002</v>
      </c>
      <c r="S33" s="89">
        <v>0.44</v>
      </c>
      <c r="T33" s="89">
        <v>0.42599999999999999</v>
      </c>
      <c r="U33" s="89">
        <v>0.41299999999999998</v>
      </c>
      <c r="V33" s="89">
        <v>0.40100000000000002</v>
      </c>
      <c r="W33" s="89">
        <v>0.38900000000000001</v>
      </c>
      <c r="X33" s="89">
        <v>0.379</v>
      </c>
      <c r="Y33" s="89">
        <v>0.36899999999999999</v>
      </c>
      <c r="Z33" s="89">
        <v>0.35899999999999999</v>
      </c>
      <c r="AA33" s="89">
        <v>0.35</v>
      </c>
      <c r="AB33" s="89">
        <v>0.34200000000000003</v>
      </c>
      <c r="AC33" s="89">
        <v>0.33400000000000002</v>
      </c>
      <c r="AD33" s="89">
        <v>0.32600000000000001</v>
      </c>
      <c r="AE33" s="89">
        <v>0.31900000000000001</v>
      </c>
      <c r="AF33" s="89">
        <v>0.312</v>
      </c>
      <c r="AG33" s="89">
        <v>0.30599999999999999</v>
      </c>
      <c r="AH33" s="89">
        <v>0.29899999999999999</v>
      </c>
      <c r="AI33" s="89">
        <v>0.29299999999999998</v>
      </c>
      <c r="AJ33" s="89">
        <v>0.28799999999999998</v>
      </c>
      <c r="AK33" s="89">
        <v>0.28199999999999997</v>
      </c>
      <c r="AL33" s="89">
        <v>0.27700000000000002</v>
      </c>
      <c r="AM33" s="89">
        <v>0.27200000000000002</v>
      </c>
      <c r="AN33" s="89">
        <v>0.26700000000000002</v>
      </c>
      <c r="AO33" s="89">
        <v>0.26200000000000001</v>
      </c>
      <c r="AP33" s="89">
        <v>0.25800000000000001</v>
      </c>
      <c r="AQ33" s="89">
        <v>0.253</v>
      </c>
      <c r="AR33" s="89">
        <v>0.249</v>
      </c>
      <c r="AS33" s="89">
        <v>0.245</v>
      </c>
      <c r="AT33" s="89">
        <v>0.24099999999999999</v>
      </c>
      <c r="AU33" s="89">
        <v>0.23699999999999999</v>
      </c>
      <c r="AV33" s="89">
        <v>0.23300000000000001</v>
      </c>
      <c r="AW33" s="89">
        <v>0.23</v>
      </c>
      <c r="AX33" s="89"/>
    </row>
    <row r="34" spans="1:50" x14ac:dyDescent="0.25">
      <c r="A34" s="73">
        <v>7</v>
      </c>
      <c r="B34" s="89">
        <v>0.96399999999999997</v>
      </c>
      <c r="C34" s="89">
        <v>0.90700000000000003</v>
      </c>
      <c r="D34" s="89">
        <v>0.85499999999999998</v>
      </c>
      <c r="E34" s="89">
        <v>0.80800000000000005</v>
      </c>
      <c r="F34" s="89">
        <v>0.76500000000000001</v>
      </c>
      <c r="G34" s="89">
        <v>0.72499999999999998</v>
      </c>
      <c r="H34" s="89">
        <v>0.69</v>
      </c>
      <c r="I34" s="89">
        <v>0.65700000000000003</v>
      </c>
      <c r="J34" s="89">
        <v>0.626</v>
      </c>
      <c r="K34" s="89">
        <v>0.59799999999999998</v>
      </c>
      <c r="L34" s="89">
        <v>0.57199999999999995</v>
      </c>
      <c r="M34" s="89">
        <v>0.54800000000000004</v>
      </c>
      <c r="N34" s="89">
        <v>0.52600000000000002</v>
      </c>
      <c r="O34" s="89">
        <v>0.505</v>
      </c>
      <c r="P34" s="89">
        <v>0.48699999999999999</v>
      </c>
      <c r="Q34" s="89">
        <v>0.46899999999999997</v>
      </c>
      <c r="R34" s="89">
        <v>0.45300000000000001</v>
      </c>
      <c r="S34" s="89">
        <v>0.438</v>
      </c>
      <c r="T34" s="89">
        <v>0.42499999999999999</v>
      </c>
      <c r="U34" s="89">
        <v>0.41199999999999998</v>
      </c>
      <c r="V34" s="89">
        <v>0.4</v>
      </c>
      <c r="W34" s="89">
        <v>0.38800000000000001</v>
      </c>
      <c r="X34" s="89">
        <v>0.378</v>
      </c>
      <c r="Y34" s="89">
        <v>0.36799999999999999</v>
      </c>
      <c r="Z34" s="89">
        <v>0.35799999999999998</v>
      </c>
      <c r="AA34" s="89">
        <v>0.35</v>
      </c>
      <c r="AB34" s="89">
        <v>0.34100000000000003</v>
      </c>
      <c r="AC34" s="89">
        <v>0.33300000000000002</v>
      </c>
      <c r="AD34" s="89">
        <v>0.32600000000000001</v>
      </c>
      <c r="AE34" s="89">
        <v>0.318</v>
      </c>
      <c r="AF34" s="89">
        <v>0.312</v>
      </c>
      <c r="AG34" s="89">
        <v>0.30499999999999999</v>
      </c>
      <c r="AH34" s="89">
        <v>0.29899999999999999</v>
      </c>
      <c r="AI34" s="89">
        <v>0.29299999999999998</v>
      </c>
      <c r="AJ34" s="89">
        <v>0.28699999999999998</v>
      </c>
      <c r="AK34" s="89">
        <v>0.28199999999999997</v>
      </c>
      <c r="AL34" s="89">
        <v>0.27600000000000002</v>
      </c>
      <c r="AM34" s="89">
        <v>0.27100000000000002</v>
      </c>
      <c r="AN34" s="89">
        <v>0.26600000000000001</v>
      </c>
      <c r="AO34" s="89">
        <v>0.26200000000000001</v>
      </c>
      <c r="AP34" s="89">
        <v>0.25700000000000001</v>
      </c>
      <c r="AQ34" s="89">
        <v>0.253</v>
      </c>
      <c r="AR34" s="89">
        <v>0.249</v>
      </c>
      <c r="AS34" s="89">
        <v>0.245</v>
      </c>
      <c r="AT34" s="89">
        <v>0.24099999999999999</v>
      </c>
      <c r="AU34" s="89">
        <v>0.23699999999999999</v>
      </c>
      <c r="AV34" s="89">
        <v>0.23300000000000001</v>
      </c>
      <c r="AW34" s="89">
        <v>0.22900000000000001</v>
      </c>
      <c r="AX34" s="89"/>
    </row>
    <row r="35" spans="1:50" x14ac:dyDescent="0.25">
      <c r="A35" s="73">
        <v>8</v>
      </c>
      <c r="B35" s="89">
        <v>0.95899999999999996</v>
      </c>
      <c r="C35" s="89">
        <v>0.90200000000000002</v>
      </c>
      <c r="D35" s="89">
        <v>0.85099999999999998</v>
      </c>
      <c r="E35" s="89">
        <v>0.80400000000000005</v>
      </c>
      <c r="F35" s="89">
        <v>0.76100000000000001</v>
      </c>
      <c r="G35" s="89">
        <v>0.72199999999999998</v>
      </c>
      <c r="H35" s="89">
        <v>0.68700000000000006</v>
      </c>
      <c r="I35" s="89">
        <v>0.65400000000000003</v>
      </c>
      <c r="J35" s="89">
        <v>0.624</v>
      </c>
      <c r="K35" s="89">
        <v>0.59599999999999997</v>
      </c>
      <c r="L35" s="89">
        <v>0.56999999999999995</v>
      </c>
      <c r="M35" s="89">
        <v>0.54600000000000004</v>
      </c>
      <c r="N35" s="89">
        <v>0.52400000000000002</v>
      </c>
      <c r="O35" s="89">
        <v>0.504</v>
      </c>
      <c r="P35" s="89">
        <v>0.48499999999999999</v>
      </c>
      <c r="Q35" s="89">
        <v>0.46800000000000003</v>
      </c>
      <c r="R35" s="89">
        <v>0.45200000000000001</v>
      </c>
      <c r="S35" s="89">
        <v>0.437</v>
      </c>
      <c r="T35" s="89">
        <v>0.42299999999999999</v>
      </c>
      <c r="U35" s="89">
        <v>0.41099999999999998</v>
      </c>
      <c r="V35" s="89">
        <v>0.39900000000000002</v>
      </c>
      <c r="W35" s="89">
        <v>0.38700000000000001</v>
      </c>
      <c r="X35" s="89">
        <v>0.377</v>
      </c>
      <c r="Y35" s="89">
        <v>0.36699999999999999</v>
      </c>
      <c r="Z35" s="89">
        <v>0.35799999999999998</v>
      </c>
      <c r="AA35" s="89">
        <v>0.34899999999999998</v>
      </c>
      <c r="AB35" s="89">
        <v>0.34</v>
      </c>
      <c r="AC35" s="89">
        <v>0.33300000000000002</v>
      </c>
      <c r="AD35" s="89">
        <v>0.32500000000000001</v>
      </c>
      <c r="AE35" s="89">
        <v>0.318</v>
      </c>
      <c r="AF35" s="89">
        <v>0.311</v>
      </c>
      <c r="AG35" s="89">
        <v>0.30499999999999999</v>
      </c>
      <c r="AH35" s="89">
        <v>0.29799999999999999</v>
      </c>
      <c r="AI35" s="89">
        <v>0.29199999999999998</v>
      </c>
      <c r="AJ35" s="89">
        <v>0.28699999999999998</v>
      </c>
      <c r="AK35" s="89">
        <v>0.28100000000000003</v>
      </c>
      <c r="AL35" s="89">
        <v>0.27600000000000002</v>
      </c>
      <c r="AM35" s="89">
        <v>0.27100000000000002</v>
      </c>
      <c r="AN35" s="89">
        <v>0.26600000000000001</v>
      </c>
      <c r="AO35" s="89">
        <v>0.26100000000000001</v>
      </c>
      <c r="AP35" s="89">
        <v>0.25700000000000001</v>
      </c>
      <c r="AQ35" s="89">
        <v>0.253</v>
      </c>
      <c r="AR35" s="89">
        <v>0.248</v>
      </c>
      <c r="AS35" s="89">
        <v>0.24399999999999999</v>
      </c>
      <c r="AT35" s="89">
        <v>0.24</v>
      </c>
      <c r="AU35" s="89">
        <v>0.23599999999999999</v>
      </c>
      <c r="AV35" s="89">
        <v>0.23300000000000001</v>
      </c>
      <c r="AW35" s="89">
        <v>0.22900000000000001</v>
      </c>
      <c r="AX35" s="89"/>
    </row>
    <row r="36" spans="1:50" x14ac:dyDescent="0.25">
      <c r="A36" s="73">
        <v>9</v>
      </c>
      <c r="B36" s="89">
        <v>0.95399999999999996</v>
      </c>
      <c r="C36" s="89">
        <v>0.89800000000000002</v>
      </c>
      <c r="D36" s="89">
        <v>0.84599999999999997</v>
      </c>
      <c r="E36" s="89">
        <v>0.8</v>
      </c>
      <c r="F36" s="89">
        <v>0.75800000000000001</v>
      </c>
      <c r="G36" s="89">
        <v>0.71899999999999997</v>
      </c>
      <c r="H36" s="89">
        <v>0.68400000000000005</v>
      </c>
      <c r="I36" s="89">
        <v>0.65100000000000002</v>
      </c>
      <c r="J36" s="89">
        <v>0.621</v>
      </c>
      <c r="K36" s="89">
        <v>0.59399999999999997</v>
      </c>
      <c r="L36" s="89">
        <v>0.56799999999999995</v>
      </c>
      <c r="M36" s="89">
        <v>0.54400000000000004</v>
      </c>
      <c r="N36" s="89">
        <v>0.52200000000000002</v>
      </c>
      <c r="O36" s="89">
        <v>0.502</v>
      </c>
      <c r="P36" s="89">
        <v>0.48399999999999999</v>
      </c>
      <c r="Q36" s="89">
        <v>0.46700000000000003</v>
      </c>
      <c r="R36" s="89">
        <v>0.45100000000000001</v>
      </c>
      <c r="S36" s="89">
        <v>0.436</v>
      </c>
      <c r="T36" s="89">
        <v>0.42199999999999999</v>
      </c>
      <c r="U36" s="89">
        <v>0.41</v>
      </c>
      <c r="V36" s="89">
        <v>0.39800000000000002</v>
      </c>
      <c r="W36" s="89">
        <v>0.38700000000000001</v>
      </c>
      <c r="X36" s="89">
        <v>0.376</v>
      </c>
      <c r="Y36" s="89">
        <v>0.36599999999999999</v>
      </c>
      <c r="Z36" s="89">
        <v>0.35699999999999998</v>
      </c>
      <c r="AA36" s="89">
        <v>0.34799999999999998</v>
      </c>
      <c r="AB36" s="89">
        <v>0.34</v>
      </c>
      <c r="AC36" s="89">
        <v>0.33200000000000002</v>
      </c>
      <c r="AD36" s="89">
        <v>0.32400000000000001</v>
      </c>
      <c r="AE36" s="89">
        <v>0.317</v>
      </c>
      <c r="AF36" s="89">
        <v>0.31</v>
      </c>
      <c r="AG36" s="89">
        <v>0.30399999999999999</v>
      </c>
      <c r="AH36" s="89">
        <v>0.29799999999999999</v>
      </c>
      <c r="AI36" s="89">
        <v>0.29199999999999998</v>
      </c>
      <c r="AJ36" s="89">
        <v>0.28599999999999998</v>
      </c>
      <c r="AK36" s="89">
        <v>0.28100000000000003</v>
      </c>
      <c r="AL36" s="89">
        <v>0.27600000000000002</v>
      </c>
      <c r="AM36" s="89">
        <v>0.27</v>
      </c>
      <c r="AN36" s="89">
        <v>0.26600000000000001</v>
      </c>
      <c r="AO36" s="89">
        <v>0.26100000000000001</v>
      </c>
      <c r="AP36" s="89">
        <v>0.25600000000000001</v>
      </c>
      <c r="AQ36" s="89">
        <v>0.252</v>
      </c>
      <c r="AR36" s="89">
        <v>0.248</v>
      </c>
      <c r="AS36" s="89">
        <v>0.24399999999999999</v>
      </c>
      <c r="AT36" s="89">
        <v>0.24</v>
      </c>
      <c r="AU36" s="89">
        <v>0.23599999999999999</v>
      </c>
      <c r="AV36" s="89">
        <v>0.23200000000000001</v>
      </c>
      <c r="AW36" s="89">
        <v>0.22900000000000001</v>
      </c>
      <c r="AX36" s="89"/>
    </row>
    <row r="37" spans="1:50" x14ac:dyDescent="0.25">
      <c r="A37" s="73">
        <v>10</v>
      </c>
      <c r="B37" s="89">
        <v>0.94899999999999995</v>
      </c>
      <c r="C37" s="89">
        <v>0.89300000000000002</v>
      </c>
      <c r="D37" s="89">
        <v>0.84199999999999997</v>
      </c>
      <c r="E37" s="89">
        <v>0.79600000000000004</v>
      </c>
      <c r="F37" s="89">
        <v>0.754</v>
      </c>
      <c r="G37" s="89">
        <v>0.71599999999999997</v>
      </c>
      <c r="H37" s="89">
        <v>0.68100000000000005</v>
      </c>
      <c r="I37" s="89">
        <v>0.64900000000000002</v>
      </c>
      <c r="J37" s="89">
        <v>0.61899999999999999</v>
      </c>
      <c r="K37" s="89">
        <v>0.59099999999999997</v>
      </c>
      <c r="L37" s="89">
        <v>0.56599999999999995</v>
      </c>
      <c r="M37" s="89">
        <v>0.54200000000000004</v>
      </c>
      <c r="N37" s="89">
        <v>0.52100000000000002</v>
      </c>
      <c r="O37" s="89">
        <v>0.501</v>
      </c>
      <c r="P37" s="89">
        <v>0.48199999999999998</v>
      </c>
      <c r="Q37" s="89">
        <v>0.46500000000000002</v>
      </c>
      <c r="R37" s="89">
        <v>0.44900000000000001</v>
      </c>
      <c r="S37" s="89">
        <v>0.435</v>
      </c>
      <c r="T37" s="89">
        <v>0.42099999999999999</v>
      </c>
      <c r="U37" s="89">
        <v>0.40899999999999997</v>
      </c>
      <c r="V37" s="89">
        <v>0.39700000000000002</v>
      </c>
      <c r="W37" s="89">
        <v>0.38600000000000001</v>
      </c>
      <c r="X37" s="89">
        <v>0.375</v>
      </c>
      <c r="Y37" s="89">
        <v>0.36499999999999999</v>
      </c>
      <c r="Z37" s="89">
        <v>0.35599999999999998</v>
      </c>
      <c r="AA37" s="89">
        <v>0.34699999999999998</v>
      </c>
      <c r="AB37" s="89">
        <v>0.33900000000000002</v>
      </c>
      <c r="AC37" s="89">
        <v>0.33100000000000002</v>
      </c>
      <c r="AD37" s="89">
        <v>0.32400000000000001</v>
      </c>
      <c r="AE37" s="89">
        <v>0.317</v>
      </c>
      <c r="AF37" s="89">
        <v>0.31</v>
      </c>
      <c r="AG37" s="89">
        <v>0.30299999999999999</v>
      </c>
      <c r="AH37" s="89">
        <v>0.29699999999999999</v>
      </c>
      <c r="AI37" s="89">
        <v>0.29099999999999998</v>
      </c>
      <c r="AJ37" s="89">
        <v>0.28599999999999998</v>
      </c>
      <c r="AK37" s="89">
        <v>0.28000000000000003</v>
      </c>
      <c r="AL37" s="89">
        <v>0.27500000000000002</v>
      </c>
      <c r="AM37" s="89">
        <v>0.27</v>
      </c>
      <c r="AN37" s="89">
        <v>0.26500000000000001</v>
      </c>
      <c r="AO37" s="89">
        <v>0.26100000000000001</v>
      </c>
      <c r="AP37" s="89">
        <v>0.25600000000000001</v>
      </c>
      <c r="AQ37" s="89">
        <v>0.252</v>
      </c>
      <c r="AR37" s="89">
        <v>0.248</v>
      </c>
      <c r="AS37" s="89">
        <v>0.24399999999999999</v>
      </c>
      <c r="AT37" s="89">
        <v>0.24</v>
      </c>
      <c r="AU37" s="89">
        <v>0.23599999999999999</v>
      </c>
      <c r="AV37" s="89">
        <v>0.23200000000000001</v>
      </c>
      <c r="AW37" s="89">
        <v>0.22900000000000001</v>
      </c>
      <c r="AX37" s="89"/>
    </row>
    <row r="38" spans="1:50" x14ac:dyDescent="0.25">
      <c r="A38" s="73">
        <v>11</v>
      </c>
      <c r="B38" s="89">
        <v>0.94399999999999995</v>
      </c>
      <c r="C38" s="89">
        <v>0.88800000000000001</v>
      </c>
      <c r="D38" s="89">
        <v>0.83799999999999997</v>
      </c>
      <c r="E38" s="89">
        <v>0.79200000000000004</v>
      </c>
      <c r="F38" s="89">
        <v>0.751</v>
      </c>
      <c r="G38" s="89">
        <v>0.71299999999999997</v>
      </c>
      <c r="H38" s="89">
        <v>0.67800000000000005</v>
      </c>
      <c r="I38" s="89">
        <v>0.64600000000000002</v>
      </c>
      <c r="J38" s="89">
        <v>0.61699999999999999</v>
      </c>
      <c r="K38" s="89">
        <v>0.58899999999999997</v>
      </c>
      <c r="L38" s="89">
        <v>0.56399999999999995</v>
      </c>
      <c r="M38" s="89">
        <v>0.54</v>
      </c>
      <c r="N38" s="89">
        <v>0.51900000000000002</v>
      </c>
      <c r="O38" s="89">
        <v>0.499</v>
      </c>
      <c r="P38" s="89">
        <v>0.48099999999999998</v>
      </c>
      <c r="Q38" s="89">
        <v>0.46400000000000002</v>
      </c>
      <c r="R38" s="89">
        <v>0.44800000000000001</v>
      </c>
      <c r="S38" s="89">
        <v>0.434</v>
      </c>
      <c r="T38" s="89">
        <v>0.42</v>
      </c>
      <c r="U38" s="89">
        <v>0.40799999999999997</v>
      </c>
      <c r="V38" s="89">
        <v>0.39600000000000002</v>
      </c>
      <c r="W38" s="89">
        <v>0.38500000000000001</v>
      </c>
      <c r="X38" s="89">
        <v>0.374</v>
      </c>
      <c r="Y38" s="89">
        <v>0.36499999999999999</v>
      </c>
      <c r="Z38" s="89">
        <v>0.35499999999999998</v>
      </c>
      <c r="AA38" s="89">
        <v>0.34699999999999998</v>
      </c>
      <c r="AB38" s="89">
        <v>0.33800000000000002</v>
      </c>
      <c r="AC38" s="89">
        <v>0.33100000000000002</v>
      </c>
      <c r="AD38" s="89">
        <v>0.32300000000000001</v>
      </c>
      <c r="AE38" s="89">
        <v>0.316</v>
      </c>
      <c r="AF38" s="89">
        <v>0.309</v>
      </c>
      <c r="AG38" s="89">
        <v>0.30299999999999999</v>
      </c>
      <c r="AH38" s="89">
        <v>0.29699999999999999</v>
      </c>
      <c r="AI38" s="89">
        <v>0.29099999999999998</v>
      </c>
      <c r="AJ38" s="89">
        <v>0.28499999999999998</v>
      </c>
      <c r="AK38" s="89">
        <v>0.28000000000000003</v>
      </c>
      <c r="AL38" s="89">
        <v>0.27500000000000002</v>
      </c>
      <c r="AM38" s="89">
        <v>0.27</v>
      </c>
      <c r="AN38" s="89">
        <v>0.26500000000000001</v>
      </c>
      <c r="AO38" s="89">
        <v>0.26</v>
      </c>
      <c r="AP38" s="89">
        <v>0.25600000000000001</v>
      </c>
      <c r="AQ38" s="89">
        <v>0.251</v>
      </c>
      <c r="AR38" s="89">
        <v>0.247</v>
      </c>
      <c r="AS38" s="89">
        <v>0.24299999999999999</v>
      </c>
      <c r="AT38" s="89">
        <v>0.23899999999999999</v>
      </c>
      <c r="AU38" s="89">
        <v>0.23599999999999999</v>
      </c>
      <c r="AV38" s="89">
        <v>0.23200000000000001</v>
      </c>
      <c r="AW38" s="89">
        <v>0.22800000000000001</v>
      </c>
      <c r="AX38" s="89"/>
    </row>
    <row r="39" spans="1:50" x14ac:dyDescent="0.25">
      <c r="A39"/>
      <c r="B39"/>
    </row>
    <row r="40" spans="1:50" x14ac:dyDescent="0.25">
      <c r="A40"/>
      <c r="B40"/>
    </row>
    <row r="41" spans="1:50" x14ac:dyDescent="0.25">
      <c r="A41"/>
      <c r="B41"/>
    </row>
    <row r="42" spans="1:50" x14ac:dyDescent="0.25">
      <c r="A42"/>
      <c r="B42"/>
    </row>
    <row r="43" spans="1:50" x14ac:dyDescent="0.25">
      <c r="A43"/>
      <c r="B43"/>
    </row>
    <row r="44" spans="1:50" ht="39.65" customHeight="1" x14ac:dyDescent="0.25">
      <c r="A44"/>
      <c r="B44"/>
    </row>
    <row r="45" spans="1:50" x14ac:dyDescent="0.25">
      <c r="A45"/>
      <c r="B45"/>
    </row>
    <row r="46" spans="1:50" ht="27.65" customHeight="1" x14ac:dyDescent="0.25">
      <c r="A46"/>
      <c r="B46"/>
    </row>
    <row r="47" spans="1:50" x14ac:dyDescent="0.25">
      <c r="A47"/>
      <c r="B47"/>
    </row>
    <row r="48" spans="1:50"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CFO3aKX6wItJCHZa5NkemsrLLJS0fBUn+V36GNRc1sJvo7dyDqZN326ovRQdgR63nMW1DTBTyC6UjHP62jxQuw==" saltValue="dqvb//EdTqroJl2/aECE2g==" spinCount="100000" sheet="1" objects="1" scenarios="1"/>
  <conditionalFormatting sqref="A18 A6:A16">
    <cfRule type="expression" dxfId="99" priority="27" stopIfTrue="1">
      <formula>MOD(ROW(),2)=0</formula>
    </cfRule>
    <cfRule type="expression" dxfId="98" priority="28" stopIfTrue="1">
      <formula>MOD(ROW(),2)&lt;&gt;0</formula>
    </cfRule>
  </conditionalFormatting>
  <conditionalFormatting sqref="D6:AX21">
    <cfRule type="expression" dxfId="97" priority="29" stopIfTrue="1">
      <formula>MOD(ROW(),2)=0</formula>
    </cfRule>
    <cfRule type="expression" dxfId="96" priority="30" stopIfTrue="1">
      <formula>MOD(ROW(),2)&lt;&gt;0</formula>
    </cfRule>
  </conditionalFormatting>
  <conditionalFormatting sqref="A26:A38">
    <cfRule type="expression" dxfId="95" priority="23" stopIfTrue="1">
      <formula>MOD(ROW(),2)=0</formula>
    </cfRule>
    <cfRule type="expression" dxfId="94" priority="24" stopIfTrue="1">
      <formula>MOD(ROW(),2)&lt;&gt;0</formula>
    </cfRule>
  </conditionalFormatting>
  <conditionalFormatting sqref="B26:AX38">
    <cfRule type="expression" dxfId="93" priority="25" stopIfTrue="1">
      <formula>MOD(ROW(),2)=0</formula>
    </cfRule>
    <cfRule type="expression" dxfId="92" priority="26" stopIfTrue="1">
      <formula>MOD(ROW(),2)&lt;&gt;0</formula>
    </cfRule>
  </conditionalFormatting>
  <conditionalFormatting sqref="A17">
    <cfRule type="expression" dxfId="91" priority="21" stopIfTrue="1">
      <formula>MOD(ROW(),2)=0</formula>
    </cfRule>
    <cfRule type="expression" dxfId="90" priority="22" stopIfTrue="1">
      <formula>MOD(ROW(),2)&lt;&gt;0</formula>
    </cfRule>
  </conditionalFormatting>
  <conditionalFormatting sqref="D19:AX21">
    <cfRule type="expression" dxfId="89" priority="19" stopIfTrue="1">
      <formula>MOD(ROW(),2)=0</formula>
    </cfRule>
    <cfRule type="expression" dxfId="88" priority="20" stopIfTrue="1">
      <formula>MOD(ROW(),2)&lt;&gt;0</formula>
    </cfRule>
  </conditionalFormatting>
  <conditionalFormatting sqref="A19:A21">
    <cfRule type="expression" dxfId="87" priority="15" stopIfTrue="1">
      <formula>MOD(ROW(),2)=0</formula>
    </cfRule>
    <cfRule type="expression" dxfId="86" priority="16" stopIfTrue="1">
      <formula>MOD(ROW(),2)&lt;&gt;0</formula>
    </cfRule>
  </conditionalFormatting>
  <conditionalFormatting sqref="B6:C16">
    <cfRule type="expression" dxfId="85" priority="9" stopIfTrue="1">
      <formula>MOD(ROW(),2)=0</formula>
    </cfRule>
    <cfRule type="expression" dxfId="84" priority="10" stopIfTrue="1">
      <formula>MOD(ROW(),2)&lt;&gt;0</formula>
    </cfRule>
  </conditionalFormatting>
  <conditionalFormatting sqref="B18:C18 B17">
    <cfRule type="expression" dxfId="83" priority="11" stopIfTrue="1">
      <formula>MOD(ROW(),2)=0</formula>
    </cfRule>
    <cfRule type="expression" dxfId="82" priority="12" stopIfTrue="1">
      <formula>MOD(ROW(),2)&lt;&gt;0</formula>
    </cfRule>
  </conditionalFormatting>
  <conditionalFormatting sqref="C17">
    <cfRule type="expression" dxfId="81" priority="7" stopIfTrue="1">
      <formula>MOD(ROW(),2)=0</formula>
    </cfRule>
    <cfRule type="expression" dxfId="80" priority="8" stopIfTrue="1">
      <formula>MOD(ROW(),2)&lt;&gt;0</formula>
    </cfRule>
  </conditionalFormatting>
  <conditionalFormatting sqref="B20:B21">
    <cfRule type="expression" dxfId="79" priority="3" stopIfTrue="1">
      <formula>MOD(ROW(),2)=0</formula>
    </cfRule>
    <cfRule type="expression" dxfId="78" priority="4" stopIfTrue="1">
      <formula>MOD(ROW(),2)&lt;&gt;0</formula>
    </cfRule>
  </conditionalFormatting>
  <conditionalFormatting sqref="C19:C21">
    <cfRule type="expression" dxfId="77" priority="5" stopIfTrue="1">
      <formula>MOD(ROW(),2)=0</formula>
    </cfRule>
    <cfRule type="expression" dxfId="76" priority="6" stopIfTrue="1">
      <formula>MOD(ROW(),2)&lt;&gt;0</formula>
    </cfRule>
  </conditionalFormatting>
  <conditionalFormatting sqref="B19">
    <cfRule type="expression" dxfId="75" priority="1" stopIfTrue="1">
      <formula>MOD(ROW(),2)=0</formula>
    </cfRule>
    <cfRule type="expression" dxfId="74" priority="2" stopIfTrue="1">
      <formula>MOD(ROW(),2)&lt;&gt;0</formula>
    </cfRule>
  </conditionalFormatting>
  <hyperlinks>
    <hyperlink ref="B24" location="Assumptions!A1" display="Assumptions" xr:uid="{E2E34939-1B2C-4672-B1CD-259E625BA9F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dimension ref="A1:M46"/>
  <sheetViews>
    <sheetView showGridLines="0" zoomScale="85" zoomScaleNormal="85" workbookViewId="0"/>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K1" s="99"/>
    </row>
    <row r="2" spans="1:13" ht="15.5" x14ac:dyDescent="0.35">
      <c r="A2" s="41" t="s">
        <v>1</v>
      </c>
      <c r="B2" s="42"/>
      <c r="C2" s="42"/>
      <c r="D2" s="42"/>
      <c r="E2" s="42"/>
      <c r="F2" s="42"/>
      <c r="G2" s="42"/>
      <c r="H2" s="42"/>
      <c r="I2" s="42"/>
    </row>
    <row r="3" spans="1:13" ht="15.5" x14ac:dyDescent="0.35">
      <c r="A3" s="171" t="str">
        <f>TABLE_FACTOR_TYPE_1&amp;" - x-"&amp;TABLE_REFERENCE_1</f>
        <v>Actuarial reduction buyout - x-703</v>
      </c>
      <c r="B3" s="42"/>
      <c r="C3" s="42"/>
      <c r="D3" s="42"/>
      <c r="E3" s="42"/>
      <c r="F3" s="42"/>
      <c r="G3" s="42"/>
      <c r="H3" s="42"/>
      <c r="I3" s="42"/>
    </row>
    <row r="6" spans="1:13" ht="13" x14ac:dyDescent="0.3">
      <c r="A6" s="87" t="s">
        <v>602</v>
      </c>
      <c r="B6" s="77" t="s">
        <v>603</v>
      </c>
      <c r="C6" s="77"/>
      <c r="D6" s="174"/>
      <c r="E6" s="174"/>
      <c r="F6" s="174"/>
      <c r="G6" s="174"/>
      <c r="H6" s="174"/>
      <c r="I6" s="174"/>
      <c r="J6" s="174"/>
      <c r="K6" s="174"/>
      <c r="L6" s="174"/>
      <c r="M6" s="174"/>
    </row>
    <row r="7" spans="1:13" x14ac:dyDescent="0.25">
      <c r="A7" s="85" t="s">
        <v>277</v>
      </c>
      <c r="B7" s="78" t="s">
        <v>291</v>
      </c>
      <c r="C7" s="78"/>
      <c r="D7" s="174"/>
      <c r="E7" s="174"/>
      <c r="F7" s="174"/>
      <c r="G7" s="174"/>
      <c r="H7" s="174"/>
      <c r="I7" s="174"/>
      <c r="J7" s="174"/>
      <c r="K7" s="174"/>
      <c r="L7" s="174"/>
      <c r="M7" s="174"/>
    </row>
    <row r="8" spans="1:13" x14ac:dyDescent="0.25">
      <c r="A8" s="85" t="s">
        <v>278</v>
      </c>
      <c r="B8" s="78">
        <v>2015</v>
      </c>
      <c r="C8" s="78"/>
      <c r="D8" s="174"/>
      <c r="E8" s="174"/>
      <c r="F8" s="174"/>
      <c r="G8" s="174"/>
      <c r="H8" s="174"/>
      <c r="I8" s="174"/>
      <c r="J8" s="174"/>
      <c r="K8" s="174"/>
      <c r="L8" s="174"/>
      <c r="M8" s="174"/>
    </row>
    <row r="9" spans="1:13" x14ac:dyDescent="0.25">
      <c r="A9" s="85" t="s">
        <v>279</v>
      </c>
      <c r="B9" s="78" t="s">
        <v>591</v>
      </c>
      <c r="C9" s="78"/>
      <c r="D9" s="174"/>
      <c r="E9" s="174"/>
      <c r="F9" s="174"/>
      <c r="G9" s="174"/>
      <c r="H9" s="174"/>
      <c r="I9" s="174"/>
      <c r="J9" s="174"/>
      <c r="K9" s="174"/>
      <c r="L9" s="174"/>
      <c r="M9" s="174"/>
    </row>
    <row r="10" spans="1:13" x14ac:dyDescent="0.25">
      <c r="A10" s="85" t="s">
        <v>7</v>
      </c>
      <c r="B10" s="78" t="s">
        <v>592</v>
      </c>
      <c r="C10" s="78"/>
      <c r="D10" s="174"/>
      <c r="E10" s="174"/>
      <c r="F10" s="174"/>
      <c r="G10" s="174"/>
      <c r="H10" s="174"/>
      <c r="I10" s="174"/>
      <c r="J10" s="174"/>
      <c r="K10" s="174"/>
      <c r="L10" s="174"/>
      <c r="M10" s="174"/>
    </row>
    <row r="11" spans="1:13" x14ac:dyDescent="0.25">
      <c r="A11" s="85" t="s">
        <v>280</v>
      </c>
      <c r="B11" s="78" t="s">
        <v>301</v>
      </c>
      <c r="C11" s="78"/>
      <c r="D11" s="174"/>
      <c r="E11" s="174"/>
      <c r="F11" s="174"/>
      <c r="G11" s="174"/>
      <c r="H11" s="174"/>
      <c r="I11" s="174"/>
      <c r="J11" s="174"/>
      <c r="K11" s="174"/>
      <c r="L11" s="174"/>
      <c r="M11" s="174"/>
    </row>
    <row r="12" spans="1:13" ht="25" x14ac:dyDescent="0.25">
      <c r="A12" s="85" t="s">
        <v>281</v>
      </c>
      <c r="B12" s="78" t="s">
        <v>593</v>
      </c>
      <c r="C12" s="78"/>
      <c r="D12" s="174"/>
      <c r="E12" s="174"/>
      <c r="F12" s="174"/>
      <c r="G12" s="174"/>
      <c r="H12" s="174"/>
      <c r="I12" s="174"/>
      <c r="J12" s="174"/>
      <c r="K12" s="174"/>
      <c r="L12" s="174"/>
      <c r="M12" s="174"/>
    </row>
    <row r="13" spans="1:13" x14ac:dyDescent="0.25">
      <c r="A13" s="85" t="s">
        <v>610</v>
      </c>
      <c r="B13" s="78">
        <v>0</v>
      </c>
      <c r="C13" s="78"/>
      <c r="D13" s="174"/>
      <c r="E13" s="174"/>
      <c r="F13" s="174"/>
      <c r="G13" s="174"/>
      <c r="H13" s="174"/>
      <c r="I13" s="174"/>
      <c r="J13" s="174"/>
      <c r="K13" s="174"/>
      <c r="L13" s="174"/>
      <c r="M13" s="174"/>
    </row>
    <row r="14" spans="1:13" x14ac:dyDescent="0.25">
      <c r="A14" s="85" t="s">
        <v>283</v>
      </c>
      <c r="B14" s="78">
        <v>703</v>
      </c>
      <c r="C14" s="78"/>
      <c r="D14" s="174"/>
      <c r="E14" s="174"/>
      <c r="F14" s="174"/>
      <c r="G14" s="174"/>
      <c r="H14" s="174"/>
      <c r="I14" s="174"/>
      <c r="J14" s="174"/>
      <c r="K14" s="174"/>
      <c r="L14" s="174"/>
      <c r="M14" s="174"/>
    </row>
    <row r="15" spans="1:13" x14ac:dyDescent="0.25">
      <c r="A15" s="85" t="s">
        <v>613</v>
      </c>
      <c r="B15" s="78">
        <v>703</v>
      </c>
      <c r="C15" s="78"/>
      <c r="D15" s="174"/>
      <c r="E15" s="174"/>
      <c r="F15" s="174"/>
      <c r="G15" s="174"/>
      <c r="H15" s="174"/>
      <c r="I15" s="174"/>
      <c r="J15" s="174"/>
      <c r="K15" s="174"/>
      <c r="L15" s="174"/>
      <c r="M15" s="174"/>
    </row>
    <row r="16" spans="1:13" x14ac:dyDescent="0.25">
      <c r="A16" s="85" t="s">
        <v>285</v>
      </c>
      <c r="B16" s="78" t="s">
        <v>487</v>
      </c>
      <c r="C16" s="78"/>
      <c r="D16" s="174"/>
      <c r="E16" s="174"/>
      <c r="F16" s="174"/>
      <c r="G16" s="174"/>
      <c r="H16" s="174"/>
      <c r="I16" s="174"/>
      <c r="J16" s="174"/>
      <c r="K16" s="174"/>
      <c r="L16" s="174"/>
      <c r="M16" s="174"/>
    </row>
    <row r="17" spans="1:13" x14ac:dyDescent="0.25">
      <c r="A17" s="85" t="s">
        <v>722</v>
      </c>
      <c r="B17" s="129"/>
      <c r="C17" s="129"/>
      <c r="D17" s="174"/>
      <c r="E17" s="174"/>
      <c r="F17" s="174"/>
      <c r="G17" s="174"/>
      <c r="H17" s="174"/>
      <c r="I17" s="174"/>
      <c r="J17" s="174"/>
      <c r="K17" s="174"/>
      <c r="L17" s="174"/>
      <c r="M17" s="174"/>
    </row>
    <row r="18" spans="1:13" x14ac:dyDescent="0.25">
      <c r="A18" s="85" t="s">
        <v>287</v>
      </c>
      <c r="B18" s="80">
        <v>45196</v>
      </c>
      <c r="C18" s="78"/>
      <c r="D18" s="174"/>
      <c r="E18" s="174"/>
      <c r="F18" s="174"/>
      <c r="G18" s="174"/>
      <c r="H18" s="174"/>
      <c r="I18" s="174"/>
      <c r="J18" s="174"/>
      <c r="K18" s="174"/>
      <c r="L18" s="174"/>
      <c r="M18" s="174"/>
    </row>
    <row r="19" spans="1:13" x14ac:dyDescent="0.25">
      <c r="A19" s="85" t="s">
        <v>288</v>
      </c>
      <c r="B19" s="80">
        <v>45197</v>
      </c>
      <c r="C19" s="78"/>
      <c r="D19" s="174"/>
      <c r="E19" s="174"/>
      <c r="F19" s="174"/>
      <c r="G19" s="174"/>
      <c r="H19" s="174"/>
      <c r="I19" s="174"/>
      <c r="J19" s="174"/>
      <c r="K19" s="174"/>
      <c r="L19" s="174"/>
      <c r="M19" s="174"/>
    </row>
    <row r="20" spans="1:13" x14ac:dyDescent="0.25">
      <c r="A20" s="85" t="s">
        <v>289</v>
      </c>
      <c r="B20" s="78" t="s">
        <v>298</v>
      </c>
      <c r="C20" s="78"/>
      <c r="D20" s="174"/>
      <c r="E20" s="174"/>
      <c r="F20" s="174"/>
      <c r="G20" s="174"/>
      <c r="H20" s="174"/>
      <c r="I20" s="174"/>
      <c r="J20" s="174"/>
      <c r="K20" s="174"/>
      <c r="L20" s="174"/>
      <c r="M20" s="174"/>
    </row>
    <row r="21" spans="1:13" x14ac:dyDescent="0.25">
      <c r="A21" s="85" t="s">
        <v>688</v>
      </c>
      <c r="B21" s="78" t="s">
        <v>299</v>
      </c>
      <c r="C21" s="78"/>
      <c r="D21" s="174"/>
      <c r="E21" s="174"/>
      <c r="F21" s="174"/>
      <c r="G21" s="174"/>
      <c r="H21" s="174"/>
      <c r="I21" s="174"/>
      <c r="J21" s="174"/>
      <c r="K21" s="174"/>
      <c r="L21" s="174"/>
      <c r="M21" s="174"/>
    </row>
    <row r="23" spans="1:13" x14ac:dyDescent="0.25">
      <c r="B23" s="99" t="str">
        <f>HYPERLINK("#'Factor List'!A1","Back to Factor List")</f>
        <v>Back to Factor List</v>
      </c>
    </row>
    <row r="24" spans="1:13" x14ac:dyDescent="0.25">
      <c r="B24" s="99" t="s">
        <v>14</v>
      </c>
    </row>
    <row r="26" spans="1:13" ht="13" x14ac:dyDescent="0.25">
      <c r="A26" s="83" t="s">
        <v>735</v>
      </c>
      <c r="B26" s="83">
        <v>0</v>
      </c>
      <c r="C26" s="83">
        <v>1</v>
      </c>
      <c r="D26" s="83">
        <v>2</v>
      </c>
      <c r="E26" s="83">
        <v>3</v>
      </c>
      <c r="F26" s="83">
        <v>4</v>
      </c>
      <c r="G26" s="83">
        <v>5</v>
      </c>
      <c r="H26" s="83">
        <v>6</v>
      </c>
      <c r="I26" s="83">
        <v>7</v>
      </c>
      <c r="J26" s="83">
        <v>8</v>
      </c>
      <c r="K26" s="83">
        <v>9</v>
      </c>
      <c r="L26" s="83">
        <v>10</v>
      </c>
      <c r="M26" s="83">
        <v>11</v>
      </c>
    </row>
    <row r="27" spans="1:13" x14ac:dyDescent="0.25">
      <c r="A27" s="82">
        <v>55</v>
      </c>
      <c r="B27" s="81">
        <v>24.42</v>
      </c>
      <c r="C27" s="81">
        <v>24.37</v>
      </c>
      <c r="D27" s="81">
        <v>24.32</v>
      </c>
      <c r="E27" s="81">
        <v>24.27</v>
      </c>
      <c r="F27" s="81">
        <v>24.22</v>
      </c>
      <c r="G27" s="81">
        <v>24.17</v>
      </c>
      <c r="H27" s="81">
        <v>24.12</v>
      </c>
      <c r="I27" s="81">
        <v>24.08</v>
      </c>
      <c r="J27" s="81">
        <v>24.03</v>
      </c>
      <c r="K27" s="81">
        <v>23.98</v>
      </c>
      <c r="L27" s="81">
        <v>23.93</v>
      </c>
      <c r="M27" s="81">
        <v>23.88</v>
      </c>
    </row>
    <row r="28" spans="1:13" x14ac:dyDescent="0.25">
      <c r="A28" s="82">
        <v>56</v>
      </c>
      <c r="B28" s="81">
        <v>23.83</v>
      </c>
      <c r="C28" s="81">
        <v>23.78</v>
      </c>
      <c r="D28" s="81">
        <v>23.73</v>
      </c>
      <c r="E28" s="81">
        <v>23.68</v>
      </c>
      <c r="F28" s="81">
        <v>23.63</v>
      </c>
      <c r="G28" s="81">
        <v>23.58</v>
      </c>
      <c r="H28" s="81">
        <v>23.53</v>
      </c>
      <c r="I28" s="81">
        <v>23.49</v>
      </c>
      <c r="J28" s="81">
        <v>23.44</v>
      </c>
      <c r="K28" s="81">
        <v>23.39</v>
      </c>
      <c r="L28" s="81">
        <v>23.34</v>
      </c>
      <c r="M28" s="81">
        <v>23.29</v>
      </c>
    </row>
    <row r="29" spans="1:13" x14ac:dyDescent="0.25">
      <c r="A29" s="82">
        <v>57</v>
      </c>
      <c r="B29" s="81">
        <v>23.24</v>
      </c>
      <c r="C29" s="81">
        <v>23.19</v>
      </c>
      <c r="D29" s="81">
        <v>23.14</v>
      </c>
      <c r="E29" s="81">
        <v>23.09</v>
      </c>
      <c r="F29" s="81">
        <v>23.04</v>
      </c>
      <c r="G29" s="81">
        <v>22.99</v>
      </c>
      <c r="H29" s="81">
        <v>22.94</v>
      </c>
      <c r="I29" s="81">
        <v>22.89</v>
      </c>
      <c r="J29" s="81">
        <v>22.84</v>
      </c>
      <c r="K29" s="81">
        <v>22.79</v>
      </c>
      <c r="L29" s="81">
        <v>22.74</v>
      </c>
      <c r="M29" s="81">
        <v>22.69</v>
      </c>
    </row>
    <row r="30" spans="1:13" x14ac:dyDescent="0.25">
      <c r="A30" s="82">
        <v>58</v>
      </c>
      <c r="B30" s="81">
        <v>22.64</v>
      </c>
      <c r="C30" s="81">
        <v>22.59</v>
      </c>
      <c r="D30" s="81">
        <v>22.54</v>
      </c>
      <c r="E30" s="81">
        <v>22.49</v>
      </c>
      <c r="F30" s="81">
        <v>22.44</v>
      </c>
      <c r="G30" s="81">
        <v>22.39</v>
      </c>
      <c r="H30" s="81">
        <v>22.33</v>
      </c>
      <c r="I30" s="81">
        <v>22.28</v>
      </c>
      <c r="J30" s="81">
        <v>22.23</v>
      </c>
      <c r="K30" s="81">
        <v>22.18</v>
      </c>
      <c r="L30" s="81">
        <v>22.13</v>
      </c>
      <c r="M30" s="81">
        <v>22.08</v>
      </c>
    </row>
    <row r="31" spans="1:13" x14ac:dyDescent="0.25">
      <c r="A31" s="82">
        <v>59</v>
      </c>
      <c r="B31" s="81">
        <v>22.03</v>
      </c>
      <c r="C31" s="81">
        <v>21.98</v>
      </c>
      <c r="D31" s="81">
        <v>21.93</v>
      </c>
      <c r="E31" s="81">
        <v>21.88</v>
      </c>
      <c r="F31" s="81">
        <v>21.83</v>
      </c>
      <c r="G31" s="81">
        <v>21.78</v>
      </c>
      <c r="H31" s="81">
        <v>21.72</v>
      </c>
      <c r="I31" s="81">
        <v>21.67</v>
      </c>
      <c r="J31" s="81">
        <v>21.62</v>
      </c>
      <c r="K31" s="81">
        <v>21.57</v>
      </c>
      <c r="L31" s="81">
        <v>21.52</v>
      </c>
      <c r="M31" s="81">
        <v>21.47</v>
      </c>
    </row>
    <row r="32" spans="1:13" x14ac:dyDescent="0.25">
      <c r="A32" s="82">
        <v>60</v>
      </c>
      <c r="B32" s="81">
        <v>21.42</v>
      </c>
      <c r="C32" s="81">
        <v>21.37</v>
      </c>
      <c r="D32" s="81">
        <v>21.31</v>
      </c>
      <c r="E32" s="81">
        <v>21.26</v>
      </c>
      <c r="F32" s="81">
        <v>21.21</v>
      </c>
      <c r="G32" s="81">
        <v>21.16</v>
      </c>
      <c r="H32" s="81">
        <v>21.11</v>
      </c>
      <c r="I32" s="81">
        <v>21.06</v>
      </c>
      <c r="J32" s="81">
        <v>21</v>
      </c>
      <c r="K32" s="81">
        <v>20.95</v>
      </c>
      <c r="L32" s="81">
        <v>20.9</v>
      </c>
      <c r="M32" s="81">
        <v>20.85</v>
      </c>
    </row>
    <row r="33" spans="1:13" x14ac:dyDescent="0.25">
      <c r="A33" s="82">
        <v>61</v>
      </c>
      <c r="B33" s="81">
        <v>20.8</v>
      </c>
      <c r="C33" s="81">
        <v>20.75</v>
      </c>
      <c r="D33" s="81">
        <v>20.69</v>
      </c>
      <c r="E33" s="81">
        <v>20.64</v>
      </c>
      <c r="F33" s="81">
        <v>20.59</v>
      </c>
      <c r="G33" s="81">
        <v>20.54</v>
      </c>
      <c r="H33" s="81">
        <v>20.48</v>
      </c>
      <c r="I33" s="81">
        <v>20.43</v>
      </c>
      <c r="J33" s="81">
        <v>20.38</v>
      </c>
      <c r="K33" s="81">
        <v>20.329999999999998</v>
      </c>
      <c r="L33" s="81">
        <v>20.28</v>
      </c>
      <c r="M33" s="81">
        <v>20.22</v>
      </c>
    </row>
    <row r="34" spans="1:13" x14ac:dyDescent="0.25">
      <c r="A34" s="82">
        <v>62</v>
      </c>
      <c r="B34" s="81">
        <v>20.170000000000002</v>
      </c>
      <c r="C34" s="81">
        <v>20.12</v>
      </c>
      <c r="D34" s="81">
        <v>20.07</v>
      </c>
      <c r="E34" s="81">
        <v>20.010000000000002</v>
      </c>
      <c r="F34" s="81">
        <v>19.96</v>
      </c>
      <c r="G34" s="81">
        <v>19.91</v>
      </c>
      <c r="H34" s="81">
        <v>19.86</v>
      </c>
      <c r="I34" s="81">
        <v>19.8</v>
      </c>
      <c r="J34" s="81">
        <v>19.75</v>
      </c>
      <c r="K34" s="81">
        <v>19.7</v>
      </c>
      <c r="L34" s="81">
        <v>19.649999999999999</v>
      </c>
      <c r="M34" s="81">
        <v>19.59</v>
      </c>
    </row>
    <row r="35" spans="1:13" x14ac:dyDescent="0.25">
      <c r="A35" s="82">
        <v>63</v>
      </c>
      <c r="B35" s="81">
        <v>19.54</v>
      </c>
      <c r="C35" s="81">
        <v>19.489999999999998</v>
      </c>
      <c r="D35" s="81">
        <v>19.43</v>
      </c>
      <c r="E35" s="81">
        <v>19.38</v>
      </c>
      <c r="F35" s="81">
        <v>19.329999999999998</v>
      </c>
      <c r="G35" s="81">
        <v>19.28</v>
      </c>
      <c r="H35" s="81">
        <v>19.22</v>
      </c>
      <c r="I35" s="81">
        <v>19.170000000000002</v>
      </c>
      <c r="J35" s="81">
        <v>19.12</v>
      </c>
      <c r="K35" s="81">
        <v>19.059999999999999</v>
      </c>
      <c r="L35" s="81">
        <v>19.010000000000002</v>
      </c>
      <c r="M35" s="81">
        <v>18.96</v>
      </c>
    </row>
    <row r="36" spans="1:13" x14ac:dyDescent="0.25">
      <c r="A36" s="82">
        <v>64</v>
      </c>
      <c r="B36" s="81">
        <v>18.91</v>
      </c>
      <c r="C36" s="81">
        <v>18.850000000000001</v>
      </c>
      <c r="D36" s="81">
        <v>18.8</v>
      </c>
      <c r="E36" s="81">
        <v>18.75</v>
      </c>
      <c r="F36" s="81">
        <v>18.690000000000001</v>
      </c>
      <c r="G36" s="81">
        <v>18.64</v>
      </c>
      <c r="H36" s="81">
        <v>18.59</v>
      </c>
      <c r="I36" s="81">
        <v>18.53</v>
      </c>
      <c r="J36" s="81">
        <v>18.48</v>
      </c>
      <c r="K36" s="81">
        <v>18.43</v>
      </c>
      <c r="L36" s="81">
        <v>18.37</v>
      </c>
      <c r="M36" s="81">
        <v>18.32</v>
      </c>
    </row>
    <row r="37" spans="1:13" x14ac:dyDescent="0.25">
      <c r="A37" s="82">
        <v>65</v>
      </c>
      <c r="B37" s="81">
        <v>18.27</v>
      </c>
      <c r="C37" s="81">
        <v>18.21</v>
      </c>
      <c r="D37" s="81">
        <v>18.16</v>
      </c>
      <c r="E37" s="81">
        <v>18.11</v>
      </c>
      <c r="F37" s="81">
        <v>18.05</v>
      </c>
      <c r="G37" s="81">
        <v>18</v>
      </c>
      <c r="H37" s="81">
        <v>17.95</v>
      </c>
      <c r="I37" s="81">
        <v>17.89</v>
      </c>
      <c r="J37" s="81">
        <v>17.84</v>
      </c>
      <c r="K37" s="81">
        <v>17.79</v>
      </c>
      <c r="L37" s="81">
        <v>17.73</v>
      </c>
      <c r="M37" s="81">
        <v>17.68</v>
      </c>
    </row>
    <row r="38" spans="1:13" x14ac:dyDescent="0.25">
      <c r="A38" s="82">
        <v>66</v>
      </c>
      <c r="B38" s="81">
        <v>17.62</v>
      </c>
      <c r="C38" s="81">
        <v>17.57</v>
      </c>
      <c r="D38" s="81">
        <v>17.52</v>
      </c>
      <c r="E38" s="81">
        <v>17.46</v>
      </c>
      <c r="F38" s="81">
        <v>17.41</v>
      </c>
      <c r="G38" s="81">
        <v>17.36</v>
      </c>
      <c r="H38" s="81">
        <v>17.3</v>
      </c>
      <c r="I38" s="81">
        <v>17.25</v>
      </c>
      <c r="J38" s="81">
        <v>17.190000000000001</v>
      </c>
      <c r="K38" s="81">
        <v>17.14</v>
      </c>
      <c r="L38" s="81">
        <v>17.09</v>
      </c>
      <c r="M38" s="81">
        <v>17.03</v>
      </c>
    </row>
    <row r="39" spans="1:13" x14ac:dyDescent="0.25">
      <c r="A39" s="82">
        <v>67</v>
      </c>
      <c r="B39" s="81">
        <v>16.98</v>
      </c>
      <c r="C39" s="81">
        <v>16.93</v>
      </c>
      <c r="D39" s="81">
        <v>16.87</v>
      </c>
      <c r="E39" s="81">
        <v>16.82</v>
      </c>
      <c r="F39" s="81">
        <v>16.760000000000002</v>
      </c>
      <c r="G39" s="81">
        <v>16.71</v>
      </c>
      <c r="H39" s="81">
        <v>16.66</v>
      </c>
      <c r="I39" s="81">
        <v>16.600000000000001</v>
      </c>
      <c r="J39" s="81">
        <v>16.55</v>
      </c>
      <c r="K39" s="81">
        <v>16.489999999999998</v>
      </c>
      <c r="L39" s="81">
        <v>16.440000000000001</v>
      </c>
      <c r="M39" s="81">
        <v>16.39</v>
      </c>
    </row>
    <row r="40" spans="1:13" x14ac:dyDescent="0.25">
      <c r="A40" s="82">
        <v>68</v>
      </c>
      <c r="B40" s="81">
        <v>16.329999999999998</v>
      </c>
      <c r="C40" s="81"/>
      <c r="D40" s="81"/>
      <c r="E40" s="81"/>
      <c r="F40" s="81"/>
      <c r="G40" s="81"/>
      <c r="H40" s="81"/>
      <c r="I40" s="81"/>
      <c r="J40" s="81"/>
      <c r="K40" s="81"/>
      <c r="L40" s="81"/>
      <c r="M40" s="81"/>
    </row>
    <row r="44" spans="1:13" ht="39.65" customHeight="1" x14ac:dyDescent="0.25"/>
    <row r="46" spans="1:13" ht="27.65" customHeight="1" x14ac:dyDescent="0.25"/>
  </sheetData>
  <sheetProtection algorithmName="SHA-512" hashValue="/r32YbgHaIam8+/uYt43iGlntdXmHpSIA/lXcjjN00yLq+L7Wi4moPdQu9Mp6CoGKx6jZPp+Pb/5gJHt/XRksw==" saltValue="zv8pE9/rDEoomxRxsd4OHA==" spinCount="100000" sheet="1" objects="1" scenarios="1"/>
  <phoneticPr fontId="4" type="noConversion"/>
  <conditionalFormatting sqref="A26:A40 A6:A16">
    <cfRule type="expression" dxfId="73" priority="31" stopIfTrue="1">
      <formula>MOD(ROW(),2)=0</formula>
    </cfRule>
    <cfRule type="expression" dxfId="72" priority="32" stopIfTrue="1">
      <formula>MOD(ROW(),2)&lt;&gt;0</formula>
    </cfRule>
  </conditionalFormatting>
  <conditionalFormatting sqref="B26:M40 D6:M16">
    <cfRule type="expression" dxfId="71" priority="33" stopIfTrue="1">
      <formula>MOD(ROW(),2)=0</formula>
    </cfRule>
    <cfRule type="expression" dxfId="70" priority="34" stopIfTrue="1">
      <formula>MOD(ROW(),2)&lt;&gt;0</formula>
    </cfRule>
  </conditionalFormatting>
  <conditionalFormatting sqref="A18">
    <cfRule type="expression" dxfId="69" priority="35" stopIfTrue="1">
      <formula>MOD(ROW(),2)=0</formula>
    </cfRule>
    <cfRule type="expression" dxfId="68" priority="36" stopIfTrue="1">
      <formula>MOD(ROW(),2)&lt;&gt;0</formula>
    </cfRule>
  </conditionalFormatting>
  <conditionalFormatting sqref="D17:M17">
    <cfRule type="expression" dxfId="67" priority="37" stopIfTrue="1">
      <formula>MOD(ROW(),2)=0</formula>
    </cfRule>
    <cfRule type="expression" dxfId="66" priority="38" stopIfTrue="1">
      <formula>MOD(ROW(),2)&lt;&gt;0</formula>
    </cfRule>
  </conditionalFormatting>
  <conditionalFormatting sqref="A17">
    <cfRule type="expression" dxfId="65" priority="29" stopIfTrue="1">
      <formula>MOD(ROW(),2)=0</formula>
    </cfRule>
    <cfRule type="expression" dxfId="64" priority="30" stopIfTrue="1">
      <formula>MOD(ROW(),2)&lt;&gt;0</formula>
    </cfRule>
  </conditionalFormatting>
  <conditionalFormatting sqref="D6:M21">
    <cfRule type="expression" dxfId="63" priority="27" stopIfTrue="1">
      <formula>MOD(ROW(),2)=0</formula>
    </cfRule>
    <cfRule type="expression" dxfId="62" priority="28" stopIfTrue="1">
      <formula>MOD(ROW(),2)&lt;&gt;0</formula>
    </cfRule>
  </conditionalFormatting>
  <conditionalFormatting sqref="I19:M21 D19:G21">
    <cfRule type="expression" dxfId="61" priority="25" stopIfTrue="1">
      <formula>MOD(ROW(),2)=0</formula>
    </cfRule>
    <cfRule type="expression" dxfId="60" priority="26" stopIfTrue="1">
      <formula>MOD(ROW(),2)&lt;&gt;0</formula>
    </cfRule>
  </conditionalFormatting>
  <conditionalFormatting sqref="H19:H21">
    <cfRule type="expression" dxfId="59" priority="23" stopIfTrue="1">
      <formula>MOD(ROW(),2)=0</formula>
    </cfRule>
    <cfRule type="expression" dxfId="58" priority="24" stopIfTrue="1">
      <formula>MOD(ROW(),2)&lt;&gt;0</formula>
    </cfRule>
  </conditionalFormatting>
  <conditionalFormatting sqref="A19:A21">
    <cfRule type="expression" dxfId="57" priority="19" stopIfTrue="1">
      <formula>MOD(ROW(),2)=0</formula>
    </cfRule>
    <cfRule type="expression" dxfId="56" priority="20" stopIfTrue="1">
      <formula>MOD(ROW(),2)&lt;&gt;0</formula>
    </cfRule>
  </conditionalFormatting>
  <conditionalFormatting sqref="I18:M18 D18:G18">
    <cfRule type="expression" dxfId="55" priority="17" stopIfTrue="1">
      <formula>MOD(ROW(),2)=0</formula>
    </cfRule>
    <cfRule type="expression" dxfId="54" priority="18" stopIfTrue="1">
      <formula>MOD(ROW(),2)&lt;&gt;0</formula>
    </cfRule>
  </conditionalFormatting>
  <conditionalFormatting sqref="H18">
    <cfRule type="expression" dxfId="53" priority="15" stopIfTrue="1">
      <formula>MOD(ROW(),2)=0</formula>
    </cfRule>
    <cfRule type="expression" dxfId="52" priority="16" stopIfTrue="1">
      <formula>MOD(ROW(),2)&lt;&gt;0</formula>
    </cfRule>
  </conditionalFormatting>
  <conditionalFormatting sqref="B6:C16">
    <cfRule type="expression" dxfId="51" priority="9" stopIfTrue="1">
      <formula>MOD(ROW(),2)=0</formula>
    </cfRule>
    <cfRule type="expression" dxfId="50" priority="10" stopIfTrue="1">
      <formula>MOD(ROW(),2)&lt;&gt;0</formula>
    </cfRule>
  </conditionalFormatting>
  <conditionalFormatting sqref="B18:C18 B17">
    <cfRule type="expression" dxfId="49" priority="11" stopIfTrue="1">
      <formula>MOD(ROW(),2)=0</formula>
    </cfRule>
    <cfRule type="expression" dxfId="48" priority="12" stopIfTrue="1">
      <formula>MOD(ROW(),2)&lt;&gt;0</formula>
    </cfRule>
  </conditionalFormatting>
  <conditionalFormatting sqref="C17">
    <cfRule type="expression" dxfId="47" priority="7" stopIfTrue="1">
      <formula>MOD(ROW(),2)=0</formula>
    </cfRule>
    <cfRule type="expression" dxfId="46" priority="8" stopIfTrue="1">
      <formula>MOD(ROW(),2)&lt;&gt;0</formula>
    </cfRule>
  </conditionalFormatting>
  <conditionalFormatting sqref="B20:B21">
    <cfRule type="expression" dxfId="45" priority="3" stopIfTrue="1">
      <formula>MOD(ROW(),2)=0</formula>
    </cfRule>
    <cfRule type="expression" dxfId="44" priority="4" stopIfTrue="1">
      <formula>MOD(ROW(),2)&lt;&gt;0</formula>
    </cfRule>
  </conditionalFormatting>
  <conditionalFormatting sqref="C19:C21">
    <cfRule type="expression" dxfId="43" priority="5" stopIfTrue="1">
      <formula>MOD(ROW(),2)=0</formula>
    </cfRule>
    <cfRule type="expression" dxfId="42" priority="6" stopIfTrue="1">
      <formula>MOD(ROW(),2)&lt;&gt;0</formula>
    </cfRule>
  </conditionalFormatting>
  <conditionalFormatting sqref="B19">
    <cfRule type="expression" dxfId="41" priority="1" stopIfTrue="1">
      <formula>MOD(ROW(),2)=0</formula>
    </cfRule>
    <cfRule type="expression" dxfId="40" priority="2" stopIfTrue="1">
      <formula>MOD(ROW(),2)&lt;&gt;0</formula>
    </cfRule>
  </conditionalFormatting>
  <hyperlinks>
    <hyperlink ref="B24" location="Assumptions!A1" display="Assumptions" xr:uid="{E31C48A4-68A3-4A87-A1F1-0077AB81939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134"/>
  <dimension ref="A1:K84"/>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730</v>
      </c>
      <c r="B2" s="42"/>
      <c r="C2" s="42"/>
      <c r="D2" s="42"/>
      <c r="E2" s="42"/>
      <c r="F2" s="42"/>
      <c r="G2" s="42"/>
      <c r="H2" s="42"/>
      <c r="I2" s="42"/>
    </row>
    <row r="3" spans="1:11" ht="15.5" x14ac:dyDescent="0.35">
      <c r="A3" s="171" t="str">
        <f>TABLE_FACTOR_TYPE_1&amp;" - x-"&amp;TABLE_REFERENCE_1</f>
        <v>Max commutation - x-801</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595</v>
      </c>
      <c r="C9" s="78"/>
    </row>
    <row r="10" spans="1:11" ht="57" customHeight="1" x14ac:dyDescent="0.25">
      <c r="A10" s="76" t="s">
        <v>7</v>
      </c>
      <c r="B10" s="78" t="s">
        <v>596</v>
      </c>
      <c r="C10" s="78"/>
    </row>
    <row r="11" spans="1:11" x14ac:dyDescent="0.25">
      <c r="A11" s="76" t="s">
        <v>280</v>
      </c>
      <c r="B11" s="78" t="s">
        <v>301</v>
      </c>
      <c r="C11" s="78"/>
    </row>
    <row r="12" spans="1:11" x14ac:dyDescent="0.25">
      <c r="A12" s="76" t="s">
        <v>281</v>
      </c>
      <c r="B12" s="78" t="s">
        <v>480</v>
      </c>
      <c r="C12" s="78"/>
    </row>
    <row r="13" spans="1:11" x14ac:dyDescent="0.25">
      <c r="A13" s="76" t="s">
        <v>610</v>
      </c>
      <c r="B13" s="78">
        <v>0</v>
      </c>
      <c r="C13" s="78"/>
    </row>
    <row r="14" spans="1:11" x14ac:dyDescent="0.25">
      <c r="A14" s="76" t="s">
        <v>283</v>
      </c>
      <c r="B14" s="78">
        <v>801</v>
      </c>
      <c r="C14" s="78"/>
    </row>
    <row r="15" spans="1:11" x14ac:dyDescent="0.25">
      <c r="A15" s="76" t="s">
        <v>613</v>
      </c>
      <c r="B15" s="78">
        <v>801</v>
      </c>
      <c r="C15" s="78"/>
    </row>
    <row r="16" spans="1:11" x14ac:dyDescent="0.25">
      <c r="A16" s="76" t="s">
        <v>285</v>
      </c>
      <c r="B16" s="78" t="s">
        <v>500</v>
      </c>
      <c r="C16" s="78"/>
    </row>
    <row r="17" spans="1:3" x14ac:dyDescent="0.25">
      <c r="A17" s="76" t="s">
        <v>722</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748</v>
      </c>
    </row>
    <row r="27" spans="1:3" x14ac:dyDescent="0.25">
      <c r="A27" s="73">
        <v>18</v>
      </c>
      <c r="B27" s="92">
        <v>0.35699999999999998</v>
      </c>
    </row>
    <row r="28" spans="1:3" x14ac:dyDescent="0.25">
      <c r="A28" s="73">
        <v>19</v>
      </c>
      <c r="B28" s="92">
        <v>0.35699999999999998</v>
      </c>
    </row>
    <row r="29" spans="1:3" x14ac:dyDescent="0.25">
      <c r="A29" s="73">
        <v>20</v>
      </c>
      <c r="B29" s="92">
        <v>0.35699999999999998</v>
      </c>
    </row>
    <row r="30" spans="1:3" x14ac:dyDescent="0.25">
      <c r="A30" s="73">
        <v>21</v>
      </c>
      <c r="B30" s="92">
        <v>0.35699999999999998</v>
      </c>
    </row>
    <row r="31" spans="1:3" x14ac:dyDescent="0.25">
      <c r="A31" s="73">
        <v>22</v>
      </c>
      <c r="B31" s="92">
        <v>0.35699999999999998</v>
      </c>
    </row>
    <row r="32" spans="1:3" x14ac:dyDescent="0.25">
      <c r="A32" s="73">
        <v>23</v>
      </c>
      <c r="B32" s="92">
        <v>0.35699999999999998</v>
      </c>
    </row>
    <row r="33" spans="1:2" x14ac:dyDescent="0.25">
      <c r="A33" s="73">
        <v>24</v>
      </c>
      <c r="B33" s="92">
        <v>0.35699999999999998</v>
      </c>
    </row>
    <row r="34" spans="1:2" x14ac:dyDescent="0.25">
      <c r="A34" s="73">
        <v>25</v>
      </c>
      <c r="B34" s="92">
        <v>0.35699999999999998</v>
      </c>
    </row>
    <row r="35" spans="1:2" x14ac:dyDescent="0.25">
      <c r="A35" s="73">
        <v>26</v>
      </c>
      <c r="B35" s="92">
        <v>0.35699999999999998</v>
      </c>
    </row>
    <row r="36" spans="1:2" x14ac:dyDescent="0.25">
      <c r="A36" s="73">
        <v>27</v>
      </c>
      <c r="B36" s="92">
        <v>0.35699999999999998</v>
      </c>
    </row>
    <row r="37" spans="1:2" x14ac:dyDescent="0.25">
      <c r="A37" s="73">
        <v>28</v>
      </c>
      <c r="B37" s="92">
        <v>0.35699999999999998</v>
      </c>
    </row>
    <row r="38" spans="1:2" x14ac:dyDescent="0.25">
      <c r="A38" s="73">
        <v>29</v>
      </c>
      <c r="B38" s="92">
        <v>0.35699999999999998</v>
      </c>
    </row>
    <row r="39" spans="1:2" x14ac:dyDescent="0.25">
      <c r="A39" s="73">
        <v>30</v>
      </c>
      <c r="B39" s="92">
        <v>0.35699999999999998</v>
      </c>
    </row>
    <row r="40" spans="1:2" x14ac:dyDescent="0.25">
      <c r="A40" s="73">
        <v>31</v>
      </c>
      <c r="B40" s="92">
        <v>0.35699999999999998</v>
      </c>
    </row>
    <row r="41" spans="1:2" x14ac:dyDescent="0.25">
      <c r="A41" s="73">
        <v>32</v>
      </c>
      <c r="B41" s="92">
        <v>0.35699999999999998</v>
      </c>
    </row>
    <row r="42" spans="1:2" x14ac:dyDescent="0.25">
      <c r="A42" s="73">
        <v>33</v>
      </c>
      <c r="B42" s="92">
        <v>0.35699999999999998</v>
      </c>
    </row>
    <row r="43" spans="1:2" x14ac:dyDescent="0.25">
      <c r="A43" s="73">
        <v>34</v>
      </c>
      <c r="B43" s="92">
        <v>0.35699999999999998</v>
      </c>
    </row>
    <row r="44" spans="1:2" x14ac:dyDescent="0.25">
      <c r="A44" s="73">
        <v>35</v>
      </c>
      <c r="B44" s="92">
        <v>0.35699999999999998</v>
      </c>
    </row>
    <row r="45" spans="1:2" x14ac:dyDescent="0.25">
      <c r="A45" s="73">
        <v>36</v>
      </c>
      <c r="B45" s="92">
        <v>0.35699999999999998</v>
      </c>
    </row>
    <row r="46" spans="1:2" x14ac:dyDescent="0.25">
      <c r="A46" s="73">
        <v>37</v>
      </c>
      <c r="B46" s="92">
        <v>0.35699999999999998</v>
      </c>
    </row>
    <row r="47" spans="1:2" x14ac:dyDescent="0.25">
      <c r="A47" s="73">
        <v>38</v>
      </c>
      <c r="B47" s="92">
        <v>0.35699999999999998</v>
      </c>
    </row>
    <row r="48" spans="1:2" x14ac:dyDescent="0.25">
      <c r="A48" s="73">
        <v>39</v>
      </c>
      <c r="B48" s="92">
        <v>0.35699999999999998</v>
      </c>
    </row>
    <row r="49" spans="1:2" x14ac:dyDescent="0.25">
      <c r="A49" s="73">
        <v>40</v>
      </c>
      <c r="B49" s="92">
        <v>0.35699999999999998</v>
      </c>
    </row>
    <row r="50" spans="1:2" x14ac:dyDescent="0.25">
      <c r="A50" s="73">
        <v>41</v>
      </c>
      <c r="B50" s="92">
        <v>0.35699999999999998</v>
      </c>
    </row>
    <row r="51" spans="1:2" x14ac:dyDescent="0.25">
      <c r="A51" s="73">
        <v>42</v>
      </c>
      <c r="B51" s="92">
        <v>0.35699999999999998</v>
      </c>
    </row>
    <row r="52" spans="1:2" x14ac:dyDescent="0.25">
      <c r="A52" s="73">
        <v>43</v>
      </c>
      <c r="B52" s="92">
        <v>0.35699999999999998</v>
      </c>
    </row>
    <row r="53" spans="1:2" x14ac:dyDescent="0.25">
      <c r="A53" s="73">
        <v>44</v>
      </c>
      <c r="B53" s="92">
        <v>0.35699999999999998</v>
      </c>
    </row>
    <row r="54" spans="1:2" x14ac:dyDescent="0.25">
      <c r="A54" s="73">
        <v>45</v>
      </c>
      <c r="B54" s="92">
        <v>0.35699999999999998</v>
      </c>
    </row>
    <row r="55" spans="1:2" x14ac:dyDescent="0.25">
      <c r="A55" s="73">
        <v>46</v>
      </c>
      <c r="B55" s="92">
        <v>0.35699999999999998</v>
      </c>
    </row>
    <row r="56" spans="1:2" x14ac:dyDescent="0.25">
      <c r="A56" s="73">
        <v>47</v>
      </c>
      <c r="B56" s="92">
        <v>0.35699999999999998</v>
      </c>
    </row>
    <row r="57" spans="1:2" x14ac:dyDescent="0.25">
      <c r="A57" s="73">
        <v>48</v>
      </c>
      <c r="B57" s="92">
        <v>0.35699999999999998</v>
      </c>
    </row>
    <row r="58" spans="1:2" x14ac:dyDescent="0.25">
      <c r="A58" s="73">
        <v>49</v>
      </c>
      <c r="B58" s="92">
        <v>0.35699999999999998</v>
      </c>
    </row>
    <row r="59" spans="1:2" x14ac:dyDescent="0.25">
      <c r="A59" s="73">
        <v>50</v>
      </c>
      <c r="B59" s="92">
        <v>0.35699999999999998</v>
      </c>
    </row>
    <row r="60" spans="1:2" x14ac:dyDescent="0.25">
      <c r="A60" s="73">
        <v>51</v>
      </c>
      <c r="B60" s="92">
        <v>0.35699999999999998</v>
      </c>
    </row>
    <row r="61" spans="1:2" x14ac:dyDescent="0.25">
      <c r="A61" s="73">
        <v>52</v>
      </c>
      <c r="B61" s="92">
        <v>0.35699999999999998</v>
      </c>
    </row>
    <row r="62" spans="1:2" x14ac:dyDescent="0.25">
      <c r="A62" s="73">
        <v>53</v>
      </c>
      <c r="B62" s="92">
        <v>0.35699999999999998</v>
      </c>
    </row>
    <row r="63" spans="1:2" x14ac:dyDescent="0.25">
      <c r="A63" s="73">
        <v>54</v>
      </c>
      <c r="B63" s="92">
        <v>0.35699999999999998</v>
      </c>
    </row>
    <row r="64" spans="1:2" x14ac:dyDescent="0.25">
      <c r="A64" s="73">
        <v>55</v>
      </c>
      <c r="B64" s="92">
        <v>0.35699999999999998</v>
      </c>
    </row>
    <row r="65" spans="1:2" x14ac:dyDescent="0.25">
      <c r="A65" s="73">
        <v>56</v>
      </c>
      <c r="B65" s="92">
        <v>0.35699999999999998</v>
      </c>
    </row>
    <row r="66" spans="1:2" x14ac:dyDescent="0.25">
      <c r="A66" s="73">
        <v>57</v>
      </c>
      <c r="B66" s="92">
        <v>0.35699999999999998</v>
      </c>
    </row>
    <row r="67" spans="1:2" x14ac:dyDescent="0.25">
      <c r="A67" s="73">
        <v>58</v>
      </c>
      <c r="B67" s="92">
        <v>0.35699999999999998</v>
      </c>
    </row>
    <row r="68" spans="1:2" x14ac:dyDescent="0.25">
      <c r="A68" s="73">
        <v>59</v>
      </c>
      <c r="B68" s="92">
        <v>0.35699999999999998</v>
      </c>
    </row>
    <row r="69" spans="1:2" x14ac:dyDescent="0.25">
      <c r="A69" s="73">
        <v>60</v>
      </c>
      <c r="B69" s="92">
        <v>0.35699999999999998</v>
      </c>
    </row>
    <row r="70" spans="1:2" x14ac:dyDescent="0.25">
      <c r="A70" s="73">
        <v>61</v>
      </c>
      <c r="B70" s="92">
        <v>0.35699999999999998</v>
      </c>
    </row>
    <row r="71" spans="1:2" x14ac:dyDescent="0.25">
      <c r="A71" s="73">
        <v>62</v>
      </c>
      <c r="B71" s="92">
        <v>0.35699999999999998</v>
      </c>
    </row>
    <row r="72" spans="1:2" x14ac:dyDescent="0.25">
      <c r="A72" s="73">
        <v>63</v>
      </c>
      <c r="B72" s="92">
        <v>0.35699999999999998</v>
      </c>
    </row>
    <row r="73" spans="1:2" x14ac:dyDescent="0.25">
      <c r="A73" s="73">
        <v>64</v>
      </c>
      <c r="B73" s="92">
        <v>0.35699999999999998</v>
      </c>
    </row>
    <row r="74" spans="1:2" x14ac:dyDescent="0.25">
      <c r="A74" s="73">
        <v>65</v>
      </c>
      <c r="B74" s="92">
        <v>0.35699999999999998</v>
      </c>
    </row>
    <row r="75" spans="1:2" x14ac:dyDescent="0.25">
      <c r="A75" s="73">
        <v>66</v>
      </c>
      <c r="B75" s="92">
        <v>0.35699999999999998</v>
      </c>
    </row>
    <row r="76" spans="1:2" x14ac:dyDescent="0.25">
      <c r="A76" s="73">
        <v>67</v>
      </c>
      <c r="B76" s="92">
        <v>0.35699999999999998</v>
      </c>
    </row>
    <row r="77" spans="1:2" x14ac:dyDescent="0.25">
      <c r="A77" s="73">
        <v>68</v>
      </c>
      <c r="B77" s="92">
        <v>0.35699999999999998</v>
      </c>
    </row>
    <row r="78" spans="1:2" x14ac:dyDescent="0.25">
      <c r="A78" s="73">
        <v>69</v>
      </c>
      <c r="B78" s="92">
        <v>0.35699999999999998</v>
      </c>
    </row>
    <row r="79" spans="1:2" x14ac:dyDescent="0.25">
      <c r="A79" s="73">
        <v>70</v>
      </c>
      <c r="B79" s="92">
        <v>0.35699999999999998</v>
      </c>
    </row>
    <row r="80" spans="1:2" x14ac:dyDescent="0.25">
      <c r="A80" s="73">
        <v>71</v>
      </c>
      <c r="B80" s="92">
        <v>0.35699999999999998</v>
      </c>
    </row>
    <row r="81" spans="1:2" x14ac:dyDescent="0.25">
      <c r="A81" s="73">
        <v>72</v>
      </c>
      <c r="B81" s="92">
        <v>0.35699999999999998</v>
      </c>
    </row>
    <row r="82" spans="1:2" x14ac:dyDescent="0.25">
      <c r="A82" s="73">
        <v>73</v>
      </c>
      <c r="B82" s="92">
        <v>0.35699999999999998</v>
      </c>
    </row>
    <row r="83" spans="1:2" x14ac:dyDescent="0.25">
      <c r="A83" s="73">
        <v>74</v>
      </c>
      <c r="B83" s="92">
        <v>0.35699999999999998</v>
      </c>
    </row>
    <row r="84" spans="1:2" x14ac:dyDescent="0.25">
      <c r="A84" s="73">
        <v>75</v>
      </c>
      <c r="B84" s="92">
        <v>0.35699999999999998</v>
      </c>
    </row>
  </sheetData>
  <sheetProtection algorithmName="SHA-512" hashValue="VMEdzKqNpCJNdnnY1Zi3bzozV2CyT+6krD5eOWWiCEwVhfqa4L4rlbkU9RSR3VGkPXGZgr962FHlEGqYRm9yMA==" saltValue="O6u1iSbDAask7t07457x9A==" spinCount="100000" sheet="1" objects="1" scenarios="1"/>
  <conditionalFormatting sqref="A26:A84 A6:A16 A18">
    <cfRule type="expression" dxfId="39" priority="25" stopIfTrue="1">
      <formula>MOD(ROW(),2)=0</formula>
    </cfRule>
    <cfRule type="expression" dxfId="38" priority="26" stopIfTrue="1">
      <formula>MOD(ROW(),2)&lt;&gt;0</formula>
    </cfRule>
  </conditionalFormatting>
  <conditionalFormatting sqref="B26:B84">
    <cfRule type="expression" dxfId="37" priority="27" stopIfTrue="1">
      <formula>MOD(ROW(),2)=0</formula>
    </cfRule>
    <cfRule type="expression" dxfId="36" priority="28" stopIfTrue="1">
      <formula>MOD(ROW(),2)&lt;&gt;0</formula>
    </cfRule>
  </conditionalFormatting>
  <conditionalFormatting sqref="A17">
    <cfRule type="expression" dxfId="35" priority="23" stopIfTrue="1">
      <formula>MOD(ROW(),2)=0</formula>
    </cfRule>
    <cfRule type="expression" dxfId="34" priority="24" stopIfTrue="1">
      <formula>MOD(ROW(),2)&lt;&gt;0</formula>
    </cfRule>
  </conditionalFormatting>
  <conditionalFormatting sqref="A19:A21">
    <cfRule type="expression" dxfId="33" priority="15" stopIfTrue="1">
      <formula>MOD(ROW(),2)=0</formula>
    </cfRule>
    <cfRule type="expression" dxfId="32" priority="16" stopIfTrue="1">
      <formula>MOD(ROW(),2)&lt;&gt;0</formula>
    </cfRule>
  </conditionalFormatting>
  <conditionalFormatting sqref="B6:C16">
    <cfRule type="expression" dxfId="31" priority="9" stopIfTrue="1">
      <formula>MOD(ROW(),2)=0</formula>
    </cfRule>
    <cfRule type="expression" dxfId="30" priority="10" stopIfTrue="1">
      <formula>MOD(ROW(),2)&lt;&gt;0</formula>
    </cfRule>
  </conditionalFormatting>
  <conditionalFormatting sqref="B18:C18 B17">
    <cfRule type="expression" dxfId="29" priority="11" stopIfTrue="1">
      <formula>MOD(ROW(),2)=0</formula>
    </cfRule>
    <cfRule type="expression" dxfId="28" priority="12" stopIfTrue="1">
      <formula>MOD(ROW(),2)&lt;&gt;0</formula>
    </cfRule>
  </conditionalFormatting>
  <conditionalFormatting sqref="C17">
    <cfRule type="expression" dxfId="27" priority="7" stopIfTrue="1">
      <formula>MOD(ROW(),2)=0</formula>
    </cfRule>
    <cfRule type="expression" dxfId="26" priority="8" stopIfTrue="1">
      <formula>MOD(ROW(),2)&lt;&gt;0</formula>
    </cfRule>
  </conditionalFormatting>
  <conditionalFormatting sqref="B20:B21">
    <cfRule type="expression" dxfId="25" priority="3" stopIfTrue="1">
      <formula>MOD(ROW(),2)=0</formula>
    </cfRule>
    <cfRule type="expression" dxfId="24" priority="4" stopIfTrue="1">
      <formula>MOD(ROW(),2)&lt;&gt;0</formula>
    </cfRule>
  </conditionalFormatting>
  <conditionalFormatting sqref="C19:C21">
    <cfRule type="expression" dxfId="23" priority="5" stopIfTrue="1">
      <formula>MOD(ROW(),2)=0</formula>
    </cfRule>
    <cfRule type="expression" dxfId="22" priority="6" stopIfTrue="1">
      <formula>MOD(ROW(),2)&lt;&gt;0</formula>
    </cfRule>
  </conditionalFormatting>
  <conditionalFormatting sqref="B19">
    <cfRule type="expression" dxfId="21" priority="1" stopIfTrue="1">
      <formula>MOD(ROW(),2)=0</formula>
    </cfRule>
    <cfRule type="expression" dxfId="20" priority="2" stopIfTrue="1">
      <formula>MOD(ROW(),2)&lt;&gt;0</formula>
    </cfRule>
  </conditionalFormatting>
  <hyperlinks>
    <hyperlink ref="B24" location="Assumptions!A1" display="Assumptions" xr:uid="{C1415B05-4FB3-4BA2-B59E-CAEBB865AF8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35"/>
  <dimension ref="A1:K65"/>
  <sheetViews>
    <sheetView showGridLines="0" zoomScale="85" zoomScaleNormal="85" workbookViewId="0">
      <selection activeCell="B23" sqref="B23"/>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730</v>
      </c>
      <c r="B2" s="42"/>
      <c r="C2" s="42"/>
      <c r="D2" s="42"/>
      <c r="E2" s="42"/>
      <c r="F2" s="42"/>
      <c r="G2" s="42"/>
      <c r="H2" s="42"/>
      <c r="I2" s="42"/>
    </row>
    <row r="3" spans="1:11" ht="15.5" x14ac:dyDescent="0.35">
      <c r="A3" s="171" t="str">
        <f>TABLE_FACTOR_TYPE_1&amp;" - x-"&amp;TABLE_REFERENCE_1</f>
        <v>Max commutation - x-802</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595</v>
      </c>
      <c r="C9" s="78"/>
    </row>
    <row r="10" spans="1:11" ht="64" customHeight="1" x14ac:dyDescent="0.25">
      <c r="A10" s="76" t="s">
        <v>7</v>
      </c>
      <c r="B10" s="78" t="s">
        <v>598</v>
      </c>
      <c r="C10" s="78"/>
    </row>
    <row r="11" spans="1:11" x14ac:dyDescent="0.25">
      <c r="A11" s="76" t="s">
        <v>280</v>
      </c>
      <c r="B11" s="78" t="s">
        <v>301</v>
      </c>
      <c r="C11" s="78"/>
    </row>
    <row r="12" spans="1:11" x14ac:dyDescent="0.25">
      <c r="A12" s="76" t="s">
        <v>281</v>
      </c>
      <c r="B12" s="78" t="s">
        <v>480</v>
      </c>
      <c r="C12" s="78"/>
    </row>
    <row r="13" spans="1:11" x14ac:dyDescent="0.25">
      <c r="A13" s="76" t="s">
        <v>610</v>
      </c>
      <c r="B13" s="78">
        <v>0</v>
      </c>
      <c r="C13" s="78"/>
    </row>
    <row r="14" spans="1:11" x14ac:dyDescent="0.25">
      <c r="A14" s="76" t="s">
        <v>283</v>
      </c>
      <c r="B14" s="78">
        <v>802</v>
      </c>
      <c r="C14" s="78"/>
    </row>
    <row r="15" spans="1:11" x14ac:dyDescent="0.25">
      <c r="A15" s="76" t="s">
        <v>613</v>
      </c>
      <c r="B15" s="78">
        <v>802</v>
      </c>
      <c r="C15" s="78"/>
    </row>
    <row r="16" spans="1:11" x14ac:dyDescent="0.25">
      <c r="A16" s="76" t="s">
        <v>285</v>
      </c>
      <c r="B16" s="78" t="s">
        <v>504</v>
      </c>
      <c r="C16" s="78"/>
    </row>
    <row r="17" spans="1:3" x14ac:dyDescent="0.25">
      <c r="A17" s="76" t="s">
        <v>722</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748</v>
      </c>
    </row>
    <row r="27" spans="1:3" x14ac:dyDescent="0.25">
      <c r="A27" s="73">
        <v>55</v>
      </c>
      <c r="B27" s="92">
        <v>0.35699999999999998</v>
      </c>
    </row>
    <row r="28" spans="1:3" x14ac:dyDescent="0.25">
      <c r="A28" s="73">
        <v>56</v>
      </c>
      <c r="B28" s="92">
        <v>0.35699999999999998</v>
      </c>
    </row>
    <row r="29" spans="1:3" x14ac:dyDescent="0.25">
      <c r="A29" s="73">
        <v>57</v>
      </c>
      <c r="B29" s="92">
        <v>0.35699999999999998</v>
      </c>
    </row>
    <row r="30" spans="1:3" x14ac:dyDescent="0.25">
      <c r="A30" s="73">
        <v>58</v>
      </c>
      <c r="B30" s="92">
        <v>0.35699999999999998</v>
      </c>
    </row>
    <row r="31" spans="1:3" x14ac:dyDescent="0.25">
      <c r="A31" s="73">
        <v>59</v>
      </c>
      <c r="B31" s="92">
        <v>0.35699999999999998</v>
      </c>
    </row>
    <row r="32" spans="1:3" x14ac:dyDescent="0.25">
      <c r="A32" s="73">
        <v>60</v>
      </c>
      <c r="B32" s="92">
        <v>0.35699999999999998</v>
      </c>
    </row>
    <row r="33" spans="1:2" x14ac:dyDescent="0.25">
      <c r="A33" s="73">
        <v>61</v>
      </c>
      <c r="B33" s="92">
        <v>0.35699999999999998</v>
      </c>
    </row>
    <row r="34" spans="1:2" x14ac:dyDescent="0.25">
      <c r="A34" s="73">
        <v>62</v>
      </c>
      <c r="B34" s="92">
        <v>0.35699999999999998</v>
      </c>
    </row>
    <row r="35" spans="1:2" x14ac:dyDescent="0.25">
      <c r="A35" s="73">
        <v>63</v>
      </c>
      <c r="B35" s="92">
        <v>0.35699999999999998</v>
      </c>
    </row>
    <row r="36" spans="1:2" x14ac:dyDescent="0.25">
      <c r="A36" s="73">
        <v>64</v>
      </c>
      <c r="B36" s="92">
        <v>0.35699999999999998</v>
      </c>
    </row>
    <row r="37" spans="1:2" x14ac:dyDescent="0.25">
      <c r="A37" s="73">
        <v>65</v>
      </c>
      <c r="B37" s="92">
        <v>0.35699999999999998</v>
      </c>
    </row>
    <row r="38" spans="1:2" x14ac:dyDescent="0.25">
      <c r="A38" s="73">
        <v>66</v>
      </c>
      <c r="B38" s="92">
        <v>0.35699999999999998</v>
      </c>
    </row>
    <row r="39" spans="1:2" x14ac:dyDescent="0.25">
      <c r="A39" s="73">
        <v>67</v>
      </c>
      <c r="B39" s="92">
        <v>0.35699999999999998</v>
      </c>
    </row>
    <row r="40" spans="1:2" x14ac:dyDescent="0.25">
      <c r="A40" s="73">
        <v>68</v>
      </c>
      <c r="B40" s="92">
        <v>0.35699999999999998</v>
      </c>
    </row>
    <row r="41" spans="1:2" x14ac:dyDescent="0.25">
      <c r="A41" s="73">
        <v>69</v>
      </c>
      <c r="B41" s="92">
        <v>0.35099999999999998</v>
      </c>
    </row>
    <row r="42" spans="1:2" x14ac:dyDescent="0.25">
      <c r="A42" s="73">
        <v>70</v>
      </c>
      <c r="B42" s="92">
        <v>0.33800000000000002</v>
      </c>
    </row>
    <row r="43" spans="1:2" x14ac:dyDescent="0.25">
      <c r="A43" s="73">
        <v>71</v>
      </c>
      <c r="B43" s="92">
        <v>0.32400000000000001</v>
      </c>
    </row>
    <row r="44" spans="1:2" x14ac:dyDescent="0.25">
      <c r="A44" s="73">
        <v>72</v>
      </c>
      <c r="B44" s="92">
        <v>0.31</v>
      </c>
    </row>
    <row r="45" spans="1:2" x14ac:dyDescent="0.25">
      <c r="A45" s="73">
        <v>73</v>
      </c>
      <c r="B45" s="92">
        <v>0.29699999999999999</v>
      </c>
    </row>
    <row r="46" spans="1:2" x14ac:dyDescent="0.25">
      <c r="A46" s="73">
        <v>74</v>
      </c>
      <c r="B46" s="92">
        <v>0.28199999999999997</v>
      </c>
    </row>
    <row r="47" spans="1:2" x14ac:dyDescent="0.25">
      <c r="A47" s="73">
        <v>75</v>
      </c>
      <c r="B47" s="92">
        <v>0.26700000000000002</v>
      </c>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5Y+FMocCgjok2Hg4dnKpEWrc9ItqJYq3FiiGxjCA3ehuAVMYtFg3maIgQJczmjdDOT2xrhm5wFQG8ae0mlV80w==" saltValue="yhMctVVfzcEhA50RSzxAvQ==" spinCount="100000" sheet="1" objects="1" scenarios="1"/>
  <phoneticPr fontId="31" type="noConversion"/>
  <conditionalFormatting sqref="A26:A47 A6:A16 A18">
    <cfRule type="expression" dxfId="19" priority="23" stopIfTrue="1">
      <formula>MOD(ROW(),2)=0</formula>
    </cfRule>
    <cfRule type="expression" dxfId="18" priority="24" stopIfTrue="1">
      <formula>MOD(ROW(),2)&lt;&gt;0</formula>
    </cfRule>
  </conditionalFormatting>
  <conditionalFormatting sqref="B26:B47">
    <cfRule type="expression" dxfId="17" priority="25" stopIfTrue="1">
      <formula>MOD(ROW(),2)=0</formula>
    </cfRule>
    <cfRule type="expression" dxfId="16" priority="26" stopIfTrue="1">
      <formula>MOD(ROW(),2)&lt;&gt;0</formula>
    </cfRule>
  </conditionalFormatting>
  <conditionalFormatting sqref="A17">
    <cfRule type="expression" dxfId="15" priority="21" stopIfTrue="1">
      <formula>MOD(ROW(),2)=0</formula>
    </cfRule>
    <cfRule type="expression" dxfId="14" priority="22" stopIfTrue="1">
      <formula>MOD(ROW(),2)&lt;&gt;0</formula>
    </cfRule>
  </conditionalFormatting>
  <conditionalFormatting sqref="A19:A21">
    <cfRule type="expression" dxfId="13" priority="15" stopIfTrue="1">
      <formula>MOD(ROW(),2)=0</formula>
    </cfRule>
    <cfRule type="expression" dxfId="12" priority="16" stopIfTrue="1">
      <formula>MOD(ROW(),2)&lt;&gt;0</formula>
    </cfRule>
  </conditionalFormatting>
  <conditionalFormatting sqref="B6:C16">
    <cfRule type="expression" dxfId="11" priority="9" stopIfTrue="1">
      <formula>MOD(ROW(),2)=0</formula>
    </cfRule>
    <cfRule type="expression" dxfId="10" priority="10" stopIfTrue="1">
      <formula>MOD(ROW(),2)&lt;&gt;0</formula>
    </cfRule>
  </conditionalFormatting>
  <conditionalFormatting sqref="B18:C18 B17">
    <cfRule type="expression" dxfId="9" priority="11" stopIfTrue="1">
      <formula>MOD(ROW(),2)=0</formula>
    </cfRule>
    <cfRule type="expression" dxfId="8" priority="12" stopIfTrue="1">
      <formula>MOD(ROW(),2)&lt;&gt;0</formula>
    </cfRule>
  </conditionalFormatting>
  <conditionalFormatting sqref="C17">
    <cfRule type="expression" dxfId="7" priority="7" stopIfTrue="1">
      <formula>MOD(ROW(),2)=0</formula>
    </cfRule>
    <cfRule type="expression" dxfId="6" priority="8" stopIfTrue="1">
      <formula>MOD(ROW(),2)&lt;&gt;0</formula>
    </cfRule>
  </conditionalFormatting>
  <conditionalFormatting sqref="B20:B21">
    <cfRule type="expression" dxfId="5" priority="3" stopIfTrue="1">
      <formula>MOD(ROW(),2)=0</formula>
    </cfRule>
    <cfRule type="expression" dxfId="4" priority="4" stopIfTrue="1">
      <formula>MOD(ROW(),2)&lt;&gt;0</formula>
    </cfRule>
  </conditionalFormatting>
  <conditionalFormatting sqref="C19:C21">
    <cfRule type="expression" dxfId="3" priority="5" stopIfTrue="1">
      <formula>MOD(ROW(),2)=0</formula>
    </cfRule>
    <cfRule type="expression" dxfId="2" priority="6" stopIfTrue="1">
      <formula>MOD(ROW(),2)&lt;&gt;0</formula>
    </cfRule>
  </conditionalFormatting>
  <conditionalFormatting sqref="B19">
    <cfRule type="expression" dxfId="1" priority="1" stopIfTrue="1">
      <formula>MOD(ROW(),2)=0</formula>
    </cfRule>
    <cfRule type="expression" dxfId="0" priority="2" stopIfTrue="1">
      <formula>MOD(ROW(),2)&lt;&gt;0</formula>
    </cfRule>
  </conditionalFormatting>
  <hyperlinks>
    <hyperlink ref="B24" location="Assumptions!A1" display="Assumptions" xr:uid="{71B49E2F-35A0-43B4-A7A3-0ADC9B97527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1"/>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x-203</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15" customHeight="1" x14ac:dyDescent="0.25">
      <c r="A10" s="76" t="s">
        <v>7</v>
      </c>
      <c r="B10" s="78" t="s">
        <v>308</v>
      </c>
      <c r="C10" s="78"/>
    </row>
    <row r="11" spans="1:11" x14ac:dyDescent="0.25">
      <c r="A11" s="76" t="s">
        <v>280</v>
      </c>
      <c r="B11" s="78" t="s">
        <v>294</v>
      </c>
      <c r="C11" s="78"/>
    </row>
    <row r="12" spans="1:11" x14ac:dyDescent="0.25">
      <c r="A12" s="76" t="s">
        <v>281</v>
      </c>
      <c r="B12" s="78" t="s">
        <v>295</v>
      </c>
      <c r="C12" s="78"/>
    </row>
    <row r="13" spans="1:11" x14ac:dyDescent="0.25">
      <c r="A13" s="76" t="s">
        <v>610</v>
      </c>
      <c r="B13" s="78">
        <v>2</v>
      </c>
      <c r="C13" s="78"/>
    </row>
    <row r="14" spans="1:11" x14ac:dyDescent="0.25">
      <c r="A14" s="76" t="s">
        <v>283</v>
      </c>
      <c r="B14" s="78">
        <v>203</v>
      </c>
      <c r="C14" s="78"/>
    </row>
    <row r="15" spans="1:11" x14ac:dyDescent="0.25">
      <c r="A15" s="76" t="s">
        <v>613</v>
      </c>
      <c r="B15" s="78">
        <v>203</v>
      </c>
      <c r="C15" s="78"/>
    </row>
    <row r="16" spans="1:11" x14ac:dyDescent="0.25">
      <c r="A16" s="76" t="s">
        <v>285</v>
      </c>
      <c r="B16" s="78" t="s">
        <v>310</v>
      </c>
      <c r="C16" s="78"/>
    </row>
    <row r="17" spans="1:4" ht="25" x14ac:dyDescent="0.25">
      <c r="A17" s="76" t="s">
        <v>286</v>
      </c>
      <c r="B17" s="129"/>
      <c r="C17" s="129"/>
      <c r="D17" s="26"/>
    </row>
    <row r="18" spans="1:4" x14ac:dyDescent="0.25">
      <c r="A18" s="76" t="s">
        <v>287</v>
      </c>
      <c r="B18" s="80" t="str">
        <f>"24 May 2023"</f>
        <v>24 May 2023</v>
      </c>
      <c r="C18" s="78"/>
    </row>
    <row r="19" spans="1:4" x14ac:dyDescent="0.25">
      <c r="A19" s="173" t="s">
        <v>288</v>
      </c>
      <c r="B19" s="80">
        <v>45014</v>
      </c>
      <c r="C19" s="78"/>
    </row>
    <row r="20" spans="1:4" x14ac:dyDescent="0.25">
      <c r="A20" s="173" t="s">
        <v>289</v>
      </c>
      <c r="B20" s="78" t="s">
        <v>298</v>
      </c>
      <c r="C20" s="78"/>
    </row>
    <row r="21" spans="1:4" x14ac:dyDescent="0.25">
      <c r="A21" s="173" t="s">
        <v>688</v>
      </c>
      <c r="B21" s="78" t="s">
        <v>299</v>
      </c>
      <c r="C21" s="78"/>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row>
    <row r="27" spans="1:4" x14ac:dyDescent="0.25">
      <c r="A27" s="95">
        <v>43</v>
      </c>
      <c r="B27" s="96">
        <v>24.27</v>
      </c>
      <c r="C27" s="96">
        <v>2.8</v>
      </c>
    </row>
    <row r="28" spans="1:4" x14ac:dyDescent="0.25">
      <c r="A28" s="95">
        <v>44</v>
      </c>
      <c r="B28" s="96">
        <v>24.66</v>
      </c>
      <c r="C28" s="96">
        <v>2.83</v>
      </c>
    </row>
    <row r="29" spans="1:4" x14ac:dyDescent="0.25">
      <c r="A29" s="95">
        <v>45</v>
      </c>
      <c r="B29" s="96">
        <v>25.07</v>
      </c>
      <c r="C29" s="96">
        <v>2.85</v>
      </c>
    </row>
    <row r="30" spans="1:4" x14ac:dyDescent="0.25">
      <c r="A30" s="95">
        <v>46</v>
      </c>
      <c r="B30" s="96">
        <v>25.48</v>
      </c>
      <c r="C30" s="96">
        <v>2.88</v>
      </c>
    </row>
    <row r="31" spans="1:4" x14ac:dyDescent="0.25">
      <c r="A31" s="95">
        <v>47</v>
      </c>
      <c r="B31" s="96">
        <v>25.9</v>
      </c>
      <c r="C31" s="96">
        <v>2.9</v>
      </c>
    </row>
    <row r="32" spans="1:4" x14ac:dyDescent="0.25">
      <c r="A32" s="95">
        <v>48</v>
      </c>
      <c r="B32" s="96">
        <v>26.34</v>
      </c>
      <c r="C32" s="96">
        <v>2.93</v>
      </c>
    </row>
    <row r="33" spans="1:3" x14ac:dyDescent="0.25">
      <c r="A33" s="95">
        <v>49</v>
      </c>
      <c r="B33" s="96">
        <v>26.78</v>
      </c>
      <c r="C33" s="96">
        <v>2.95</v>
      </c>
    </row>
    <row r="34" spans="1:3" x14ac:dyDescent="0.25">
      <c r="A34"/>
      <c r="B34"/>
    </row>
    <row r="35" spans="1:3" x14ac:dyDescent="0.25">
      <c r="A35"/>
      <c r="B35"/>
    </row>
    <row r="36" spans="1:3" x14ac:dyDescent="0.25">
      <c r="A36"/>
      <c r="B36"/>
    </row>
    <row r="37" spans="1:3" x14ac:dyDescent="0.25">
      <c r="A37"/>
      <c r="B37"/>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6amw4o6jqG6gi6tcpVnp2gt3/x2y4lxF21kTZR6chKgbW7iwbDaDOtCeXPeMamuoKEhVLjbNbqLIKrAp137Vbg==" saltValue="9NoQyJiLNDfoNlc954Br/Q==" spinCount="100000" sheet="1" objects="1" scenarios="1"/>
  <conditionalFormatting sqref="A6:A16">
    <cfRule type="expression" dxfId="2601" priority="37" stopIfTrue="1">
      <formula>MOD(ROW(),2)=0</formula>
    </cfRule>
    <cfRule type="expression" dxfId="2600" priority="38" stopIfTrue="1">
      <formula>MOD(ROW(),2)&lt;&gt;0</formula>
    </cfRule>
  </conditionalFormatting>
  <conditionalFormatting sqref="A18">
    <cfRule type="expression" dxfId="2599" priority="41" stopIfTrue="1">
      <formula>MOD(ROW(),2)=0</formula>
    </cfRule>
    <cfRule type="expression" dxfId="2598" priority="42" stopIfTrue="1">
      <formula>MOD(ROW(),2)&lt;&gt;0</formula>
    </cfRule>
  </conditionalFormatting>
  <conditionalFormatting sqref="A17">
    <cfRule type="expression" dxfId="2597" priority="33" stopIfTrue="1">
      <formula>MOD(ROW(),2)=0</formula>
    </cfRule>
    <cfRule type="expression" dxfId="2596" priority="34" stopIfTrue="1">
      <formula>MOD(ROW(),2)&lt;&gt;0</formula>
    </cfRule>
  </conditionalFormatting>
  <conditionalFormatting sqref="A26:A33">
    <cfRule type="expression" dxfId="2595" priority="25" stopIfTrue="1">
      <formula>MOD(ROW(),2)=0</formula>
    </cfRule>
    <cfRule type="expression" dxfId="2594" priority="26" stopIfTrue="1">
      <formula>MOD(ROW(),2)&lt;&gt;0</formula>
    </cfRule>
  </conditionalFormatting>
  <conditionalFormatting sqref="B26:C33">
    <cfRule type="expression" dxfId="2593" priority="27" stopIfTrue="1">
      <formula>MOD(ROW(),2)=0</formula>
    </cfRule>
    <cfRule type="expression" dxfId="2592" priority="28" stopIfTrue="1">
      <formula>MOD(ROW(),2)&lt;&gt;0</formula>
    </cfRule>
  </conditionalFormatting>
  <conditionalFormatting sqref="A19:A21">
    <cfRule type="expression" dxfId="2591" priority="15" stopIfTrue="1">
      <formula>MOD(ROW(),2)=0</formula>
    </cfRule>
    <cfRule type="expression" dxfId="2590" priority="16" stopIfTrue="1">
      <formula>MOD(ROW(),2)&lt;&gt;0</formula>
    </cfRule>
  </conditionalFormatting>
  <conditionalFormatting sqref="B6:C16">
    <cfRule type="expression" dxfId="2589" priority="9" stopIfTrue="1">
      <formula>MOD(ROW(),2)=0</formula>
    </cfRule>
    <cfRule type="expression" dxfId="2588" priority="10" stopIfTrue="1">
      <formula>MOD(ROW(),2)&lt;&gt;0</formula>
    </cfRule>
  </conditionalFormatting>
  <conditionalFormatting sqref="B18:C18 B17">
    <cfRule type="expression" dxfId="2587" priority="11" stopIfTrue="1">
      <formula>MOD(ROW(),2)=0</formula>
    </cfRule>
    <cfRule type="expression" dxfId="2586" priority="12" stopIfTrue="1">
      <formula>MOD(ROW(),2)&lt;&gt;0</formula>
    </cfRule>
  </conditionalFormatting>
  <conditionalFormatting sqref="C17">
    <cfRule type="expression" dxfId="2585" priority="7" stopIfTrue="1">
      <formula>MOD(ROW(),2)=0</formula>
    </cfRule>
    <cfRule type="expression" dxfId="2584" priority="8" stopIfTrue="1">
      <formula>MOD(ROW(),2)&lt;&gt;0</formula>
    </cfRule>
  </conditionalFormatting>
  <conditionalFormatting sqref="B20:B21">
    <cfRule type="expression" dxfId="2583" priority="3" stopIfTrue="1">
      <formula>MOD(ROW(),2)=0</formula>
    </cfRule>
    <cfRule type="expression" dxfId="2582" priority="4" stopIfTrue="1">
      <formula>MOD(ROW(),2)&lt;&gt;0</formula>
    </cfRule>
  </conditionalFormatting>
  <conditionalFormatting sqref="C19:C21">
    <cfRule type="expression" dxfId="2581" priority="5" stopIfTrue="1">
      <formula>MOD(ROW(),2)=0</formula>
    </cfRule>
    <cfRule type="expression" dxfId="2580" priority="6" stopIfTrue="1">
      <formula>MOD(ROW(),2)&lt;&gt;0</formula>
    </cfRule>
  </conditionalFormatting>
  <conditionalFormatting sqref="B19">
    <cfRule type="expression" dxfId="2579" priority="1" stopIfTrue="1">
      <formula>MOD(ROW(),2)=0</formula>
    </cfRule>
    <cfRule type="expression" dxfId="2578" priority="2" stopIfTrue="1">
      <formula>MOD(ROW(),2)&lt;&gt;0</formula>
    </cfRule>
  </conditionalFormatting>
  <hyperlinks>
    <hyperlink ref="B24" location="Assumptions!A1" display="Assumptions" xr:uid="{E0BC6C47-2833-4A8E-9DED-6102A4A8A85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2"/>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x-204</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11.15" customHeight="1" x14ac:dyDescent="0.25">
      <c r="A10" s="76" t="s">
        <v>7</v>
      </c>
      <c r="B10" s="78" t="s">
        <v>308</v>
      </c>
      <c r="C10" s="78"/>
    </row>
    <row r="11" spans="1:11" x14ac:dyDescent="0.25">
      <c r="A11" s="76" t="s">
        <v>280</v>
      </c>
      <c r="B11" s="78" t="s">
        <v>305</v>
      </c>
      <c r="C11" s="78"/>
    </row>
    <row r="12" spans="1:11" x14ac:dyDescent="0.25">
      <c r="A12" s="76" t="s">
        <v>281</v>
      </c>
      <c r="B12" s="78" t="s">
        <v>295</v>
      </c>
      <c r="C12" s="78"/>
    </row>
    <row r="13" spans="1:11" x14ac:dyDescent="0.25">
      <c r="A13" s="76" t="s">
        <v>610</v>
      </c>
      <c r="B13" s="78">
        <v>2</v>
      </c>
      <c r="C13" s="78"/>
    </row>
    <row r="14" spans="1:11" x14ac:dyDescent="0.25">
      <c r="A14" s="76" t="s">
        <v>283</v>
      </c>
      <c r="B14" s="78">
        <v>204</v>
      </c>
      <c r="C14" s="78"/>
    </row>
    <row r="15" spans="1:11" x14ac:dyDescent="0.25">
      <c r="A15" s="76" t="s">
        <v>613</v>
      </c>
      <c r="B15" s="78">
        <v>204</v>
      </c>
      <c r="C15" s="78"/>
    </row>
    <row r="16" spans="1:11" x14ac:dyDescent="0.25">
      <c r="A16" s="76" t="s">
        <v>285</v>
      </c>
      <c r="B16" s="78" t="s">
        <v>312</v>
      </c>
      <c r="C16" s="78"/>
    </row>
    <row r="17" spans="1:4" x14ac:dyDescent="0.25">
      <c r="A17" s="76" t="s">
        <v>693</v>
      </c>
      <c r="B17" s="129"/>
      <c r="C17" s="129"/>
      <c r="D17" s="26"/>
    </row>
    <row r="18" spans="1:4" x14ac:dyDescent="0.25">
      <c r="A18" s="76" t="s">
        <v>287</v>
      </c>
      <c r="B18" s="80" t="str">
        <f>"24 May 2023"</f>
        <v>24 May 2023</v>
      </c>
      <c r="C18" s="78"/>
    </row>
    <row r="19" spans="1:4" x14ac:dyDescent="0.25">
      <c r="A19" s="173" t="s">
        <v>288</v>
      </c>
      <c r="B19" s="80">
        <v>45014</v>
      </c>
      <c r="C19" s="78"/>
    </row>
    <row r="20" spans="1:4" x14ac:dyDescent="0.25">
      <c r="A20" s="173" t="s">
        <v>289</v>
      </c>
      <c r="B20" s="78" t="s">
        <v>298</v>
      </c>
      <c r="C20" s="78"/>
    </row>
    <row r="21" spans="1:4" x14ac:dyDescent="0.25">
      <c r="A21" s="173" t="s">
        <v>688</v>
      </c>
      <c r="B21" s="78" t="s">
        <v>299</v>
      </c>
      <c r="C21" s="78"/>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row>
    <row r="27" spans="1:4" x14ac:dyDescent="0.25">
      <c r="A27" s="95">
        <v>43</v>
      </c>
      <c r="B27" s="96">
        <v>24.27</v>
      </c>
      <c r="C27" s="96">
        <v>2.8</v>
      </c>
    </row>
    <row r="28" spans="1:4" x14ac:dyDescent="0.25">
      <c r="A28" s="95">
        <v>44</v>
      </c>
      <c r="B28" s="96">
        <v>24.66</v>
      </c>
      <c r="C28" s="96">
        <v>2.83</v>
      </c>
    </row>
    <row r="29" spans="1:4" x14ac:dyDescent="0.25">
      <c r="A29" s="95">
        <v>45</v>
      </c>
      <c r="B29" s="96">
        <v>25.07</v>
      </c>
      <c r="C29" s="96">
        <v>2.85</v>
      </c>
    </row>
    <row r="30" spans="1:4" x14ac:dyDescent="0.25">
      <c r="A30" s="95">
        <v>46</v>
      </c>
      <c r="B30" s="96">
        <v>25.48</v>
      </c>
      <c r="C30" s="96">
        <v>2.88</v>
      </c>
    </row>
    <row r="31" spans="1:4" x14ac:dyDescent="0.25">
      <c r="A31" s="95">
        <v>47</v>
      </c>
      <c r="B31" s="96">
        <v>25.9</v>
      </c>
      <c r="C31" s="96">
        <v>2.9</v>
      </c>
    </row>
    <row r="32" spans="1:4" x14ac:dyDescent="0.25">
      <c r="A32" s="95">
        <v>48</v>
      </c>
      <c r="B32" s="96">
        <v>26.34</v>
      </c>
      <c r="C32" s="96">
        <v>2.93</v>
      </c>
    </row>
    <row r="33" spans="1:3" x14ac:dyDescent="0.25">
      <c r="A33" s="95">
        <v>49</v>
      </c>
      <c r="B33" s="96">
        <v>26.78</v>
      </c>
      <c r="C33" s="96">
        <v>2.95</v>
      </c>
    </row>
    <row r="34" spans="1:3" x14ac:dyDescent="0.25">
      <c r="A34"/>
      <c r="B34"/>
    </row>
    <row r="35" spans="1:3" x14ac:dyDescent="0.25">
      <c r="A35"/>
      <c r="B35"/>
    </row>
    <row r="36" spans="1:3" x14ac:dyDescent="0.25">
      <c r="A36"/>
      <c r="B36"/>
    </row>
    <row r="37" spans="1:3" x14ac:dyDescent="0.25">
      <c r="A37"/>
      <c r="B37"/>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rjdPnnEmT7Xvnt/Mq45z/MYaGKAGJsEvC84tlzvcJpNg45Jvx97sQywK0osxSdumFPRt0ZVOGmMhUyNKz0szWQ==" saltValue="iBJj85o0bbHZHcaTZazisg==" spinCount="100000" sheet="1" objects="1" scenarios="1"/>
  <conditionalFormatting sqref="A6:A16">
    <cfRule type="expression" dxfId="2577" priority="37" stopIfTrue="1">
      <formula>MOD(ROW(),2)=0</formula>
    </cfRule>
    <cfRule type="expression" dxfId="2576" priority="38" stopIfTrue="1">
      <formula>MOD(ROW(),2)&lt;&gt;0</formula>
    </cfRule>
  </conditionalFormatting>
  <conditionalFormatting sqref="A18">
    <cfRule type="expression" dxfId="2575" priority="41" stopIfTrue="1">
      <formula>MOD(ROW(),2)=0</formula>
    </cfRule>
    <cfRule type="expression" dxfId="2574" priority="42" stopIfTrue="1">
      <formula>MOD(ROW(),2)&lt;&gt;0</formula>
    </cfRule>
  </conditionalFormatting>
  <conditionalFormatting sqref="A17">
    <cfRule type="expression" dxfId="2573" priority="33" stopIfTrue="1">
      <formula>MOD(ROW(),2)=0</formula>
    </cfRule>
    <cfRule type="expression" dxfId="2572" priority="34" stopIfTrue="1">
      <formula>MOD(ROW(),2)&lt;&gt;0</formula>
    </cfRule>
  </conditionalFormatting>
  <conditionalFormatting sqref="A26:A33">
    <cfRule type="expression" dxfId="2571" priority="25" stopIfTrue="1">
      <formula>MOD(ROW(),2)=0</formula>
    </cfRule>
    <cfRule type="expression" dxfId="2570" priority="26" stopIfTrue="1">
      <formula>MOD(ROW(),2)&lt;&gt;0</formula>
    </cfRule>
  </conditionalFormatting>
  <conditionalFormatting sqref="B26:C33">
    <cfRule type="expression" dxfId="2569" priority="27" stopIfTrue="1">
      <formula>MOD(ROW(),2)=0</formula>
    </cfRule>
    <cfRule type="expression" dxfId="2568" priority="28" stopIfTrue="1">
      <formula>MOD(ROW(),2)&lt;&gt;0</formula>
    </cfRule>
  </conditionalFormatting>
  <conditionalFormatting sqref="A19:A21">
    <cfRule type="expression" dxfId="2567" priority="15" stopIfTrue="1">
      <formula>MOD(ROW(),2)=0</formula>
    </cfRule>
    <cfRule type="expression" dxfId="2566" priority="16" stopIfTrue="1">
      <formula>MOD(ROW(),2)&lt;&gt;0</formula>
    </cfRule>
  </conditionalFormatting>
  <conditionalFormatting sqref="B6:C16">
    <cfRule type="expression" dxfId="2565" priority="9" stopIfTrue="1">
      <formula>MOD(ROW(),2)=0</formula>
    </cfRule>
    <cfRule type="expression" dxfId="2564" priority="10" stopIfTrue="1">
      <formula>MOD(ROW(),2)&lt;&gt;0</formula>
    </cfRule>
  </conditionalFormatting>
  <conditionalFormatting sqref="B18:C18 B17">
    <cfRule type="expression" dxfId="2563" priority="11" stopIfTrue="1">
      <formula>MOD(ROW(),2)=0</formula>
    </cfRule>
    <cfRule type="expression" dxfId="2562" priority="12" stopIfTrue="1">
      <formula>MOD(ROW(),2)&lt;&gt;0</formula>
    </cfRule>
  </conditionalFormatting>
  <conditionalFormatting sqref="C17">
    <cfRule type="expression" dxfId="2561" priority="7" stopIfTrue="1">
      <formula>MOD(ROW(),2)=0</formula>
    </cfRule>
    <cfRule type="expression" dxfId="2560" priority="8" stopIfTrue="1">
      <formula>MOD(ROW(),2)&lt;&gt;0</formula>
    </cfRule>
  </conditionalFormatting>
  <conditionalFormatting sqref="B20:B21">
    <cfRule type="expression" dxfId="2559" priority="3" stopIfTrue="1">
      <formula>MOD(ROW(),2)=0</formula>
    </cfRule>
    <cfRule type="expression" dxfId="2558" priority="4" stopIfTrue="1">
      <formula>MOD(ROW(),2)&lt;&gt;0</formula>
    </cfRule>
  </conditionalFormatting>
  <conditionalFormatting sqref="C19:C21">
    <cfRule type="expression" dxfId="2557" priority="5" stopIfTrue="1">
      <formula>MOD(ROW(),2)=0</formula>
    </cfRule>
    <cfRule type="expression" dxfId="2556" priority="6" stopIfTrue="1">
      <formula>MOD(ROW(),2)&lt;&gt;0</formula>
    </cfRule>
  </conditionalFormatting>
  <conditionalFormatting sqref="B19">
    <cfRule type="expression" dxfId="2555" priority="1" stopIfTrue="1">
      <formula>MOD(ROW(),2)=0</formula>
    </cfRule>
    <cfRule type="expression" dxfId="2554" priority="2" stopIfTrue="1">
      <formula>MOD(ROW(),2)&lt;&gt;0</formula>
    </cfRule>
  </conditionalFormatting>
  <hyperlinks>
    <hyperlink ref="B24" location="Assumptions!A1" display="Assumptions" xr:uid="{1829BDE1-A11A-4D10-ADDA-FC61DB4D581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3"/>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x-205</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6.15" customHeight="1" x14ac:dyDescent="0.25">
      <c r="A10" s="76" t="s">
        <v>7</v>
      </c>
      <c r="B10" s="78" t="s">
        <v>313</v>
      </c>
      <c r="C10" s="78"/>
    </row>
    <row r="11" spans="1:11" x14ac:dyDescent="0.25">
      <c r="A11" s="76" t="s">
        <v>280</v>
      </c>
      <c r="B11" s="78" t="s">
        <v>294</v>
      </c>
      <c r="C11" s="78"/>
    </row>
    <row r="12" spans="1:11" x14ac:dyDescent="0.25">
      <c r="A12" s="76" t="s">
        <v>281</v>
      </c>
      <c r="B12" s="78" t="s">
        <v>295</v>
      </c>
      <c r="C12" s="78"/>
    </row>
    <row r="13" spans="1:11" x14ac:dyDescent="0.25">
      <c r="A13" s="76" t="s">
        <v>610</v>
      </c>
      <c r="B13" s="78">
        <v>2</v>
      </c>
      <c r="C13" s="78"/>
    </row>
    <row r="14" spans="1:11" x14ac:dyDescent="0.25">
      <c r="A14" s="76" t="s">
        <v>283</v>
      </c>
      <c r="B14" s="78">
        <v>205</v>
      </c>
      <c r="C14" s="78"/>
    </row>
    <row r="15" spans="1:11" x14ac:dyDescent="0.25">
      <c r="A15" s="76" t="s">
        <v>613</v>
      </c>
      <c r="B15" s="78">
        <v>205</v>
      </c>
      <c r="C15" s="78"/>
    </row>
    <row r="16" spans="1:11" x14ac:dyDescent="0.25">
      <c r="A16" s="76" t="s">
        <v>285</v>
      </c>
      <c r="B16" s="78" t="s">
        <v>315</v>
      </c>
      <c r="C16" s="78"/>
    </row>
    <row r="17" spans="1:4" ht="25" x14ac:dyDescent="0.25">
      <c r="A17" s="76" t="s">
        <v>286</v>
      </c>
      <c r="B17" s="129"/>
      <c r="C17" s="129"/>
      <c r="D17" s="26"/>
    </row>
    <row r="18" spans="1:4" x14ac:dyDescent="0.25">
      <c r="A18" s="76" t="s">
        <v>287</v>
      </c>
      <c r="B18" s="80" t="str">
        <f>"24 May 2023"</f>
        <v>24 May 2023</v>
      </c>
      <c r="C18" s="78"/>
    </row>
    <row r="19" spans="1:4" x14ac:dyDescent="0.25">
      <c r="A19" s="173" t="s">
        <v>288</v>
      </c>
      <c r="B19" s="80">
        <v>45014</v>
      </c>
      <c r="C19" s="78"/>
    </row>
    <row r="20" spans="1:4" x14ac:dyDescent="0.25">
      <c r="A20" s="173" t="s">
        <v>289</v>
      </c>
      <c r="B20" s="78" t="s">
        <v>298</v>
      </c>
      <c r="C20" s="78"/>
    </row>
    <row r="21" spans="1:4" x14ac:dyDescent="0.25">
      <c r="A21" s="173" t="s">
        <v>688</v>
      </c>
      <c r="B21" s="78" t="s">
        <v>299</v>
      </c>
      <c r="C21" s="78"/>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row>
    <row r="27" spans="1:4" x14ac:dyDescent="0.25">
      <c r="A27" s="95">
        <v>48</v>
      </c>
      <c r="B27" s="96">
        <v>27.66</v>
      </c>
      <c r="C27" s="96">
        <v>2.92</v>
      </c>
    </row>
    <row r="28" spans="1:4" x14ac:dyDescent="0.25">
      <c r="A28" s="95">
        <v>49</v>
      </c>
      <c r="B28" s="96">
        <v>27.23</v>
      </c>
      <c r="C28" s="96">
        <v>2.94</v>
      </c>
    </row>
    <row r="29" spans="1:4" x14ac:dyDescent="0.25">
      <c r="A29" s="95">
        <v>50</v>
      </c>
      <c r="B29" s="96">
        <v>26.77</v>
      </c>
      <c r="C29" s="96">
        <v>2.97</v>
      </c>
    </row>
    <row r="30" spans="1:4" x14ac:dyDescent="0.25">
      <c r="A30" s="95">
        <v>51</v>
      </c>
      <c r="B30" s="96">
        <v>26.29</v>
      </c>
      <c r="C30" s="96">
        <v>3</v>
      </c>
    </row>
    <row r="31" spans="1:4" x14ac:dyDescent="0.25">
      <c r="A31" s="95">
        <v>52</v>
      </c>
      <c r="B31" s="96">
        <v>25.79</v>
      </c>
      <c r="C31" s="96">
        <v>3.02</v>
      </c>
    </row>
    <row r="32" spans="1:4" x14ac:dyDescent="0.25">
      <c r="A32" s="95">
        <v>53</v>
      </c>
      <c r="B32" s="96">
        <v>25.26</v>
      </c>
      <c r="C32" s="96">
        <v>3.05</v>
      </c>
    </row>
    <row r="33" spans="1:3" x14ac:dyDescent="0.25">
      <c r="A33" s="95">
        <v>54</v>
      </c>
      <c r="B33" s="96">
        <v>24.7</v>
      </c>
      <c r="C33" s="96">
        <v>3.08</v>
      </c>
    </row>
    <row r="34" spans="1:3" x14ac:dyDescent="0.25">
      <c r="A34" s="95">
        <v>55</v>
      </c>
      <c r="B34" s="96">
        <v>24.12</v>
      </c>
      <c r="C34" s="96">
        <v>3.1</v>
      </c>
    </row>
    <row r="35" spans="1:3" x14ac:dyDescent="0.25">
      <c r="A35" s="95">
        <v>56</v>
      </c>
      <c r="B35" s="96">
        <v>23.53</v>
      </c>
      <c r="C35" s="96">
        <v>3.13</v>
      </c>
    </row>
    <row r="36" spans="1:3" x14ac:dyDescent="0.25">
      <c r="A36" s="95">
        <v>57</v>
      </c>
      <c r="B36" s="96">
        <v>22.94</v>
      </c>
      <c r="C36" s="96">
        <v>3.15</v>
      </c>
    </row>
    <row r="37" spans="1:3" x14ac:dyDescent="0.25">
      <c r="A37" s="95">
        <v>58</v>
      </c>
      <c r="B37" s="96">
        <v>22.33</v>
      </c>
      <c r="C37" s="96">
        <v>3.17</v>
      </c>
    </row>
    <row r="38" spans="1:3" x14ac:dyDescent="0.25">
      <c r="A38" s="95">
        <v>59</v>
      </c>
      <c r="B38" s="96">
        <v>21.72</v>
      </c>
      <c r="C38" s="96">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CXzt0JXAhgMbmLHk+bnKNmgDENGq+LPVapdPFfTq+KBm/kC31KpLAC7foS7PrGY6QqZx2TMYdh4KPzWbEB5WFQ==" saltValue="3+qZ7QUc7aahd/kLQG4X4g==" spinCount="100000" sheet="1" objects="1" scenarios="1"/>
  <conditionalFormatting sqref="A6:A16">
    <cfRule type="expression" dxfId="2553" priority="39" stopIfTrue="1">
      <formula>MOD(ROW(),2)=0</formula>
    </cfRule>
    <cfRule type="expression" dxfId="2552" priority="40" stopIfTrue="1">
      <formula>MOD(ROW(),2)&lt;&gt;0</formula>
    </cfRule>
  </conditionalFormatting>
  <conditionalFormatting sqref="A18">
    <cfRule type="expression" dxfId="2551" priority="43" stopIfTrue="1">
      <formula>MOD(ROW(),2)=0</formula>
    </cfRule>
    <cfRule type="expression" dxfId="2550" priority="44" stopIfTrue="1">
      <formula>MOD(ROW(),2)&lt;&gt;0</formula>
    </cfRule>
  </conditionalFormatting>
  <conditionalFormatting sqref="A17">
    <cfRule type="expression" dxfId="2549" priority="35" stopIfTrue="1">
      <formula>MOD(ROW(),2)=0</formula>
    </cfRule>
    <cfRule type="expression" dxfId="2548" priority="36" stopIfTrue="1">
      <formula>MOD(ROW(),2)&lt;&gt;0</formula>
    </cfRule>
  </conditionalFormatting>
  <conditionalFormatting sqref="A26:A38">
    <cfRule type="expression" dxfId="2547" priority="25" stopIfTrue="1">
      <formula>MOD(ROW(),2)=0</formula>
    </cfRule>
    <cfRule type="expression" dxfId="2546" priority="26" stopIfTrue="1">
      <formula>MOD(ROW(),2)&lt;&gt;0</formula>
    </cfRule>
  </conditionalFormatting>
  <conditionalFormatting sqref="B26:C38">
    <cfRule type="expression" dxfId="2545" priority="27" stopIfTrue="1">
      <formula>MOD(ROW(),2)=0</formula>
    </cfRule>
    <cfRule type="expression" dxfId="2544" priority="28" stopIfTrue="1">
      <formula>MOD(ROW(),2)&lt;&gt;0</formula>
    </cfRule>
  </conditionalFormatting>
  <conditionalFormatting sqref="A19:A21">
    <cfRule type="expression" dxfId="2543" priority="15" stopIfTrue="1">
      <formula>MOD(ROW(),2)=0</formula>
    </cfRule>
    <cfRule type="expression" dxfId="2542" priority="16" stopIfTrue="1">
      <formula>MOD(ROW(),2)&lt;&gt;0</formula>
    </cfRule>
  </conditionalFormatting>
  <conditionalFormatting sqref="B6:C16">
    <cfRule type="expression" dxfId="2541" priority="9" stopIfTrue="1">
      <formula>MOD(ROW(),2)=0</formula>
    </cfRule>
    <cfRule type="expression" dxfId="2540" priority="10" stopIfTrue="1">
      <formula>MOD(ROW(),2)&lt;&gt;0</formula>
    </cfRule>
  </conditionalFormatting>
  <conditionalFormatting sqref="B18:C18 B17">
    <cfRule type="expression" dxfId="2539" priority="11" stopIfTrue="1">
      <formula>MOD(ROW(),2)=0</formula>
    </cfRule>
    <cfRule type="expression" dxfId="2538" priority="12" stopIfTrue="1">
      <formula>MOD(ROW(),2)&lt;&gt;0</formula>
    </cfRule>
  </conditionalFormatting>
  <conditionalFormatting sqref="C17">
    <cfRule type="expression" dxfId="2537" priority="7" stopIfTrue="1">
      <formula>MOD(ROW(),2)=0</formula>
    </cfRule>
    <cfRule type="expression" dxfId="2536" priority="8" stopIfTrue="1">
      <formula>MOD(ROW(),2)&lt;&gt;0</formula>
    </cfRule>
  </conditionalFormatting>
  <conditionalFormatting sqref="B20:B21">
    <cfRule type="expression" dxfId="2535" priority="3" stopIfTrue="1">
      <formula>MOD(ROW(),2)=0</formula>
    </cfRule>
    <cfRule type="expression" dxfId="2534" priority="4" stopIfTrue="1">
      <formula>MOD(ROW(),2)&lt;&gt;0</formula>
    </cfRule>
  </conditionalFormatting>
  <conditionalFormatting sqref="C19:C21">
    <cfRule type="expression" dxfId="2533" priority="5" stopIfTrue="1">
      <formula>MOD(ROW(),2)=0</formula>
    </cfRule>
    <cfRule type="expression" dxfId="2532" priority="6" stopIfTrue="1">
      <formula>MOD(ROW(),2)&lt;&gt;0</formula>
    </cfRule>
  </conditionalFormatting>
  <conditionalFormatting sqref="B19">
    <cfRule type="expression" dxfId="2531" priority="1" stopIfTrue="1">
      <formula>MOD(ROW(),2)=0</formula>
    </cfRule>
    <cfRule type="expression" dxfId="2530" priority="2" stopIfTrue="1">
      <formula>MOD(ROW(),2)&lt;&gt;0</formula>
    </cfRule>
  </conditionalFormatting>
  <hyperlinks>
    <hyperlink ref="B24" location="Assumptions!A1" display="Assumptions" xr:uid="{CFB93747-F22B-4710-9028-B76CDB44B07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I1" s="40"/>
      <c r="K1" s="99"/>
    </row>
    <row r="2" spans="1:11" ht="15.5" x14ac:dyDescent="0.35">
      <c r="A2" s="41" t="s">
        <v>687</v>
      </c>
      <c r="B2" s="42"/>
      <c r="C2" s="42"/>
      <c r="D2" s="42"/>
      <c r="E2" s="42"/>
      <c r="F2" s="42"/>
      <c r="G2" s="42"/>
      <c r="H2" s="42"/>
      <c r="I2" s="42"/>
    </row>
    <row r="3" spans="1:11" ht="15.5" x14ac:dyDescent="0.35">
      <c r="A3" s="171" t="str" cm="1">
        <f t="array" ref="A3">TABLE_FACTOR_TYPE_1&amp;" - x-"&amp;TABLE_REFERENCE_1</f>
        <v>CETV - x-205C</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7.65" customHeight="1" x14ac:dyDescent="0.25">
      <c r="A10" s="76" t="s">
        <v>7</v>
      </c>
      <c r="B10" s="78" t="s">
        <v>694</v>
      </c>
      <c r="C10" s="78"/>
    </row>
    <row r="11" spans="1:11" x14ac:dyDescent="0.25">
      <c r="A11" s="76" t="s">
        <v>280</v>
      </c>
      <c r="B11" s="78" t="s">
        <v>301</v>
      </c>
      <c r="C11" s="78"/>
    </row>
    <row r="12" spans="1:11" x14ac:dyDescent="0.25">
      <c r="A12" s="76" t="s">
        <v>281</v>
      </c>
      <c r="B12" s="78" t="s">
        <v>295</v>
      </c>
      <c r="C12" s="78"/>
    </row>
    <row r="13" spans="1:11" x14ac:dyDescent="0.25">
      <c r="A13" s="76" t="s">
        <v>610</v>
      </c>
      <c r="B13" s="78">
        <v>2</v>
      </c>
      <c r="C13" s="78"/>
    </row>
    <row r="14" spans="1:11" x14ac:dyDescent="0.25">
      <c r="A14" s="76" t="s">
        <v>283</v>
      </c>
      <c r="B14" s="78" t="s">
        <v>318</v>
      </c>
      <c r="C14" s="78"/>
    </row>
    <row r="15" spans="1:11" x14ac:dyDescent="0.25">
      <c r="A15" s="76" t="s">
        <v>613</v>
      </c>
      <c r="B15" s="78" t="s">
        <v>318</v>
      </c>
      <c r="C15" s="78"/>
    </row>
    <row r="16" spans="1:11" x14ac:dyDescent="0.25">
      <c r="A16" s="76" t="s">
        <v>285</v>
      </c>
      <c r="B16" s="78" t="s">
        <v>319</v>
      </c>
      <c r="C16" s="78"/>
    </row>
    <row r="17" spans="1:3" x14ac:dyDescent="0.25">
      <c r="A17" s="76" t="s">
        <v>693</v>
      </c>
      <c r="B17" s="129"/>
      <c r="C17" s="129"/>
    </row>
    <row r="18" spans="1:3" x14ac:dyDescent="0.25">
      <c r="A18" s="76" t="s">
        <v>287</v>
      </c>
      <c r="B18" s="80">
        <v>45196</v>
      </c>
      <c r="C18" s="78"/>
    </row>
    <row r="19" spans="1:3" x14ac:dyDescent="0.25">
      <c r="A19" s="76" t="s">
        <v>288</v>
      </c>
      <c r="B19" s="80">
        <v>45200</v>
      </c>
      <c r="C19" s="78"/>
    </row>
    <row r="20" spans="1:3" x14ac:dyDescent="0.25">
      <c r="A20" s="76" t="s">
        <v>289</v>
      </c>
      <c r="B20" s="78" t="s">
        <v>298</v>
      </c>
      <c r="C20" s="78"/>
    </row>
    <row r="21" spans="1:3" x14ac:dyDescent="0.25">
      <c r="A21" s="76"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690</v>
      </c>
      <c r="C26" s="72" t="s">
        <v>691</v>
      </c>
    </row>
    <row r="27" spans="1:3" x14ac:dyDescent="0.25">
      <c r="A27" s="73">
        <v>48</v>
      </c>
      <c r="B27" s="74">
        <v>28.36</v>
      </c>
      <c r="C27" s="74">
        <v>1.92</v>
      </c>
    </row>
    <row r="28" spans="1:3" x14ac:dyDescent="0.25">
      <c r="A28" s="73">
        <v>49</v>
      </c>
      <c r="B28" s="74">
        <v>27.93</v>
      </c>
      <c r="C28" s="74">
        <v>1.94</v>
      </c>
    </row>
    <row r="29" spans="1:3" x14ac:dyDescent="0.25">
      <c r="A29" s="73">
        <v>50</v>
      </c>
      <c r="B29" s="74">
        <v>27.48</v>
      </c>
      <c r="C29" s="74">
        <v>1.96</v>
      </c>
    </row>
    <row r="30" spans="1:3" x14ac:dyDescent="0.25">
      <c r="A30" s="73">
        <v>51</v>
      </c>
      <c r="B30" s="74">
        <v>27</v>
      </c>
      <c r="C30" s="74">
        <v>1.98</v>
      </c>
    </row>
    <row r="31" spans="1:3" x14ac:dyDescent="0.25">
      <c r="A31" s="73">
        <v>52</v>
      </c>
      <c r="B31" s="74">
        <v>26.5</v>
      </c>
      <c r="C31" s="74">
        <v>2</v>
      </c>
    </row>
    <row r="32" spans="1:3" x14ac:dyDescent="0.25">
      <c r="A32" s="73">
        <v>53</v>
      </c>
      <c r="B32" s="74">
        <v>25.98</v>
      </c>
      <c r="C32" s="74">
        <v>2.0099999999999998</v>
      </c>
    </row>
    <row r="33" spans="1:3" x14ac:dyDescent="0.25">
      <c r="A33" s="73">
        <v>54</v>
      </c>
      <c r="B33" s="74">
        <v>25.43</v>
      </c>
      <c r="C33" s="74">
        <v>2.0299999999999998</v>
      </c>
    </row>
    <row r="34" spans="1:3" x14ac:dyDescent="0.25">
      <c r="A34" s="73">
        <v>55</v>
      </c>
      <c r="B34" s="74">
        <v>24.85</v>
      </c>
      <c r="C34" s="74">
        <v>2.0499999999999998</v>
      </c>
    </row>
    <row r="35" spans="1:3" x14ac:dyDescent="0.25">
      <c r="A35" s="73">
        <v>56</v>
      </c>
      <c r="B35" s="74">
        <v>24.27</v>
      </c>
      <c r="C35" s="74">
        <v>2.06</v>
      </c>
    </row>
    <row r="36" spans="1:3" x14ac:dyDescent="0.25">
      <c r="A36" s="73">
        <v>57</v>
      </c>
      <c r="B36" s="74">
        <v>23.68</v>
      </c>
      <c r="C36" s="74">
        <v>2.08</v>
      </c>
    </row>
    <row r="37" spans="1:3" x14ac:dyDescent="0.25">
      <c r="A37" s="73">
        <v>58</v>
      </c>
      <c r="B37" s="74">
        <v>23.08</v>
      </c>
      <c r="C37" s="74">
        <v>2.09</v>
      </c>
    </row>
    <row r="38" spans="1:3" x14ac:dyDescent="0.25">
      <c r="A38" s="73">
        <v>59</v>
      </c>
      <c r="B38" s="74">
        <v>22.48</v>
      </c>
      <c r="C38" s="74">
        <v>2.11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WcO0c8kVqIlao0W8bsTJAHiZRPCIvfScoZskdYT/rDSpgN2MnAYs24Pf/tsoZqDNOybqw1JHHZyOcKelka5Jg==" saltValue="IfsEW4UfVe50JMgWcu5L6A==" spinCount="100000" sheet="1" objects="1" scenarios="1"/>
  <conditionalFormatting sqref="A26:A38 A6:A18">
    <cfRule type="expression" dxfId="2529" priority="21" stopIfTrue="1">
      <formula>MOD(ROW(),2)=0</formula>
    </cfRule>
    <cfRule type="expression" dxfId="2528" priority="22" stopIfTrue="1">
      <formula>MOD(ROW(),2)&lt;&gt;0</formula>
    </cfRule>
  </conditionalFormatting>
  <conditionalFormatting sqref="B26:C26">
    <cfRule type="expression" dxfId="2527" priority="23" stopIfTrue="1">
      <formula>MOD(ROW(),2)=0</formula>
    </cfRule>
    <cfRule type="expression" dxfId="2526" priority="24" stopIfTrue="1">
      <formula>MOD(ROW(),2)&lt;&gt;0</formula>
    </cfRule>
  </conditionalFormatting>
  <conditionalFormatting sqref="A19:A21">
    <cfRule type="expression" dxfId="2525" priority="15" stopIfTrue="1">
      <formula>MOD(ROW(),2)=0</formula>
    </cfRule>
    <cfRule type="expression" dxfId="2524" priority="16" stopIfTrue="1">
      <formula>MOD(ROW(),2)&lt;&gt;0</formula>
    </cfRule>
  </conditionalFormatting>
  <conditionalFormatting sqref="B27:C38">
    <cfRule type="expression" dxfId="2523" priority="13" stopIfTrue="1">
      <formula>MOD(ROW(),2)=0</formula>
    </cfRule>
    <cfRule type="expression" dxfId="2522" priority="14" stopIfTrue="1">
      <formula>MOD(ROW(),2)&lt;&gt;0</formula>
    </cfRule>
  </conditionalFormatting>
  <conditionalFormatting sqref="B6:C16">
    <cfRule type="expression" dxfId="2521" priority="9" stopIfTrue="1">
      <formula>MOD(ROW(),2)=0</formula>
    </cfRule>
    <cfRule type="expression" dxfId="2520" priority="10" stopIfTrue="1">
      <formula>MOD(ROW(),2)&lt;&gt;0</formula>
    </cfRule>
  </conditionalFormatting>
  <conditionalFormatting sqref="B18:C18 B17">
    <cfRule type="expression" dxfId="2519" priority="11" stopIfTrue="1">
      <formula>MOD(ROW(),2)=0</formula>
    </cfRule>
    <cfRule type="expression" dxfId="2518" priority="12" stopIfTrue="1">
      <formula>MOD(ROW(),2)&lt;&gt;0</formula>
    </cfRule>
  </conditionalFormatting>
  <conditionalFormatting sqref="C17">
    <cfRule type="expression" dxfId="2517" priority="7" stopIfTrue="1">
      <formula>MOD(ROW(),2)=0</formula>
    </cfRule>
    <cfRule type="expression" dxfId="2516" priority="8" stopIfTrue="1">
      <formula>MOD(ROW(),2)&lt;&gt;0</formula>
    </cfRule>
  </conditionalFormatting>
  <conditionalFormatting sqref="B20:B21">
    <cfRule type="expression" dxfId="2515" priority="3" stopIfTrue="1">
      <formula>MOD(ROW(),2)=0</formula>
    </cfRule>
    <cfRule type="expression" dxfId="2514" priority="4" stopIfTrue="1">
      <formula>MOD(ROW(),2)&lt;&gt;0</formula>
    </cfRule>
  </conditionalFormatting>
  <conditionalFormatting sqref="C19:C21">
    <cfRule type="expression" dxfId="2513" priority="5" stopIfTrue="1">
      <formula>MOD(ROW(),2)=0</formula>
    </cfRule>
    <cfRule type="expression" dxfId="2512" priority="6" stopIfTrue="1">
      <formula>MOD(ROW(),2)&lt;&gt;0</formula>
    </cfRule>
  </conditionalFormatting>
  <conditionalFormatting sqref="B19">
    <cfRule type="expression" dxfId="2511" priority="1" stopIfTrue="1">
      <formula>MOD(ROW(),2)=0</formula>
    </cfRule>
    <cfRule type="expression" dxfId="2510" priority="2" stopIfTrue="1">
      <formula>MOD(ROW(),2)&lt;&gt;0</formula>
    </cfRule>
  </conditionalFormatting>
  <hyperlinks>
    <hyperlink ref="B24" location="Assumptions!A1" display="Assumptions" xr:uid="{BF15CD5C-7573-435A-8187-3A22000F6D2E}"/>
  </hyperlinks>
  <pageMargins left="0.7" right="0.7" top="0.75" bottom="0.75" header="0.3" footer="0.3"/>
  <pageSetup paperSize="9" orientation="portrait" r:id="rId1"/>
  <headerFooter>
    <oddHeader>&amp;L&amp;Z&amp;F  [&amp;A]</oddHeader>
    <oddFooter>&amp;LPage &amp;P of &amp;N&amp;R&amp;T &amp;D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4"/>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x-206</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7.65" customHeight="1" x14ac:dyDescent="0.25">
      <c r="A10" s="76" t="s">
        <v>7</v>
      </c>
      <c r="B10" s="78" t="s">
        <v>313</v>
      </c>
      <c r="C10" s="78"/>
    </row>
    <row r="11" spans="1:11" x14ac:dyDescent="0.25">
      <c r="A11" s="76" t="s">
        <v>280</v>
      </c>
      <c r="B11" s="78" t="s">
        <v>305</v>
      </c>
      <c r="C11" s="78"/>
    </row>
    <row r="12" spans="1:11" x14ac:dyDescent="0.25">
      <c r="A12" s="76" t="s">
        <v>281</v>
      </c>
      <c r="B12" s="78" t="s">
        <v>295</v>
      </c>
      <c r="C12" s="78"/>
    </row>
    <row r="13" spans="1:11" x14ac:dyDescent="0.25">
      <c r="A13" s="76" t="s">
        <v>610</v>
      </c>
      <c r="B13" s="78">
        <v>2</v>
      </c>
      <c r="C13" s="78"/>
    </row>
    <row r="14" spans="1:11" x14ac:dyDescent="0.25">
      <c r="A14" s="76" t="s">
        <v>283</v>
      </c>
      <c r="B14" s="78">
        <v>206</v>
      </c>
      <c r="C14" s="78"/>
    </row>
    <row r="15" spans="1:11" x14ac:dyDescent="0.25">
      <c r="A15" s="76" t="s">
        <v>613</v>
      </c>
      <c r="B15" s="78">
        <v>206</v>
      </c>
      <c r="C15" s="78"/>
    </row>
    <row r="16" spans="1:11" x14ac:dyDescent="0.25">
      <c r="A16" s="76" t="s">
        <v>285</v>
      </c>
      <c r="B16" s="78" t="s">
        <v>321</v>
      </c>
      <c r="C16" s="78"/>
    </row>
    <row r="17" spans="1:4" x14ac:dyDescent="0.25">
      <c r="A17" s="76" t="s">
        <v>693</v>
      </c>
      <c r="B17" s="129"/>
      <c r="C17" s="129"/>
      <c r="D17" s="26"/>
    </row>
    <row r="18" spans="1:4" x14ac:dyDescent="0.25">
      <c r="A18" s="76" t="s">
        <v>287</v>
      </c>
      <c r="B18" s="80" t="str">
        <f>"24 May 2023"</f>
        <v>24 May 2023</v>
      </c>
      <c r="C18" s="78"/>
    </row>
    <row r="19" spans="1:4" x14ac:dyDescent="0.25">
      <c r="A19" s="173" t="s">
        <v>288</v>
      </c>
      <c r="B19" s="80">
        <v>45014</v>
      </c>
      <c r="C19" s="78"/>
    </row>
    <row r="20" spans="1:4" x14ac:dyDescent="0.25">
      <c r="A20" s="173" t="s">
        <v>289</v>
      </c>
      <c r="B20" s="78" t="s">
        <v>298</v>
      </c>
      <c r="C20" s="78"/>
    </row>
    <row r="21" spans="1:4" x14ac:dyDescent="0.25">
      <c r="A21" s="173" t="s">
        <v>688</v>
      </c>
      <c r="B21" s="78" t="s">
        <v>299</v>
      </c>
      <c r="C21" s="78"/>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row>
    <row r="27" spans="1:4" x14ac:dyDescent="0.25">
      <c r="A27" s="95">
        <v>48</v>
      </c>
      <c r="B27" s="96">
        <v>27.66</v>
      </c>
      <c r="C27" s="96">
        <v>2.92</v>
      </c>
    </row>
    <row r="28" spans="1:4" x14ac:dyDescent="0.25">
      <c r="A28" s="95">
        <v>49</v>
      </c>
      <c r="B28" s="96">
        <v>27.23</v>
      </c>
      <c r="C28" s="96">
        <v>2.94</v>
      </c>
    </row>
    <row r="29" spans="1:4" x14ac:dyDescent="0.25">
      <c r="A29" s="95">
        <v>50</v>
      </c>
      <c r="B29" s="96">
        <v>26.77</v>
      </c>
      <c r="C29" s="96">
        <v>2.97</v>
      </c>
    </row>
    <row r="30" spans="1:4" x14ac:dyDescent="0.25">
      <c r="A30" s="95">
        <v>51</v>
      </c>
      <c r="B30" s="96">
        <v>26.29</v>
      </c>
      <c r="C30" s="96">
        <v>3</v>
      </c>
    </row>
    <row r="31" spans="1:4" x14ac:dyDescent="0.25">
      <c r="A31" s="95">
        <v>52</v>
      </c>
      <c r="B31" s="96">
        <v>25.79</v>
      </c>
      <c r="C31" s="96">
        <v>3.02</v>
      </c>
    </row>
    <row r="32" spans="1:4" x14ac:dyDescent="0.25">
      <c r="A32" s="95">
        <v>53</v>
      </c>
      <c r="B32" s="96">
        <v>25.26</v>
      </c>
      <c r="C32" s="96">
        <v>3.05</v>
      </c>
    </row>
    <row r="33" spans="1:3" x14ac:dyDescent="0.25">
      <c r="A33" s="95">
        <v>54</v>
      </c>
      <c r="B33" s="96">
        <v>24.7</v>
      </c>
      <c r="C33" s="96">
        <v>3.08</v>
      </c>
    </row>
    <row r="34" spans="1:3" x14ac:dyDescent="0.25">
      <c r="A34" s="95">
        <v>55</v>
      </c>
      <c r="B34" s="96">
        <v>24.12</v>
      </c>
      <c r="C34" s="96">
        <v>3.1</v>
      </c>
    </row>
    <row r="35" spans="1:3" x14ac:dyDescent="0.25">
      <c r="A35" s="95">
        <v>56</v>
      </c>
      <c r="B35" s="96">
        <v>23.53</v>
      </c>
      <c r="C35" s="96">
        <v>3.13</v>
      </c>
    </row>
    <row r="36" spans="1:3" x14ac:dyDescent="0.25">
      <c r="A36" s="95">
        <v>57</v>
      </c>
      <c r="B36" s="96">
        <v>22.94</v>
      </c>
      <c r="C36" s="96">
        <v>3.15</v>
      </c>
    </row>
    <row r="37" spans="1:3" x14ac:dyDescent="0.25">
      <c r="A37" s="95">
        <v>58</v>
      </c>
      <c r="B37" s="96">
        <v>22.33</v>
      </c>
      <c r="C37" s="96">
        <v>3.17</v>
      </c>
    </row>
    <row r="38" spans="1:3" x14ac:dyDescent="0.25">
      <c r="A38" s="95">
        <v>59</v>
      </c>
      <c r="B38" s="96">
        <v>21.72</v>
      </c>
      <c r="C38" s="96">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baqkgv6myKosswXkN4Izzxw00bPtnNbHSPM/WU8uU10hE3eixwfmOD4d+zilp4XPuCxZwuKAJ4/WlaPYWcFveQ==" saltValue="4kfIw8TP0jscigxnQv8w1w==" spinCount="100000" sheet="1" objects="1" scenarios="1"/>
  <phoneticPr fontId="4" type="noConversion"/>
  <conditionalFormatting sqref="A6:A16">
    <cfRule type="expression" dxfId="2509" priority="37" stopIfTrue="1">
      <formula>MOD(ROW(),2)=0</formula>
    </cfRule>
    <cfRule type="expression" dxfId="2508" priority="38" stopIfTrue="1">
      <formula>MOD(ROW(),2)&lt;&gt;0</formula>
    </cfRule>
  </conditionalFormatting>
  <conditionalFormatting sqref="A18">
    <cfRule type="expression" dxfId="2507" priority="41" stopIfTrue="1">
      <formula>MOD(ROW(),2)=0</formula>
    </cfRule>
    <cfRule type="expression" dxfId="2506" priority="42" stopIfTrue="1">
      <formula>MOD(ROW(),2)&lt;&gt;0</formula>
    </cfRule>
  </conditionalFormatting>
  <conditionalFormatting sqref="A17">
    <cfRule type="expression" dxfId="2505" priority="33" stopIfTrue="1">
      <formula>MOD(ROW(),2)=0</formula>
    </cfRule>
    <cfRule type="expression" dxfId="2504" priority="34" stopIfTrue="1">
      <formula>MOD(ROW(),2)&lt;&gt;0</formula>
    </cfRule>
  </conditionalFormatting>
  <conditionalFormatting sqref="A26:A38">
    <cfRule type="expression" dxfId="2503" priority="23" stopIfTrue="1">
      <formula>MOD(ROW(),2)=0</formula>
    </cfRule>
    <cfRule type="expression" dxfId="2502" priority="24" stopIfTrue="1">
      <formula>MOD(ROW(),2)&lt;&gt;0</formula>
    </cfRule>
  </conditionalFormatting>
  <conditionalFormatting sqref="B26:C38">
    <cfRule type="expression" dxfId="2501" priority="25" stopIfTrue="1">
      <formula>MOD(ROW(),2)=0</formula>
    </cfRule>
    <cfRule type="expression" dxfId="2500" priority="26" stopIfTrue="1">
      <formula>MOD(ROW(),2)&lt;&gt;0</formula>
    </cfRule>
  </conditionalFormatting>
  <conditionalFormatting sqref="A19:A21">
    <cfRule type="expression" dxfId="2499" priority="15" stopIfTrue="1">
      <formula>MOD(ROW(),2)=0</formula>
    </cfRule>
    <cfRule type="expression" dxfId="2498" priority="16" stopIfTrue="1">
      <formula>MOD(ROW(),2)&lt;&gt;0</formula>
    </cfRule>
  </conditionalFormatting>
  <conditionalFormatting sqref="B6:C16">
    <cfRule type="expression" dxfId="2497" priority="9" stopIfTrue="1">
      <formula>MOD(ROW(),2)=0</formula>
    </cfRule>
    <cfRule type="expression" dxfId="2496" priority="10" stopIfTrue="1">
      <formula>MOD(ROW(),2)&lt;&gt;0</formula>
    </cfRule>
  </conditionalFormatting>
  <conditionalFormatting sqref="B18:C18 B17">
    <cfRule type="expression" dxfId="2495" priority="11" stopIfTrue="1">
      <formula>MOD(ROW(),2)=0</formula>
    </cfRule>
    <cfRule type="expression" dxfId="2494" priority="12" stopIfTrue="1">
      <formula>MOD(ROW(),2)&lt;&gt;0</formula>
    </cfRule>
  </conditionalFormatting>
  <conditionalFormatting sqref="C17">
    <cfRule type="expression" dxfId="2493" priority="7" stopIfTrue="1">
      <formula>MOD(ROW(),2)=0</formula>
    </cfRule>
    <cfRule type="expression" dxfId="2492" priority="8" stopIfTrue="1">
      <formula>MOD(ROW(),2)&lt;&gt;0</formula>
    </cfRule>
  </conditionalFormatting>
  <conditionalFormatting sqref="B20:B21">
    <cfRule type="expression" dxfId="2491" priority="3" stopIfTrue="1">
      <formula>MOD(ROW(),2)=0</formula>
    </cfRule>
    <cfRule type="expression" dxfId="2490" priority="4" stopIfTrue="1">
      <formula>MOD(ROW(),2)&lt;&gt;0</formula>
    </cfRule>
  </conditionalFormatting>
  <conditionalFormatting sqref="C19:C21">
    <cfRule type="expression" dxfId="2489" priority="5" stopIfTrue="1">
      <formula>MOD(ROW(),2)=0</formula>
    </cfRule>
    <cfRule type="expression" dxfId="2488" priority="6" stopIfTrue="1">
      <formula>MOD(ROW(),2)&lt;&gt;0</formula>
    </cfRule>
  </conditionalFormatting>
  <conditionalFormatting sqref="B19">
    <cfRule type="expression" dxfId="2487" priority="1" stopIfTrue="1">
      <formula>MOD(ROW(),2)=0</formula>
    </cfRule>
    <cfRule type="expression" dxfId="2486" priority="2" stopIfTrue="1">
      <formula>MOD(ROW(),2)&lt;&gt;0</formula>
    </cfRule>
  </conditionalFormatting>
  <hyperlinks>
    <hyperlink ref="B24" location="Assumptions!A1" display="Assumptions" xr:uid="{7E037A42-E7D8-4A70-9697-B0D086E952D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5"/>
  <dimension ref="A1:K73"/>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x-207</v>
      </c>
      <c r="B3" s="42"/>
      <c r="C3" s="42"/>
      <c r="D3" s="42"/>
      <c r="E3" s="42"/>
      <c r="F3" s="42"/>
      <c r="G3" s="42"/>
      <c r="H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292</v>
      </c>
      <c r="C9" s="78"/>
      <c r="D9" s="172"/>
    </row>
    <row r="10" spans="1:11" ht="25" x14ac:dyDescent="0.25">
      <c r="A10" s="76" t="s">
        <v>7</v>
      </c>
      <c r="B10" s="78" t="s">
        <v>322</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207</v>
      </c>
      <c r="C14" s="78"/>
      <c r="D14" s="172"/>
    </row>
    <row r="15" spans="1:11" x14ac:dyDescent="0.25">
      <c r="A15" s="76" t="s">
        <v>613</v>
      </c>
      <c r="B15" s="78">
        <v>207</v>
      </c>
      <c r="C15" s="78"/>
      <c r="D15" s="172"/>
    </row>
    <row r="16" spans="1:11" x14ac:dyDescent="0.25">
      <c r="A16" s="76" t="s">
        <v>285</v>
      </c>
      <c r="B16" s="78" t="s">
        <v>324</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695</v>
      </c>
      <c r="C26" s="94" t="s">
        <v>696</v>
      </c>
      <c r="D26" s="94" t="s">
        <v>697</v>
      </c>
    </row>
    <row r="27" spans="1:4" x14ac:dyDescent="0.25">
      <c r="A27" s="95">
        <v>18</v>
      </c>
      <c r="B27" s="96">
        <v>9</v>
      </c>
      <c r="C27" s="96">
        <v>0.46</v>
      </c>
      <c r="D27" s="96">
        <v>2.17</v>
      </c>
    </row>
    <row r="28" spans="1:4" x14ac:dyDescent="0.25">
      <c r="A28" s="95">
        <v>19</v>
      </c>
      <c r="B28" s="96">
        <v>9.1300000000000008</v>
      </c>
      <c r="C28" s="96">
        <v>0.46</v>
      </c>
      <c r="D28" s="96">
        <v>2.2599999999999998</v>
      </c>
    </row>
    <row r="29" spans="1:4" x14ac:dyDescent="0.25">
      <c r="A29" s="95">
        <v>20</v>
      </c>
      <c r="B29" s="96">
        <v>9.26</v>
      </c>
      <c r="C29" s="96">
        <v>0.47</v>
      </c>
      <c r="D29" s="96">
        <v>2.29</v>
      </c>
    </row>
    <row r="30" spans="1:4" x14ac:dyDescent="0.25">
      <c r="A30" s="95">
        <v>21</v>
      </c>
      <c r="B30" s="96">
        <v>9.4</v>
      </c>
      <c r="C30" s="96">
        <v>0.48</v>
      </c>
      <c r="D30" s="96">
        <v>2.33</v>
      </c>
    </row>
    <row r="31" spans="1:4" x14ac:dyDescent="0.25">
      <c r="A31" s="95">
        <v>22</v>
      </c>
      <c r="B31" s="96">
        <v>9.5299999999999994</v>
      </c>
      <c r="C31" s="96">
        <v>0.49</v>
      </c>
      <c r="D31" s="96">
        <v>2.37</v>
      </c>
    </row>
    <row r="32" spans="1:4" x14ac:dyDescent="0.25">
      <c r="A32" s="95">
        <v>23</v>
      </c>
      <c r="B32" s="96">
        <v>9.66</v>
      </c>
      <c r="C32" s="96">
        <v>0.5</v>
      </c>
      <c r="D32" s="96">
        <v>2.41</v>
      </c>
    </row>
    <row r="33" spans="1:4" x14ac:dyDescent="0.25">
      <c r="A33" s="95">
        <v>24</v>
      </c>
      <c r="B33" s="96">
        <v>9.8000000000000007</v>
      </c>
      <c r="C33" s="96">
        <v>0.51</v>
      </c>
      <c r="D33" s="96">
        <v>2.44</v>
      </c>
    </row>
    <row r="34" spans="1:4" x14ac:dyDescent="0.25">
      <c r="A34" s="95">
        <v>25</v>
      </c>
      <c r="B34" s="96">
        <v>9.94</v>
      </c>
      <c r="C34" s="96">
        <v>0.51</v>
      </c>
      <c r="D34" s="96">
        <v>2.48</v>
      </c>
    </row>
    <row r="35" spans="1:4" x14ac:dyDescent="0.25">
      <c r="A35" s="95">
        <v>26</v>
      </c>
      <c r="B35" s="96">
        <v>10.08</v>
      </c>
      <c r="C35" s="96">
        <v>0.52</v>
      </c>
      <c r="D35" s="96">
        <v>2.52</v>
      </c>
    </row>
    <row r="36" spans="1:4" x14ac:dyDescent="0.25">
      <c r="A36" s="95">
        <v>27</v>
      </c>
      <c r="B36" s="96">
        <v>10.23</v>
      </c>
      <c r="C36" s="96">
        <v>0.53</v>
      </c>
      <c r="D36" s="96">
        <v>2.56</v>
      </c>
    </row>
    <row r="37" spans="1:4" x14ac:dyDescent="0.25">
      <c r="A37" s="95">
        <v>28</v>
      </c>
      <c r="B37" s="96">
        <v>10.37</v>
      </c>
      <c r="C37" s="96">
        <v>0.54</v>
      </c>
      <c r="D37" s="96">
        <v>2.6</v>
      </c>
    </row>
    <row r="38" spans="1:4" x14ac:dyDescent="0.25">
      <c r="A38" s="95">
        <v>29</v>
      </c>
      <c r="B38" s="96">
        <v>10.52</v>
      </c>
      <c r="C38" s="96">
        <v>0.55000000000000004</v>
      </c>
      <c r="D38" s="96">
        <v>2.63</v>
      </c>
    </row>
    <row r="39" spans="1:4" x14ac:dyDescent="0.25">
      <c r="A39" s="95">
        <v>30</v>
      </c>
      <c r="B39" s="96">
        <v>10.67</v>
      </c>
      <c r="C39" s="96">
        <v>0.56000000000000005</v>
      </c>
      <c r="D39" s="96">
        <v>2.67</v>
      </c>
    </row>
    <row r="40" spans="1:4" x14ac:dyDescent="0.25">
      <c r="A40" s="95">
        <v>31</v>
      </c>
      <c r="B40" s="96">
        <v>10.83</v>
      </c>
      <c r="C40" s="96">
        <v>0.56999999999999995</v>
      </c>
      <c r="D40" s="96">
        <v>2.71</v>
      </c>
    </row>
    <row r="41" spans="1:4" x14ac:dyDescent="0.25">
      <c r="A41" s="95">
        <v>32</v>
      </c>
      <c r="B41" s="96">
        <v>10.98</v>
      </c>
      <c r="C41" s="96">
        <v>0.57999999999999996</v>
      </c>
      <c r="D41" s="96">
        <v>2.75</v>
      </c>
    </row>
    <row r="42" spans="1:4" x14ac:dyDescent="0.25">
      <c r="A42" s="95">
        <v>33</v>
      </c>
      <c r="B42" s="96">
        <v>11.14</v>
      </c>
      <c r="C42" s="96">
        <v>0.59</v>
      </c>
      <c r="D42" s="96">
        <v>2.78</v>
      </c>
    </row>
    <row r="43" spans="1:4" x14ac:dyDescent="0.25">
      <c r="A43" s="95">
        <v>34</v>
      </c>
      <c r="B43" s="96">
        <v>11.3</v>
      </c>
      <c r="C43" s="96">
        <v>0.6</v>
      </c>
      <c r="D43" s="96">
        <v>2.82</v>
      </c>
    </row>
    <row r="44" spans="1:4" x14ac:dyDescent="0.25">
      <c r="A44" s="95">
        <v>35</v>
      </c>
      <c r="B44" s="96">
        <v>11.46</v>
      </c>
      <c r="C44" s="96">
        <v>0.61</v>
      </c>
      <c r="D44" s="96">
        <v>2.86</v>
      </c>
    </row>
    <row r="45" spans="1:4" x14ac:dyDescent="0.25">
      <c r="A45" s="95">
        <v>36</v>
      </c>
      <c r="B45" s="96">
        <v>11.63</v>
      </c>
      <c r="C45" s="96">
        <v>0.62</v>
      </c>
      <c r="D45" s="96">
        <v>2.89</v>
      </c>
    </row>
    <row r="46" spans="1:4" x14ac:dyDescent="0.25">
      <c r="A46" s="95">
        <v>37</v>
      </c>
      <c r="B46" s="96">
        <v>11.8</v>
      </c>
      <c r="C46" s="96">
        <v>0.63</v>
      </c>
      <c r="D46" s="96">
        <v>2.93</v>
      </c>
    </row>
    <row r="47" spans="1:4" x14ac:dyDescent="0.25">
      <c r="A47" s="95">
        <v>38</v>
      </c>
      <c r="B47" s="96">
        <v>11.97</v>
      </c>
      <c r="C47" s="96">
        <v>0.64</v>
      </c>
      <c r="D47" s="96">
        <v>2.97</v>
      </c>
    </row>
    <row r="48" spans="1:4" x14ac:dyDescent="0.25">
      <c r="A48" s="95">
        <v>39</v>
      </c>
      <c r="B48" s="96">
        <v>12.14</v>
      </c>
      <c r="C48" s="96">
        <v>0.65</v>
      </c>
      <c r="D48" s="96">
        <v>3</v>
      </c>
    </row>
    <row r="49" spans="1:4" x14ac:dyDescent="0.25">
      <c r="A49" s="95">
        <v>40</v>
      </c>
      <c r="B49" s="96">
        <v>12.32</v>
      </c>
      <c r="C49" s="96">
        <v>0.66</v>
      </c>
      <c r="D49" s="96">
        <v>3.04</v>
      </c>
    </row>
    <row r="50" spans="1:4" x14ac:dyDescent="0.25">
      <c r="A50" s="95">
        <v>41</v>
      </c>
      <c r="B50" s="96">
        <v>12.5</v>
      </c>
      <c r="C50" s="96">
        <v>0.67</v>
      </c>
      <c r="D50" s="96">
        <v>3.07</v>
      </c>
    </row>
    <row r="51" spans="1:4" x14ac:dyDescent="0.25">
      <c r="A51" s="95">
        <v>42</v>
      </c>
      <c r="B51" s="96">
        <v>12.69</v>
      </c>
      <c r="C51" s="96">
        <v>0.68</v>
      </c>
      <c r="D51" s="96">
        <v>3.1</v>
      </c>
    </row>
    <row r="52" spans="1:4" x14ac:dyDescent="0.25">
      <c r="A52" s="95">
        <v>43</v>
      </c>
      <c r="B52" s="96">
        <v>12.88</v>
      </c>
      <c r="C52" s="96">
        <v>0.7</v>
      </c>
      <c r="D52" s="96">
        <v>3.14</v>
      </c>
    </row>
    <row r="53" spans="1:4" x14ac:dyDescent="0.25">
      <c r="A53" s="95">
        <v>44</v>
      </c>
      <c r="B53" s="96">
        <v>13.07</v>
      </c>
      <c r="C53" s="96">
        <v>0.71</v>
      </c>
      <c r="D53" s="96">
        <v>3.17</v>
      </c>
    </row>
    <row r="54" spans="1:4" x14ac:dyDescent="0.25">
      <c r="A54" s="95">
        <v>45</v>
      </c>
      <c r="B54" s="96">
        <v>13.26</v>
      </c>
      <c r="C54" s="96">
        <v>0.72</v>
      </c>
      <c r="D54" s="96">
        <v>3.2</v>
      </c>
    </row>
    <row r="55" spans="1:4" x14ac:dyDescent="0.25">
      <c r="A55" s="95">
        <v>46</v>
      </c>
      <c r="B55" s="96">
        <v>13.46</v>
      </c>
      <c r="C55" s="96">
        <v>0.73</v>
      </c>
      <c r="D55" s="96">
        <v>3.23</v>
      </c>
    </row>
    <row r="56" spans="1:4" x14ac:dyDescent="0.25">
      <c r="A56" s="95">
        <v>47</v>
      </c>
      <c r="B56" s="96">
        <v>13.67</v>
      </c>
      <c r="C56" s="96">
        <v>0.74</v>
      </c>
      <c r="D56" s="96">
        <v>3.26</v>
      </c>
    </row>
    <row r="57" spans="1:4" x14ac:dyDescent="0.25">
      <c r="A57" s="95">
        <v>48</v>
      </c>
      <c r="B57" s="96">
        <v>13.87</v>
      </c>
      <c r="C57" s="96">
        <v>0.76</v>
      </c>
      <c r="D57" s="96">
        <v>3.28</v>
      </c>
    </row>
    <row r="58" spans="1:4" x14ac:dyDescent="0.25">
      <c r="A58" s="95">
        <v>49</v>
      </c>
      <c r="B58" s="96">
        <v>14.09</v>
      </c>
      <c r="C58" s="96">
        <v>0.77</v>
      </c>
      <c r="D58" s="96">
        <v>3.31</v>
      </c>
    </row>
    <row r="59" spans="1:4" x14ac:dyDescent="0.25">
      <c r="A59" s="95">
        <v>50</v>
      </c>
      <c r="B59" s="96">
        <v>14.3</v>
      </c>
      <c r="C59" s="96">
        <v>0.78</v>
      </c>
      <c r="D59" s="96">
        <v>3.33</v>
      </c>
    </row>
    <row r="60" spans="1:4" x14ac:dyDescent="0.25">
      <c r="A60" s="95">
        <v>51</v>
      </c>
      <c r="B60" s="96">
        <v>14.53</v>
      </c>
      <c r="C60" s="96">
        <v>0.8</v>
      </c>
      <c r="D60" s="96">
        <v>3.36</v>
      </c>
    </row>
    <row r="61" spans="1:4" x14ac:dyDescent="0.25">
      <c r="A61" s="95">
        <v>52</v>
      </c>
      <c r="B61" s="96">
        <v>14.75</v>
      </c>
      <c r="C61" s="96">
        <v>0.81</v>
      </c>
      <c r="D61" s="96">
        <v>3.38</v>
      </c>
    </row>
    <row r="62" spans="1:4" x14ac:dyDescent="0.25">
      <c r="A62" s="95">
        <v>53</v>
      </c>
      <c r="B62" s="96">
        <v>14.99</v>
      </c>
      <c r="C62" s="96">
        <v>0.82</v>
      </c>
      <c r="D62" s="96">
        <v>3.4</v>
      </c>
    </row>
    <row r="63" spans="1:4" x14ac:dyDescent="0.25">
      <c r="A63" s="95">
        <v>54</v>
      </c>
      <c r="B63" s="96">
        <v>15.23</v>
      </c>
      <c r="C63" s="96">
        <v>0.84</v>
      </c>
      <c r="D63" s="96">
        <v>3.42</v>
      </c>
    </row>
    <row r="64" spans="1:4" x14ac:dyDescent="0.25">
      <c r="A64" s="95">
        <v>55</v>
      </c>
      <c r="B64" s="96">
        <v>15.47</v>
      </c>
      <c r="C64" s="96">
        <v>0.85</v>
      </c>
      <c r="D64" s="96">
        <v>3.44</v>
      </c>
    </row>
    <row r="65" spans="1:4" x14ac:dyDescent="0.25">
      <c r="A65" s="95">
        <v>56</v>
      </c>
      <c r="B65" s="96">
        <v>15.72</v>
      </c>
      <c r="C65" s="96">
        <v>0.87</v>
      </c>
      <c r="D65" s="96">
        <v>3.46</v>
      </c>
    </row>
    <row r="66" spans="1:4" x14ac:dyDescent="0.25">
      <c r="A66" s="95">
        <v>57</v>
      </c>
      <c r="B66" s="96">
        <v>15.98</v>
      </c>
      <c r="C66" s="96">
        <v>0.88</v>
      </c>
      <c r="D66" s="96">
        <v>3.47</v>
      </c>
    </row>
    <row r="67" spans="1:4" x14ac:dyDescent="0.25">
      <c r="A67" s="95">
        <v>58</v>
      </c>
      <c r="B67" s="96">
        <v>16.25</v>
      </c>
      <c r="C67" s="96">
        <v>0.9</v>
      </c>
      <c r="D67" s="96">
        <v>3.48</v>
      </c>
    </row>
    <row r="68" spans="1:4" x14ac:dyDescent="0.25">
      <c r="A68" s="95">
        <v>59</v>
      </c>
      <c r="B68" s="96">
        <v>16.53</v>
      </c>
      <c r="C68" s="96">
        <v>0.91</v>
      </c>
      <c r="D68" s="96">
        <v>3.49</v>
      </c>
    </row>
    <row r="69" spans="1:4" x14ac:dyDescent="0.25">
      <c r="A69" s="95">
        <v>60</v>
      </c>
      <c r="B69" s="96">
        <v>16.82</v>
      </c>
      <c r="C69" s="96">
        <v>0.93</v>
      </c>
      <c r="D69" s="96">
        <v>3.5</v>
      </c>
    </row>
    <row r="70" spans="1:4" x14ac:dyDescent="0.25">
      <c r="A70" s="95">
        <v>61</v>
      </c>
      <c r="B70" s="96">
        <v>17.11</v>
      </c>
      <c r="C70" s="96">
        <v>0.94</v>
      </c>
      <c r="D70" s="96">
        <v>3.5</v>
      </c>
    </row>
    <row r="71" spans="1:4" x14ac:dyDescent="0.25">
      <c r="A71" s="95">
        <v>62</v>
      </c>
      <c r="B71" s="96">
        <v>17.420000000000002</v>
      </c>
      <c r="C71" s="96">
        <v>0.96</v>
      </c>
      <c r="D71" s="96">
        <v>3.5</v>
      </c>
    </row>
    <row r="72" spans="1:4" x14ac:dyDescent="0.25">
      <c r="A72" s="95">
        <v>63</v>
      </c>
      <c r="B72" s="96">
        <v>17.75</v>
      </c>
      <c r="C72" s="96">
        <v>0.98</v>
      </c>
      <c r="D72" s="96">
        <v>3.5</v>
      </c>
    </row>
    <row r="73" spans="1:4" x14ac:dyDescent="0.25">
      <c r="A73" s="95">
        <v>64</v>
      </c>
      <c r="B73" s="96">
        <v>18.09</v>
      </c>
      <c r="C73" s="96">
        <v>0.99</v>
      </c>
      <c r="D73" s="96">
        <v>3.49</v>
      </c>
    </row>
  </sheetData>
  <sheetProtection algorithmName="SHA-512" hashValue="c5svW1BJI0hAXOvHVxJUWV4P0uDY1YWC+V0O7e4lmlnvJ3HMROjVxUvUOCtYLFu4VzuS/0+iQjGisW2qHnymMQ==" saltValue="2pdQbePV7B+eUbSFM7Z5aw==" spinCount="100000" sheet="1" objects="1" scenarios="1"/>
  <phoneticPr fontId="4" type="noConversion"/>
  <conditionalFormatting sqref="A6:A16">
    <cfRule type="expression" dxfId="2485" priority="29" stopIfTrue="1">
      <formula>MOD(ROW(),2)=0</formula>
    </cfRule>
    <cfRule type="expression" dxfId="2484" priority="30" stopIfTrue="1">
      <formula>MOD(ROW(),2)&lt;&gt;0</formula>
    </cfRule>
  </conditionalFormatting>
  <conditionalFormatting sqref="D6:D21">
    <cfRule type="expression" dxfId="2483" priority="31" stopIfTrue="1">
      <formula>MOD(ROW(),2)=0</formula>
    </cfRule>
    <cfRule type="expression" dxfId="2482" priority="32" stopIfTrue="1">
      <formula>MOD(ROW(),2)&lt;&gt;0</formula>
    </cfRule>
  </conditionalFormatting>
  <conditionalFormatting sqref="A18">
    <cfRule type="expression" dxfId="2481" priority="33" stopIfTrue="1">
      <formula>MOD(ROW(),2)=0</formula>
    </cfRule>
    <cfRule type="expression" dxfId="2480" priority="34" stopIfTrue="1">
      <formula>MOD(ROW(),2)&lt;&gt;0</formula>
    </cfRule>
  </conditionalFormatting>
  <conditionalFormatting sqref="D17">
    <cfRule type="expression" dxfId="2479" priority="35" stopIfTrue="1">
      <formula>MOD(ROW(),2)=0</formula>
    </cfRule>
    <cfRule type="expression" dxfId="2478" priority="36" stopIfTrue="1">
      <formula>MOD(ROW(),2)&lt;&gt;0</formula>
    </cfRule>
  </conditionalFormatting>
  <conditionalFormatting sqref="A17">
    <cfRule type="expression" dxfId="2477" priority="25" stopIfTrue="1">
      <formula>MOD(ROW(),2)=0</formula>
    </cfRule>
    <cfRule type="expression" dxfId="2476" priority="26" stopIfTrue="1">
      <formula>MOD(ROW(),2)&lt;&gt;0</formula>
    </cfRule>
  </conditionalFormatting>
  <conditionalFormatting sqref="D18">
    <cfRule type="expression" dxfId="2475" priority="23" stopIfTrue="1">
      <formula>MOD(ROW(),2)=0</formula>
    </cfRule>
    <cfRule type="expression" dxfId="2474" priority="24" stopIfTrue="1">
      <formula>MOD(ROW(),2)&lt;&gt;0</formula>
    </cfRule>
  </conditionalFormatting>
  <conditionalFormatting sqref="A26:A73">
    <cfRule type="expression" dxfId="2473" priority="19" stopIfTrue="1">
      <formula>MOD(ROW(),2)=0</formula>
    </cfRule>
    <cfRule type="expression" dxfId="2472" priority="20" stopIfTrue="1">
      <formula>MOD(ROW(),2)&lt;&gt;0</formula>
    </cfRule>
  </conditionalFormatting>
  <conditionalFormatting sqref="B26:D73">
    <cfRule type="expression" dxfId="2471" priority="21" stopIfTrue="1">
      <formula>MOD(ROW(),2)=0</formula>
    </cfRule>
    <cfRule type="expression" dxfId="2470" priority="22" stopIfTrue="1">
      <formula>MOD(ROW(),2)&lt;&gt;0</formula>
    </cfRule>
  </conditionalFormatting>
  <conditionalFormatting sqref="A19:A21">
    <cfRule type="expression" dxfId="2469" priority="15" stopIfTrue="1">
      <formula>MOD(ROW(),2)=0</formula>
    </cfRule>
    <cfRule type="expression" dxfId="2468" priority="16" stopIfTrue="1">
      <formula>MOD(ROW(),2)&lt;&gt;0</formula>
    </cfRule>
  </conditionalFormatting>
  <conditionalFormatting sqref="D19:D21">
    <cfRule type="expression" dxfId="2467" priority="17" stopIfTrue="1">
      <formula>MOD(ROW(),2)=0</formula>
    </cfRule>
    <cfRule type="expression" dxfId="2466" priority="18" stopIfTrue="1">
      <formula>MOD(ROW(),2)&lt;&gt;0</formula>
    </cfRule>
  </conditionalFormatting>
  <conditionalFormatting sqref="B6:C16">
    <cfRule type="expression" dxfId="2465" priority="9" stopIfTrue="1">
      <formula>MOD(ROW(),2)=0</formula>
    </cfRule>
    <cfRule type="expression" dxfId="2464" priority="10" stopIfTrue="1">
      <formula>MOD(ROW(),2)&lt;&gt;0</formula>
    </cfRule>
  </conditionalFormatting>
  <conditionalFormatting sqref="B18:C18 B17">
    <cfRule type="expression" dxfId="2463" priority="11" stopIfTrue="1">
      <formula>MOD(ROW(),2)=0</formula>
    </cfRule>
    <cfRule type="expression" dxfId="2462" priority="12" stopIfTrue="1">
      <formula>MOD(ROW(),2)&lt;&gt;0</formula>
    </cfRule>
  </conditionalFormatting>
  <conditionalFormatting sqref="C17">
    <cfRule type="expression" dxfId="2461" priority="7" stopIfTrue="1">
      <formula>MOD(ROW(),2)=0</formula>
    </cfRule>
    <cfRule type="expression" dxfId="2460" priority="8" stopIfTrue="1">
      <formula>MOD(ROW(),2)&lt;&gt;0</formula>
    </cfRule>
  </conditionalFormatting>
  <conditionalFormatting sqref="B20:B21">
    <cfRule type="expression" dxfId="2459" priority="3" stopIfTrue="1">
      <formula>MOD(ROW(),2)=0</formula>
    </cfRule>
    <cfRule type="expression" dxfId="2458" priority="4" stopIfTrue="1">
      <formula>MOD(ROW(),2)&lt;&gt;0</formula>
    </cfRule>
  </conditionalFormatting>
  <conditionalFormatting sqref="C19:C21">
    <cfRule type="expression" dxfId="2457" priority="5" stopIfTrue="1">
      <formula>MOD(ROW(),2)=0</formula>
    </cfRule>
    <cfRule type="expression" dxfId="2456" priority="6" stopIfTrue="1">
      <formula>MOD(ROW(),2)&lt;&gt;0</formula>
    </cfRule>
  </conditionalFormatting>
  <conditionalFormatting sqref="B19">
    <cfRule type="expression" dxfId="2455" priority="1" stopIfTrue="1">
      <formula>MOD(ROW(),2)=0</formula>
    </cfRule>
    <cfRule type="expression" dxfId="2454" priority="2" stopIfTrue="1">
      <formula>MOD(ROW(),2)&lt;&gt;0</formula>
    </cfRule>
  </conditionalFormatting>
  <hyperlinks>
    <hyperlink ref="B24" location="Assumptions!A1" display="Assumptions" xr:uid="{80BC7820-81B2-4D38-870A-4B08D95ABB9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6"/>
  <dimension ref="A1:K68"/>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x-208</v>
      </c>
      <c r="B3" s="42"/>
      <c r="C3" s="42"/>
      <c r="D3" s="42"/>
      <c r="E3" s="42"/>
      <c r="F3" s="42"/>
      <c r="G3" s="42"/>
      <c r="H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292</v>
      </c>
      <c r="C9" s="78"/>
      <c r="D9" s="172"/>
    </row>
    <row r="10" spans="1:11" ht="25" x14ac:dyDescent="0.25">
      <c r="A10" s="76" t="s">
        <v>7</v>
      </c>
      <c r="B10" s="78" t="s">
        <v>325</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208</v>
      </c>
      <c r="C14" s="78"/>
      <c r="D14" s="172"/>
    </row>
    <row r="15" spans="1:11" x14ac:dyDescent="0.25">
      <c r="A15" s="76" t="s">
        <v>613</v>
      </c>
      <c r="B15" s="78">
        <v>208</v>
      </c>
      <c r="C15" s="78"/>
      <c r="D15" s="172"/>
    </row>
    <row r="16" spans="1:11" x14ac:dyDescent="0.25">
      <c r="A16" s="76" t="s">
        <v>285</v>
      </c>
      <c r="B16" s="78" t="s">
        <v>327</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695</v>
      </c>
      <c r="C26" s="94" t="s">
        <v>696</v>
      </c>
      <c r="D26" s="94" t="s">
        <v>697</v>
      </c>
    </row>
    <row r="27" spans="1:4" x14ac:dyDescent="0.25">
      <c r="A27" s="95">
        <v>18</v>
      </c>
      <c r="B27" s="96">
        <v>9</v>
      </c>
      <c r="C27" s="96">
        <v>0.46</v>
      </c>
      <c r="D27" s="96">
        <v>2.17</v>
      </c>
    </row>
    <row r="28" spans="1:4" x14ac:dyDescent="0.25">
      <c r="A28" s="95">
        <v>19</v>
      </c>
      <c r="B28" s="96">
        <v>9.1300000000000008</v>
      </c>
      <c r="C28" s="96">
        <v>0.46</v>
      </c>
      <c r="D28" s="96">
        <v>2.2599999999999998</v>
      </c>
    </row>
    <row r="29" spans="1:4" x14ac:dyDescent="0.25">
      <c r="A29" s="95">
        <v>20</v>
      </c>
      <c r="B29" s="96">
        <v>9.26</v>
      </c>
      <c r="C29" s="96">
        <v>0.47</v>
      </c>
      <c r="D29" s="96">
        <v>2.29</v>
      </c>
    </row>
    <row r="30" spans="1:4" x14ac:dyDescent="0.25">
      <c r="A30" s="95">
        <v>21</v>
      </c>
      <c r="B30" s="96">
        <v>9.4</v>
      </c>
      <c r="C30" s="96">
        <v>0.48</v>
      </c>
      <c r="D30" s="96">
        <v>2.33</v>
      </c>
    </row>
    <row r="31" spans="1:4" x14ac:dyDescent="0.25">
      <c r="A31" s="95">
        <v>22</v>
      </c>
      <c r="B31" s="96">
        <v>9.5299999999999994</v>
      </c>
      <c r="C31" s="96">
        <v>0.49</v>
      </c>
      <c r="D31" s="96">
        <v>2.37</v>
      </c>
    </row>
    <row r="32" spans="1:4" x14ac:dyDescent="0.25">
      <c r="A32" s="95">
        <v>23</v>
      </c>
      <c r="B32" s="96">
        <v>9.66</v>
      </c>
      <c r="C32" s="96">
        <v>0.5</v>
      </c>
      <c r="D32" s="96">
        <v>2.41</v>
      </c>
    </row>
    <row r="33" spans="1:4" x14ac:dyDescent="0.25">
      <c r="A33" s="95">
        <v>24</v>
      </c>
      <c r="B33" s="96">
        <v>9.8000000000000007</v>
      </c>
      <c r="C33" s="96">
        <v>0.51</v>
      </c>
      <c r="D33" s="96">
        <v>2.44</v>
      </c>
    </row>
    <row r="34" spans="1:4" x14ac:dyDescent="0.25">
      <c r="A34" s="95">
        <v>25</v>
      </c>
      <c r="B34" s="96">
        <v>9.94</v>
      </c>
      <c r="C34" s="96">
        <v>0.51</v>
      </c>
      <c r="D34" s="96">
        <v>2.48</v>
      </c>
    </row>
    <row r="35" spans="1:4" x14ac:dyDescent="0.25">
      <c r="A35" s="95">
        <v>26</v>
      </c>
      <c r="B35" s="96">
        <v>10.08</v>
      </c>
      <c r="C35" s="96">
        <v>0.52</v>
      </c>
      <c r="D35" s="96">
        <v>2.52</v>
      </c>
    </row>
    <row r="36" spans="1:4" x14ac:dyDescent="0.25">
      <c r="A36" s="95">
        <v>27</v>
      </c>
      <c r="B36" s="96">
        <v>10.23</v>
      </c>
      <c r="C36" s="96">
        <v>0.53</v>
      </c>
      <c r="D36" s="96">
        <v>2.56</v>
      </c>
    </row>
    <row r="37" spans="1:4" x14ac:dyDescent="0.25">
      <c r="A37" s="95">
        <v>28</v>
      </c>
      <c r="B37" s="96">
        <v>10.37</v>
      </c>
      <c r="C37" s="96">
        <v>0.54</v>
      </c>
      <c r="D37" s="96">
        <v>2.6</v>
      </c>
    </row>
    <row r="38" spans="1:4" x14ac:dyDescent="0.25">
      <c r="A38" s="95">
        <v>29</v>
      </c>
      <c r="B38" s="96">
        <v>10.52</v>
      </c>
      <c r="C38" s="96">
        <v>0.55000000000000004</v>
      </c>
      <c r="D38" s="96">
        <v>2.63</v>
      </c>
    </row>
    <row r="39" spans="1:4" x14ac:dyDescent="0.25">
      <c r="A39" s="95">
        <v>30</v>
      </c>
      <c r="B39" s="96">
        <v>10.67</v>
      </c>
      <c r="C39" s="96">
        <v>0.56000000000000005</v>
      </c>
      <c r="D39" s="96">
        <v>2.67</v>
      </c>
    </row>
    <row r="40" spans="1:4" x14ac:dyDescent="0.25">
      <c r="A40" s="95">
        <v>31</v>
      </c>
      <c r="B40" s="96">
        <v>10.83</v>
      </c>
      <c r="C40" s="96">
        <v>0.56999999999999995</v>
      </c>
      <c r="D40" s="96">
        <v>2.71</v>
      </c>
    </row>
    <row r="41" spans="1:4" x14ac:dyDescent="0.25">
      <c r="A41" s="95">
        <v>32</v>
      </c>
      <c r="B41" s="96">
        <v>10.98</v>
      </c>
      <c r="C41" s="96">
        <v>0.57999999999999996</v>
      </c>
      <c r="D41" s="96">
        <v>2.75</v>
      </c>
    </row>
    <row r="42" spans="1:4" x14ac:dyDescent="0.25">
      <c r="A42" s="95">
        <v>33</v>
      </c>
      <c r="B42" s="96">
        <v>11.14</v>
      </c>
      <c r="C42" s="96">
        <v>0.59</v>
      </c>
      <c r="D42" s="96">
        <v>2.78</v>
      </c>
    </row>
    <row r="43" spans="1:4" x14ac:dyDescent="0.25">
      <c r="A43" s="95">
        <v>34</v>
      </c>
      <c r="B43" s="96">
        <v>11.3</v>
      </c>
      <c r="C43" s="96">
        <v>0.6</v>
      </c>
      <c r="D43" s="96">
        <v>2.82</v>
      </c>
    </row>
    <row r="44" spans="1:4" x14ac:dyDescent="0.25">
      <c r="A44" s="95">
        <v>35</v>
      </c>
      <c r="B44" s="96">
        <v>11.46</v>
      </c>
      <c r="C44" s="96">
        <v>0.61</v>
      </c>
      <c r="D44" s="96">
        <v>2.86</v>
      </c>
    </row>
    <row r="45" spans="1:4" x14ac:dyDescent="0.25">
      <c r="A45" s="95">
        <v>36</v>
      </c>
      <c r="B45" s="96">
        <v>11.63</v>
      </c>
      <c r="C45" s="96">
        <v>0.62</v>
      </c>
      <c r="D45" s="96">
        <v>2.89</v>
      </c>
    </row>
    <row r="46" spans="1:4" x14ac:dyDescent="0.25">
      <c r="A46" s="95">
        <v>37</v>
      </c>
      <c r="B46" s="96">
        <v>11.8</v>
      </c>
      <c r="C46" s="96">
        <v>0.63</v>
      </c>
      <c r="D46" s="96">
        <v>2.93</v>
      </c>
    </row>
    <row r="47" spans="1:4" x14ac:dyDescent="0.25">
      <c r="A47" s="95">
        <v>38</v>
      </c>
      <c r="B47" s="96">
        <v>11.97</v>
      </c>
      <c r="C47" s="96">
        <v>0.64</v>
      </c>
      <c r="D47" s="96">
        <v>2.97</v>
      </c>
    </row>
    <row r="48" spans="1:4" x14ac:dyDescent="0.25">
      <c r="A48" s="95">
        <v>39</v>
      </c>
      <c r="B48" s="96">
        <v>12.14</v>
      </c>
      <c r="C48" s="96">
        <v>0.65</v>
      </c>
      <c r="D48" s="96">
        <v>3</v>
      </c>
    </row>
    <row r="49" spans="1:4" x14ac:dyDescent="0.25">
      <c r="A49" s="95">
        <v>40</v>
      </c>
      <c r="B49" s="96">
        <v>12.32</v>
      </c>
      <c r="C49" s="96">
        <v>0.66</v>
      </c>
      <c r="D49" s="96">
        <v>3.04</v>
      </c>
    </row>
    <row r="50" spans="1:4" x14ac:dyDescent="0.25">
      <c r="A50" s="95">
        <v>41</v>
      </c>
      <c r="B50" s="96">
        <v>12.5</v>
      </c>
      <c r="C50" s="96">
        <v>0.67</v>
      </c>
      <c r="D50" s="96">
        <v>3.07</v>
      </c>
    </row>
    <row r="51" spans="1:4" x14ac:dyDescent="0.25">
      <c r="A51" s="95">
        <v>42</v>
      </c>
      <c r="B51" s="96">
        <v>12.69</v>
      </c>
      <c r="C51" s="96">
        <v>0.68</v>
      </c>
      <c r="D51" s="96">
        <v>3.1</v>
      </c>
    </row>
    <row r="52" spans="1:4" x14ac:dyDescent="0.25">
      <c r="A52" s="95">
        <v>43</v>
      </c>
      <c r="B52" s="96">
        <v>12.88</v>
      </c>
      <c r="C52" s="96">
        <v>0.7</v>
      </c>
      <c r="D52" s="96">
        <v>3.14</v>
      </c>
    </row>
    <row r="53" spans="1:4" x14ac:dyDescent="0.25">
      <c r="A53" s="95">
        <v>44</v>
      </c>
      <c r="B53" s="96">
        <v>13.07</v>
      </c>
      <c r="C53" s="96">
        <v>0.71</v>
      </c>
      <c r="D53" s="96">
        <v>3.17</v>
      </c>
    </row>
    <row r="54" spans="1:4" x14ac:dyDescent="0.25">
      <c r="A54" s="95">
        <v>45</v>
      </c>
      <c r="B54" s="96">
        <v>13.26</v>
      </c>
      <c r="C54" s="96">
        <v>0.72</v>
      </c>
      <c r="D54" s="96">
        <v>3.2</v>
      </c>
    </row>
    <row r="55" spans="1:4" x14ac:dyDescent="0.25">
      <c r="A55" s="95">
        <v>46</v>
      </c>
      <c r="B55" s="96">
        <v>13.46</v>
      </c>
      <c r="C55" s="96">
        <v>0.73</v>
      </c>
      <c r="D55" s="96">
        <v>3.23</v>
      </c>
    </row>
    <row r="56" spans="1:4" x14ac:dyDescent="0.25">
      <c r="A56" s="95">
        <v>47</v>
      </c>
      <c r="B56" s="96">
        <v>13.67</v>
      </c>
      <c r="C56" s="96">
        <v>0.74</v>
      </c>
      <c r="D56" s="96">
        <v>3.26</v>
      </c>
    </row>
    <row r="57" spans="1:4" x14ac:dyDescent="0.25">
      <c r="A57" s="95">
        <v>48</v>
      </c>
      <c r="B57" s="96">
        <v>13.87</v>
      </c>
      <c r="C57" s="96">
        <v>0.76</v>
      </c>
      <c r="D57" s="96">
        <v>3.28</v>
      </c>
    </row>
    <row r="58" spans="1:4" x14ac:dyDescent="0.25">
      <c r="A58" s="95">
        <v>49</v>
      </c>
      <c r="B58" s="96">
        <v>14.09</v>
      </c>
      <c r="C58" s="96">
        <v>0.77</v>
      </c>
      <c r="D58" s="96">
        <v>3.31</v>
      </c>
    </row>
    <row r="59" spans="1:4" x14ac:dyDescent="0.25">
      <c r="A59" s="95">
        <v>50</v>
      </c>
      <c r="B59" s="96">
        <v>14.3</v>
      </c>
      <c r="C59" s="96">
        <v>0.78</v>
      </c>
      <c r="D59" s="96">
        <v>3.33</v>
      </c>
    </row>
    <row r="60" spans="1:4" x14ac:dyDescent="0.25">
      <c r="A60" s="95">
        <v>51</v>
      </c>
      <c r="B60" s="96">
        <v>14.53</v>
      </c>
      <c r="C60" s="96">
        <v>0.8</v>
      </c>
      <c r="D60" s="96">
        <v>3.36</v>
      </c>
    </row>
    <row r="61" spans="1:4" x14ac:dyDescent="0.25">
      <c r="A61" s="95">
        <v>52</v>
      </c>
      <c r="B61" s="96">
        <v>14.75</v>
      </c>
      <c r="C61" s="96">
        <v>0.81</v>
      </c>
      <c r="D61" s="96">
        <v>3.38</v>
      </c>
    </row>
    <row r="62" spans="1:4" x14ac:dyDescent="0.25">
      <c r="A62" s="95">
        <v>53</v>
      </c>
      <c r="B62" s="96">
        <v>14.99</v>
      </c>
      <c r="C62" s="96">
        <v>0.82</v>
      </c>
      <c r="D62" s="96">
        <v>3.4</v>
      </c>
    </row>
    <row r="63" spans="1:4" x14ac:dyDescent="0.25">
      <c r="A63" s="95">
        <v>54</v>
      </c>
      <c r="B63" s="96">
        <v>15.23</v>
      </c>
      <c r="C63" s="96">
        <v>0.84</v>
      </c>
      <c r="D63" s="96">
        <v>3.42</v>
      </c>
    </row>
    <row r="64" spans="1:4" x14ac:dyDescent="0.25">
      <c r="A64" s="95">
        <v>55</v>
      </c>
      <c r="B64" s="96">
        <v>15.47</v>
      </c>
      <c r="C64" s="96">
        <v>0.85</v>
      </c>
      <c r="D64" s="96">
        <v>3.44</v>
      </c>
    </row>
    <row r="65" spans="1:4" x14ac:dyDescent="0.25">
      <c r="A65" s="95">
        <v>56</v>
      </c>
      <c r="B65" s="96">
        <v>15.72</v>
      </c>
      <c r="C65" s="96">
        <v>0.87</v>
      </c>
      <c r="D65" s="96">
        <v>3.46</v>
      </c>
    </row>
    <row r="66" spans="1:4" x14ac:dyDescent="0.25">
      <c r="A66" s="95">
        <v>57</v>
      </c>
      <c r="B66" s="96">
        <v>15.98</v>
      </c>
      <c r="C66" s="96">
        <v>0.88</v>
      </c>
      <c r="D66" s="96">
        <v>3.47</v>
      </c>
    </row>
    <row r="67" spans="1:4" x14ac:dyDescent="0.25">
      <c r="A67" s="95">
        <v>58</v>
      </c>
      <c r="B67" s="96">
        <v>16.25</v>
      </c>
      <c r="C67" s="96">
        <v>0.9</v>
      </c>
      <c r="D67" s="96">
        <v>3.48</v>
      </c>
    </row>
    <row r="68" spans="1:4" x14ac:dyDescent="0.25">
      <c r="A68" s="95">
        <v>59</v>
      </c>
      <c r="B68" s="96">
        <v>16.53</v>
      </c>
      <c r="C68" s="96">
        <v>0.91</v>
      </c>
      <c r="D68" s="96">
        <v>3.49</v>
      </c>
    </row>
  </sheetData>
  <sheetProtection algorithmName="SHA-512" hashValue="bhGWzTNxX1bCN/AYxTxgxKY4CwHAkVK10EGs5ehavZlPhOcKShQ2G/1TCy/Sc9+XwrJYfhjYo4tYGY3aIa+8vA==" saltValue="CTAUKWNcQ4odgyQn0p9Zow==" spinCount="100000" sheet="1" objects="1" scenarios="1"/>
  <phoneticPr fontId="23" type="noConversion"/>
  <conditionalFormatting sqref="A6:A16">
    <cfRule type="expression" dxfId="2453" priority="31" stopIfTrue="1">
      <formula>MOD(ROW(),2)=0</formula>
    </cfRule>
    <cfRule type="expression" dxfId="2452" priority="32" stopIfTrue="1">
      <formula>MOD(ROW(),2)&lt;&gt;0</formula>
    </cfRule>
  </conditionalFormatting>
  <conditionalFormatting sqref="D6:D17">
    <cfRule type="expression" dxfId="2451" priority="33" stopIfTrue="1">
      <formula>MOD(ROW(),2)=0</formula>
    </cfRule>
    <cfRule type="expression" dxfId="2450" priority="34" stopIfTrue="1">
      <formula>MOD(ROW(),2)&lt;&gt;0</formula>
    </cfRule>
  </conditionalFormatting>
  <conditionalFormatting sqref="A18">
    <cfRule type="expression" dxfId="2449" priority="35" stopIfTrue="1">
      <formula>MOD(ROW(),2)=0</formula>
    </cfRule>
    <cfRule type="expression" dxfId="2448" priority="36" stopIfTrue="1">
      <formula>MOD(ROW(),2)&lt;&gt;0</formula>
    </cfRule>
  </conditionalFormatting>
  <conditionalFormatting sqref="D18">
    <cfRule type="expression" dxfId="2447" priority="37" stopIfTrue="1">
      <formula>MOD(ROW(),2)=0</formula>
    </cfRule>
    <cfRule type="expression" dxfId="2446" priority="38" stopIfTrue="1">
      <formula>MOD(ROW(),2)&lt;&gt;0</formula>
    </cfRule>
  </conditionalFormatting>
  <conditionalFormatting sqref="A17">
    <cfRule type="expression" dxfId="2445" priority="27" stopIfTrue="1">
      <formula>MOD(ROW(),2)=0</formula>
    </cfRule>
    <cfRule type="expression" dxfId="2444" priority="28" stopIfTrue="1">
      <formula>MOD(ROW(),2)&lt;&gt;0</formula>
    </cfRule>
  </conditionalFormatting>
  <conditionalFormatting sqref="D6:D21">
    <cfRule type="expression" dxfId="2443" priority="25" stopIfTrue="1">
      <formula>MOD(ROW(),2)=0</formula>
    </cfRule>
    <cfRule type="expression" dxfId="2442" priority="26" stopIfTrue="1">
      <formula>MOD(ROW(),2)&lt;&gt;0</formula>
    </cfRule>
  </conditionalFormatting>
  <conditionalFormatting sqref="A26:A68">
    <cfRule type="expression" dxfId="2441" priority="19" stopIfTrue="1">
      <formula>MOD(ROW(),2)=0</formula>
    </cfRule>
    <cfRule type="expression" dxfId="2440" priority="20" stopIfTrue="1">
      <formula>MOD(ROW(),2)&lt;&gt;0</formula>
    </cfRule>
  </conditionalFormatting>
  <conditionalFormatting sqref="B26:D68">
    <cfRule type="expression" dxfId="2439" priority="21" stopIfTrue="1">
      <formula>MOD(ROW(),2)=0</formula>
    </cfRule>
    <cfRule type="expression" dxfId="2438" priority="22" stopIfTrue="1">
      <formula>MOD(ROW(),2)&lt;&gt;0</formula>
    </cfRule>
  </conditionalFormatting>
  <conditionalFormatting sqref="A19:A21">
    <cfRule type="expression" dxfId="2437" priority="15" stopIfTrue="1">
      <formula>MOD(ROW(),2)=0</formula>
    </cfRule>
    <cfRule type="expression" dxfId="2436" priority="16" stopIfTrue="1">
      <formula>MOD(ROW(),2)&lt;&gt;0</formula>
    </cfRule>
  </conditionalFormatting>
  <conditionalFormatting sqref="D19:D21">
    <cfRule type="expression" dxfId="2435" priority="17" stopIfTrue="1">
      <formula>MOD(ROW(),2)=0</formula>
    </cfRule>
    <cfRule type="expression" dxfId="2434" priority="18" stopIfTrue="1">
      <formula>MOD(ROW(),2)&lt;&gt;0</formula>
    </cfRule>
  </conditionalFormatting>
  <conditionalFormatting sqref="B6:C16">
    <cfRule type="expression" dxfId="2433" priority="9" stopIfTrue="1">
      <formula>MOD(ROW(),2)=0</formula>
    </cfRule>
    <cfRule type="expression" dxfId="2432" priority="10" stopIfTrue="1">
      <formula>MOD(ROW(),2)&lt;&gt;0</formula>
    </cfRule>
  </conditionalFormatting>
  <conditionalFormatting sqref="B18:C18 B17">
    <cfRule type="expression" dxfId="2431" priority="11" stopIfTrue="1">
      <formula>MOD(ROW(),2)=0</formula>
    </cfRule>
    <cfRule type="expression" dxfId="2430" priority="12" stopIfTrue="1">
      <formula>MOD(ROW(),2)&lt;&gt;0</formula>
    </cfRule>
  </conditionalFormatting>
  <conditionalFormatting sqref="C17">
    <cfRule type="expression" dxfId="2429" priority="7" stopIfTrue="1">
      <formula>MOD(ROW(),2)=0</formula>
    </cfRule>
    <cfRule type="expression" dxfId="2428" priority="8" stopIfTrue="1">
      <formula>MOD(ROW(),2)&lt;&gt;0</formula>
    </cfRule>
  </conditionalFormatting>
  <conditionalFormatting sqref="B20:B21">
    <cfRule type="expression" dxfId="2427" priority="3" stopIfTrue="1">
      <formula>MOD(ROW(),2)=0</formula>
    </cfRule>
    <cfRule type="expression" dxfId="2426" priority="4" stopIfTrue="1">
      <formula>MOD(ROW(),2)&lt;&gt;0</formula>
    </cfRule>
  </conditionalFormatting>
  <conditionalFormatting sqref="C19:C21">
    <cfRule type="expression" dxfId="2425" priority="5" stopIfTrue="1">
      <formula>MOD(ROW(),2)=0</formula>
    </cfRule>
    <cfRule type="expression" dxfId="2424" priority="6" stopIfTrue="1">
      <formula>MOD(ROW(),2)&lt;&gt;0</formula>
    </cfRule>
  </conditionalFormatting>
  <conditionalFormatting sqref="B19">
    <cfRule type="expression" dxfId="2423" priority="1" stopIfTrue="1">
      <formula>MOD(ROW(),2)=0</formula>
    </cfRule>
    <cfRule type="expression" dxfId="2422" priority="2" stopIfTrue="1">
      <formula>MOD(ROW(),2)&lt;&gt;0</formula>
    </cfRule>
  </conditionalFormatting>
  <hyperlinks>
    <hyperlink ref="B24" location="Assumptions!A1" display="Assumptions" xr:uid="{81534F06-A039-47B9-B8C4-DE141AC3756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7"/>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x-209</v>
      </c>
      <c r="B3" s="42"/>
      <c r="C3" s="42"/>
      <c r="D3" s="42"/>
      <c r="E3" s="42"/>
      <c r="F3" s="42"/>
      <c r="G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292</v>
      </c>
      <c r="C9" s="78"/>
      <c r="D9" s="172"/>
    </row>
    <row r="10" spans="1:11" ht="25" x14ac:dyDescent="0.25">
      <c r="A10" s="76" t="s">
        <v>7</v>
      </c>
      <c r="B10" s="78" t="s">
        <v>328</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209</v>
      </c>
      <c r="C14" s="78"/>
      <c r="D14" s="172"/>
    </row>
    <row r="15" spans="1:11" x14ac:dyDescent="0.25">
      <c r="A15" s="76" t="s">
        <v>613</v>
      </c>
      <c r="B15" s="78">
        <v>209</v>
      </c>
      <c r="C15" s="78"/>
      <c r="D15" s="172"/>
    </row>
    <row r="16" spans="1:11" x14ac:dyDescent="0.25">
      <c r="A16" s="76" t="s">
        <v>285</v>
      </c>
      <c r="B16" s="78" t="s">
        <v>330</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695</v>
      </c>
      <c r="C26" s="94" t="s">
        <v>696</v>
      </c>
      <c r="D26" s="94" t="s">
        <v>697</v>
      </c>
    </row>
    <row r="27" spans="1:4" x14ac:dyDescent="0.25">
      <c r="A27" s="95">
        <v>60</v>
      </c>
      <c r="B27" s="96">
        <v>16.82</v>
      </c>
      <c r="C27" s="96">
        <v>0.93</v>
      </c>
      <c r="D27" s="96">
        <v>3.5</v>
      </c>
    </row>
    <row r="28" spans="1:4" x14ac:dyDescent="0.25">
      <c r="A28" s="95">
        <v>61</v>
      </c>
      <c r="B28" s="96">
        <v>17.11</v>
      </c>
      <c r="C28" s="96">
        <v>0.94</v>
      </c>
      <c r="D28" s="96">
        <v>3.5</v>
      </c>
    </row>
    <row r="29" spans="1:4" x14ac:dyDescent="0.25">
      <c r="A29" s="95">
        <v>62</v>
      </c>
      <c r="B29" s="96">
        <v>17.420000000000002</v>
      </c>
      <c r="C29" s="96">
        <v>0.96</v>
      </c>
      <c r="D29" s="96">
        <v>3.5</v>
      </c>
    </row>
    <row r="30" spans="1:4" x14ac:dyDescent="0.25">
      <c r="A30" s="95">
        <v>63</v>
      </c>
      <c r="B30" s="96">
        <v>17.75</v>
      </c>
      <c r="C30" s="96">
        <v>0.98</v>
      </c>
      <c r="D30" s="96">
        <v>3.5</v>
      </c>
    </row>
    <row r="31" spans="1:4" x14ac:dyDescent="0.25">
      <c r="A31" s="95">
        <v>64</v>
      </c>
      <c r="B31" s="96">
        <v>18.09</v>
      </c>
      <c r="C31" s="96">
        <v>0.99</v>
      </c>
      <c r="D31" s="96">
        <v>3.49</v>
      </c>
    </row>
    <row r="32" spans="1:4"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uOWIpz6DUmevmigQx4W31fCWG2xBphuxOtK+B7B3jzUhLTbq8uvr6BNZkTcNFmdARJ5soi7MKpnCcHL19U66Zg==" saltValue="k5qRPu7AaMphwHMzy91W9A==" spinCount="100000" sheet="1" objects="1" scenarios="1"/>
  <phoneticPr fontId="4" type="noConversion"/>
  <conditionalFormatting sqref="A6:A16">
    <cfRule type="expression" dxfId="2421" priority="31" stopIfTrue="1">
      <formula>MOD(ROW(),2)=0</formula>
    </cfRule>
    <cfRule type="expression" dxfId="2420" priority="32" stopIfTrue="1">
      <formula>MOD(ROW(),2)&lt;&gt;0</formula>
    </cfRule>
  </conditionalFormatting>
  <conditionalFormatting sqref="D6:D17">
    <cfRule type="expression" dxfId="2419" priority="33" stopIfTrue="1">
      <formula>MOD(ROW(),2)=0</formula>
    </cfRule>
    <cfRule type="expression" dxfId="2418" priority="34" stopIfTrue="1">
      <formula>MOD(ROW(),2)&lt;&gt;0</formula>
    </cfRule>
  </conditionalFormatting>
  <conditionalFormatting sqref="A18">
    <cfRule type="expression" dxfId="2417" priority="35" stopIfTrue="1">
      <formula>MOD(ROW(),2)=0</formula>
    </cfRule>
    <cfRule type="expression" dxfId="2416" priority="36" stopIfTrue="1">
      <formula>MOD(ROW(),2)&lt;&gt;0</formula>
    </cfRule>
  </conditionalFormatting>
  <conditionalFormatting sqref="A17">
    <cfRule type="expression" dxfId="2415" priority="27" stopIfTrue="1">
      <formula>MOD(ROW(),2)=0</formula>
    </cfRule>
    <cfRule type="expression" dxfId="2414" priority="28" stopIfTrue="1">
      <formula>MOD(ROW(),2)&lt;&gt;0</formula>
    </cfRule>
  </conditionalFormatting>
  <conditionalFormatting sqref="D6:D21">
    <cfRule type="expression" dxfId="2413" priority="25" stopIfTrue="1">
      <formula>MOD(ROW(),2)=0</formula>
    </cfRule>
    <cfRule type="expression" dxfId="2412" priority="26" stopIfTrue="1">
      <formula>MOD(ROW(),2)&lt;&gt;0</formula>
    </cfRule>
  </conditionalFormatting>
  <conditionalFormatting sqref="D18">
    <cfRule type="expression" dxfId="2411" priority="23" stopIfTrue="1">
      <formula>MOD(ROW(),2)=0</formula>
    </cfRule>
    <cfRule type="expression" dxfId="2410" priority="24" stopIfTrue="1">
      <formula>MOD(ROW(),2)&lt;&gt;0</formula>
    </cfRule>
  </conditionalFormatting>
  <conditionalFormatting sqref="A26:A31">
    <cfRule type="expression" dxfId="2409" priority="19" stopIfTrue="1">
      <formula>MOD(ROW(),2)=0</formula>
    </cfRule>
    <cfRule type="expression" dxfId="2408" priority="20" stopIfTrue="1">
      <formula>MOD(ROW(),2)&lt;&gt;0</formula>
    </cfRule>
  </conditionalFormatting>
  <conditionalFormatting sqref="B26:D31">
    <cfRule type="expression" dxfId="2407" priority="21" stopIfTrue="1">
      <formula>MOD(ROW(),2)=0</formula>
    </cfRule>
    <cfRule type="expression" dxfId="2406" priority="22" stopIfTrue="1">
      <formula>MOD(ROW(),2)&lt;&gt;0</formula>
    </cfRule>
  </conditionalFormatting>
  <conditionalFormatting sqref="A19:A21">
    <cfRule type="expression" dxfId="2405" priority="15" stopIfTrue="1">
      <formula>MOD(ROW(),2)=0</formula>
    </cfRule>
    <cfRule type="expression" dxfId="2404" priority="16" stopIfTrue="1">
      <formula>MOD(ROW(),2)&lt;&gt;0</formula>
    </cfRule>
  </conditionalFormatting>
  <conditionalFormatting sqref="D19:D21">
    <cfRule type="expression" dxfId="2403" priority="17" stopIfTrue="1">
      <formula>MOD(ROW(),2)=0</formula>
    </cfRule>
    <cfRule type="expression" dxfId="2402" priority="18" stopIfTrue="1">
      <formula>MOD(ROW(),2)&lt;&gt;0</formula>
    </cfRule>
  </conditionalFormatting>
  <conditionalFormatting sqref="B6:C16">
    <cfRule type="expression" dxfId="2401" priority="9" stopIfTrue="1">
      <formula>MOD(ROW(),2)=0</formula>
    </cfRule>
    <cfRule type="expression" dxfId="2400" priority="10" stopIfTrue="1">
      <formula>MOD(ROW(),2)&lt;&gt;0</formula>
    </cfRule>
  </conditionalFormatting>
  <conditionalFormatting sqref="B18:C18 B17">
    <cfRule type="expression" dxfId="2399" priority="11" stopIfTrue="1">
      <formula>MOD(ROW(),2)=0</formula>
    </cfRule>
    <cfRule type="expression" dxfId="2398" priority="12" stopIfTrue="1">
      <formula>MOD(ROW(),2)&lt;&gt;0</formula>
    </cfRule>
  </conditionalFormatting>
  <conditionalFormatting sqref="C17">
    <cfRule type="expression" dxfId="2397" priority="7" stopIfTrue="1">
      <formula>MOD(ROW(),2)=0</formula>
    </cfRule>
    <cfRule type="expression" dxfId="2396" priority="8" stopIfTrue="1">
      <formula>MOD(ROW(),2)&lt;&gt;0</formula>
    </cfRule>
  </conditionalFormatting>
  <conditionalFormatting sqref="B20:B21">
    <cfRule type="expression" dxfId="2395" priority="3" stopIfTrue="1">
      <formula>MOD(ROW(),2)=0</formula>
    </cfRule>
    <cfRule type="expression" dxfId="2394" priority="4" stopIfTrue="1">
      <formula>MOD(ROW(),2)&lt;&gt;0</formula>
    </cfRule>
  </conditionalFormatting>
  <conditionalFormatting sqref="C19:C21">
    <cfRule type="expression" dxfId="2393" priority="5" stopIfTrue="1">
      <formula>MOD(ROW(),2)=0</formula>
    </cfRule>
    <cfRule type="expression" dxfId="2392" priority="6" stopIfTrue="1">
      <formula>MOD(ROW(),2)&lt;&gt;0</formula>
    </cfRule>
  </conditionalFormatting>
  <conditionalFormatting sqref="B19">
    <cfRule type="expression" dxfId="2391" priority="1" stopIfTrue="1">
      <formula>MOD(ROW(),2)=0</formula>
    </cfRule>
    <cfRule type="expression" dxfId="2390" priority="2" stopIfTrue="1">
      <formula>MOD(ROW(),2)&lt;&gt;0</formula>
    </cfRule>
  </conditionalFormatting>
  <hyperlinks>
    <hyperlink ref="B24" location="Assumptions!A1" display="Assumptions" xr:uid="{130E1D22-2641-4905-A21A-020E1552B32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M12"/>
  <sheetViews>
    <sheetView showGridLines="0" zoomScale="85" zoomScaleNormal="85" workbookViewId="0">
      <selection activeCell="G29" sqref="G29"/>
    </sheetView>
  </sheetViews>
  <sheetFormatPr defaultRowHeight="12.5" x14ac:dyDescent="0.25"/>
  <sheetData>
    <row r="1" spans="1:13" ht="20" x14ac:dyDescent="0.4">
      <c r="A1" s="4" t="s">
        <v>0</v>
      </c>
      <c r="B1" s="4"/>
      <c r="C1" s="4"/>
      <c r="D1" s="4"/>
      <c r="E1" s="4"/>
      <c r="F1" s="4"/>
      <c r="G1" s="4"/>
      <c r="H1" s="4"/>
      <c r="I1" s="4"/>
      <c r="J1" s="4"/>
      <c r="K1" s="4"/>
      <c r="L1" s="4"/>
    </row>
    <row r="2" spans="1:13" ht="15.5" x14ac:dyDescent="0.35">
      <c r="A2" s="5" t="s">
        <v>1</v>
      </c>
      <c r="B2" s="5"/>
      <c r="C2" s="5"/>
      <c r="D2" s="5"/>
      <c r="E2" s="5"/>
      <c r="F2" s="5"/>
      <c r="G2" s="5"/>
      <c r="H2" s="5"/>
      <c r="I2" s="5"/>
      <c r="J2" s="5"/>
      <c r="K2" s="5"/>
      <c r="L2" s="5"/>
    </row>
    <row r="3" spans="1:13" ht="15.5" x14ac:dyDescent="0.35">
      <c r="A3" s="6" t="s">
        <v>30</v>
      </c>
      <c r="B3" s="6"/>
      <c r="C3" s="6"/>
      <c r="D3" s="6"/>
      <c r="E3" s="6"/>
      <c r="F3" s="6"/>
      <c r="G3" s="6"/>
      <c r="H3" s="6"/>
      <c r="I3" s="6"/>
      <c r="J3" s="6"/>
      <c r="K3" s="6"/>
      <c r="L3" s="6"/>
    </row>
    <row r="4" spans="1:13" x14ac:dyDescent="0.25">
      <c r="A4" s="7" t="s">
        <v>31</v>
      </c>
      <c r="B4" s="7"/>
    </row>
    <row r="5" spans="1:13" x14ac:dyDescent="0.25">
      <c r="E5" s="8"/>
      <c r="F5" s="8"/>
      <c r="G5" s="8"/>
    </row>
    <row r="7" spans="1:13" ht="23.25" customHeight="1" x14ac:dyDescent="0.35">
      <c r="A7" s="176" t="s">
        <v>32</v>
      </c>
      <c r="B7" s="177"/>
      <c r="C7" s="177"/>
      <c r="D7" s="177"/>
      <c r="E7" s="177"/>
      <c r="F7" s="177"/>
      <c r="G7" s="177"/>
      <c r="H7" s="177"/>
      <c r="I7" s="177"/>
      <c r="J7" s="177"/>
      <c r="K7" s="177"/>
      <c r="L7" s="177"/>
      <c r="M7" s="178"/>
    </row>
    <row r="8" spans="1:13" x14ac:dyDescent="0.25">
      <c r="A8" s="28"/>
      <c r="M8" s="18"/>
    </row>
    <row r="9" spans="1:13" x14ac:dyDescent="0.25">
      <c r="A9" s="179" t="s">
        <v>33</v>
      </c>
      <c r="B9" s="180"/>
      <c r="C9" s="180"/>
      <c r="D9" s="180"/>
      <c r="E9" s="180"/>
      <c r="F9" s="180"/>
      <c r="G9" s="180"/>
      <c r="H9" s="180"/>
      <c r="I9" s="180"/>
      <c r="J9" s="180"/>
      <c r="K9" s="180"/>
      <c r="L9" s="180"/>
      <c r="M9" s="181"/>
    </row>
    <row r="10" spans="1:13" ht="22.5" customHeight="1" x14ac:dyDescent="0.25">
      <c r="A10" s="182"/>
      <c r="B10" s="180"/>
      <c r="C10" s="180"/>
      <c r="D10" s="180"/>
      <c r="E10" s="180"/>
      <c r="F10" s="180"/>
      <c r="G10" s="180"/>
      <c r="H10" s="180"/>
      <c r="I10" s="180"/>
      <c r="J10" s="180"/>
      <c r="K10" s="180"/>
      <c r="L10" s="180"/>
      <c r="M10" s="181"/>
    </row>
    <row r="11" spans="1:13" ht="31.5" customHeight="1" x14ac:dyDescent="0.25">
      <c r="A11" s="182"/>
      <c r="B11" s="180"/>
      <c r="C11" s="180"/>
      <c r="D11" s="180"/>
      <c r="E11" s="180"/>
      <c r="F11" s="180"/>
      <c r="G11" s="180"/>
      <c r="H11" s="180"/>
      <c r="I11" s="180"/>
      <c r="J11" s="180"/>
      <c r="K11" s="180"/>
      <c r="L11" s="180"/>
      <c r="M11" s="181"/>
    </row>
    <row r="12" spans="1:13" ht="125.25" customHeight="1" x14ac:dyDescent="0.25">
      <c r="A12" s="183"/>
      <c r="B12" s="184"/>
      <c r="C12" s="184"/>
      <c r="D12" s="184"/>
      <c r="E12" s="184"/>
      <c r="F12" s="184"/>
      <c r="G12" s="184"/>
      <c r="H12" s="184"/>
      <c r="I12" s="184"/>
      <c r="J12" s="184"/>
      <c r="K12" s="184"/>
      <c r="L12" s="184"/>
      <c r="M12" s="185"/>
    </row>
  </sheetData>
  <sheetProtection algorithmName="SHA-512" hashValue="86oQJ5TTqtHGoQH9i0QpAntuQh02pVpFybTywbO7O9Bsa3OXAOcRvpLMepLrpBo8+9QwekrqFCWmFgl3nRf7jg==" saltValue="v0mefE6rHSQjaGVvkPYZCQ==" spinCount="100000" sheet="1" objects="1" scenarios="1"/>
  <mergeCells count="2">
    <mergeCell ref="A7:M7"/>
    <mergeCell ref="A9:M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8"/>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x-210</v>
      </c>
      <c r="B3" s="42"/>
      <c r="C3" s="42"/>
      <c r="D3" s="42"/>
      <c r="E3" s="42"/>
      <c r="F3" s="42"/>
      <c r="G3" s="42"/>
      <c r="H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292</v>
      </c>
      <c r="C9" s="78"/>
      <c r="D9" s="172"/>
    </row>
    <row r="10" spans="1:11" ht="14.5" customHeight="1" x14ac:dyDescent="0.25">
      <c r="A10" s="76" t="s">
        <v>7</v>
      </c>
      <c r="B10" s="78" t="s">
        <v>313</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210</v>
      </c>
      <c r="C14" s="78"/>
      <c r="D14" s="172"/>
    </row>
    <row r="15" spans="1:11" x14ac:dyDescent="0.25">
      <c r="A15" s="76" t="s">
        <v>613</v>
      </c>
      <c r="B15" s="78">
        <v>210</v>
      </c>
      <c r="C15" s="78"/>
      <c r="D15" s="172"/>
    </row>
    <row r="16" spans="1:11" x14ac:dyDescent="0.25">
      <c r="A16" s="76" t="s">
        <v>285</v>
      </c>
      <c r="B16" s="78" t="s">
        <v>332</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696</v>
      </c>
      <c r="D26" s="94" t="s">
        <v>691</v>
      </c>
    </row>
    <row r="27" spans="1:4" x14ac:dyDescent="0.25">
      <c r="A27" s="95">
        <v>55</v>
      </c>
      <c r="B27" s="96">
        <v>24.12</v>
      </c>
      <c r="C27" s="96">
        <v>1</v>
      </c>
      <c r="D27" s="96">
        <v>3.3</v>
      </c>
    </row>
    <row r="28" spans="1:4" x14ac:dyDescent="0.25">
      <c r="A28" s="95">
        <v>56</v>
      </c>
      <c r="B28" s="96">
        <v>23.53</v>
      </c>
      <c r="C28" s="96">
        <v>1</v>
      </c>
      <c r="D28" s="96">
        <v>3.32</v>
      </c>
    </row>
    <row r="29" spans="1:4" x14ac:dyDescent="0.25">
      <c r="A29" s="95">
        <v>57</v>
      </c>
      <c r="B29" s="96">
        <v>22.94</v>
      </c>
      <c r="C29" s="96">
        <v>1</v>
      </c>
      <c r="D29" s="96">
        <v>3.35</v>
      </c>
    </row>
    <row r="30" spans="1:4" x14ac:dyDescent="0.25">
      <c r="A30" s="95">
        <v>58</v>
      </c>
      <c r="B30" s="96">
        <v>22.33</v>
      </c>
      <c r="C30" s="96">
        <v>1</v>
      </c>
      <c r="D30" s="96">
        <v>3.37</v>
      </c>
    </row>
    <row r="31" spans="1:4" x14ac:dyDescent="0.25">
      <c r="A31" s="95">
        <v>59</v>
      </c>
      <c r="B31" s="96">
        <v>21.72</v>
      </c>
      <c r="C31" s="96">
        <v>1</v>
      </c>
      <c r="D31" s="96">
        <v>3.38</v>
      </c>
    </row>
    <row r="32" spans="1:4" x14ac:dyDescent="0.25">
      <c r="A32" s="95">
        <v>60</v>
      </c>
      <c r="B32" s="96">
        <v>21.11</v>
      </c>
      <c r="C32" s="96">
        <v>1</v>
      </c>
      <c r="D32" s="96">
        <v>3.39</v>
      </c>
    </row>
    <row r="33" spans="1:4" x14ac:dyDescent="0.25">
      <c r="A33" s="95">
        <v>61</v>
      </c>
      <c r="B33" s="96">
        <v>20.48</v>
      </c>
      <c r="C33" s="96">
        <v>1</v>
      </c>
      <c r="D33" s="96">
        <v>3.41</v>
      </c>
    </row>
    <row r="34" spans="1:4" x14ac:dyDescent="0.25">
      <c r="A34" s="95">
        <v>62</v>
      </c>
      <c r="B34" s="96">
        <v>19.86</v>
      </c>
      <c r="C34" s="96">
        <v>1</v>
      </c>
      <c r="D34" s="96">
        <v>3.43</v>
      </c>
    </row>
    <row r="35" spans="1:4" x14ac:dyDescent="0.25">
      <c r="A35" s="95">
        <v>63</v>
      </c>
      <c r="B35" s="96">
        <v>19.22</v>
      </c>
      <c r="C35" s="96">
        <v>1</v>
      </c>
      <c r="D35" s="96">
        <v>3.45</v>
      </c>
    </row>
    <row r="36" spans="1:4" x14ac:dyDescent="0.25">
      <c r="A36" s="95">
        <v>64</v>
      </c>
      <c r="B36" s="96">
        <v>18.59</v>
      </c>
      <c r="C36" s="96">
        <v>1</v>
      </c>
      <c r="D36" s="96">
        <v>3.33</v>
      </c>
    </row>
    <row r="37" spans="1:4"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ht="39.65" customHeight="1" x14ac:dyDescent="0.25">
      <c r="A44"/>
      <c r="B44"/>
    </row>
    <row r="45" spans="1:4" x14ac:dyDescent="0.25">
      <c r="A45"/>
      <c r="B45"/>
    </row>
    <row r="46" spans="1:4" ht="27.65" customHeight="1"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SlaIHjzi7cXXyGhFtmSlhPfdwNx1eVczfIHhDPhFfVW4GE2mTLIB4Uxn2++12WDCDQmsAS+ZrRKFfwoXX6vbJg==" saltValue="kyLWixHkBWJln+xnH0TYug==" spinCount="100000" sheet="1" objects="1" scenarios="1"/>
  <phoneticPr fontId="23" type="noConversion"/>
  <conditionalFormatting sqref="A6:A16">
    <cfRule type="expression" dxfId="2389" priority="31" stopIfTrue="1">
      <formula>MOD(ROW(),2)=0</formula>
    </cfRule>
    <cfRule type="expression" dxfId="2388" priority="32" stopIfTrue="1">
      <formula>MOD(ROW(),2)&lt;&gt;0</formula>
    </cfRule>
  </conditionalFormatting>
  <conditionalFormatting sqref="D6:D17">
    <cfRule type="expression" dxfId="2387" priority="33" stopIfTrue="1">
      <formula>MOD(ROW(),2)=0</formula>
    </cfRule>
    <cfRule type="expression" dxfId="2386" priority="34" stopIfTrue="1">
      <formula>MOD(ROW(),2)&lt;&gt;0</formula>
    </cfRule>
  </conditionalFormatting>
  <conditionalFormatting sqref="A18">
    <cfRule type="expression" dxfId="2385" priority="35" stopIfTrue="1">
      <formula>MOD(ROW(),2)=0</formula>
    </cfRule>
    <cfRule type="expression" dxfId="2384" priority="36" stopIfTrue="1">
      <formula>MOD(ROW(),2)&lt;&gt;0</formula>
    </cfRule>
  </conditionalFormatting>
  <conditionalFormatting sqref="A17">
    <cfRule type="expression" dxfId="2383" priority="27" stopIfTrue="1">
      <formula>MOD(ROW(),2)=0</formula>
    </cfRule>
    <cfRule type="expression" dxfId="2382" priority="28" stopIfTrue="1">
      <formula>MOD(ROW(),2)&lt;&gt;0</formula>
    </cfRule>
  </conditionalFormatting>
  <conditionalFormatting sqref="D6:D21">
    <cfRule type="expression" dxfId="2381" priority="25" stopIfTrue="1">
      <formula>MOD(ROW(),2)=0</formula>
    </cfRule>
    <cfRule type="expression" dxfId="2380" priority="26" stopIfTrue="1">
      <formula>MOD(ROW(),2)&lt;&gt;0</formula>
    </cfRule>
  </conditionalFormatting>
  <conditionalFormatting sqref="D18">
    <cfRule type="expression" dxfId="2379" priority="23" stopIfTrue="1">
      <formula>MOD(ROW(),2)=0</formula>
    </cfRule>
    <cfRule type="expression" dxfId="2378" priority="24" stopIfTrue="1">
      <formula>MOD(ROW(),2)&lt;&gt;0</formula>
    </cfRule>
  </conditionalFormatting>
  <conditionalFormatting sqref="A26:A36">
    <cfRule type="expression" dxfId="2377" priority="19" stopIfTrue="1">
      <formula>MOD(ROW(),2)=0</formula>
    </cfRule>
    <cfRule type="expression" dxfId="2376" priority="20" stopIfTrue="1">
      <formula>MOD(ROW(),2)&lt;&gt;0</formula>
    </cfRule>
  </conditionalFormatting>
  <conditionalFormatting sqref="B26:D36">
    <cfRule type="expression" dxfId="2375" priority="21" stopIfTrue="1">
      <formula>MOD(ROW(),2)=0</formula>
    </cfRule>
    <cfRule type="expression" dxfId="2374" priority="22" stopIfTrue="1">
      <formula>MOD(ROW(),2)&lt;&gt;0</formula>
    </cfRule>
  </conditionalFormatting>
  <conditionalFormatting sqref="A19:A21">
    <cfRule type="expression" dxfId="2373" priority="15" stopIfTrue="1">
      <formula>MOD(ROW(),2)=0</formula>
    </cfRule>
    <cfRule type="expression" dxfId="2372" priority="16" stopIfTrue="1">
      <formula>MOD(ROW(),2)&lt;&gt;0</formula>
    </cfRule>
  </conditionalFormatting>
  <conditionalFormatting sqref="D19:D21">
    <cfRule type="expression" dxfId="2371" priority="17" stopIfTrue="1">
      <formula>MOD(ROW(),2)=0</formula>
    </cfRule>
    <cfRule type="expression" dxfId="2370" priority="18" stopIfTrue="1">
      <formula>MOD(ROW(),2)&lt;&gt;0</formula>
    </cfRule>
  </conditionalFormatting>
  <conditionalFormatting sqref="B6:C16">
    <cfRule type="expression" dxfId="2369" priority="9" stopIfTrue="1">
      <formula>MOD(ROW(),2)=0</formula>
    </cfRule>
    <cfRule type="expression" dxfId="2368" priority="10" stopIfTrue="1">
      <formula>MOD(ROW(),2)&lt;&gt;0</formula>
    </cfRule>
  </conditionalFormatting>
  <conditionalFormatting sqref="B18:C18 B17">
    <cfRule type="expression" dxfId="2367" priority="11" stopIfTrue="1">
      <formula>MOD(ROW(),2)=0</formula>
    </cfRule>
    <cfRule type="expression" dxfId="2366" priority="12" stopIfTrue="1">
      <formula>MOD(ROW(),2)&lt;&gt;0</formula>
    </cfRule>
  </conditionalFormatting>
  <conditionalFormatting sqref="C17">
    <cfRule type="expression" dxfId="2365" priority="7" stopIfTrue="1">
      <formula>MOD(ROW(),2)=0</formula>
    </cfRule>
    <cfRule type="expression" dxfId="2364" priority="8" stopIfTrue="1">
      <formula>MOD(ROW(),2)&lt;&gt;0</formula>
    </cfRule>
  </conditionalFormatting>
  <conditionalFormatting sqref="B20:B21">
    <cfRule type="expression" dxfId="2363" priority="3" stopIfTrue="1">
      <formula>MOD(ROW(),2)=0</formula>
    </cfRule>
    <cfRule type="expression" dxfId="2362" priority="4" stopIfTrue="1">
      <formula>MOD(ROW(),2)&lt;&gt;0</formula>
    </cfRule>
  </conditionalFormatting>
  <conditionalFormatting sqref="C19:C21">
    <cfRule type="expression" dxfId="2361" priority="5" stopIfTrue="1">
      <formula>MOD(ROW(),2)=0</formula>
    </cfRule>
    <cfRule type="expression" dxfId="2360" priority="6" stopIfTrue="1">
      <formula>MOD(ROW(),2)&lt;&gt;0</formula>
    </cfRule>
  </conditionalFormatting>
  <conditionalFormatting sqref="B19">
    <cfRule type="expression" dxfId="2359" priority="1" stopIfTrue="1">
      <formula>MOD(ROW(),2)=0</formula>
    </cfRule>
    <cfRule type="expression" dxfId="2358" priority="2" stopIfTrue="1">
      <formula>MOD(ROW(),2)&lt;&gt;0</formula>
    </cfRule>
  </conditionalFormatting>
  <hyperlinks>
    <hyperlink ref="B24" location="Assumptions!A1" display="Assumptions" xr:uid="{8FE5A1EA-1EC5-41C1-B4E3-D20F9908F23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9"/>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x-211</v>
      </c>
      <c r="B3" s="42"/>
      <c r="C3" s="42"/>
      <c r="D3" s="42"/>
      <c r="E3" s="42"/>
      <c r="F3" s="42"/>
      <c r="G3" s="42"/>
      <c r="H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292</v>
      </c>
      <c r="C9" s="78"/>
      <c r="D9" s="172"/>
    </row>
    <row r="10" spans="1:11" ht="16.5" customHeight="1" x14ac:dyDescent="0.25">
      <c r="A10" s="76" t="s">
        <v>7</v>
      </c>
      <c r="B10" s="78" t="s">
        <v>313</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211</v>
      </c>
      <c r="C14" s="78"/>
      <c r="D14" s="172"/>
    </row>
    <row r="15" spans="1:11" x14ac:dyDescent="0.25">
      <c r="A15" s="76" t="s">
        <v>613</v>
      </c>
      <c r="B15" s="78">
        <v>211</v>
      </c>
      <c r="C15" s="78"/>
      <c r="D15" s="172"/>
    </row>
    <row r="16" spans="1:11" x14ac:dyDescent="0.25">
      <c r="A16" s="76" t="s">
        <v>285</v>
      </c>
      <c r="B16" s="78" t="s">
        <v>334</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696</v>
      </c>
      <c r="D26" s="94" t="s">
        <v>691</v>
      </c>
    </row>
    <row r="27" spans="1:4" x14ac:dyDescent="0.25">
      <c r="A27" s="95">
        <v>55</v>
      </c>
      <c r="B27" s="96">
        <v>24.12</v>
      </c>
      <c r="C27" s="96">
        <v>1</v>
      </c>
      <c r="D27" s="96">
        <v>3.3</v>
      </c>
    </row>
    <row r="28" spans="1:4" x14ac:dyDescent="0.25">
      <c r="A28" s="95">
        <v>56</v>
      </c>
      <c r="B28" s="96">
        <v>23.53</v>
      </c>
      <c r="C28" s="96">
        <v>1</v>
      </c>
      <c r="D28" s="96">
        <v>3.32</v>
      </c>
    </row>
    <row r="29" spans="1:4" x14ac:dyDescent="0.25">
      <c r="A29" s="95">
        <v>57</v>
      </c>
      <c r="B29" s="96">
        <v>22.94</v>
      </c>
      <c r="C29" s="96">
        <v>1</v>
      </c>
      <c r="D29" s="96">
        <v>3.35</v>
      </c>
    </row>
    <row r="30" spans="1:4" x14ac:dyDescent="0.25">
      <c r="A30" s="95">
        <v>58</v>
      </c>
      <c r="B30" s="96">
        <v>22.33</v>
      </c>
      <c r="C30" s="96">
        <v>1</v>
      </c>
      <c r="D30" s="96">
        <v>3.37</v>
      </c>
    </row>
    <row r="31" spans="1:4" x14ac:dyDescent="0.25">
      <c r="A31" s="95">
        <v>59</v>
      </c>
      <c r="B31" s="96">
        <v>21.72</v>
      </c>
      <c r="C31" s="96">
        <v>1</v>
      </c>
      <c r="D31" s="96">
        <v>3.38</v>
      </c>
    </row>
    <row r="32" spans="1:4" x14ac:dyDescent="0.25">
      <c r="A32" s="95">
        <v>60</v>
      </c>
      <c r="B32" s="96">
        <v>21.11</v>
      </c>
      <c r="C32" s="96">
        <v>1</v>
      </c>
      <c r="D32" s="96">
        <v>3.39</v>
      </c>
    </row>
    <row r="33" spans="1:4" x14ac:dyDescent="0.25">
      <c r="A33" s="95">
        <v>61</v>
      </c>
      <c r="B33" s="96">
        <v>20.48</v>
      </c>
      <c r="C33" s="96">
        <v>1</v>
      </c>
      <c r="D33" s="96">
        <v>3.41</v>
      </c>
    </row>
    <row r="34" spans="1:4" x14ac:dyDescent="0.25">
      <c r="A34" s="95">
        <v>62</v>
      </c>
      <c r="B34" s="96">
        <v>19.86</v>
      </c>
      <c r="C34" s="96">
        <v>1</v>
      </c>
      <c r="D34" s="96">
        <v>3.43</v>
      </c>
    </row>
    <row r="35" spans="1:4" x14ac:dyDescent="0.25">
      <c r="A35" s="95">
        <v>63</v>
      </c>
      <c r="B35" s="96">
        <v>19.22</v>
      </c>
      <c r="C35" s="96">
        <v>1</v>
      </c>
      <c r="D35" s="96">
        <v>3.45</v>
      </c>
    </row>
    <row r="36" spans="1:4" x14ac:dyDescent="0.25">
      <c r="A36" s="95">
        <v>64</v>
      </c>
      <c r="B36" s="96">
        <v>18.59</v>
      </c>
      <c r="C36" s="96">
        <v>1</v>
      </c>
      <c r="D36" s="96">
        <v>3.33</v>
      </c>
    </row>
    <row r="37" spans="1:4"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ht="39.65" customHeight="1" x14ac:dyDescent="0.25">
      <c r="A44"/>
      <c r="B44"/>
    </row>
    <row r="45" spans="1:4" x14ac:dyDescent="0.25">
      <c r="A45"/>
      <c r="B45"/>
    </row>
    <row r="46" spans="1:4" ht="27.65" customHeight="1"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jmpMBFcZ9bcuyYQUzZixSkZjemuShTtvZNGu658SrsYzOLwyvDhn/mZy0XJNK18SegeY2pVnI0tcFdoGO4JEwQ==" saltValue="/MgOJ+ameDZKNFCHugSlYg==" spinCount="100000" sheet="1" objects="1" scenarios="1"/>
  <phoneticPr fontId="4" type="noConversion"/>
  <conditionalFormatting sqref="A6:A16">
    <cfRule type="expression" dxfId="2357" priority="31" stopIfTrue="1">
      <formula>MOD(ROW(),2)=0</formula>
    </cfRule>
    <cfRule type="expression" dxfId="2356" priority="32" stopIfTrue="1">
      <formula>MOD(ROW(),2)&lt;&gt;0</formula>
    </cfRule>
  </conditionalFormatting>
  <conditionalFormatting sqref="D6:D17">
    <cfRule type="expression" dxfId="2355" priority="33" stopIfTrue="1">
      <formula>MOD(ROW(),2)=0</formula>
    </cfRule>
    <cfRule type="expression" dxfId="2354" priority="34" stopIfTrue="1">
      <formula>MOD(ROW(),2)&lt;&gt;0</formula>
    </cfRule>
  </conditionalFormatting>
  <conditionalFormatting sqref="A18">
    <cfRule type="expression" dxfId="2353" priority="35" stopIfTrue="1">
      <formula>MOD(ROW(),2)=0</formula>
    </cfRule>
    <cfRule type="expression" dxfId="2352" priority="36" stopIfTrue="1">
      <formula>MOD(ROW(),2)&lt;&gt;0</formula>
    </cfRule>
  </conditionalFormatting>
  <conditionalFormatting sqref="A17">
    <cfRule type="expression" dxfId="2351" priority="27" stopIfTrue="1">
      <formula>MOD(ROW(),2)=0</formula>
    </cfRule>
    <cfRule type="expression" dxfId="2350" priority="28" stopIfTrue="1">
      <formula>MOD(ROW(),2)&lt;&gt;0</formula>
    </cfRule>
  </conditionalFormatting>
  <conditionalFormatting sqref="D6:D21">
    <cfRule type="expression" dxfId="2349" priority="25" stopIfTrue="1">
      <formula>MOD(ROW(),2)=0</formula>
    </cfRule>
    <cfRule type="expression" dxfId="2348" priority="26" stopIfTrue="1">
      <formula>MOD(ROW(),2)&lt;&gt;0</formula>
    </cfRule>
  </conditionalFormatting>
  <conditionalFormatting sqref="D18">
    <cfRule type="expression" dxfId="2347" priority="23" stopIfTrue="1">
      <formula>MOD(ROW(),2)=0</formula>
    </cfRule>
    <cfRule type="expression" dxfId="2346" priority="24" stopIfTrue="1">
      <formula>MOD(ROW(),2)&lt;&gt;0</formula>
    </cfRule>
  </conditionalFormatting>
  <conditionalFormatting sqref="A26:A36">
    <cfRule type="expression" dxfId="2345" priority="19" stopIfTrue="1">
      <formula>MOD(ROW(),2)=0</formula>
    </cfRule>
    <cfRule type="expression" dxfId="2344" priority="20" stopIfTrue="1">
      <formula>MOD(ROW(),2)&lt;&gt;0</formula>
    </cfRule>
  </conditionalFormatting>
  <conditionalFormatting sqref="B26:D36">
    <cfRule type="expression" dxfId="2343" priority="21" stopIfTrue="1">
      <formula>MOD(ROW(),2)=0</formula>
    </cfRule>
    <cfRule type="expression" dxfId="2342" priority="22" stopIfTrue="1">
      <formula>MOD(ROW(),2)&lt;&gt;0</formula>
    </cfRule>
  </conditionalFormatting>
  <conditionalFormatting sqref="A19:A21">
    <cfRule type="expression" dxfId="2341" priority="15" stopIfTrue="1">
      <formula>MOD(ROW(),2)=0</formula>
    </cfRule>
    <cfRule type="expression" dxfId="2340" priority="16" stopIfTrue="1">
      <formula>MOD(ROW(),2)&lt;&gt;0</formula>
    </cfRule>
  </conditionalFormatting>
  <conditionalFormatting sqref="D19:D21">
    <cfRule type="expression" dxfId="2339" priority="17" stopIfTrue="1">
      <formula>MOD(ROW(),2)=0</formula>
    </cfRule>
    <cfRule type="expression" dxfId="2338" priority="18" stopIfTrue="1">
      <formula>MOD(ROW(),2)&lt;&gt;0</formula>
    </cfRule>
  </conditionalFormatting>
  <conditionalFormatting sqref="B6:C16">
    <cfRule type="expression" dxfId="2337" priority="9" stopIfTrue="1">
      <formula>MOD(ROW(),2)=0</formula>
    </cfRule>
    <cfRule type="expression" dxfId="2336" priority="10" stopIfTrue="1">
      <formula>MOD(ROW(),2)&lt;&gt;0</formula>
    </cfRule>
  </conditionalFormatting>
  <conditionalFormatting sqref="B18:C18 B17">
    <cfRule type="expression" dxfId="2335" priority="11" stopIfTrue="1">
      <formula>MOD(ROW(),2)=0</formula>
    </cfRule>
    <cfRule type="expression" dxfId="2334" priority="12" stopIfTrue="1">
      <formula>MOD(ROW(),2)&lt;&gt;0</formula>
    </cfRule>
  </conditionalFormatting>
  <conditionalFormatting sqref="C17">
    <cfRule type="expression" dxfId="2333" priority="7" stopIfTrue="1">
      <formula>MOD(ROW(),2)=0</formula>
    </cfRule>
    <cfRule type="expression" dxfId="2332" priority="8" stopIfTrue="1">
      <formula>MOD(ROW(),2)&lt;&gt;0</formula>
    </cfRule>
  </conditionalFormatting>
  <conditionalFormatting sqref="B20:B21">
    <cfRule type="expression" dxfId="2331" priority="3" stopIfTrue="1">
      <formula>MOD(ROW(),2)=0</formula>
    </cfRule>
    <cfRule type="expression" dxfId="2330" priority="4" stopIfTrue="1">
      <formula>MOD(ROW(),2)&lt;&gt;0</formula>
    </cfRule>
  </conditionalFormatting>
  <conditionalFormatting sqref="C19:C21">
    <cfRule type="expression" dxfId="2329" priority="5" stopIfTrue="1">
      <formula>MOD(ROW(),2)=0</formula>
    </cfRule>
    <cfRule type="expression" dxfId="2328" priority="6" stopIfTrue="1">
      <formula>MOD(ROW(),2)&lt;&gt;0</formula>
    </cfRule>
  </conditionalFormatting>
  <conditionalFormatting sqref="B19">
    <cfRule type="expression" dxfId="2327" priority="1" stopIfTrue="1">
      <formula>MOD(ROW(),2)=0</formula>
    </cfRule>
    <cfRule type="expression" dxfId="2326" priority="2" stopIfTrue="1">
      <formula>MOD(ROW(),2)&lt;&gt;0</formula>
    </cfRule>
  </conditionalFormatting>
  <hyperlinks>
    <hyperlink ref="B24" location="Assumptions!A1" display="Assumptions" xr:uid="{D593D610-C38D-48F1-AC33-DAF4E0FC963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0"/>
  <dimension ref="A1:K73"/>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x-212</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8.5" customHeight="1" x14ac:dyDescent="0.25">
      <c r="A10" s="76" t="s">
        <v>7</v>
      </c>
      <c r="B10" s="78" t="s">
        <v>335</v>
      </c>
      <c r="C10" s="78"/>
    </row>
    <row r="11" spans="1:11" x14ac:dyDescent="0.25">
      <c r="A11" s="76" t="s">
        <v>280</v>
      </c>
      <c r="B11" s="78" t="s">
        <v>294</v>
      </c>
      <c r="C11" s="78"/>
    </row>
    <row r="12" spans="1:11" x14ac:dyDescent="0.25">
      <c r="A12" s="76" t="s">
        <v>281</v>
      </c>
      <c r="B12" s="78" t="s">
        <v>295</v>
      </c>
      <c r="C12" s="78"/>
    </row>
    <row r="13" spans="1:11" x14ac:dyDescent="0.25">
      <c r="A13" s="76" t="s">
        <v>610</v>
      </c>
      <c r="B13" s="78">
        <v>0</v>
      </c>
      <c r="C13" s="78"/>
    </row>
    <row r="14" spans="1:11" x14ac:dyDescent="0.25">
      <c r="A14" s="76" t="s">
        <v>283</v>
      </c>
      <c r="B14" s="78">
        <v>212</v>
      </c>
      <c r="C14" s="78"/>
    </row>
    <row r="15" spans="1:11" x14ac:dyDescent="0.25">
      <c r="A15" s="76" t="s">
        <v>613</v>
      </c>
      <c r="B15" s="78">
        <v>212</v>
      </c>
      <c r="C15" s="78"/>
    </row>
    <row r="16" spans="1:11" x14ac:dyDescent="0.25">
      <c r="A16" s="76" t="s">
        <v>285</v>
      </c>
      <c r="B16" s="78" t="s">
        <v>337</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9</v>
      </c>
      <c r="C27" s="96">
        <v>2.17</v>
      </c>
    </row>
    <row r="28" spans="1:3" x14ac:dyDescent="0.25">
      <c r="A28" s="95">
        <v>19</v>
      </c>
      <c r="B28" s="96">
        <v>9.1300000000000008</v>
      </c>
      <c r="C28" s="96">
        <v>2.2599999999999998</v>
      </c>
    </row>
    <row r="29" spans="1:3" x14ac:dyDescent="0.25">
      <c r="A29" s="95">
        <v>20</v>
      </c>
      <c r="B29" s="96">
        <v>9.26</v>
      </c>
      <c r="C29" s="96">
        <v>2.29</v>
      </c>
    </row>
    <row r="30" spans="1:3" x14ac:dyDescent="0.25">
      <c r="A30" s="95">
        <v>21</v>
      </c>
      <c r="B30" s="96">
        <v>9.4</v>
      </c>
      <c r="C30" s="96">
        <v>2.33</v>
      </c>
    </row>
    <row r="31" spans="1:3" x14ac:dyDescent="0.25">
      <c r="A31" s="95">
        <v>22</v>
      </c>
      <c r="B31" s="96">
        <v>9.5299999999999994</v>
      </c>
      <c r="C31" s="96">
        <v>2.37</v>
      </c>
    </row>
    <row r="32" spans="1:3" x14ac:dyDescent="0.25">
      <c r="A32" s="95">
        <v>23</v>
      </c>
      <c r="B32" s="96">
        <v>9.66</v>
      </c>
      <c r="C32" s="96">
        <v>2.41</v>
      </c>
    </row>
    <row r="33" spans="1:3" x14ac:dyDescent="0.25">
      <c r="A33" s="95">
        <v>24</v>
      </c>
      <c r="B33" s="96">
        <v>9.8000000000000007</v>
      </c>
      <c r="C33" s="96">
        <v>2.44</v>
      </c>
    </row>
    <row r="34" spans="1:3" x14ac:dyDescent="0.25">
      <c r="A34" s="95">
        <v>25</v>
      </c>
      <c r="B34" s="96">
        <v>9.94</v>
      </c>
      <c r="C34" s="96">
        <v>2.48</v>
      </c>
    </row>
    <row r="35" spans="1:3" x14ac:dyDescent="0.25">
      <c r="A35" s="95">
        <v>26</v>
      </c>
      <c r="B35" s="96">
        <v>10.08</v>
      </c>
      <c r="C35" s="96">
        <v>2.52</v>
      </c>
    </row>
    <row r="36" spans="1:3" x14ac:dyDescent="0.25">
      <c r="A36" s="95">
        <v>27</v>
      </c>
      <c r="B36" s="96">
        <v>10.23</v>
      </c>
      <c r="C36" s="96">
        <v>2.56</v>
      </c>
    </row>
    <row r="37" spans="1:3" x14ac:dyDescent="0.25">
      <c r="A37" s="95">
        <v>28</v>
      </c>
      <c r="B37" s="96">
        <v>10.37</v>
      </c>
      <c r="C37" s="96">
        <v>2.6</v>
      </c>
    </row>
    <row r="38" spans="1:3" x14ac:dyDescent="0.25">
      <c r="A38" s="95">
        <v>29</v>
      </c>
      <c r="B38" s="96">
        <v>10.52</v>
      </c>
      <c r="C38" s="96">
        <v>2.63</v>
      </c>
    </row>
    <row r="39" spans="1:3" x14ac:dyDescent="0.25">
      <c r="A39" s="95">
        <v>30</v>
      </c>
      <c r="B39" s="96">
        <v>10.67</v>
      </c>
      <c r="C39" s="96">
        <v>2.67</v>
      </c>
    </row>
    <row r="40" spans="1:3" x14ac:dyDescent="0.25">
      <c r="A40" s="95">
        <v>31</v>
      </c>
      <c r="B40" s="96">
        <v>10.83</v>
      </c>
      <c r="C40" s="96">
        <v>2.71</v>
      </c>
    </row>
    <row r="41" spans="1:3" x14ac:dyDescent="0.25">
      <c r="A41" s="95">
        <v>32</v>
      </c>
      <c r="B41" s="96">
        <v>10.98</v>
      </c>
      <c r="C41" s="96">
        <v>2.75</v>
      </c>
    </row>
    <row r="42" spans="1:3" x14ac:dyDescent="0.25">
      <c r="A42" s="95">
        <v>33</v>
      </c>
      <c r="B42" s="96">
        <v>11.14</v>
      </c>
      <c r="C42" s="96">
        <v>2.78</v>
      </c>
    </row>
    <row r="43" spans="1:3" x14ac:dyDescent="0.25">
      <c r="A43" s="95">
        <v>34</v>
      </c>
      <c r="B43" s="96">
        <v>11.3</v>
      </c>
      <c r="C43" s="96">
        <v>2.82</v>
      </c>
    </row>
    <row r="44" spans="1:3" x14ac:dyDescent="0.25">
      <c r="A44" s="95">
        <v>35</v>
      </c>
      <c r="B44" s="96">
        <v>11.46</v>
      </c>
      <c r="C44" s="96">
        <v>2.86</v>
      </c>
    </row>
    <row r="45" spans="1:3" x14ac:dyDescent="0.25">
      <c r="A45" s="95">
        <v>36</v>
      </c>
      <c r="B45" s="96">
        <v>11.63</v>
      </c>
      <c r="C45" s="96">
        <v>2.89</v>
      </c>
    </row>
    <row r="46" spans="1:3" x14ac:dyDescent="0.25">
      <c r="A46" s="95">
        <v>37</v>
      </c>
      <c r="B46" s="96">
        <v>11.8</v>
      </c>
      <c r="C46" s="96">
        <v>2.93</v>
      </c>
    </row>
    <row r="47" spans="1:3" x14ac:dyDescent="0.25">
      <c r="A47" s="95">
        <v>38</v>
      </c>
      <c r="B47" s="96">
        <v>11.97</v>
      </c>
      <c r="C47" s="96">
        <v>2.97</v>
      </c>
    </row>
    <row r="48" spans="1:3" x14ac:dyDescent="0.25">
      <c r="A48" s="95">
        <v>39</v>
      </c>
      <c r="B48" s="96">
        <v>12.14</v>
      </c>
      <c r="C48" s="96">
        <v>3</v>
      </c>
    </row>
    <row r="49" spans="1:3" x14ac:dyDescent="0.25">
      <c r="A49" s="95">
        <v>40</v>
      </c>
      <c r="B49" s="96">
        <v>12.32</v>
      </c>
      <c r="C49" s="96">
        <v>3.04</v>
      </c>
    </row>
    <row r="50" spans="1:3" x14ac:dyDescent="0.25">
      <c r="A50" s="95">
        <v>41</v>
      </c>
      <c r="B50" s="96">
        <v>12.5</v>
      </c>
      <c r="C50" s="96">
        <v>3.07</v>
      </c>
    </row>
    <row r="51" spans="1:3" x14ac:dyDescent="0.25">
      <c r="A51" s="95">
        <v>42</v>
      </c>
      <c r="B51" s="96">
        <v>12.69</v>
      </c>
      <c r="C51" s="96">
        <v>3.1</v>
      </c>
    </row>
    <row r="52" spans="1:3" x14ac:dyDescent="0.25">
      <c r="A52" s="95">
        <v>43</v>
      </c>
      <c r="B52" s="96">
        <v>12.88</v>
      </c>
      <c r="C52" s="96">
        <v>3.14</v>
      </c>
    </row>
    <row r="53" spans="1:3" x14ac:dyDescent="0.25">
      <c r="A53" s="95">
        <v>44</v>
      </c>
      <c r="B53" s="96">
        <v>13.07</v>
      </c>
      <c r="C53" s="96">
        <v>3.17</v>
      </c>
    </row>
    <row r="54" spans="1:3" x14ac:dyDescent="0.25">
      <c r="A54" s="95">
        <v>45</v>
      </c>
      <c r="B54" s="96">
        <v>13.26</v>
      </c>
      <c r="C54" s="96">
        <v>3.2</v>
      </c>
    </row>
    <row r="55" spans="1:3" x14ac:dyDescent="0.25">
      <c r="A55" s="95">
        <v>46</v>
      </c>
      <c r="B55" s="96">
        <v>13.46</v>
      </c>
      <c r="C55" s="96">
        <v>3.23</v>
      </c>
    </row>
    <row r="56" spans="1:3" x14ac:dyDescent="0.25">
      <c r="A56" s="95">
        <v>47</v>
      </c>
      <c r="B56" s="96">
        <v>13.67</v>
      </c>
      <c r="C56" s="96">
        <v>3.26</v>
      </c>
    </row>
    <row r="57" spans="1:3" x14ac:dyDescent="0.25">
      <c r="A57" s="95">
        <v>48</v>
      </c>
      <c r="B57" s="96">
        <v>13.87</v>
      </c>
      <c r="C57" s="96">
        <v>3.28</v>
      </c>
    </row>
    <row r="58" spans="1:3" x14ac:dyDescent="0.25">
      <c r="A58" s="95">
        <v>49</v>
      </c>
      <c r="B58" s="96">
        <v>14.09</v>
      </c>
      <c r="C58" s="96">
        <v>3.31</v>
      </c>
    </row>
    <row r="59" spans="1:3" x14ac:dyDescent="0.25">
      <c r="A59" s="95">
        <v>50</v>
      </c>
      <c r="B59" s="96">
        <v>14.3</v>
      </c>
      <c r="C59" s="96">
        <v>3.33</v>
      </c>
    </row>
    <row r="60" spans="1:3" x14ac:dyDescent="0.25">
      <c r="A60" s="95">
        <v>51</v>
      </c>
      <c r="B60" s="96">
        <v>14.53</v>
      </c>
      <c r="C60" s="96">
        <v>3.36</v>
      </c>
    </row>
    <row r="61" spans="1:3" x14ac:dyDescent="0.25">
      <c r="A61" s="95">
        <v>52</v>
      </c>
      <c r="B61" s="96">
        <v>14.75</v>
      </c>
      <c r="C61" s="96">
        <v>3.38</v>
      </c>
    </row>
    <row r="62" spans="1:3" x14ac:dyDescent="0.25">
      <c r="A62" s="95">
        <v>53</v>
      </c>
      <c r="B62" s="96">
        <v>14.99</v>
      </c>
      <c r="C62" s="96">
        <v>3.4</v>
      </c>
    </row>
    <row r="63" spans="1:3" x14ac:dyDescent="0.25">
      <c r="A63" s="95">
        <v>54</v>
      </c>
      <c r="B63" s="96">
        <v>15.23</v>
      </c>
      <c r="C63" s="96">
        <v>3.42</v>
      </c>
    </row>
    <row r="64" spans="1:3" x14ac:dyDescent="0.25">
      <c r="A64" s="95">
        <v>55</v>
      </c>
      <c r="B64" s="96">
        <v>15.47</v>
      </c>
      <c r="C64" s="96">
        <v>3.44</v>
      </c>
    </row>
    <row r="65" spans="1:3" x14ac:dyDescent="0.25">
      <c r="A65" s="95">
        <v>56</v>
      </c>
      <c r="B65" s="96">
        <v>15.72</v>
      </c>
      <c r="C65" s="96">
        <v>3.46</v>
      </c>
    </row>
    <row r="66" spans="1:3" x14ac:dyDescent="0.25">
      <c r="A66" s="95">
        <v>57</v>
      </c>
      <c r="B66" s="96">
        <v>15.98</v>
      </c>
      <c r="C66" s="96">
        <v>3.47</v>
      </c>
    </row>
    <row r="67" spans="1:3" x14ac:dyDescent="0.25">
      <c r="A67" s="95">
        <v>58</v>
      </c>
      <c r="B67" s="96">
        <v>16.25</v>
      </c>
      <c r="C67" s="96">
        <v>3.48</v>
      </c>
    </row>
    <row r="68" spans="1:3" x14ac:dyDescent="0.25">
      <c r="A68" s="95">
        <v>59</v>
      </c>
      <c r="B68" s="96">
        <v>16.53</v>
      </c>
      <c r="C68" s="96">
        <v>3.49</v>
      </c>
    </row>
    <row r="69" spans="1:3" x14ac:dyDescent="0.25">
      <c r="A69" s="95">
        <v>60</v>
      </c>
      <c r="B69" s="96">
        <v>16.82</v>
      </c>
      <c r="C69" s="96">
        <v>3.5</v>
      </c>
    </row>
    <row r="70" spans="1:3" x14ac:dyDescent="0.25">
      <c r="A70" s="95">
        <v>61</v>
      </c>
      <c r="B70" s="96">
        <v>17.11</v>
      </c>
      <c r="C70" s="96">
        <v>3.5</v>
      </c>
    </row>
    <row r="71" spans="1:3" x14ac:dyDescent="0.25">
      <c r="A71" s="95">
        <v>62</v>
      </c>
      <c r="B71" s="96">
        <v>17.420000000000002</v>
      </c>
      <c r="C71" s="96">
        <v>3.5</v>
      </c>
    </row>
    <row r="72" spans="1:3" x14ac:dyDescent="0.25">
      <c r="A72" s="95">
        <v>63</v>
      </c>
      <c r="B72" s="96">
        <v>17.75</v>
      </c>
      <c r="C72" s="96">
        <v>3.5</v>
      </c>
    </row>
    <row r="73" spans="1:3" x14ac:dyDescent="0.25">
      <c r="A73" s="95">
        <v>64</v>
      </c>
      <c r="B73" s="96">
        <v>18.09</v>
      </c>
      <c r="C73" s="96">
        <v>3.49</v>
      </c>
    </row>
  </sheetData>
  <sheetProtection algorithmName="SHA-512" hashValue="1GyCM16Fl8c34AttpTdvlk7vVzAK0x6+rJ2pZMWm2ichjTBshcX3vfqTKyCYziwcRmeSzC8AR6Xd06bjCNIKew==" saltValue="laBrivNyMaz7VQCQ4fOlMA==" spinCount="100000" sheet="1" objects="1" scenarios="1"/>
  <phoneticPr fontId="4" type="noConversion"/>
  <conditionalFormatting sqref="A6:A16">
    <cfRule type="expression" dxfId="2325" priority="33" stopIfTrue="1">
      <formula>MOD(ROW(),2)=0</formula>
    </cfRule>
    <cfRule type="expression" dxfId="2324" priority="34" stopIfTrue="1">
      <formula>MOD(ROW(),2)&lt;&gt;0</formula>
    </cfRule>
  </conditionalFormatting>
  <conditionalFormatting sqref="A18">
    <cfRule type="expression" dxfId="2323" priority="37" stopIfTrue="1">
      <formula>MOD(ROW(),2)=0</formula>
    </cfRule>
    <cfRule type="expression" dxfId="2322" priority="38" stopIfTrue="1">
      <formula>MOD(ROW(),2)&lt;&gt;0</formula>
    </cfRule>
  </conditionalFormatting>
  <conditionalFormatting sqref="A17">
    <cfRule type="expression" dxfId="2321" priority="29" stopIfTrue="1">
      <formula>MOD(ROW(),2)=0</formula>
    </cfRule>
    <cfRule type="expression" dxfId="2320" priority="30" stopIfTrue="1">
      <formula>MOD(ROW(),2)&lt;&gt;0</formula>
    </cfRule>
  </conditionalFormatting>
  <conditionalFormatting sqref="A26:A73">
    <cfRule type="expression" dxfId="2319" priority="21" stopIfTrue="1">
      <formula>MOD(ROW(),2)=0</formula>
    </cfRule>
    <cfRule type="expression" dxfId="2318" priority="22" stopIfTrue="1">
      <formula>MOD(ROW(),2)&lt;&gt;0</formula>
    </cfRule>
  </conditionalFormatting>
  <conditionalFormatting sqref="B26:C73">
    <cfRule type="expression" dxfId="2317" priority="23" stopIfTrue="1">
      <formula>MOD(ROW(),2)=0</formula>
    </cfRule>
    <cfRule type="expression" dxfId="2316" priority="24" stopIfTrue="1">
      <formula>MOD(ROW(),2)&lt;&gt;0</formula>
    </cfRule>
  </conditionalFormatting>
  <conditionalFormatting sqref="A19:A21">
    <cfRule type="expression" dxfId="2315" priority="15" stopIfTrue="1">
      <formula>MOD(ROW(),2)=0</formula>
    </cfRule>
    <cfRule type="expression" dxfId="2314" priority="16" stopIfTrue="1">
      <formula>MOD(ROW(),2)&lt;&gt;0</formula>
    </cfRule>
  </conditionalFormatting>
  <conditionalFormatting sqref="B6:C16">
    <cfRule type="expression" dxfId="2313" priority="9" stopIfTrue="1">
      <formula>MOD(ROW(),2)=0</formula>
    </cfRule>
    <cfRule type="expression" dxfId="2312" priority="10" stopIfTrue="1">
      <formula>MOD(ROW(),2)&lt;&gt;0</formula>
    </cfRule>
  </conditionalFormatting>
  <conditionalFormatting sqref="B18:C18 B17">
    <cfRule type="expression" dxfId="2311" priority="11" stopIfTrue="1">
      <formula>MOD(ROW(),2)=0</formula>
    </cfRule>
    <cfRule type="expression" dxfId="2310" priority="12" stopIfTrue="1">
      <formula>MOD(ROW(),2)&lt;&gt;0</formula>
    </cfRule>
  </conditionalFormatting>
  <conditionalFormatting sqref="C17">
    <cfRule type="expression" dxfId="2309" priority="7" stopIfTrue="1">
      <formula>MOD(ROW(),2)=0</formula>
    </cfRule>
    <cfRule type="expression" dxfId="2308" priority="8" stopIfTrue="1">
      <formula>MOD(ROW(),2)&lt;&gt;0</formula>
    </cfRule>
  </conditionalFormatting>
  <conditionalFormatting sqref="B20:B21">
    <cfRule type="expression" dxfId="2307" priority="3" stopIfTrue="1">
      <formula>MOD(ROW(),2)=0</formula>
    </cfRule>
    <cfRule type="expression" dxfId="2306" priority="4" stopIfTrue="1">
      <formula>MOD(ROW(),2)&lt;&gt;0</formula>
    </cfRule>
  </conditionalFormatting>
  <conditionalFormatting sqref="C19:C21">
    <cfRule type="expression" dxfId="2305" priority="5" stopIfTrue="1">
      <formula>MOD(ROW(),2)=0</formula>
    </cfRule>
    <cfRule type="expression" dxfId="2304" priority="6" stopIfTrue="1">
      <formula>MOD(ROW(),2)&lt;&gt;0</formula>
    </cfRule>
  </conditionalFormatting>
  <conditionalFormatting sqref="B19">
    <cfRule type="expression" dxfId="2303" priority="1" stopIfTrue="1">
      <formula>MOD(ROW(),2)=0</formula>
    </cfRule>
    <cfRule type="expression" dxfId="2302" priority="2" stopIfTrue="1">
      <formula>MOD(ROW(),2)&lt;&gt;0</formula>
    </cfRule>
  </conditionalFormatting>
  <hyperlinks>
    <hyperlink ref="B24" location="Assumptions!A1" display="Assumptions" xr:uid="{2BB770D1-8EF1-4CB9-8D7F-1E4717855C1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1"/>
  <dimension ref="A1:K74"/>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x-213</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5.5" customHeight="1" x14ac:dyDescent="0.25">
      <c r="A10" s="76" t="s">
        <v>7</v>
      </c>
      <c r="B10" s="78" t="s">
        <v>338</v>
      </c>
      <c r="C10" s="78"/>
    </row>
    <row r="11" spans="1:11" x14ac:dyDescent="0.25">
      <c r="A11" s="76" t="s">
        <v>280</v>
      </c>
      <c r="B11" s="78" t="s">
        <v>294</v>
      </c>
      <c r="C11" s="78"/>
    </row>
    <row r="12" spans="1:11" x14ac:dyDescent="0.25">
      <c r="A12" s="76" t="s">
        <v>281</v>
      </c>
      <c r="B12" s="78" t="s">
        <v>295</v>
      </c>
      <c r="C12" s="78"/>
    </row>
    <row r="13" spans="1:11" x14ac:dyDescent="0.25">
      <c r="A13" s="76" t="s">
        <v>610</v>
      </c>
      <c r="B13" s="78">
        <v>0</v>
      </c>
      <c r="C13" s="78"/>
    </row>
    <row r="14" spans="1:11" x14ac:dyDescent="0.25">
      <c r="A14" s="76" t="s">
        <v>283</v>
      </c>
      <c r="B14" s="78">
        <v>213</v>
      </c>
      <c r="C14" s="78"/>
    </row>
    <row r="15" spans="1:11" x14ac:dyDescent="0.25">
      <c r="A15" s="76" t="s">
        <v>613</v>
      </c>
      <c r="B15" s="78">
        <v>213</v>
      </c>
      <c r="C15" s="78"/>
    </row>
    <row r="16" spans="1:11" x14ac:dyDescent="0.25">
      <c r="A16" s="76" t="s">
        <v>285</v>
      </c>
      <c r="B16" s="78" t="s">
        <v>340</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8.57</v>
      </c>
      <c r="C27" s="96">
        <v>2.17</v>
      </c>
    </row>
    <row r="28" spans="1:3" x14ac:dyDescent="0.25">
      <c r="A28" s="95">
        <v>19</v>
      </c>
      <c r="B28" s="96">
        <v>8.6999999999999993</v>
      </c>
      <c r="C28" s="96">
        <v>2.27</v>
      </c>
    </row>
    <row r="29" spans="1:3" x14ac:dyDescent="0.25">
      <c r="A29" s="95">
        <v>20</v>
      </c>
      <c r="B29" s="96">
        <v>8.82</v>
      </c>
      <c r="C29" s="96">
        <v>2.2999999999999998</v>
      </c>
    </row>
    <row r="30" spans="1:3" x14ac:dyDescent="0.25">
      <c r="A30" s="95">
        <v>21</v>
      </c>
      <c r="B30" s="96">
        <v>8.94</v>
      </c>
      <c r="C30" s="96">
        <v>2.34</v>
      </c>
    </row>
    <row r="31" spans="1:3" x14ac:dyDescent="0.25">
      <c r="A31" s="95">
        <v>22</v>
      </c>
      <c r="B31" s="96">
        <v>9.07</v>
      </c>
      <c r="C31" s="96">
        <v>2.38</v>
      </c>
    </row>
    <row r="32" spans="1:3" x14ac:dyDescent="0.25">
      <c r="A32" s="95">
        <v>23</v>
      </c>
      <c r="B32" s="96">
        <v>9.1999999999999993</v>
      </c>
      <c r="C32" s="96">
        <v>2.42</v>
      </c>
    </row>
    <row r="33" spans="1:3" x14ac:dyDescent="0.25">
      <c r="A33" s="95">
        <v>24</v>
      </c>
      <c r="B33" s="96">
        <v>9.33</v>
      </c>
      <c r="C33" s="96">
        <v>2.4500000000000002</v>
      </c>
    </row>
    <row r="34" spans="1:3" x14ac:dyDescent="0.25">
      <c r="A34" s="95">
        <v>25</v>
      </c>
      <c r="B34" s="96">
        <v>9.4600000000000009</v>
      </c>
      <c r="C34" s="96">
        <v>2.4900000000000002</v>
      </c>
    </row>
    <row r="35" spans="1:3" x14ac:dyDescent="0.25">
      <c r="A35" s="95">
        <v>26</v>
      </c>
      <c r="B35" s="96">
        <v>9.59</v>
      </c>
      <c r="C35" s="96">
        <v>2.5299999999999998</v>
      </c>
    </row>
    <row r="36" spans="1:3" x14ac:dyDescent="0.25">
      <c r="A36" s="95">
        <v>27</v>
      </c>
      <c r="B36" s="96">
        <v>9.73</v>
      </c>
      <c r="C36" s="96">
        <v>2.57</v>
      </c>
    </row>
    <row r="37" spans="1:3" x14ac:dyDescent="0.25">
      <c r="A37" s="95">
        <v>28</v>
      </c>
      <c r="B37" s="96">
        <v>9.8699999999999992</v>
      </c>
      <c r="C37" s="96">
        <v>2.61</v>
      </c>
    </row>
    <row r="38" spans="1:3" x14ac:dyDescent="0.25">
      <c r="A38" s="95">
        <v>29</v>
      </c>
      <c r="B38" s="96">
        <v>10.01</v>
      </c>
      <c r="C38" s="96">
        <v>2.65</v>
      </c>
    </row>
    <row r="39" spans="1:3" x14ac:dyDescent="0.25">
      <c r="A39" s="95">
        <v>30</v>
      </c>
      <c r="B39" s="96">
        <v>10.15</v>
      </c>
      <c r="C39" s="96">
        <v>2.68</v>
      </c>
    </row>
    <row r="40" spans="1:3" x14ac:dyDescent="0.25">
      <c r="A40" s="95">
        <v>31</v>
      </c>
      <c r="B40" s="96">
        <v>10.29</v>
      </c>
      <c r="C40" s="96">
        <v>2.72</v>
      </c>
    </row>
    <row r="41" spans="1:3" x14ac:dyDescent="0.25">
      <c r="A41" s="95">
        <v>32</v>
      </c>
      <c r="B41" s="96">
        <v>10.44</v>
      </c>
      <c r="C41" s="96">
        <v>2.76</v>
      </c>
    </row>
    <row r="42" spans="1:3" x14ac:dyDescent="0.25">
      <c r="A42" s="95">
        <v>33</v>
      </c>
      <c r="B42" s="96">
        <v>10.59</v>
      </c>
      <c r="C42" s="96">
        <v>2.8</v>
      </c>
    </row>
    <row r="43" spans="1:3" x14ac:dyDescent="0.25">
      <c r="A43" s="95">
        <v>34</v>
      </c>
      <c r="B43" s="96">
        <v>10.74</v>
      </c>
      <c r="C43" s="96">
        <v>2.83</v>
      </c>
    </row>
    <row r="44" spans="1:3" x14ac:dyDescent="0.25">
      <c r="A44" s="95">
        <v>35</v>
      </c>
      <c r="B44" s="96">
        <v>10.89</v>
      </c>
      <c r="C44" s="96">
        <v>2.87</v>
      </c>
    </row>
    <row r="45" spans="1:3" x14ac:dyDescent="0.25">
      <c r="A45" s="95">
        <v>36</v>
      </c>
      <c r="B45" s="96">
        <v>11.05</v>
      </c>
      <c r="C45" s="96">
        <v>2.91</v>
      </c>
    </row>
    <row r="46" spans="1:3" x14ac:dyDescent="0.25">
      <c r="A46" s="95">
        <v>37</v>
      </c>
      <c r="B46" s="96">
        <v>11.21</v>
      </c>
      <c r="C46" s="96">
        <v>2.94</v>
      </c>
    </row>
    <row r="47" spans="1:3" x14ac:dyDescent="0.25">
      <c r="A47" s="95">
        <v>38</v>
      </c>
      <c r="B47" s="96">
        <v>11.37</v>
      </c>
      <c r="C47" s="96">
        <v>2.98</v>
      </c>
    </row>
    <row r="48" spans="1:3" x14ac:dyDescent="0.25">
      <c r="A48" s="95">
        <v>39</v>
      </c>
      <c r="B48" s="96">
        <v>11.53</v>
      </c>
      <c r="C48" s="96">
        <v>3.02</v>
      </c>
    </row>
    <row r="49" spans="1:3" x14ac:dyDescent="0.25">
      <c r="A49" s="95">
        <v>40</v>
      </c>
      <c r="B49" s="96">
        <v>11.7</v>
      </c>
      <c r="C49" s="96">
        <v>3.05</v>
      </c>
    </row>
    <row r="50" spans="1:3" x14ac:dyDescent="0.25">
      <c r="A50" s="95">
        <v>41</v>
      </c>
      <c r="B50" s="96">
        <v>11.87</v>
      </c>
      <c r="C50" s="96">
        <v>3.09</v>
      </c>
    </row>
    <row r="51" spans="1:3" x14ac:dyDescent="0.25">
      <c r="A51" s="95">
        <v>42</v>
      </c>
      <c r="B51" s="96">
        <v>12.04</v>
      </c>
      <c r="C51" s="96">
        <v>3.12</v>
      </c>
    </row>
    <row r="52" spans="1:3" x14ac:dyDescent="0.25">
      <c r="A52" s="95">
        <v>43</v>
      </c>
      <c r="B52" s="96">
        <v>12.22</v>
      </c>
      <c r="C52" s="96">
        <v>3.15</v>
      </c>
    </row>
    <row r="53" spans="1:3" x14ac:dyDescent="0.25">
      <c r="A53" s="95">
        <v>44</v>
      </c>
      <c r="B53" s="96">
        <v>12.4</v>
      </c>
      <c r="C53" s="96">
        <v>3.19</v>
      </c>
    </row>
    <row r="54" spans="1:3" x14ac:dyDescent="0.25">
      <c r="A54" s="95">
        <v>45</v>
      </c>
      <c r="B54" s="96">
        <v>12.58</v>
      </c>
      <c r="C54" s="96">
        <v>3.22</v>
      </c>
    </row>
    <row r="55" spans="1:3" x14ac:dyDescent="0.25">
      <c r="A55" s="95">
        <v>46</v>
      </c>
      <c r="B55" s="96">
        <v>12.77</v>
      </c>
      <c r="C55" s="96">
        <v>3.25</v>
      </c>
    </row>
    <row r="56" spans="1:3" x14ac:dyDescent="0.25">
      <c r="A56" s="95">
        <v>47</v>
      </c>
      <c r="B56" s="96">
        <v>12.96</v>
      </c>
      <c r="C56" s="96">
        <v>3.27</v>
      </c>
    </row>
    <row r="57" spans="1:3" x14ac:dyDescent="0.25">
      <c r="A57" s="95">
        <v>48</v>
      </c>
      <c r="B57" s="96">
        <v>13.16</v>
      </c>
      <c r="C57" s="96">
        <v>3.3</v>
      </c>
    </row>
    <row r="58" spans="1:3" x14ac:dyDescent="0.25">
      <c r="A58" s="95">
        <v>49</v>
      </c>
      <c r="B58" s="96">
        <v>13.36</v>
      </c>
      <c r="C58" s="96">
        <v>3.33</v>
      </c>
    </row>
    <row r="59" spans="1:3" x14ac:dyDescent="0.25">
      <c r="A59" s="95">
        <v>50</v>
      </c>
      <c r="B59" s="96">
        <v>13.56</v>
      </c>
      <c r="C59" s="96">
        <v>3.35</v>
      </c>
    </row>
    <row r="60" spans="1:3" x14ac:dyDescent="0.25">
      <c r="A60" s="95">
        <v>51</v>
      </c>
      <c r="B60" s="96">
        <v>13.77</v>
      </c>
      <c r="C60" s="96">
        <v>3.38</v>
      </c>
    </row>
    <row r="61" spans="1:3" x14ac:dyDescent="0.25">
      <c r="A61" s="95">
        <v>52</v>
      </c>
      <c r="B61" s="96">
        <v>13.98</v>
      </c>
      <c r="C61" s="96">
        <v>3.4</v>
      </c>
    </row>
    <row r="62" spans="1:3" x14ac:dyDescent="0.25">
      <c r="A62" s="95">
        <v>53</v>
      </c>
      <c r="B62" s="96">
        <v>14.2</v>
      </c>
      <c r="C62" s="96">
        <v>3.42</v>
      </c>
    </row>
    <row r="63" spans="1:3" x14ac:dyDescent="0.25">
      <c r="A63" s="95">
        <v>54</v>
      </c>
      <c r="B63" s="96">
        <v>14.43</v>
      </c>
      <c r="C63" s="96">
        <v>3.44</v>
      </c>
    </row>
    <row r="64" spans="1:3" x14ac:dyDescent="0.25">
      <c r="A64" s="95">
        <v>55</v>
      </c>
      <c r="B64" s="96">
        <v>14.66</v>
      </c>
      <c r="C64" s="96">
        <v>3.46</v>
      </c>
    </row>
    <row r="65" spans="1:3" x14ac:dyDescent="0.25">
      <c r="A65" s="95">
        <v>56</v>
      </c>
      <c r="B65" s="96">
        <v>14.89</v>
      </c>
      <c r="C65" s="96">
        <v>3.48</v>
      </c>
    </row>
    <row r="66" spans="1:3" x14ac:dyDescent="0.25">
      <c r="A66" s="95">
        <v>57</v>
      </c>
      <c r="B66" s="96">
        <v>15.14</v>
      </c>
      <c r="C66" s="96">
        <v>3.49</v>
      </c>
    </row>
    <row r="67" spans="1:3" x14ac:dyDescent="0.25">
      <c r="A67" s="95">
        <v>58</v>
      </c>
      <c r="B67" s="96">
        <v>15.39</v>
      </c>
      <c r="C67" s="96">
        <v>3.51</v>
      </c>
    </row>
    <row r="68" spans="1:3" x14ac:dyDescent="0.25">
      <c r="A68" s="95">
        <v>59</v>
      </c>
      <c r="B68" s="96">
        <v>15.65</v>
      </c>
      <c r="C68" s="96">
        <v>3.52</v>
      </c>
    </row>
    <row r="69" spans="1:3" x14ac:dyDescent="0.25">
      <c r="A69" s="95">
        <v>60</v>
      </c>
      <c r="B69" s="96">
        <v>15.92</v>
      </c>
      <c r="C69" s="96">
        <v>3.52</v>
      </c>
    </row>
    <row r="70" spans="1:3" x14ac:dyDescent="0.25">
      <c r="A70" s="95">
        <v>61</v>
      </c>
      <c r="B70" s="96">
        <v>16.2</v>
      </c>
      <c r="C70" s="96">
        <v>3.53</v>
      </c>
    </row>
    <row r="71" spans="1:3" x14ac:dyDescent="0.25">
      <c r="A71" s="95">
        <v>62</v>
      </c>
      <c r="B71" s="96">
        <v>16.489999999999998</v>
      </c>
      <c r="C71" s="96">
        <v>3.53</v>
      </c>
    </row>
    <row r="72" spans="1:3" x14ac:dyDescent="0.25">
      <c r="A72" s="95">
        <v>63</v>
      </c>
      <c r="B72" s="96">
        <v>16.79</v>
      </c>
      <c r="C72" s="96">
        <v>3.52</v>
      </c>
    </row>
    <row r="73" spans="1:3" x14ac:dyDescent="0.25">
      <c r="A73" s="95">
        <v>64</v>
      </c>
      <c r="B73" s="96">
        <v>17.11</v>
      </c>
      <c r="C73" s="96">
        <v>3.51</v>
      </c>
    </row>
    <row r="74" spans="1:3" x14ac:dyDescent="0.25">
      <c r="A74" s="95">
        <v>65</v>
      </c>
      <c r="B74" s="96">
        <v>17.45</v>
      </c>
      <c r="C74" s="96">
        <v>3.5</v>
      </c>
    </row>
  </sheetData>
  <sheetProtection algorithmName="SHA-512" hashValue="HmsrIC1rNv7cngShAVhvvzzpjy+mybWJsEr3LqTYGcZWWoeboRXt26sc3crRfJm6Kqln9j2uq01lbrmjkJ7xVA==" saltValue="KQOJZk5ND3sxUvhB1KpasQ==" spinCount="100000" sheet="1" objects="1" scenarios="1"/>
  <phoneticPr fontId="4" type="noConversion"/>
  <conditionalFormatting sqref="A6:A16">
    <cfRule type="expression" dxfId="2301" priority="33" stopIfTrue="1">
      <formula>MOD(ROW(),2)=0</formula>
    </cfRule>
    <cfRule type="expression" dxfId="2300" priority="34" stopIfTrue="1">
      <formula>MOD(ROW(),2)&lt;&gt;0</formula>
    </cfRule>
  </conditionalFormatting>
  <conditionalFormatting sqref="A18">
    <cfRule type="expression" dxfId="2299" priority="37" stopIfTrue="1">
      <formula>MOD(ROW(),2)=0</formula>
    </cfRule>
    <cfRule type="expression" dxfId="2298" priority="38" stopIfTrue="1">
      <formula>MOD(ROW(),2)&lt;&gt;0</formula>
    </cfRule>
  </conditionalFormatting>
  <conditionalFormatting sqref="A17">
    <cfRule type="expression" dxfId="2297" priority="29" stopIfTrue="1">
      <formula>MOD(ROW(),2)=0</formula>
    </cfRule>
    <cfRule type="expression" dxfId="2296" priority="30" stopIfTrue="1">
      <formula>MOD(ROW(),2)&lt;&gt;0</formula>
    </cfRule>
  </conditionalFormatting>
  <conditionalFormatting sqref="A26:A74">
    <cfRule type="expression" dxfId="2295" priority="21" stopIfTrue="1">
      <formula>MOD(ROW(),2)=0</formula>
    </cfRule>
    <cfRule type="expression" dxfId="2294" priority="22" stopIfTrue="1">
      <formula>MOD(ROW(),2)&lt;&gt;0</formula>
    </cfRule>
  </conditionalFormatting>
  <conditionalFormatting sqref="B26:C74">
    <cfRule type="expression" dxfId="2293" priority="23" stopIfTrue="1">
      <formula>MOD(ROW(),2)=0</formula>
    </cfRule>
    <cfRule type="expression" dxfId="2292" priority="24" stopIfTrue="1">
      <formula>MOD(ROW(),2)&lt;&gt;0</formula>
    </cfRule>
  </conditionalFormatting>
  <conditionalFormatting sqref="A19:A21">
    <cfRule type="expression" dxfId="2291" priority="15" stopIfTrue="1">
      <formula>MOD(ROW(),2)=0</formula>
    </cfRule>
    <cfRule type="expression" dxfId="2290" priority="16" stopIfTrue="1">
      <formula>MOD(ROW(),2)&lt;&gt;0</formula>
    </cfRule>
  </conditionalFormatting>
  <conditionalFormatting sqref="B6:C16">
    <cfRule type="expression" dxfId="2289" priority="9" stopIfTrue="1">
      <formula>MOD(ROW(),2)=0</formula>
    </cfRule>
    <cfRule type="expression" dxfId="2288" priority="10" stopIfTrue="1">
      <formula>MOD(ROW(),2)&lt;&gt;0</formula>
    </cfRule>
  </conditionalFormatting>
  <conditionalFormatting sqref="B18:C18 B17">
    <cfRule type="expression" dxfId="2287" priority="11" stopIfTrue="1">
      <formula>MOD(ROW(),2)=0</formula>
    </cfRule>
    <cfRule type="expression" dxfId="2286" priority="12" stopIfTrue="1">
      <formula>MOD(ROW(),2)&lt;&gt;0</formula>
    </cfRule>
  </conditionalFormatting>
  <conditionalFormatting sqref="C17">
    <cfRule type="expression" dxfId="2285" priority="7" stopIfTrue="1">
      <formula>MOD(ROW(),2)=0</formula>
    </cfRule>
    <cfRule type="expression" dxfId="2284" priority="8" stopIfTrue="1">
      <formula>MOD(ROW(),2)&lt;&gt;0</formula>
    </cfRule>
  </conditionalFormatting>
  <conditionalFormatting sqref="B20:B21">
    <cfRule type="expression" dxfId="2283" priority="3" stopIfTrue="1">
      <formula>MOD(ROW(),2)=0</formula>
    </cfRule>
    <cfRule type="expression" dxfId="2282" priority="4" stopIfTrue="1">
      <formula>MOD(ROW(),2)&lt;&gt;0</formula>
    </cfRule>
  </conditionalFormatting>
  <conditionalFormatting sqref="C19:C21">
    <cfRule type="expression" dxfId="2281" priority="5" stopIfTrue="1">
      <formula>MOD(ROW(),2)=0</formula>
    </cfRule>
    <cfRule type="expression" dxfId="2280" priority="6" stopIfTrue="1">
      <formula>MOD(ROW(),2)&lt;&gt;0</formula>
    </cfRule>
  </conditionalFormatting>
  <conditionalFormatting sqref="B19">
    <cfRule type="expression" dxfId="2279" priority="1" stopIfTrue="1">
      <formula>MOD(ROW(),2)=0</formula>
    </cfRule>
    <cfRule type="expression" dxfId="2278" priority="2" stopIfTrue="1">
      <formula>MOD(ROW(),2)&lt;&gt;0</formula>
    </cfRule>
  </conditionalFormatting>
  <hyperlinks>
    <hyperlink ref="B24" location="Assumptions!A1" display="Assumptions" xr:uid="{83471A64-508E-4A86-A9A0-314457D757C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2"/>
  <dimension ref="A1:K7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x-214</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2.5" customHeight="1" x14ac:dyDescent="0.25">
      <c r="A10" s="76" t="s">
        <v>7</v>
      </c>
      <c r="B10" s="78" t="s">
        <v>341</v>
      </c>
      <c r="C10" s="78"/>
    </row>
    <row r="11" spans="1:11" x14ac:dyDescent="0.25">
      <c r="A11" s="76" t="s">
        <v>280</v>
      </c>
      <c r="B11" s="78" t="s">
        <v>294</v>
      </c>
      <c r="C11" s="78"/>
    </row>
    <row r="12" spans="1:11" x14ac:dyDescent="0.25">
      <c r="A12" s="76" t="s">
        <v>281</v>
      </c>
      <c r="B12" s="78" t="s">
        <v>295</v>
      </c>
      <c r="C12" s="78"/>
    </row>
    <row r="13" spans="1:11" x14ac:dyDescent="0.25">
      <c r="A13" s="76" t="s">
        <v>610</v>
      </c>
      <c r="B13" s="78">
        <v>0</v>
      </c>
      <c r="C13" s="78"/>
    </row>
    <row r="14" spans="1:11" x14ac:dyDescent="0.25">
      <c r="A14" s="76" t="s">
        <v>283</v>
      </c>
      <c r="B14" s="78">
        <v>214</v>
      </c>
      <c r="C14" s="78"/>
    </row>
    <row r="15" spans="1:11" x14ac:dyDescent="0.25">
      <c r="A15" s="76" t="s">
        <v>613</v>
      </c>
      <c r="B15" s="78">
        <v>214</v>
      </c>
      <c r="C15" s="78"/>
    </row>
    <row r="16" spans="1:11" x14ac:dyDescent="0.25">
      <c r="A16" s="76" t="s">
        <v>285</v>
      </c>
      <c r="B16" s="78" t="s">
        <v>343</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8.15</v>
      </c>
      <c r="C27" s="96">
        <v>2.1800000000000002</v>
      </c>
    </row>
    <row r="28" spans="1:3" x14ac:dyDescent="0.25">
      <c r="A28" s="95">
        <v>19</v>
      </c>
      <c r="B28" s="96">
        <v>8.27</v>
      </c>
      <c r="C28" s="96">
        <v>2.2799999999999998</v>
      </c>
    </row>
    <row r="29" spans="1:3" x14ac:dyDescent="0.25">
      <c r="A29" s="95">
        <v>20</v>
      </c>
      <c r="B29" s="96">
        <v>8.3800000000000008</v>
      </c>
      <c r="C29" s="96">
        <v>2.31</v>
      </c>
    </row>
    <row r="30" spans="1:3" x14ac:dyDescent="0.25">
      <c r="A30" s="95">
        <v>21</v>
      </c>
      <c r="B30" s="96">
        <v>8.5</v>
      </c>
      <c r="C30" s="96">
        <v>2.35</v>
      </c>
    </row>
    <row r="31" spans="1:3" x14ac:dyDescent="0.25">
      <c r="A31" s="95">
        <v>22</v>
      </c>
      <c r="B31" s="96">
        <v>8.6199999999999992</v>
      </c>
      <c r="C31" s="96">
        <v>2.39</v>
      </c>
    </row>
    <row r="32" spans="1:3" x14ac:dyDescent="0.25">
      <c r="A32" s="95">
        <v>23</v>
      </c>
      <c r="B32" s="96">
        <v>8.74</v>
      </c>
      <c r="C32" s="96">
        <v>2.4300000000000002</v>
      </c>
    </row>
    <row r="33" spans="1:3" x14ac:dyDescent="0.25">
      <c r="A33" s="95">
        <v>24</v>
      </c>
      <c r="B33" s="96">
        <v>8.86</v>
      </c>
      <c r="C33" s="96">
        <v>2.46</v>
      </c>
    </row>
    <row r="34" spans="1:3" x14ac:dyDescent="0.25">
      <c r="A34" s="95">
        <v>25</v>
      </c>
      <c r="B34" s="96">
        <v>8.99</v>
      </c>
      <c r="C34" s="96">
        <v>2.5</v>
      </c>
    </row>
    <row r="35" spans="1:3" x14ac:dyDescent="0.25">
      <c r="A35" s="95">
        <v>26</v>
      </c>
      <c r="B35" s="96">
        <v>9.11</v>
      </c>
      <c r="C35" s="96">
        <v>2.54</v>
      </c>
    </row>
    <row r="36" spans="1:3" x14ac:dyDescent="0.25">
      <c r="A36" s="95">
        <v>27</v>
      </c>
      <c r="B36" s="96">
        <v>9.24</v>
      </c>
      <c r="C36" s="96">
        <v>2.58</v>
      </c>
    </row>
    <row r="37" spans="1:3" x14ac:dyDescent="0.25">
      <c r="A37" s="95">
        <v>28</v>
      </c>
      <c r="B37" s="96">
        <v>9.3699999999999992</v>
      </c>
      <c r="C37" s="96">
        <v>2.62</v>
      </c>
    </row>
    <row r="38" spans="1:3" x14ac:dyDescent="0.25">
      <c r="A38" s="95">
        <v>29</v>
      </c>
      <c r="B38" s="96">
        <v>9.5</v>
      </c>
      <c r="C38" s="96">
        <v>2.66</v>
      </c>
    </row>
    <row r="39" spans="1:3" x14ac:dyDescent="0.25">
      <c r="A39" s="95">
        <v>30</v>
      </c>
      <c r="B39" s="96">
        <v>9.6300000000000008</v>
      </c>
      <c r="C39" s="96">
        <v>2.7</v>
      </c>
    </row>
    <row r="40" spans="1:3" x14ac:dyDescent="0.25">
      <c r="A40" s="95">
        <v>31</v>
      </c>
      <c r="B40" s="96">
        <v>9.77</v>
      </c>
      <c r="C40" s="96">
        <v>2.74</v>
      </c>
    </row>
    <row r="41" spans="1:3" x14ac:dyDescent="0.25">
      <c r="A41" s="95">
        <v>32</v>
      </c>
      <c r="B41" s="96">
        <v>9.91</v>
      </c>
      <c r="C41" s="96">
        <v>2.77</v>
      </c>
    </row>
    <row r="42" spans="1:3" x14ac:dyDescent="0.25">
      <c r="A42" s="95">
        <v>33</v>
      </c>
      <c r="B42" s="96">
        <v>10.050000000000001</v>
      </c>
      <c r="C42" s="96">
        <v>2.81</v>
      </c>
    </row>
    <row r="43" spans="1:3" x14ac:dyDescent="0.25">
      <c r="A43" s="95">
        <v>34</v>
      </c>
      <c r="B43" s="96">
        <v>10.19</v>
      </c>
      <c r="C43" s="96">
        <v>2.85</v>
      </c>
    </row>
    <row r="44" spans="1:3" x14ac:dyDescent="0.25">
      <c r="A44" s="95">
        <v>35</v>
      </c>
      <c r="B44" s="96">
        <v>10.33</v>
      </c>
      <c r="C44" s="96">
        <v>2.89</v>
      </c>
    </row>
    <row r="45" spans="1:3" x14ac:dyDescent="0.25">
      <c r="A45" s="95">
        <v>36</v>
      </c>
      <c r="B45" s="96">
        <v>10.48</v>
      </c>
      <c r="C45" s="96">
        <v>2.92</v>
      </c>
    </row>
    <row r="46" spans="1:3" x14ac:dyDescent="0.25">
      <c r="A46" s="95">
        <v>37</v>
      </c>
      <c r="B46" s="96">
        <v>10.63</v>
      </c>
      <c r="C46" s="96">
        <v>2.96</v>
      </c>
    </row>
    <row r="47" spans="1:3" x14ac:dyDescent="0.25">
      <c r="A47" s="95">
        <v>38</v>
      </c>
      <c r="B47" s="96">
        <v>10.78</v>
      </c>
      <c r="C47" s="96">
        <v>3</v>
      </c>
    </row>
    <row r="48" spans="1:3" x14ac:dyDescent="0.25">
      <c r="A48" s="95">
        <v>39</v>
      </c>
      <c r="B48" s="96">
        <v>10.93</v>
      </c>
      <c r="C48" s="96">
        <v>3.03</v>
      </c>
    </row>
    <row r="49" spans="1:3" x14ac:dyDescent="0.25">
      <c r="A49" s="95">
        <v>40</v>
      </c>
      <c r="B49" s="96">
        <v>11.09</v>
      </c>
      <c r="C49" s="96">
        <v>3.07</v>
      </c>
    </row>
    <row r="50" spans="1:3" x14ac:dyDescent="0.25">
      <c r="A50" s="95">
        <v>41</v>
      </c>
      <c r="B50" s="96">
        <v>11.25</v>
      </c>
      <c r="C50" s="96">
        <v>3.1</v>
      </c>
    </row>
    <row r="51" spans="1:3" x14ac:dyDescent="0.25">
      <c r="A51" s="95">
        <v>42</v>
      </c>
      <c r="B51" s="96">
        <v>11.41</v>
      </c>
      <c r="C51" s="96">
        <v>3.14</v>
      </c>
    </row>
    <row r="52" spans="1:3" x14ac:dyDescent="0.25">
      <c r="A52" s="95">
        <v>43</v>
      </c>
      <c r="B52" s="96">
        <v>11.58</v>
      </c>
      <c r="C52" s="96">
        <v>3.17</v>
      </c>
    </row>
    <row r="53" spans="1:3" x14ac:dyDescent="0.25">
      <c r="A53" s="95">
        <v>44</v>
      </c>
      <c r="B53" s="96">
        <v>11.75</v>
      </c>
      <c r="C53" s="96">
        <v>3.2</v>
      </c>
    </row>
    <row r="54" spans="1:3" x14ac:dyDescent="0.25">
      <c r="A54" s="95">
        <v>45</v>
      </c>
      <c r="B54" s="96">
        <v>11.92</v>
      </c>
      <c r="C54" s="96">
        <v>3.24</v>
      </c>
    </row>
    <row r="55" spans="1:3" x14ac:dyDescent="0.25">
      <c r="A55" s="95">
        <v>46</v>
      </c>
      <c r="B55" s="96">
        <v>12.09</v>
      </c>
      <c r="C55" s="96">
        <v>3.27</v>
      </c>
    </row>
    <row r="56" spans="1:3" x14ac:dyDescent="0.25">
      <c r="A56" s="95">
        <v>47</v>
      </c>
      <c r="B56" s="96">
        <v>12.27</v>
      </c>
      <c r="C56" s="96">
        <v>3.29</v>
      </c>
    </row>
    <row r="57" spans="1:3" x14ac:dyDescent="0.25">
      <c r="A57" s="95">
        <v>48</v>
      </c>
      <c r="B57" s="96">
        <v>12.46</v>
      </c>
      <c r="C57" s="96">
        <v>3.32</v>
      </c>
    </row>
    <row r="58" spans="1:3" x14ac:dyDescent="0.25">
      <c r="A58" s="95">
        <v>49</v>
      </c>
      <c r="B58" s="96">
        <v>12.64</v>
      </c>
      <c r="C58" s="96">
        <v>3.35</v>
      </c>
    </row>
    <row r="59" spans="1:3" x14ac:dyDescent="0.25">
      <c r="A59" s="95">
        <v>50</v>
      </c>
      <c r="B59" s="96">
        <v>12.83</v>
      </c>
      <c r="C59" s="96">
        <v>3.38</v>
      </c>
    </row>
    <row r="60" spans="1:3" x14ac:dyDescent="0.25">
      <c r="A60" s="95">
        <v>51</v>
      </c>
      <c r="B60" s="96">
        <v>13.03</v>
      </c>
      <c r="C60" s="96">
        <v>3.4</v>
      </c>
    </row>
    <row r="61" spans="1:3" x14ac:dyDescent="0.25">
      <c r="A61" s="95">
        <v>52</v>
      </c>
      <c r="B61" s="96">
        <v>13.23</v>
      </c>
      <c r="C61" s="96">
        <v>3.42</v>
      </c>
    </row>
    <row r="62" spans="1:3" x14ac:dyDescent="0.25">
      <c r="A62" s="95">
        <v>53</v>
      </c>
      <c r="B62" s="96">
        <v>13.43</v>
      </c>
      <c r="C62" s="96">
        <v>3.44</v>
      </c>
    </row>
    <row r="63" spans="1:3" x14ac:dyDescent="0.25">
      <c r="A63" s="95">
        <v>54</v>
      </c>
      <c r="B63" s="96">
        <v>13.64</v>
      </c>
      <c r="C63" s="96">
        <v>3.47</v>
      </c>
    </row>
    <row r="64" spans="1:3" x14ac:dyDescent="0.25">
      <c r="A64" s="95">
        <v>55</v>
      </c>
      <c r="B64" s="96">
        <v>13.86</v>
      </c>
      <c r="C64" s="96">
        <v>3.48</v>
      </c>
    </row>
    <row r="65" spans="1:3" x14ac:dyDescent="0.25">
      <c r="A65" s="95">
        <v>56</v>
      </c>
      <c r="B65" s="96">
        <v>14.08</v>
      </c>
      <c r="C65" s="96">
        <v>3.5</v>
      </c>
    </row>
    <row r="66" spans="1:3" x14ac:dyDescent="0.25">
      <c r="A66" s="95">
        <v>57</v>
      </c>
      <c r="B66" s="96">
        <v>14.31</v>
      </c>
      <c r="C66" s="96">
        <v>3.52</v>
      </c>
    </row>
    <row r="67" spans="1:3" x14ac:dyDescent="0.25">
      <c r="A67" s="95">
        <v>58</v>
      </c>
      <c r="B67" s="96">
        <v>14.54</v>
      </c>
      <c r="C67" s="96">
        <v>3.53</v>
      </c>
    </row>
    <row r="68" spans="1:3" x14ac:dyDescent="0.25">
      <c r="A68" s="95">
        <v>59</v>
      </c>
      <c r="B68" s="96">
        <v>14.79</v>
      </c>
      <c r="C68" s="96">
        <v>3.54</v>
      </c>
    </row>
    <row r="69" spans="1:3" x14ac:dyDescent="0.25">
      <c r="A69" s="95">
        <v>60</v>
      </c>
      <c r="B69" s="96">
        <v>15.04</v>
      </c>
      <c r="C69" s="96">
        <v>3.55</v>
      </c>
    </row>
    <row r="70" spans="1:3" x14ac:dyDescent="0.25">
      <c r="A70" s="95">
        <v>61</v>
      </c>
      <c r="B70" s="96">
        <v>15.3</v>
      </c>
      <c r="C70" s="96">
        <v>3.55</v>
      </c>
    </row>
    <row r="71" spans="1:3" x14ac:dyDescent="0.25">
      <c r="A71" s="95">
        <v>62</v>
      </c>
      <c r="B71" s="96">
        <v>15.57</v>
      </c>
      <c r="C71" s="96">
        <v>3.55</v>
      </c>
    </row>
    <row r="72" spans="1:3" x14ac:dyDescent="0.25">
      <c r="A72" s="95">
        <v>63</v>
      </c>
      <c r="B72" s="96">
        <v>15.86</v>
      </c>
      <c r="C72" s="96">
        <v>3.55</v>
      </c>
    </row>
    <row r="73" spans="1:3" x14ac:dyDescent="0.25">
      <c r="A73" s="95">
        <v>64</v>
      </c>
      <c r="B73" s="96">
        <v>16.16</v>
      </c>
      <c r="C73" s="96">
        <v>3.54</v>
      </c>
    </row>
    <row r="74" spans="1:3" x14ac:dyDescent="0.25">
      <c r="A74" s="95">
        <v>65</v>
      </c>
      <c r="B74" s="96">
        <v>16.47</v>
      </c>
      <c r="C74" s="96">
        <v>3.52</v>
      </c>
    </row>
    <row r="75" spans="1:3" x14ac:dyDescent="0.25">
      <c r="A75" s="95">
        <v>66</v>
      </c>
      <c r="B75" s="96">
        <v>16.809999999999999</v>
      </c>
      <c r="C75" s="96">
        <v>3.5</v>
      </c>
    </row>
  </sheetData>
  <sheetProtection algorithmName="SHA-512" hashValue="b9kpbY0UdGl5sejvI7UXJlUwr5ZvIzOVo893JdpzTR3mOk7jSn4veAIGesYUtpkDGGFDs5KOauy9YM572nYFOA==" saltValue="x5ythFnUGqj4FdjsjfIYjA==" spinCount="100000" sheet="1" objects="1" scenarios="1"/>
  <phoneticPr fontId="4" type="noConversion"/>
  <conditionalFormatting sqref="A6:A16">
    <cfRule type="expression" dxfId="2277" priority="33" stopIfTrue="1">
      <formula>MOD(ROW(),2)=0</formula>
    </cfRule>
    <cfRule type="expression" dxfId="2276" priority="34" stopIfTrue="1">
      <formula>MOD(ROW(),2)&lt;&gt;0</formula>
    </cfRule>
  </conditionalFormatting>
  <conditionalFormatting sqref="A18">
    <cfRule type="expression" dxfId="2275" priority="37" stopIfTrue="1">
      <formula>MOD(ROW(),2)=0</formula>
    </cfRule>
    <cfRule type="expression" dxfId="2274" priority="38" stopIfTrue="1">
      <formula>MOD(ROW(),2)&lt;&gt;0</formula>
    </cfRule>
  </conditionalFormatting>
  <conditionalFormatting sqref="A17">
    <cfRule type="expression" dxfId="2273" priority="29" stopIfTrue="1">
      <formula>MOD(ROW(),2)=0</formula>
    </cfRule>
    <cfRule type="expression" dxfId="2272" priority="30" stopIfTrue="1">
      <formula>MOD(ROW(),2)&lt;&gt;0</formula>
    </cfRule>
  </conditionalFormatting>
  <conditionalFormatting sqref="A26:A75">
    <cfRule type="expression" dxfId="2271" priority="21" stopIfTrue="1">
      <formula>MOD(ROW(),2)=0</formula>
    </cfRule>
    <cfRule type="expression" dxfId="2270" priority="22" stopIfTrue="1">
      <formula>MOD(ROW(),2)&lt;&gt;0</formula>
    </cfRule>
  </conditionalFormatting>
  <conditionalFormatting sqref="B26:C75">
    <cfRule type="expression" dxfId="2269" priority="23" stopIfTrue="1">
      <formula>MOD(ROW(),2)=0</formula>
    </cfRule>
    <cfRule type="expression" dxfId="2268" priority="24" stopIfTrue="1">
      <formula>MOD(ROW(),2)&lt;&gt;0</formula>
    </cfRule>
  </conditionalFormatting>
  <conditionalFormatting sqref="A19:A21">
    <cfRule type="expression" dxfId="2267" priority="15" stopIfTrue="1">
      <formula>MOD(ROW(),2)=0</formula>
    </cfRule>
    <cfRule type="expression" dxfId="2266" priority="16" stopIfTrue="1">
      <formula>MOD(ROW(),2)&lt;&gt;0</formula>
    </cfRule>
  </conditionalFormatting>
  <conditionalFormatting sqref="B6:C16">
    <cfRule type="expression" dxfId="2265" priority="9" stopIfTrue="1">
      <formula>MOD(ROW(),2)=0</formula>
    </cfRule>
    <cfRule type="expression" dxfId="2264" priority="10" stopIfTrue="1">
      <formula>MOD(ROW(),2)&lt;&gt;0</formula>
    </cfRule>
  </conditionalFormatting>
  <conditionalFormatting sqref="B18:C18 B17">
    <cfRule type="expression" dxfId="2263" priority="11" stopIfTrue="1">
      <formula>MOD(ROW(),2)=0</formula>
    </cfRule>
    <cfRule type="expression" dxfId="2262" priority="12" stopIfTrue="1">
      <formula>MOD(ROW(),2)&lt;&gt;0</formula>
    </cfRule>
  </conditionalFormatting>
  <conditionalFormatting sqref="C17">
    <cfRule type="expression" dxfId="2261" priority="7" stopIfTrue="1">
      <formula>MOD(ROW(),2)=0</formula>
    </cfRule>
    <cfRule type="expression" dxfId="2260" priority="8" stopIfTrue="1">
      <formula>MOD(ROW(),2)&lt;&gt;0</formula>
    </cfRule>
  </conditionalFormatting>
  <conditionalFormatting sqref="B20:B21">
    <cfRule type="expression" dxfId="2259" priority="3" stopIfTrue="1">
      <formula>MOD(ROW(),2)=0</formula>
    </cfRule>
    <cfRule type="expression" dxfId="2258" priority="4" stopIfTrue="1">
      <formula>MOD(ROW(),2)&lt;&gt;0</formula>
    </cfRule>
  </conditionalFormatting>
  <conditionalFormatting sqref="C19:C21">
    <cfRule type="expression" dxfId="2257" priority="5" stopIfTrue="1">
      <formula>MOD(ROW(),2)=0</formula>
    </cfRule>
    <cfRule type="expression" dxfId="2256" priority="6" stopIfTrue="1">
      <formula>MOD(ROW(),2)&lt;&gt;0</formula>
    </cfRule>
  </conditionalFormatting>
  <conditionalFormatting sqref="B19">
    <cfRule type="expression" dxfId="2255" priority="1" stopIfTrue="1">
      <formula>MOD(ROW(),2)=0</formula>
    </cfRule>
    <cfRule type="expression" dxfId="2254" priority="2" stopIfTrue="1">
      <formula>MOD(ROW(),2)&lt;&gt;0</formula>
    </cfRule>
  </conditionalFormatting>
  <hyperlinks>
    <hyperlink ref="B24" location="Assumptions!A1" display="Assumptions" xr:uid="{EC17B4B8-CD73-4CB6-834A-C3D4809C811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3"/>
  <dimension ref="A1:K7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x-215</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8.5" customHeight="1" x14ac:dyDescent="0.25">
      <c r="A10" s="76" t="s">
        <v>7</v>
      </c>
      <c r="B10" s="78" t="s">
        <v>344</v>
      </c>
      <c r="C10" s="78"/>
    </row>
    <row r="11" spans="1:11" x14ac:dyDescent="0.25">
      <c r="A11" s="76" t="s">
        <v>280</v>
      </c>
      <c r="B11" s="78" t="s">
        <v>294</v>
      </c>
      <c r="C11" s="78"/>
    </row>
    <row r="12" spans="1:11" x14ac:dyDescent="0.25">
      <c r="A12" s="76" t="s">
        <v>281</v>
      </c>
      <c r="B12" s="78" t="s">
        <v>295</v>
      </c>
      <c r="C12" s="78"/>
    </row>
    <row r="13" spans="1:11" x14ac:dyDescent="0.25">
      <c r="A13" s="76" t="s">
        <v>610</v>
      </c>
      <c r="B13" s="78">
        <v>0</v>
      </c>
      <c r="C13" s="78"/>
    </row>
    <row r="14" spans="1:11" x14ac:dyDescent="0.25">
      <c r="A14" s="76" t="s">
        <v>283</v>
      </c>
      <c r="B14" s="78">
        <v>215</v>
      </c>
      <c r="C14" s="78"/>
    </row>
    <row r="15" spans="1:11" x14ac:dyDescent="0.25">
      <c r="A15" s="76" t="s">
        <v>613</v>
      </c>
      <c r="B15" s="78">
        <v>215</v>
      </c>
      <c r="C15" s="78"/>
    </row>
    <row r="16" spans="1:11" x14ac:dyDescent="0.25">
      <c r="A16" s="76" t="s">
        <v>285</v>
      </c>
      <c r="B16" s="78" t="s">
        <v>346</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7.74</v>
      </c>
      <c r="C27" s="96">
        <v>2.19</v>
      </c>
    </row>
    <row r="28" spans="1:3" x14ac:dyDescent="0.25">
      <c r="A28" s="95">
        <v>19</v>
      </c>
      <c r="B28" s="96">
        <v>7.85</v>
      </c>
      <c r="C28" s="96">
        <v>2.29</v>
      </c>
    </row>
    <row r="29" spans="1:3" x14ac:dyDescent="0.25">
      <c r="A29" s="95">
        <v>20</v>
      </c>
      <c r="B29" s="96">
        <v>7.96</v>
      </c>
      <c r="C29" s="96">
        <v>2.3199999999999998</v>
      </c>
    </row>
    <row r="30" spans="1:3" x14ac:dyDescent="0.25">
      <c r="A30" s="95">
        <v>21</v>
      </c>
      <c r="B30" s="96">
        <v>8.07</v>
      </c>
      <c r="C30" s="96">
        <v>2.36</v>
      </c>
    </row>
    <row r="31" spans="1:3" x14ac:dyDescent="0.25">
      <c r="A31" s="95">
        <v>22</v>
      </c>
      <c r="B31" s="96">
        <v>8.18</v>
      </c>
      <c r="C31" s="96">
        <v>2.4</v>
      </c>
    </row>
    <row r="32" spans="1:3" x14ac:dyDescent="0.25">
      <c r="A32" s="95">
        <v>23</v>
      </c>
      <c r="B32" s="96">
        <v>8.2899999999999991</v>
      </c>
      <c r="C32" s="96">
        <v>2.44</v>
      </c>
    </row>
    <row r="33" spans="1:3" x14ac:dyDescent="0.25">
      <c r="A33" s="95">
        <v>24</v>
      </c>
      <c r="B33" s="96">
        <v>8.41</v>
      </c>
      <c r="C33" s="96">
        <v>2.48</v>
      </c>
    </row>
    <row r="34" spans="1:3" x14ac:dyDescent="0.25">
      <c r="A34" s="95">
        <v>25</v>
      </c>
      <c r="B34" s="96">
        <v>8.52</v>
      </c>
      <c r="C34" s="96">
        <v>2.52</v>
      </c>
    </row>
    <row r="35" spans="1:3" x14ac:dyDescent="0.25">
      <c r="A35" s="95">
        <v>26</v>
      </c>
      <c r="B35" s="96">
        <v>8.64</v>
      </c>
      <c r="C35" s="96">
        <v>2.56</v>
      </c>
    </row>
    <row r="36" spans="1:3" x14ac:dyDescent="0.25">
      <c r="A36" s="95">
        <v>27</v>
      </c>
      <c r="B36" s="96">
        <v>8.76</v>
      </c>
      <c r="C36" s="96">
        <v>2.59</v>
      </c>
    </row>
    <row r="37" spans="1:3" x14ac:dyDescent="0.25">
      <c r="A37" s="95">
        <v>28</v>
      </c>
      <c r="B37" s="96">
        <v>8.8800000000000008</v>
      </c>
      <c r="C37" s="96">
        <v>2.63</v>
      </c>
    </row>
    <row r="38" spans="1:3" x14ac:dyDescent="0.25">
      <c r="A38" s="95">
        <v>29</v>
      </c>
      <c r="B38" s="96">
        <v>9</v>
      </c>
      <c r="C38" s="96">
        <v>2.67</v>
      </c>
    </row>
    <row r="39" spans="1:3" x14ac:dyDescent="0.25">
      <c r="A39" s="95">
        <v>30</v>
      </c>
      <c r="B39" s="96">
        <v>9.1300000000000008</v>
      </c>
      <c r="C39" s="96">
        <v>2.71</v>
      </c>
    </row>
    <row r="40" spans="1:3" x14ac:dyDescent="0.25">
      <c r="A40" s="95">
        <v>31</v>
      </c>
      <c r="B40" s="96">
        <v>9.26</v>
      </c>
      <c r="C40" s="96">
        <v>2.75</v>
      </c>
    </row>
    <row r="41" spans="1:3" x14ac:dyDescent="0.25">
      <c r="A41" s="95">
        <v>32</v>
      </c>
      <c r="B41" s="96">
        <v>9.39</v>
      </c>
      <c r="C41" s="96">
        <v>2.79</v>
      </c>
    </row>
    <row r="42" spans="1:3" x14ac:dyDescent="0.25">
      <c r="A42" s="95">
        <v>33</v>
      </c>
      <c r="B42" s="96">
        <v>9.52</v>
      </c>
      <c r="C42" s="96">
        <v>2.83</v>
      </c>
    </row>
    <row r="43" spans="1:3" x14ac:dyDescent="0.25">
      <c r="A43" s="95">
        <v>34</v>
      </c>
      <c r="B43" s="96">
        <v>9.65</v>
      </c>
      <c r="C43" s="96">
        <v>2.87</v>
      </c>
    </row>
    <row r="44" spans="1:3" x14ac:dyDescent="0.25">
      <c r="A44" s="95">
        <v>35</v>
      </c>
      <c r="B44" s="96">
        <v>9.7799999999999994</v>
      </c>
      <c r="C44" s="96">
        <v>2.9</v>
      </c>
    </row>
    <row r="45" spans="1:3" x14ac:dyDescent="0.25">
      <c r="A45" s="95">
        <v>36</v>
      </c>
      <c r="B45" s="96">
        <v>9.92</v>
      </c>
      <c r="C45" s="96">
        <v>2.94</v>
      </c>
    </row>
    <row r="46" spans="1:3" x14ac:dyDescent="0.25">
      <c r="A46" s="95">
        <v>37</v>
      </c>
      <c r="B46" s="96">
        <v>10.06</v>
      </c>
      <c r="C46" s="96">
        <v>2.98</v>
      </c>
    </row>
    <row r="47" spans="1:3" x14ac:dyDescent="0.25">
      <c r="A47" s="95">
        <v>38</v>
      </c>
      <c r="B47" s="96">
        <v>10.199999999999999</v>
      </c>
      <c r="C47" s="96">
        <v>3.01</v>
      </c>
    </row>
    <row r="48" spans="1:3" x14ac:dyDescent="0.25">
      <c r="A48" s="95">
        <v>39</v>
      </c>
      <c r="B48" s="96">
        <v>10.35</v>
      </c>
      <c r="C48" s="96">
        <v>3.05</v>
      </c>
    </row>
    <row r="49" spans="1:3" x14ac:dyDescent="0.25">
      <c r="A49" s="95">
        <v>40</v>
      </c>
      <c r="B49" s="96">
        <v>10.49</v>
      </c>
      <c r="C49" s="96">
        <v>3.09</v>
      </c>
    </row>
    <row r="50" spans="1:3" x14ac:dyDescent="0.25">
      <c r="A50" s="95">
        <v>41</v>
      </c>
      <c r="B50" s="96">
        <v>10.64</v>
      </c>
      <c r="C50" s="96">
        <v>3.12</v>
      </c>
    </row>
    <row r="51" spans="1:3" x14ac:dyDescent="0.25">
      <c r="A51" s="95">
        <v>42</v>
      </c>
      <c r="B51" s="96">
        <v>10.8</v>
      </c>
      <c r="C51" s="96">
        <v>3.16</v>
      </c>
    </row>
    <row r="52" spans="1:3" x14ac:dyDescent="0.25">
      <c r="A52" s="95">
        <v>43</v>
      </c>
      <c r="B52" s="96">
        <v>10.95</v>
      </c>
      <c r="C52" s="96">
        <v>3.19</v>
      </c>
    </row>
    <row r="53" spans="1:3" x14ac:dyDescent="0.25">
      <c r="A53" s="95">
        <v>44</v>
      </c>
      <c r="B53" s="96">
        <v>11.11</v>
      </c>
      <c r="C53" s="96">
        <v>3.22</v>
      </c>
    </row>
    <row r="54" spans="1:3" x14ac:dyDescent="0.25">
      <c r="A54" s="95">
        <v>45</v>
      </c>
      <c r="B54" s="96">
        <v>11.27</v>
      </c>
      <c r="C54" s="96">
        <v>3.26</v>
      </c>
    </row>
    <row r="55" spans="1:3" x14ac:dyDescent="0.25">
      <c r="A55" s="95">
        <v>46</v>
      </c>
      <c r="B55" s="96">
        <v>11.43</v>
      </c>
      <c r="C55" s="96">
        <v>3.29</v>
      </c>
    </row>
    <row r="56" spans="1:3" x14ac:dyDescent="0.25">
      <c r="A56" s="95">
        <v>47</v>
      </c>
      <c r="B56" s="96">
        <v>11.6</v>
      </c>
      <c r="C56" s="96">
        <v>3.32</v>
      </c>
    </row>
    <row r="57" spans="1:3" x14ac:dyDescent="0.25">
      <c r="A57" s="95">
        <v>48</v>
      </c>
      <c r="B57" s="96">
        <v>11.77</v>
      </c>
      <c r="C57" s="96">
        <v>3.34</v>
      </c>
    </row>
    <row r="58" spans="1:3" x14ac:dyDescent="0.25">
      <c r="A58" s="95">
        <v>49</v>
      </c>
      <c r="B58" s="96">
        <v>11.95</v>
      </c>
      <c r="C58" s="96">
        <v>3.37</v>
      </c>
    </row>
    <row r="59" spans="1:3" x14ac:dyDescent="0.25">
      <c r="A59" s="95">
        <v>50</v>
      </c>
      <c r="B59" s="96">
        <v>12.12</v>
      </c>
      <c r="C59" s="96">
        <v>3.4</v>
      </c>
    </row>
    <row r="60" spans="1:3" x14ac:dyDescent="0.25">
      <c r="A60" s="95">
        <v>51</v>
      </c>
      <c r="B60" s="96">
        <v>12.31</v>
      </c>
      <c r="C60" s="96">
        <v>3.42</v>
      </c>
    </row>
    <row r="61" spans="1:3" x14ac:dyDescent="0.25">
      <c r="A61" s="95">
        <v>52</v>
      </c>
      <c r="B61" s="96">
        <v>12.49</v>
      </c>
      <c r="C61" s="96">
        <v>3.45</v>
      </c>
    </row>
    <row r="62" spans="1:3" x14ac:dyDescent="0.25">
      <c r="A62" s="95">
        <v>53</v>
      </c>
      <c r="B62" s="96">
        <v>12.68</v>
      </c>
      <c r="C62" s="96">
        <v>3.47</v>
      </c>
    </row>
    <row r="63" spans="1:3" x14ac:dyDescent="0.25">
      <c r="A63" s="95">
        <v>54</v>
      </c>
      <c r="B63" s="96">
        <v>12.88</v>
      </c>
      <c r="C63" s="96">
        <v>3.49</v>
      </c>
    </row>
    <row r="64" spans="1:3" x14ac:dyDescent="0.25">
      <c r="A64" s="95">
        <v>55</v>
      </c>
      <c r="B64" s="96">
        <v>13.08</v>
      </c>
      <c r="C64" s="96">
        <v>3.51</v>
      </c>
    </row>
    <row r="65" spans="1:3" x14ac:dyDescent="0.25">
      <c r="A65" s="95">
        <v>56</v>
      </c>
      <c r="B65" s="96">
        <v>13.29</v>
      </c>
      <c r="C65" s="96">
        <v>3.53</v>
      </c>
    </row>
    <row r="66" spans="1:3" x14ac:dyDescent="0.25">
      <c r="A66" s="95">
        <v>57</v>
      </c>
      <c r="B66" s="96">
        <v>13.5</v>
      </c>
      <c r="C66" s="96">
        <v>3.54</v>
      </c>
    </row>
    <row r="67" spans="1:3" x14ac:dyDescent="0.25">
      <c r="A67" s="95">
        <v>58</v>
      </c>
      <c r="B67" s="96">
        <v>13.72</v>
      </c>
      <c r="C67" s="96">
        <v>3.56</v>
      </c>
    </row>
    <row r="68" spans="1:3" x14ac:dyDescent="0.25">
      <c r="A68" s="95">
        <v>59</v>
      </c>
      <c r="B68" s="96">
        <v>13.95</v>
      </c>
      <c r="C68" s="96">
        <v>3.57</v>
      </c>
    </row>
    <row r="69" spans="1:3" x14ac:dyDescent="0.25">
      <c r="A69" s="95">
        <v>60</v>
      </c>
      <c r="B69" s="96">
        <v>14.18</v>
      </c>
      <c r="C69" s="96">
        <v>3.57</v>
      </c>
    </row>
    <row r="70" spans="1:3" x14ac:dyDescent="0.25">
      <c r="A70" s="95">
        <v>61</v>
      </c>
      <c r="B70" s="96">
        <v>14.42</v>
      </c>
      <c r="C70" s="96">
        <v>3.58</v>
      </c>
    </row>
    <row r="71" spans="1:3" x14ac:dyDescent="0.25">
      <c r="A71" s="95">
        <v>62</v>
      </c>
      <c r="B71" s="96">
        <v>14.68</v>
      </c>
      <c r="C71" s="96">
        <v>3.58</v>
      </c>
    </row>
    <row r="72" spans="1:3" x14ac:dyDescent="0.25">
      <c r="A72" s="95">
        <v>63</v>
      </c>
      <c r="B72" s="96">
        <v>14.95</v>
      </c>
      <c r="C72" s="96">
        <v>3.57</v>
      </c>
    </row>
    <row r="73" spans="1:3" x14ac:dyDescent="0.25">
      <c r="A73" s="95">
        <v>64</v>
      </c>
      <c r="B73" s="96">
        <v>15.23</v>
      </c>
      <c r="C73" s="96">
        <v>3.57</v>
      </c>
    </row>
    <row r="74" spans="1:3" x14ac:dyDescent="0.25">
      <c r="A74" s="95">
        <v>65</v>
      </c>
      <c r="B74" s="96">
        <v>15.52</v>
      </c>
      <c r="C74" s="96">
        <v>3.55</v>
      </c>
    </row>
    <row r="75" spans="1:3" x14ac:dyDescent="0.25">
      <c r="A75" s="95">
        <v>66</v>
      </c>
      <c r="B75" s="96">
        <v>15.83</v>
      </c>
      <c r="C75" s="96">
        <v>3.53</v>
      </c>
    </row>
    <row r="76" spans="1:3" x14ac:dyDescent="0.25">
      <c r="A76" s="95">
        <v>67</v>
      </c>
      <c r="B76" s="96">
        <v>16.16</v>
      </c>
      <c r="C76" s="96">
        <v>3.51</v>
      </c>
    </row>
  </sheetData>
  <sheetProtection algorithmName="SHA-512" hashValue="HTWOInoDvpuIyKQaDMSjgsRh9MCAXhia2h/bWgLhMCH8yv8a3IHzNdexB3VSul3G8Ppvx0jQprPVfz8zq/dJYA==" saltValue="4wdsga7EL0P4cqom8LCVvg==" spinCount="100000" sheet="1" objects="1" scenarios="1"/>
  <phoneticPr fontId="4" type="noConversion"/>
  <conditionalFormatting sqref="A6:A16">
    <cfRule type="expression" dxfId="2253" priority="33" stopIfTrue="1">
      <formula>MOD(ROW(),2)=0</formula>
    </cfRule>
    <cfRule type="expression" dxfId="2252" priority="34" stopIfTrue="1">
      <formula>MOD(ROW(),2)&lt;&gt;0</formula>
    </cfRule>
  </conditionalFormatting>
  <conditionalFormatting sqref="A18">
    <cfRule type="expression" dxfId="2251" priority="37" stopIfTrue="1">
      <formula>MOD(ROW(),2)=0</formula>
    </cfRule>
    <cfRule type="expression" dxfId="2250" priority="38" stopIfTrue="1">
      <formula>MOD(ROW(),2)&lt;&gt;0</formula>
    </cfRule>
  </conditionalFormatting>
  <conditionalFormatting sqref="A17">
    <cfRule type="expression" dxfId="2249" priority="29" stopIfTrue="1">
      <formula>MOD(ROW(),2)=0</formula>
    </cfRule>
    <cfRule type="expression" dxfId="2248" priority="30" stopIfTrue="1">
      <formula>MOD(ROW(),2)&lt;&gt;0</formula>
    </cfRule>
  </conditionalFormatting>
  <conditionalFormatting sqref="A26:A76">
    <cfRule type="expression" dxfId="2247" priority="21" stopIfTrue="1">
      <formula>MOD(ROW(),2)=0</formula>
    </cfRule>
    <cfRule type="expression" dxfId="2246" priority="22" stopIfTrue="1">
      <formula>MOD(ROW(),2)&lt;&gt;0</formula>
    </cfRule>
  </conditionalFormatting>
  <conditionalFormatting sqref="B26:C76">
    <cfRule type="expression" dxfId="2245" priority="23" stopIfTrue="1">
      <formula>MOD(ROW(),2)=0</formula>
    </cfRule>
    <cfRule type="expression" dxfId="2244" priority="24" stopIfTrue="1">
      <formula>MOD(ROW(),2)&lt;&gt;0</formula>
    </cfRule>
  </conditionalFormatting>
  <conditionalFormatting sqref="A19:A21">
    <cfRule type="expression" dxfId="2243" priority="15" stopIfTrue="1">
      <formula>MOD(ROW(),2)=0</formula>
    </cfRule>
    <cfRule type="expression" dxfId="2242" priority="16" stopIfTrue="1">
      <formula>MOD(ROW(),2)&lt;&gt;0</formula>
    </cfRule>
  </conditionalFormatting>
  <conditionalFormatting sqref="B6:C16">
    <cfRule type="expression" dxfId="2241" priority="9" stopIfTrue="1">
      <formula>MOD(ROW(),2)=0</formula>
    </cfRule>
    <cfRule type="expression" dxfId="2240" priority="10" stopIfTrue="1">
      <formula>MOD(ROW(),2)&lt;&gt;0</formula>
    </cfRule>
  </conditionalFormatting>
  <conditionalFormatting sqref="B18:C18 B17">
    <cfRule type="expression" dxfId="2239" priority="11" stopIfTrue="1">
      <formula>MOD(ROW(),2)=0</formula>
    </cfRule>
    <cfRule type="expression" dxfId="2238" priority="12" stopIfTrue="1">
      <formula>MOD(ROW(),2)&lt;&gt;0</formula>
    </cfRule>
  </conditionalFormatting>
  <conditionalFormatting sqref="C17">
    <cfRule type="expression" dxfId="2237" priority="7" stopIfTrue="1">
      <formula>MOD(ROW(),2)=0</formula>
    </cfRule>
    <cfRule type="expression" dxfId="2236" priority="8" stopIfTrue="1">
      <formula>MOD(ROW(),2)&lt;&gt;0</formula>
    </cfRule>
  </conditionalFormatting>
  <conditionalFormatting sqref="B20:B21">
    <cfRule type="expression" dxfId="2235" priority="3" stopIfTrue="1">
      <formula>MOD(ROW(),2)=0</formula>
    </cfRule>
    <cfRule type="expression" dxfId="2234" priority="4" stopIfTrue="1">
      <formula>MOD(ROW(),2)&lt;&gt;0</formula>
    </cfRule>
  </conditionalFormatting>
  <conditionalFormatting sqref="C19:C21">
    <cfRule type="expression" dxfId="2233" priority="5" stopIfTrue="1">
      <formula>MOD(ROW(),2)=0</formula>
    </cfRule>
    <cfRule type="expression" dxfId="2232" priority="6" stopIfTrue="1">
      <formula>MOD(ROW(),2)&lt;&gt;0</formula>
    </cfRule>
  </conditionalFormatting>
  <conditionalFormatting sqref="B19">
    <cfRule type="expression" dxfId="2231" priority="1" stopIfTrue="1">
      <formula>MOD(ROW(),2)=0</formula>
    </cfRule>
    <cfRule type="expression" dxfId="2230" priority="2" stopIfTrue="1">
      <formula>MOD(ROW(),2)&lt;&gt;0</formula>
    </cfRule>
  </conditionalFormatting>
  <hyperlinks>
    <hyperlink ref="B24" location="Assumptions!A1" display="Assumptions" xr:uid="{3204D50D-EA87-4ED6-9D92-68970F3BE0E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4"/>
  <dimension ref="A1:K73"/>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x-216</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5" customHeight="1" x14ac:dyDescent="0.25">
      <c r="A10" s="76" t="s">
        <v>7</v>
      </c>
      <c r="B10" s="78" t="s">
        <v>335</v>
      </c>
      <c r="C10" s="78"/>
    </row>
    <row r="11" spans="1:11" x14ac:dyDescent="0.25">
      <c r="A11" s="76" t="s">
        <v>280</v>
      </c>
      <c r="B11" s="78" t="s">
        <v>305</v>
      </c>
      <c r="C11" s="78"/>
    </row>
    <row r="12" spans="1:11" x14ac:dyDescent="0.25">
      <c r="A12" s="76" t="s">
        <v>281</v>
      </c>
      <c r="B12" s="78" t="s">
        <v>295</v>
      </c>
      <c r="C12" s="78"/>
    </row>
    <row r="13" spans="1:11" x14ac:dyDescent="0.25">
      <c r="A13" s="76" t="s">
        <v>610</v>
      </c>
      <c r="B13" s="78">
        <v>0</v>
      </c>
      <c r="C13" s="78"/>
    </row>
    <row r="14" spans="1:11" x14ac:dyDescent="0.25">
      <c r="A14" s="76" t="s">
        <v>283</v>
      </c>
      <c r="B14" s="78">
        <v>216</v>
      </c>
      <c r="C14" s="78"/>
    </row>
    <row r="15" spans="1:11" x14ac:dyDescent="0.25">
      <c r="A15" s="76" t="s">
        <v>613</v>
      </c>
      <c r="B15" s="78">
        <v>216</v>
      </c>
      <c r="C15" s="78"/>
    </row>
    <row r="16" spans="1:11" x14ac:dyDescent="0.25">
      <c r="A16" s="76" t="s">
        <v>285</v>
      </c>
      <c r="B16" s="78" t="s">
        <v>348</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9</v>
      </c>
      <c r="C27" s="96">
        <v>2.17</v>
      </c>
    </row>
    <row r="28" spans="1:3" x14ac:dyDescent="0.25">
      <c r="A28" s="95">
        <v>19</v>
      </c>
      <c r="B28" s="96">
        <v>9.1300000000000008</v>
      </c>
      <c r="C28" s="96">
        <v>2.2599999999999998</v>
      </c>
    </row>
    <row r="29" spans="1:3" x14ac:dyDescent="0.25">
      <c r="A29" s="95">
        <v>20</v>
      </c>
      <c r="B29" s="96">
        <v>9.26</v>
      </c>
      <c r="C29" s="96">
        <v>2.29</v>
      </c>
    </row>
    <row r="30" spans="1:3" x14ac:dyDescent="0.25">
      <c r="A30" s="95">
        <v>21</v>
      </c>
      <c r="B30" s="96">
        <v>9.4</v>
      </c>
      <c r="C30" s="96">
        <v>2.33</v>
      </c>
    </row>
    <row r="31" spans="1:3" x14ac:dyDescent="0.25">
      <c r="A31" s="95">
        <v>22</v>
      </c>
      <c r="B31" s="96">
        <v>9.5299999999999994</v>
      </c>
      <c r="C31" s="96">
        <v>2.37</v>
      </c>
    </row>
    <row r="32" spans="1:3" x14ac:dyDescent="0.25">
      <c r="A32" s="95">
        <v>23</v>
      </c>
      <c r="B32" s="96">
        <v>9.66</v>
      </c>
      <c r="C32" s="96">
        <v>2.41</v>
      </c>
    </row>
    <row r="33" spans="1:3" x14ac:dyDescent="0.25">
      <c r="A33" s="95">
        <v>24</v>
      </c>
      <c r="B33" s="96">
        <v>9.8000000000000007</v>
      </c>
      <c r="C33" s="96">
        <v>2.44</v>
      </c>
    </row>
    <row r="34" spans="1:3" x14ac:dyDescent="0.25">
      <c r="A34" s="95">
        <v>25</v>
      </c>
      <c r="B34" s="96">
        <v>9.94</v>
      </c>
      <c r="C34" s="96">
        <v>2.48</v>
      </c>
    </row>
    <row r="35" spans="1:3" x14ac:dyDescent="0.25">
      <c r="A35" s="95">
        <v>26</v>
      </c>
      <c r="B35" s="96">
        <v>10.08</v>
      </c>
      <c r="C35" s="96">
        <v>2.52</v>
      </c>
    </row>
    <row r="36" spans="1:3" x14ac:dyDescent="0.25">
      <c r="A36" s="95">
        <v>27</v>
      </c>
      <c r="B36" s="96">
        <v>10.23</v>
      </c>
      <c r="C36" s="96">
        <v>2.56</v>
      </c>
    </row>
    <row r="37" spans="1:3" x14ac:dyDescent="0.25">
      <c r="A37" s="95">
        <v>28</v>
      </c>
      <c r="B37" s="96">
        <v>10.37</v>
      </c>
      <c r="C37" s="96">
        <v>2.6</v>
      </c>
    </row>
    <row r="38" spans="1:3" x14ac:dyDescent="0.25">
      <c r="A38" s="95">
        <v>29</v>
      </c>
      <c r="B38" s="96">
        <v>10.52</v>
      </c>
      <c r="C38" s="96">
        <v>2.63</v>
      </c>
    </row>
    <row r="39" spans="1:3" x14ac:dyDescent="0.25">
      <c r="A39" s="95">
        <v>30</v>
      </c>
      <c r="B39" s="96">
        <v>10.67</v>
      </c>
      <c r="C39" s="96">
        <v>2.67</v>
      </c>
    </row>
    <row r="40" spans="1:3" x14ac:dyDescent="0.25">
      <c r="A40" s="95">
        <v>31</v>
      </c>
      <c r="B40" s="96">
        <v>10.83</v>
      </c>
      <c r="C40" s="96">
        <v>2.71</v>
      </c>
    </row>
    <row r="41" spans="1:3" x14ac:dyDescent="0.25">
      <c r="A41" s="95">
        <v>32</v>
      </c>
      <c r="B41" s="96">
        <v>10.98</v>
      </c>
      <c r="C41" s="96">
        <v>2.75</v>
      </c>
    </row>
    <row r="42" spans="1:3" x14ac:dyDescent="0.25">
      <c r="A42" s="95">
        <v>33</v>
      </c>
      <c r="B42" s="96">
        <v>11.14</v>
      </c>
      <c r="C42" s="96">
        <v>2.78</v>
      </c>
    </row>
    <row r="43" spans="1:3" x14ac:dyDescent="0.25">
      <c r="A43" s="95">
        <v>34</v>
      </c>
      <c r="B43" s="96">
        <v>11.3</v>
      </c>
      <c r="C43" s="96">
        <v>2.82</v>
      </c>
    </row>
    <row r="44" spans="1:3" x14ac:dyDescent="0.25">
      <c r="A44" s="95">
        <v>35</v>
      </c>
      <c r="B44" s="96">
        <v>11.46</v>
      </c>
      <c r="C44" s="96">
        <v>2.86</v>
      </c>
    </row>
    <row r="45" spans="1:3" x14ac:dyDescent="0.25">
      <c r="A45" s="95">
        <v>36</v>
      </c>
      <c r="B45" s="96">
        <v>11.63</v>
      </c>
      <c r="C45" s="96">
        <v>2.89</v>
      </c>
    </row>
    <row r="46" spans="1:3" x14ac:dyDescent="0.25">
      <c r="A46" s="95">
        <v>37</v>
      </c>
      <c r="B46" s="96">
        <v>11.8</v>
      </c>
      <c r="C46" s="96">
        <v>2.93</v>
      </c>
    </row>
    <row r="47" spans="1:3" x14ac:dyDescent="0.25">
      <c r="A47" s="95">
        <v>38</v>
      </c>
      <c r="B47" s="96">
        <v>11.97</v>
      </c>
      <c r="C47" s="96">
        <v>2.97</v>
      </c>
    </row>
    <row r="48" spans="1:3" x14ac:dyDescent="0.25">
      <c r="A48" s="95">
        <v>39</v>
      </c>
      <c r="B48" s="96">
        <v>12.14</v>
      </c>
      <c r="C48" s="96">
        <v>3</v>
      </c>
    </row>
    <row r="49" spans="1:3" x14ac:dyDescent="0.25">
      <c r="A49" s="95">
        <v>40</v>
      </c>
      <c r="B49" s="96">
        <v>12.32</v>
      </c>
      <c r="C49" s="96">
        <v>3.04</v>
      </c>
    </row>
    <row r="50" spans="1:3" x14ac:dyDescent="0.25">
      <c r="A50" s="95">
        <v>41</v>
      </c>
      <c r="B50" s="96">
        <v>12.5</v>
      </c>
      <c r="C50" s="96">
        <v>3.07</v>
      </c>
    </row>
    <row r="51" spans="1:3" x14ac:dyDescent="0.25">
      <c r="A51" s="95">
        <v>42</v>
      </c>
      <c r="B51" s="96">
        <v>12.69</v>
      </c>
      <c r="C51" s="96">
        <v>3.1</v>
      </c>
    </row>
    <row r="52" spans="1:3" x14ac:dyDescent="0.25">
      <c r="A52" s="95">
        <v>43</v>
      </c>
      <c r="B52" s="96">
        <v>12.88</v>
      </c>
      <c r="C52" s="96">
        <v>3.14</v>
      </c>
    </row>
    <row r="53" spans="1:3" x14ac:dyDescent="0.25">
      <c r="A53" s="95">
        <v>44</v>
      </c>
      <c r="B53" s="96">
        <v>13.07</v>
      </c>
      <c r="C53" s="96">
        <v>3.17</v>
      </c>
    </row>
    <row r="54" spans="1:3" x14ac:dyDescent="0.25">
      <c r="A54" s="95">
        <v>45</v>
      </c>
      <c r="B54" s="96">
        <v>13.26</v>
      </c>
      <c r="C54" s="96">
        <v>3.2</v>
      </c>
    </row>
    <row r="55" spans="1:3" x14ac:dyDescent="0.25">
      <c r="A55" s="95">
        <v>46</v>
      </c>
      <c r="B55" s="96">
        <v>13.46</v>
      </c>
      <c r="C55" s="96">
        <v>3.23</v>
      </c>
    </row>
    <row r="56" spans="1:3" x14ac:dyDescent="0.25">
      <c r="A56" s="95">
        <v>47</v>
      </c>
      <c r="B56" s="96">
        <v>13.67</v>
      </c>
      <c r="C56" s="96">
        <v>3.26</v>
      </c>
    </row>
    <row r="57" spans="1:3" x14ac:dyDescent="0.25">
      <c r="A57" s="95">
        <v>48</v>
      </c>
      <c r="B57" s="96">
        <v>13.87</v>
      </c>
      <c r="C57" s="96">
        <v>3.28</v>
      </c>
    </row>
    <row r="58" spans="1:3" x14ac:dyDescent="0.25">
      <c r="A58" s="95">
        <v>49</v>
      </c>
      <c r="B58" s="96">
        <v>14.09</v>
      </c>
      <c r="C58" s="96">
        <v>3.31</v>
      </c>
    </row>
    <row r="59" spans="1:3" x14ac:dyDescent="0.25">
      <c r="A59" s="95">
        <v>50</v>
      </c>
      <c r="B59" s="96">
        <v>14.3</v>
      </c>
      <c r="C59" s="96">
        <v>3.33</v>
      </c>
    </row>
    <row r="60" spans="1:3" x14ac:dyDescent="0.25">
      <c r="A60" s="95">
        <v>51</v>
      </c>
      <c r="B60" s="96">
        <v>14.53</v>
      </c>
      <c r="C60" s="96">
        <v>3.36</v>
      </c>
    </row>
    <row r="61" spans="1:3" x14ac:dyDescent="0.25">
      <c r="A61" s="95">
        <v>52</v>
      </c>
      <c r="B61" s="96">
        <v>14.75</v>
      </c>
      <c r="C61" s="96">
        <v>3.38</v>
      </c>
    </row>
    <row r="62" spans="1:3" x14ac:dyDescent="0.25">
      <c r="A62" s="95">
        <v>53</v>
      </c>
      <c r="B62" s="96">
        <v>14.99</v>
      </c>
      <c r="C62" s="96">
        <v>3.4</v>
      </c>
    </row>
    <row r="63" spans="1:3" x14ac:dyDescent="0.25">
      <c r="A63" s="95">
        <v>54</v>
      </c>
      <c r="B63" s="96">
        <v>15.23</v>
      </c>
      <c r="C63" s="96">
        <v>3.42</v>
      </c>
    </row>
    <row r="64" spans="1:3" x14ac:dyDescent="0.25">
      <c r="A64" s="95">
        <v>55</v>
      </c>
      <c r="B64" s="96">
        <v>15.47</v>
      </c>
      <c r="C64" s="96">
        <v>3.44</v>
      </c>
    </row>
    <row r="65" spans="1:3" x14ac:dyDescent="0.25">
      <c r="A65" s="95">
        <v>56</v>
      </c>
      <c r="B65" s="96">
        <v>15.72</v>
      </c>
      <c r="C65" s="96">
        <v>3.46</v>
      </c>
    </row>
    <row r="66" spans="1:3" x14ac:dyDescent="0.25">
      <c r="A66" s="95">
        <v>57</v>
      </c>
      <c r="B66" s="96">
        <v>15.98</v>
      </c>
      <c r="C66" s="96">
        <v>3.47</v>
      </c>
    </row>
    <row r="67" spans="1:3" x14ac:dyDescent="0.25">
      <c r="A67" s="95">
        <v>58</v>
      </c>
      <c r="B67" s="96">
        <v>16.25</v>
      </c>
      <c r="C67" s="96">
        <v>3.48</v>
      </c>
    </row>
    <row r="68" spans="1:3" x14ac:dyDescent="0.25">
      <c r="A68" s="95">
        <v>59</v>
      </c>
      <c r="B68" s="96">
        <v>16.53</v>
      </c>
      <c r="C68" s="96">
        <v>3.49</v>
      </c>
    </row>
    <row r="69" spans="1:3" x14ac:dyDescent="0.25">
      <c r="A69" s="95">
        <v>60</v>
      </c>
      <c r="B69" s="96">
        <v>16.82</v>
      </c>
      <c r="C69" s="96">
        <v>3.5</v>
      </c>
    </row>
    <row r="70" spans="1:3" x14ac:dyDescent="0.25">
      <c r="A70" s="95">
        <v>61</v>
      </c>
      <c r="B70" s="96">
        <v>17.11</v>
      </c>
      <c r="C70" s="96">
        <v>3.5</v>
      </c>
    </row>
    <row r="71" spans="1:3" x14ac:dyDescent="0.25">
      <c r="A71" s="95">
        <v>62</v>
      </c>
      <c r="B71" s="96">
        <v>17.420000000000002</v>
      </c>
      <c r="C71" s="96">
        <v>3.5</v>
      </c>
    </row>
    <row r="72" spans="1:3" x14ac:dyDescent="0.25">
      <c r="A72" s="95">
        <v>63</v>
      </c>
      <c r="B72" s="96">
        <v>17.75</v>
      </c>
      <c r="C72" s="96">
        <v>3.5</v>
      </c>
    </row>
    <row r="73" spans="1:3" x14ac:dyDescent="0.25">
      <c r="A73" s="95">
        <v>64</v>
      </c>
      <c r="B73" s="96">
        <v>18.09</v>
      </c>
      <c r="C73" s="96">
        <v>3.49</v>
      </c>
    </row>
  </sheetData>
  <sheetProtection algorithmName="SHA-512" hashValue="JWIYecpye+ycCCXW67tPaFVgLtsBBcBF2PczvAr7KiDIdxGGUxFf+2+o7MUrd4MjOfh5bcvgLfY61IyDZUi1TQ==" saltValue="/2b3SSgNC6bMjJeLCm7akQ==" spinCount="100000" sheet="1" objects="1" scenarios="1"/>
  <phoneticPr fontId="4" type="noConversion"/>
  <conditionalFormatting sqref="A6:A16">
    <cfRule type="expression" dxfId="2229" priority="33" stopIfTrue="1">
      <formula>MOD(ROW(),2)=0</formula>
    </cfRule>
    <cfRule type="expression" dxfId="2228" priority="34" stopIfTrue="1">
      <formula>MOD(ROW(),2)&lt;&gt;0</formula>
    </cfRule>
  </conditionalFormatting>
  <conditionalFormatting sqref="A18">
    <cfRule type="expression" dxfId="2227" priority="37" stopIfTrue="1">
      <formula>MOD(ROW(),2)=0</formula>
    </cfRule>
    <cfRule type="expression" dxfId="2226" priority="38" stopIfTrue="1">
      <formula>MOD(ROW(),2)&lt;&gt;0</formula>
    </cfRule>
  </conditionalFormatting>
  <conditionalFormatting sqref="A17">
    <cfRule type="expression" dxfId="2225" priority="29" stopIfTrue="1">
      <formula>MOD(ROW(),2)=0</formula>
    </cfRule>
    <cfRule type="expression" dxfId="2224" priority="30" stopIfTrue="1">
      <formula>MOD(ROW(),2)&lt;&gt;0</formula>
    </cfRule>
  </conditionalFormatting>
  <conditionalFormatting sqref="A26:A73">
    <cfRule type="expression" dxfId="2223" priority="21" stopIfTrue="1">
      <formula>MOD(ROW(),2)=0</formula>
    </cfRule>
    <cfRule type="expression" dxfId="2222" priority="22" stopIfTrue="1">
      <formula>MOD(ROW(),2)&lt;&gt;0</formula>
    </cfRule>
  </conditionalFormatting>
  <conditionalFormatting sqref="B26:C73">
    <cfRule type="expression" dxfId="2221" priority="23" stopIfTrue="1">
      <formula>MOD(ROW(),2)=0</formula>
    </cfRule>
    <cfRule type="expression" dxfId="2220" priority="24" stopIfTrue="1">
      <formula>MOD(ROW(),2)&lt;&gt;0</formula>
    </cfRule>
  </conditionalFormatting>
  <conditionalFormatting sqref="A19:A21">
    <cfRule type="expression" dxfId="2219" priority="15" stopIfTrue="1">
      <formula>MOD(ROW(),2)=0</formula>
    </cfRule>
    <cfRule type="expression" dxfId="2218" priority="16" stopIfTrue="1">
      <formula>MOD(ROW(),2)&lt;&gt;0</formula>
    </cfRule>
  </conditionalFormatting>
  <conditionalFormatting sqref="B6:C16">
    <cfRule type="expression" dxfId="2217" priority="9" stopIfTrue="1">
      <formula>MOD(ROW(),2)=0</formula>
    </cfRule>
    <cfRule type="expression" dxfId="2216" priority="10" stopIfTrue="1">
      <formula>MOD(ROW(),2)&lt;&gt;0</formula>
    </cfRule>
  </conditionalFormatting>
  <conditionalFormatting sqref="B18:C18 B17">
    <cfRule type="expression" dxfId="2215" priority="11" stopIfTrue="1">
      <formula>MOD(ROW(),2)=0</formula>
    </cfRule>
    <cfRule type="expression" dxfId="2214" priority="12" stopIfTrue="1">
      <formula>MOD(ROW(),2)&lt;&gt;0</formula>
    </cfRule>
  </conditionalFormatting>
  <conditionalFormatting sqref="C17">
    <cfRule type="expression" dxfId="2213" priority="7" stopIfTrue="1">
      <formula>MOD(ROW(),2)=0</formula>
    </cfRule>
    <cfRule type="expression" dxfId="2212" priority="8" stopIfTrue="1">
      <formula>MOD(ROW(),2)&lt;&gt;0</formula>
    </cfRule>
  </conditionalFormatting>
  <conditionalFormatting sqref="B20:B21">
    <cfRule type="expression" dxfId="2211" priority="3" stopIfTrue="1">
      <formula>MOD(ROW(),2)=0</formula>
    </cfRule>
    <cfRule type="expression" dxfId="2210" priority="4" stopIfTrue="1">
      <formula>MOD(ROW(),2)&lt;&gt;0</formula>
    </cfRule>
  </conditionalFormatting>
  <conditionalFormatting sqref="C19:C21">
    <cfRule type="expression" dxfId="2209" priority="5" stopIfTrue="1">
      <formula>MOD(ROW(),2)=0</formula>
    </cfRule>
    <cfRule type="expression" dxfId="2208" priority="6" stopIfTrue="1">
      <formula>MOD(ROW(),2)&lt;&gt;0</formula>
    </cfRule>
  </conditionalFormatting>
  <conditionalFormatting sqref="B19">
    <cfRule type="expression" dxfId="2207" priority="1" stopIfTrue="1">
      <formula>MOD(ROW(),2)=0</formula>
    </cfRule>
    <cfRule type="expression" dxfId="2206" priority="2" stopIfTrue="1">
      <formula>MOD(ROW(),2)&lt;&gt;0</formula>
    </cfRule>
  </conditionalFormatting>
  <hyperlinks>
    <hyperlink ref="B24" location="Assumptions!A1" display="Assumptions" xr:uid="{8CD225EE-000E-49E5-B759-DB5B7C1F088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K74"/>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x-217</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8" customHeight="1" x14ac:dyDescent="0.25">
      <c r="A10" s="76" t="s">
        <v>7</v>
      </c>
      <c r="B10" s="78" t="s">
        <v>338</v>
      </c>
      <c r="C10" s="78"/>
    </row>
    <row r="11" spans="1:11" x14ac:dyDescent="0.25">
      <c r="A11" s="76" t="s">
        <v>280</v>
      </c>
      <c r="B11" s="78" t="s">
        <v>305</v>
      </c>
      <c r="C11" s="78"/>
    </row>
    <row r="12" spans="1:11" x14ac:dyDescent="0.25">
      <c r="A12" s="76" t="s">
        <v>281</v>
      </c>
      <c r="B12" s="78" t="s">
        <v>295</v>
      </c>
      <c r="C12" s="78"/>
    </row>
    <row r="13" spans="1:11" x14ac:dyDescent="0.25">
      <c r="A13" s="76" t="s">
        <v>610</v>
      </c>
      <c r="B13" s="78">
        <v>0</v>
      </c>
      <c r="C13" s="78"/>
    </row>
    <row r="14" spans="1:11" x14ac:dyDescent="0.25">
      <c r="A14" s="76" t="s">
        <v>283</v>
      </c>
      <c r="B14" s="78">
        <v>217</v>
      </c>
      <c r="C14" s="78"/>
    </row>
    <row r="15" spans="1:11" x14ac:dyDescent="0.25">
      <c r="A15" s="76" t="s">
        <v>613</v>
      </c>
      <c r="B15" s="78">
        <v>217</v>
      </c>
      <c r="C15" s="78"/>
    </row>
    <row r="16" spans="1:11" x14ac:dyDescent="0.25">
      <c r="A16" s="76" t="s">
        <v>285</v>
      </c>
      <c r="B16" s="78" t="s">
        <v>350</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8.57</v>
      </c>
      <c r="C27" s="96">
        <v>2.17</v>
      </c>
    </row>
    <row r="28" spans="1:3" x14ac:dyDescent="0.25">
      <c r="A28" s="95">
        <v>19</v>
      </c>
      <c r="B28" s="96">
        <v>8.6999999999999993</v>
      </c>
      <c r="C28" s="96">
        <v>2.27</v>
      </c>
    </row>
    <row r="29" spans="1:3" x14ac:dyDescent="0.25">
      <c r="A29" s="95">
        <v>20</v>
      </c>
      <c r="B29" s="96">
        <v>8.82</v>
      </c>
      <c r="C29" s="96">
        <v>2.2999999999999998</v>
      </c>
    </row>
    <row r="30" spans="1:3" x14ac:dyDescent="0.25">
      <c r="A30" s="95">
        <v>21</v>
      </c>
      <c r="B30" s="96">
        <v>8.94</v>
      </c>
      <c r="C30" s="96">
        <v>2.34</v>
      </c>
    </row>
    <row r="31" spans="1:3" x14ac:dyDescent="0.25">
      <c r="A31" s="95">
        <v>22</v>
      </c>
      <c r="B31" s="96">
        <v>9.07</v>
      </c>
      <c r="C31" s="96">
        <v>2.38</v>
      </c>
    </row>
    <row r="32" spans="1:3" x14ac:dyDescent="0.25">
      <c r="A32" s="95">
        <v>23</v>
      </c>
      <c r="B32" s="96">
        <v>9.1999999999999993</v>
      </c>
      <c r="C32" s="96">
        <v>2.42</v>
      </c>
    </row>
    <row r="33" spans="1:3" x14ac:dyDescent="0.25">
      <c r="A33" s="95">
        <v>24</v>
      </c>
      <c r="B33" s="96">
        <v>9.33</v>
      </c>
      <c r="C33" s="96">
        <v>2.4500000000000002</v>
      </c>
    </row>
    <row r="34" spans="1:3" x14ac:dyDescent="0.25">
      <c r="A34" s="95">
        <v>25</v>
      </c>
      <c r="B34" s="96">
        <v>9.4600000000000009</v>
      </c>
      <c r="C34" s="96">
        <v>2.4900000000000002</v>
      </c>
    </row>
    <row r="35" spans="1:3" x14ac:dyDescent="0.25">
      <c r="A35" s="95">
        <v>26</v>
      </c>
      <c r="B35" s="96">
        <v>9.59</v>
      </c>
      <c r="C35" s="96">
        <v>2.5299999999999998</v>
      </c>
    </row>
    <row r="36" spans="1:3" x14ac:dyDescent="0.25">
      <c r="A36" s="95">
        <v>27</v>
      </c>
      <c r="B36" s="96">
        <v>9.73</v>
      </c>
      <c r="C36" s="96">
        <v>2.57</v>
      </c>
    </row>
    <row r="37" spans="1:3" x14ac:dyDescent="0.25">
      <c r="A37" s="95">
        <v>28</v>
      </c>
      <c r="B37" s="96">
        <v>9.8699999999999992</v>
      </c>
      <c r="C37" s="96">
        <v>2.61</v>
      </c>
    </row>
    <row r="38" spans="1:3" x14ac:dyDescent="0.25">
      <c r="A38" s="95">
        <v>29</v>
      </c>
      <c r="B38" s="96">
        <v>10.01</v>
      </c>
      <c r="C38" s="96">
        <v>2.65</v>
      </c>
    </row>
    <row r="39" spans="1:3" x14ac:dyDescent="0.25">
      <c r="A39" s="95">
        <v>30</v>
      </c>
      <c r="B39" s="96">
        <v>10.15</v>
      </c>
      <c r="C39" s="96">
        <v>2.68</v>
      </c>
    </row>
    <row r="40" spans="1:3" x14ac:dyDescent="0.25">
      <c r="A40" s="95">
        <v>31</v>
      </c>
      <c r="B40" s="96">
        <v>10.29</v>
      </c>
      <c r="C40" s="96">
        <v>2.72</v>
      </c>
    </row>
    <row r="41" spans="1:3" x14ac:dyDescent="0.25">
      <c r="A41" s="95">
        <v>32</v>
      </c>
      <c r="B41" s="96">
        <v>10.44</v>
      </c>
      <c r="C41" s="96">
        <v>2.76</v>
      </c>
    </row>
    <row r="42" spans="1:3" x14ac:dyDescent="0.25">
      <c r="A42" s="95">
        <v>33</v>
      </c>
      <c r="B42" s="96">
        <v>10.59</v>
      </c>
      <c r="C42" s="96">
        <v>2.8</v>
      </c>
    </row>
    <row r="43" spans="1:3" x14ac:dyDescent="0.25">
      <c r="A43" s="95">
        <v>34</v>
      </c>
      <c r="B43" s="96">
        <v>10.74</v>
      </c>
      <c r="C43" s="96">
        <v>2.83</v>
      </c>
    </row>
    <row r="44" spans="1:3" x14ac:dyDescent="0.25">
      <c r="A44" s="95">
        <v>35</v>
      </c>
      <c r="B44" s="96">
        <v>10.89</v>
      </c>
      <c r="C44" s="96">
        <v>2.87</v>
      </c>
    </row>
    <row r="45" spans="1:3" x14ac:dyDescent="0.25">
      <c r="A45" s="95">
        <v>36</v>
      </c>
      <c r="B45" s="96">
        <v>11.05</v>
      </c>
      <c r="C45" s="96">
        <v>2.91</v>
      </c>
    </row>
    <row r="46" spans="1:3" x14ac:dyDescent="0.25">
      <c r="A46" s="95">
        <v>37</v>
      </c>
      <c r="B46" s="96">
        <v>11.21</v>
      </c>
      <c r="C46" s="96">
        <v>2.94</v>
      </c>
    </row>
    <row r="47" spans="1:3" x14ac:dyDescent="0.25">
      <c r="A47" s="95">
        <v>38</v>
      </c>
      <c r="B47" s="96">
        <v>11.37</v>
      </c>
      <c r="C47" s="96">
        <v>2.98</v>
      </c>
    </row>
    <row r="48" spans="1:3" x14ac:dyDescent="0.25">
      <c r="A48" s="95">
        <v>39</v>
      </c>
      <c r="B48" s="96">
        <v>11.53</v>
      </c>
      <c r="C48" s="96">
        <v>3.02</v>
      </c>
    </row>
    <row r="49" spans="1:3" x14ac:dyDescent="0.25">
      <c r="A49" s="95">
        <v>40</v>
      </c>
      <c r="B49" s="96">
        <v>11.7</v>
      </c>
      <c r="C49" s="96">
        <v>3.05</v>
      </c>
    </row>
    <row r="50" spans="1:3" x14ac:dyDescent="0.25">
      <c r="A50" s="95">
        <v>41</v>
      </c>
      <c r="B50" s="96">
        <v>11.87</v>
      </c>
      <c r="C50" s="96">
        <v>3.09</v>
      </c>
    </row>
    <row r="51" spans="1:3" x14ac:dyDescent="0.25">
      <c r="A51" s="95">
        <v>42</v>
      </c>
      <c r="B51" s="96">
        <v>12.04</v>
      </c>
      <c r="C51" s="96">
        <v>3.12</v>
      </c>
    </row>
    <row r="52" spans="1:3" x14ac:dyDescent="0.25">
      <c r="A52" s="95">
        <v>43</v>
      </c>
      <c r="B52" s="96">
        <v>12.22</v>
      </c>
      <c r="C52" s="96">
        <v>3.15</v>
      </c>
    </row>
    <row r="53" spans="1:3" x14ac:dyDescent="0.25">
      <c r="A53" s="95">
        <v>44</v>
      </c>
      <c r="B53" s="96">
        <v>12.4</v>
      </c>
      <c r="C53" s="96">
        <v>3.19</v>
      </c>
    </row>
    <row r="54" spans="1:3" x14ac:dyDescent="0.25">
      <c r="A54" s="95">
        <v>45</v>
      </c>
      <c r="B54" s="96">
        <v>12.58</v>
      </c>
      <c r="C54" s="96">
        <v>3.22</v>
      </c>
    </row>
    <row r="55" spans="1:3" x14ac:dyDescent="0.25">
      <c r="A55" s="95">
        <v>46</v>
      </c>
      <c r="B55" s="96">
        <v>12.77</v>
      </c>
      <c r="C55" s="96">
        <v>3.25</v>
      </c>
    </row>
    <row r="56" spans="1:3" x14ac:dyDescent="0.25">
      <c r="A56" s="95">
        <v>47</v>
      </c>
      <c r="B56" s="96">
        <v>12.96</v>
      </c>
      <c r="C56" s="96">
        <v>3.27</v>
      </c>
    </row>
    <row r="57" spans="1:3" x14ac:dyDescent="0.25">
      <c r="A57" s="95">
        <v>48</v>
      </c>
      <c r="B57" s="96">
        <v>13.16</v>
      </c>
      <c r="C57" s="96">
        <v>3.3</v>
      </c>
    </row>
    <row r="58" spans="1:3" x14ac:dyDescent="0.25">
      <c r="A58" s="95">
        <v>49</v>
      </c>
      <c r="B58" s="96">
        <v>13.36</v>
      </c>
      <c r="C58" s="96">
        <v>3.33</v>
      </c>
    </row>
    <row r="59" spans="1:3" x14ac:dyDescent="0.25">
      <c r="A59" s="95">
        <v>50</v>
      </c>
      <c r="B59" s="96">
        <v>13.56</v>
      </c>
      <c r="C59" s="96">
        <v>3.35</v>
      </c>
    </row>
    <row r="60" spans="1:3" x14ac:dyDescent="0.25">
      <c r="A60" s="95">
        <v>51</v>
      </c>
      <c r="B60" s="96">
        <v>13.77</v>
      </c>
      <c r="C60" s="96">
        <v>3.38</v>
      </c>
    </row>
    <row r="61" spans="1:3" x14ac:dyDescent="0.25">
      <c r="A61" s="95">
        <v>52</v>
      </c>
      <c r="B61" s="96">
        <v>13.98</v>
      </c>
      <c r="C61" s="96">
        <v>3.4</v>
      </c>
    </row>
    <row r="62" spans="1:3" x14ac:dyDescent="0.25">
      <c r="A62" s="95">
        <v>53</v>
      </c>
      <c r="B62" s="96">
        <v>14.2</v>
      </c>
      <c r="C62" s="96">
        <v>3.42</v>
      </c>
    </row>
    <row r="63" spans="1:3" x14ac:dyDescent="0.25">
      <c r="A63" s="95">
        <v>54</v>
      </c>
      <c r="B63" s="96">
        <v>14.43</v>
      </c>
      <c r="C63" s="96">
        <v>3.44</v>
      </c>
    </row>
    <row r="64" spans="1:3" x14ac:dyDescent="0.25">
      <c r="A64" s="95">
        <v>55</v>
      </c>
      <c r="B64" s="96">
        <v>14.66</v>
      </c>
      <c r="C64" s="96">
        <v>3.46</v>
      </c>
    </row>
    <row r="65" spans="1:3" x14ac:dyDescent="0.25">
      <c r="A65" s="95">
        <v>56</v>
      </c>
      <c r="B65" s="96">
        <v>14.89</v>
      </c>
      <c r="C65" s="96">
        <v>3.48</v>
      </c>
    </row>
    <row r="66" spans="1:3" x14ac:dyDescent="0.25">
      <c r="A66" s="95">
        <v>57</v>
      </c>
      <c r="B66" s="96">
        <v>15.14</v>
      </c>
      <c r="C66" s="96">
        <v>3.49</v>
      </c>
    </row>
    <row r="67" spans="1:3" x14ac:dyDescent="0.25">
      <c r="A67" s="95">
        <v>58</v>
      </c>
      <c r="B67" s="96">
        <v>15.39</v>
      </c>
      <c r="C67" s="96">
        <v>3.51</v>
      </c>
    </row>
    <row r="68" spans="1:3" x14ac:dyDescent="0.25">
      <c r="A68" s="95">
        <v>59</v>
      </c>
      <c r="B68" s="96">
        <v>15.65</v>
      </c>
      <c r="C68" s="96">
        <v>3.52</v>
      </c>
    </row>
    <row r="69" spans="1:3" x14ac:dyDescent="0.25">
      <c r="A69" s="95">
        <v>60</v>
      </c>
      <c r="B69" s="96">
        <v>15.92</v>
      </c>
      <c r="C69" s="96">
        <v>3.52</v>
      </c>
    </row>
    <row r="70" spans="1:3" x14ac:dyDescent="0.25">
      <c r="A70" s="95">
        <v>61</v>
      </c>
      <c r="B70" s="96">
        <v>16.2</v>
      </c>
      <c r="C70" s="96">
        <v>3.53</v>
      </c>
    </row>
    <row r="71" spans="1:3" x14ac:dyDescent="0.25">
      <c r="A71" s="95">
        <v>62</v>
      </c>
      <c r="B71" s="96">
        <v>16.489999999999998</v>
      </c>
      <c r="C71" s="96">
        <v>3.53</v>
      </c>
    </row>
    <row r="72" spans="1:3" x14ac:dyDescent="0.25">
      <c r="A72" s="95">
        <v>63</v>
      </c>
      <c r="B72" s="96">
        <v>16.79</v>
      </c>
      <c r="C72" s="96">
        <v>3.52</v>
      </c>
    </row>
    <row r="73" spans="1:3" x14ac:dyDescent="0.25">
      <c r="A73" s="95">
        <v>64</v>
      </c>
      <c r="B73" s="96">
        <v>17.11</v>
      </c>
      <c r="C73" s="96">
        <v>3.51</v>
      </c>
    </row>
    <row r="74" spans="1:3" x14ac:dyDescent="0.25">
      <c r="A74" s="95">
        <v>65</v>
      </c>
      <c r="B74" s="96">
        <v>17.45</v>
      </c>
      <c r="C74" s="96">
        <v>3.5</v>
      </c>
    </row>
  </sheetData>
  <sheetProtection algorithmName="SHA-512" hashValue="tULU6fFQvnZqGg+6+2YUVra5eYchveOzPhkdln6kl5X8r+5c6ok6jY2NnQIb2cF1yg58H8BKqXzaAwCfzYYM4A==" saltValue="PtzysSsNNLNvKiFkqR3CSg==" spinCount="100000" sheet="1" objects="1" scenarios="1"/>
  <phoneticPr fontId="4" type="noConversion"/>
  <conditionalFormatting sqref="A6:A16">
    <cfRule type="expression" dxfId="2205" priority="33" stopIfTrue="1">
      <formula>MOD(ROW(),2)=0</formula>
    </cfRule>
    <cfRule type="expression" dxfId="2204" priority="34" stopIfTrue="1">
      <formula>MOD(ROW(),2)&lt;&gt;0</formula>
    </cfRule>
  </conditionalFormatting>
  <conditionalFormatting sqref="A18">
    <cfRule type="expression" dxfId="2203" priority="37" stopIfTrue="1">
      <formula>MOD(ROW(),2)=0</formula>
    </cfRule>
    <cfRule type="expression" dxfId="2202" priority="38" stopIfTrue="1">
      <formula>MOD(ROW(),2)&lt;&gt;0</formula>
    </cfRule>
  </conditionalFormatting>
  <conditionalFormatting sqref="A17">
    <cfRule type="expression" dxfId="2201" priority="29" stopIfTrue="1">
      <formula>MOD(ROW(),2)=0</formula>
    </cfRule>
    <cfRule type="expression" dxfId="2200" priority="30" stopIfTrue="1">
      <formula>MOD(ROW(),2)&lt;&gt;0</formula>
    </cfRule>
  </conditionalFormatting>
  <conditionalFormatting sqref="A26:A74">
    <cfRule type="expression" dxfId="2199" priority="21" stopIfTrue="1">
      <formula>MOD(ROW(),2)=0</formula>
    </cfRule>
    <cfRule type="expression" dxfId="2198" priority="22" stopIfTrue="1">
      <formula>MOD(ROW(),2)&lt;&gt;0</formula>
    </cfRule>
  </conditionalFormatting>
  <conditionalFormatting sqref="B26:C74">
    <cfRule type="expression" dxfId="2197" priority="23" stopIfTrue="1">
      <formula>MOD(ROW(),2)=0</formula>
    </cfRule>
    <cfRule type="expression" dxfId="2196" priority="24" stopIfTrue="1">
      <formula>MOD(ROW(),2)&lt;&gt;0</formula>
    </cfRule>
  </conditionalFormatting>
  <conditionalFormatting sqref="A19:A21">
    <cfRule type="expression" dxfId="2195" priority="15" stopIfTrue="1">
      <formula>MOD(ROW(),2)=0</formula>
    </cfRule>
    <cfRule type="expression" dxfId="2194" priority="16" stopIfTrue="1">
      <formula>MOD(ROW(),2)&lt;&gt;0</formula>
    </cfRule>
  </conditionalFormatting>
  <conditionalFormatting sqref="B6:C16">
    <cfRule type="expression" dxfId="2193" priority="9" stopIfTrue="1">
      <formula>MOD(ROW(),2)=0</formula>
    </cfRule>
    <cfRule type="expression" dxfId="2192" priority="10" stopIfTrue="1">
      <formula>MOD(ROW(),2)&lt;&gt;0</formula>
    </cfRule>
  </conditionalFormatting>
  <conditionalFormatting sqref="B18:C18 B17">
    <cfRule type="expression" dxfId="2191" priority="11" stopIfTrue="1">
      <formula>MOD(ROW(),2)=0</formula>
    </cfRule>
    <cfRule type="expression" dxfId="2190" priority="12" stopIfTrue="1">
      <formula>MOD(ROW(),2)&lt;&gt;0</formula>
    </cfRule>
  </conditionalFormatting>
  <conditionalFormatting sqref="C17">
    <cfRule type="expression" dxfId="2189" priority="7" stopIfTrue="1">
      <formula>MOD(ROW(),2)=0</formula>
    </cfRule>
    <cfRule type="expression" dxfId="2188" priority="8" stopIfTrue="1">
      <formula>MOD(ROW(),2)&lt;&gt;0</formula>
    </cfRule>
  </conditionalFormatting>
  <conditionalFormatting sqref="B20:B21">
    <cfRule type="expression" dxfId="2187" priority="3" stopIfTrue="1">
      <formula>MOD(ROW(),2)=0</formula>
    </cfRule>
    <cfRule type="expression" dxfId="2186" priority="4" stopIfTrue="1">
      <formula>MOD(ROW(),2)&lt;&gt;0</formula>
    </cfRule>
  </conditionalFormatting>
  <conditionalFormatting sqref="C19:C21">
    <cfRule type="expression" dxfId="2185" priority="5" stopIfTrue="1">
      <formula>MOD(ROW(),2)=0</formula>
    </cfRule>
    <cfRule type="expression" dxfId="2184" priority="6" stopIfTrue="1">
      <formula>MOD(ROW(),2)&lt;&gt;0</formula>
    </cfRule>
  </conditionalFormatting>
  <conditionalFormatting sqref="B19">
    <cfRule type="expression" dxfId="2183" priority="1" stopIfTrue="1">
      <formula>MOD(ROW(),2)=0</formula>
    </cfRule>
    <cfRule type="expression" dxfId="2182" priority="2" stopIfTrue="1">
      <formula>MOD(ROW(),2)&lt;&gt;0</formula>
    </cfRule>
  </conditionalFormatting>
  <hyperlinks>
    <hyperlink ref="B24" location="Assumptions!A1" display="Assumptions" xr:uid="{E7AB8333-BBFC-4102-AFDF-B8C6A4DF16C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6"/>
  <dimension ref="A1:K7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x-218</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4.65" customHeight="1" x14ac:dyDescent="0.25">
      <c r="A10" s="76" t="s">
        <v>7</v>
      </c>
      <c r="B10" s="78" t="s">
        <v>341</v>
      </c>
      <c r="C10" s="78"/>
    </row>
    <row r="11" spans="1:11" x14ac:dyDescent="0.25">
      <c r="A11" s="76" t="s">
        <v>280</v>
      </c>
      <c r="B11" s="78" t="s">
        <v>305</v>
      </c>
      <c r="C11" s="78"/>
    </row>
    <row r="12" spans="1:11" x14ac:dyDescent="0.25">
      <c r="A12" s="76" t="s">
        <v>281</v>
      </c>
      <c r="B12" s="78" t="s">
        <v>295</v>
      </c>
      <c r="C12" s="78"/>
    </row>
    <row r="13" spans="1:11" x14ac:dyDescent="0.25">
      <c r="A13" s="76" t="s">
        <v>610</v>
      </c>
      <c r="B13" s="78">
        <v>0</v>
      </c>
      <c r="C13" s="78"/>
    </row>
    <row r="14" spans="1:11" x14ac:dyDescent="0.25">
      <c r="A14" s="76" t="s">
        <v>283</v>
      </c>
      <c r="B14" s="78">
        <v>218</v>
      </c>
      <c r="C14" s="78"/>
    </row>
    <row r="15" spans="1:11" x14ac:dyDescent="0.25">
      <c r="A15" s="76" t="s">
        <v>613</v>
      </c>
      <c r="B15" s="78">
        <v>218</v>
      </c>
      <c r="C15" s="78"/>
    </row>
    <row r="16" spans="1:11" x14ac:dyDescent="0.25">
      <c r="A16" s="76" t="s">
        <v>285</v>
      </c>
      <c r="B16" s="78" t="s">
        <v>352</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8.15</v>
      </c>
      <c r="C27" s="96">
        <v>2.1800000000000002</v>
      </c>
    </row>
    <row r="28" spans="1:3" x14ac:dyDescent="0.25">
      <c r="A28" s="95">
        <v>19</v>
      </c>
      <c r="B28" s="96">
        <v>8.27</v>
      </c>
      <c r="C28" s="96">
        <v>2.2799999999999998</v>
      </c>
    </row>
    <row r="29" spans="1:3" x14ac:dyDescent="0.25">
      <c r="A29" s="95">
        <v>20</v>
      </c>
      <c r="B29" s="96">
        <v>8.3800000000000008</v>
      </c>
      <c r="C29" s="96">
        <v>2.31</v>
      </c>
    </row>
    <row r="30" spans="1:3" x14ac:dyDescent="0.25">
      <c r="A30" s="95">
        <v>21</v>
      </c>
      <c r="B30" s="96">
        <v>8.5</v>
      </c>
      <c r="C30" s="96">
        <v>2.35</v>
      </c>
    </row>
    <row r="31" spans="1:3" x14ac:dyDescent="0.25">
      <c r="A31" s="95">
        <v>22</v>
      </c>
      <c r="B31" s="96">
        <v>8.6199999999999992</v>
      </c>
      <c r="C31" s="96">
        <v>2.39</v>
      </c>
    </row>
    <row r="32" spans="1:3" x14ac:dyDescent="0.25">
      <c r="A32" s="95">
        <v>23</v>
      </c>
      <c r="B32" s="96">
        <v>8.74</v>
      </c>
      <c r="C32" s="96">
        <v>2.4300000000000002</v>
      </c>
    </row>
    <row r="33" spans="1:3" x14ac:dyDescent="0.25">
      <c r="A33" s="95">
        <v>24</v>
      </c>
      <c r="B33" s="96">
        <v>8.86</v>
      </c>
      <c r="C33" s="96">
        <v>2.46</v>
      </c>
    </row>
    <row r="34" spans="1:3" x14ac:dyDescent="0.25">
      <c r="A34" s="95">
        <v>25</v>
      </c>
      <c r="B34" s="96">
        <v>8.99</v>
      </c>
      <c r="C34" s="96">
        <v>2.5</v>
      </c>
    </row>
    <row r="35" spans="1:3" x14ac:dyDescent="0.25">
      <c r="A35" s="95">
        <v>26</v>
      </c>
      <c r="B35" s="96">
        <v>9.11</v>
      </c>
      <c r="C35" s="96">
        <v>2.54</v>
      </c>
    </row>
    <row r="36" spans="1:3" x14ac:dyDescent="0.25">
      <c r="A36" s="95">
        <v>27</v>
      </c>
      <c r="B36" s="96">
        <v>9.24</v>
      </c>
      <c r="C36" s="96">
        <v>2.58</v>
      </c>
    </row>
    <row r="37" spans="1:3" x14ac:dyDescent="0.25">
      <c r="A37" s="95">
        <v>28</v>
      </c>
      <c r="B37" s="96">
        <v>9.3699999999999992</v>
      </c>
      <c r="C37" s="96">
        <v>2.62</v>
      </c>
    </row>
    <row r="38" spans="1:3" x14ac:dyDescent="0.25">
      <c r="A38" s="95">
        <v>29</v>
      </c>
      <c r="B38" s="96">
        <v>9.5</v>
      </c>
      <c r="C38" s="96">
        <v>2.66</v>
      </c>
    </row>
    <row r="39" spans="1:3" x14ac:dyDescent="0.25">
      <c r="A39" s="95">
        <v>30</v>
      </c>
      <c r="B39" s="96">
        <v>9.6300000000000008</v>
      </c>
      <c r="C39" s="96">
        <v>2.7</v>
      </c>
    </row>
    <row r="40" spans="1:3" x14ac:dyDescent="0.25">
      <c r="A40" s="95">
        <v>31</v>
      </c>
      <c r="B40" s="96">
        <v>9.77</v>
      </c>
      <c r="C40" s="96">
        <v>2.74</v>
      </c>
    </row>
    <row r="41" spans="1:3" x14ac:dyDescent="0.25">
      <c r="A41" s="95">
        <v>32</v>
      </c>
      <c r="B41" s="96">
        <v>9.91</v>
      </c>
      <c r="C41" s="96">
        <v>2.77</v>
      </c>
    </row>
    <row r="42" spans="1:3" x14ac:dyDescent="0.25">
      <c r="A42" s="95">
        <v>33</v>
      </c>
      <c r="B42" s="96">
        <v>10.050000000000001</v>
      </c>
      <c r="C42" s="96">
        <v>2.81</v>
      </c>
    </row>
    <row r="43" spans="1:3" x14ac:dyDescent="0.25">
      <c r="A43" s="95">
        <v>34</v>
      </c>
      <c r="B43" s="96">
        <v>10.19</v>
      </c>
      <c r="C43" s="96">
        <v>2.85</v>
      </c>
    </row>
    <row r="44" spans="1:3" x14ac:dyDescent="0.25">
      <c r="A44" s="95">
        <v>35</v>
      </c>
      <c r="B44" s="96">
        <v>10.33</v>
      </c>
      <c r="C44" s="96">
        <v>2.89</v>
      </c>
    </row>
    <row r="45" spans="1:3" x14ac:dyDescent="0.25">
      <c r="A45" s="95">
        <v>36</v>
      </c>
      <c r="B45" s="96">
        <v>10.48</v>
      </c>
      <c r="C45" s="96">
        <v>2.92</v>
      </c>
    </row>
    <row r="46" spans="1:3" x14ac:dyDescent="0.25">
      <c r="A46" s="95">
        <v>37</v>
      </c>
      <c r="B46" s="96">
        <v>10.63</v>
      </c>
      <c r="C46" s="96">
        <v>2.96</v>
      </c>
    </row>
    <row r="47" spans="1:3" x14ac:dyDescent="0.25">
      <c r="A47" s="95">
        <v>38</v>
      </c>
      <c r="B47" s="96">
        <v>10.78</v>
      </c>
      <c r="C47" s="96">
        <v>3</v>
      </c>
    </row>
    <row r="48" spans="1:3" x14ac:dyDescent="0.25">
      <c r="A48" s="95">
        <v>39</v>
      </c>
      <c r="B48" s="96">
        <v>10.93</v>
      </c>
      <c r="C48" s="96">
        <v>3.03</v>
      </c>
    </row>
    <row r="49" spans="1:3" x14ac:dyDescent="0.25">
      <c r="A49" s="95">
        <v>40</v>
      </c>
      <c r="B49" s="96">
        <v>11.09</v>
      </c>
      <c r="C49" s="96">
        <v>3.07</v>
      </c>
    </row>
    <row r="50" spans="1:3" x14ac:dyDescent="0.25">
      <c r="A50" s="95">
        <v>41</v>
      </c>
      <c r="B50" s="96">
        <v>11.25</v>
      </c>
      <c r="C50" s="96">
        <v>3.1</v>
      </c>
    </row>
    <row r="51" spans="1:3" x14ac:dyDescent="0.25">
      <c r="A51" s="95">
        <v>42</v>
      </c>
      <c r="B51" s="96">
        <v>11.41</v>
      </c>
      <c r="C51" s="96">
        <v>3.14</v>
      </c>
    </row>
    <row r="52" spans="1:3" x14ac:dyDescent="0.25">
      <c r="A52" s="95">
        <v>43</v>
      </c>
      <c r="B52" s="96">
        <v>11.58</v>
      </c>
      <c r="C52" s="96">
        <v>3.17</v>
      </c>
    </row>
    <row r="53" spans="1:3" x14ac:dyDescent="0.25">
      <c r="A53" s="95">
        <v>44</v>
      </c>
      <c r="B53" s="96">
        <v>11.75</v>
      </c>
      <c r="C53" s="96">
        <v>3.2</v>
      </c>
    </row>
    <row r="54" spans="1:3" x14ac:dyDescent="0.25">
      <c r="A54" s="95">
        <v>45</v>
      </c>
      <c r="B54" s="96">
        <v>11.92</v>
      </c>
      <c r="C54" s="96">
        <v>3.24</v>
      </c>
    </row>
    <row r="55" spans="1:3" x14ac:dyDescent="0.25">
      <c r="A55" s="95">
        <v>46</v>
      </c>
      <c r="B55" s="96">
        <v>12.09</v>
      </c>
      <c r="C55" s="96">
        <v>3.27</v>
      </c>
    </row>
    <row r="56" spans="1:3" x14ac:dyDescent="0.25">
      <c r="A56" s="95">
        <v>47</v>
      </c>
      <c r="B56" s="96">
        <v>12.27</v>
      </c>
      <c r="C56" s="96">
        <v>3.29</v>
      </c>
    </row>
    <row r="57" spans="1:3" x14ac:dyDescent="0.25">
      <c r="A57" s="95">
        <v>48</v>
      </c>
      <c r="B57" s="96">
        <v>12.46</v>
      </c>
      <c r="C57" s="96">
        <v>3.32</v>
      </c>
    </row>
    <row r="58" spans="1:3" x14ac:dyDescent="0.25">
      <c r="A58" s="95">
        <v>49</v>
      </c>
      <c r="B58" s="96">
        <v>12.64</v>
      </c>
      <c r="C58" s="96">
        <v>3.35</v>
      </c>
    </row>
    <row r="59" spans="1:3" x14ac:dyDescent="0.25">
      <c r="A59" s="95">
        <v>50</v>
      </c>
      <c r="B59" s="96">
        <v>12.83</v>
      </c>
      <c r="C59" s="96">
        <v>3.38</v>
      </c>
    </row>
    <row r="60" spans="1:3" x14ac:dyDescent="0.25">
      <c r="A60" s="95">
        <v>51</v>
      </c>
      <c r="B60" s="96">
        <v>13.03</v>
      </c>
      <c r="C60" s="96">
        <v>3.4</v>
      </c>
    </row>
    <row r="61" spans="1:3" x14ac:dyDescent="0.25">
      <c r="A61" s="95">
        <v>52</v>
      </c>
      <c r="B61" s="96">
        <v>13.23</v>
      </c>
      <c r="C61" s="96">
        <v>3.42</v>
      </c>
    </row>
    <row r="62" spans="1:3" x14ac:dyDescent="0.25">
      <c r="A62" s="95">
        <v>53</v>
      </c>
      <c r="B62" s="96">
        <v>13.43</v>
      </c>
      <c r="C62" s="96">
        <v>3.44</v>
      </c>
    </row>
    <row r="63" spans="1:3" x14ac:dyDescent="0.25">
      <c r="A63" s="95">
        <v>54</v>
      </c>
      <c r="B63" s="96">
        <v>13.64</v>
      </c>
      <c r="C63" s="96">
        <v>3.47</v>
      </c>
    </row>
    <row r="64" spans="1:3" x14ac:dyDescent="0.25">
      <c r="A64" s="95">
        <v>55</v>
      </c>
      <c r="B64" s="96">
        <v>13.86</v>
      </c>
      <c r="C64" s="96">
        <v>3.48</v>
      </c>
    </row>
    <row r="65" spans="1:3" x14ac:dyDescent="0.25">
      <c r="A65" s="95">
        <v>56</v>
      </c>
      <c r="B65" s="96">
        <v>14.08</v>
      </c>
      <c r="C65" s="96">
        <v>3.5</v>
      </c>
    </row>
    <row r="66" spans="1:3" x14ac:dyDescent="0.25">
      <c r="A66" s="95">
        <v>57</v>
      </c>
      <c r="B66" s="96">
        <v>14.31</v>
      </c>
      <c r="C66" s="96">
        <v>3.52</v>
      </c>
    </row>
    <row r="67" spans="1:3" x14ac:dyDescent="0.25">
      <c r="A67" s="95">
        <v>58</v>
      </c>
      <c r="B67" s="96">
        <v>14.54</v>
      </c>
      <c r="C67" s="96">
        <v>3.53</v>
      </c>
    </row>
    <row r="68" spans="1:3" x14ac:dyDescent="0.25">
      <c r="A68" s="95">
        <v>59</v>
      </c>
      <c r="B68" s="96">
        <v>14.79</v>
      </c>
      <c r="C68" s="96">
        <v>3.54</v>
      </c>
    </row>
    <row r="69" spans="1:3" x14ac:dyDescent="0.25">
      <c r="A69" s="95">
        <v>60</v>
      </c>
      <c r="B69" s="96">
        <v>15.04</v>
      </c>
      <c r="C69" s="96">
        <v>3.55</v>
      </c>
    </row>
    <row r="70" spans="1:3" x14ac:dyDescent="0.25">
      <c r="A70" s="95">
        <v>61</v>
      </c>
      <c r="B70" s="96">
        <v>15.3</v>
      </c>
      <c r="C70" s="96">
        <v>3.55</v>
      </c>
    </row>
    <row r="71" spans="1:3" x14ac:dyDescent="0.25">
      <c r="A71" s="95">
        <v>62</v>
      </c>
      <c r="B71" s="96">
        <v>15.57</v>
      </c>
      <c r="C71" s="96">
        <v>3.55</v>
      </c>
    </row>
    <row r="72" spans="1:3" x14ac:dyDescent="0.25">
      <c r="A72" s="95">
        <v>63</v>
      </c>
      <c r="B72" s="96">
        <v>15.86</v>
      </c>
      <c r="C72" s="96">
        <v>3.55</v>
      </c>
    </row>
    <row r="73" spans="1:3" x14ac:dyDescent="0.25">
      <c r="A73" s="95">
        <v>64</v>
      </c>
      <c r="B73" s="96">
        <v>16.16</v>
      </c>
      <c r="C73" s="96">
        <v>3.54</v>
      </c>
    </row>
    <row r="74" spans="1:3" x14ac:dyDescent="0.25">
      <c r="A74" s="95">
        <v>65</v>
      </c>
      <c r="B74" s="96">
        <v>16.47</v>
      </c>
      <c r="C74" s="96">
        <v>3.52</v>
      </c>
    </row>
    <row r="75" spans="1:3" x14ac:dyDescent="0.25">
      <c r="A75" s="95">
        <v>66</v>
      </c>
      <c r="B75" s="96">
        <v>16.809999999999999</v>
      </c>
      <c r="C75" s="96">
        <v>3.5</v>
      </c>
    </row>
  </sheetData>
  <sheetProtection algorithmName="SHA-512" hashValue="IxorYMdrKoOdCBU2LhKoI5pMEAEDSECylcAYOs9yl8IRLs6gkCchdH1qns7gB6pqYftWXpaRf/Zf3VUOuGbgmA==" saltValue="xH2xWYSTaDrmKmUH42wf0g==" spinCount="100000" sheet="1" objects="1" scenarios="1"/>
  <phoneticPr fontId="4" type="noConversion"/>
  <conditionalFormatting sqref="A6:A16">
    <cfRule type="expression" dxfId="2181" priority="35" stopIfTrue="1">
      <formula>MOD(ROW(),2)=0</formula>
    </cfRule>
    <cfRule type="expression" dxfId="2180" priority="36" stopIfTrue="1">
      <formula>MOD(ROW(),2)&lt;&gt;0</formula>
    </cfRule>
  </conditionalFormatting>
  <conditionalFormatting sqref="A18">
    <cfRule type="expression" dxfId="2179" priority="39" stopIfTrue="1">
      <formula>MOD(ROW(),2)=0</formula>
    </cfRule>
    <cfRule type="expression" dxfId="2178" priority="40" stopIfTrue="1">
      <formula>MOD(ROW(),2)&lt;&gt;0</formula>
    </cfRule>
  </conditionalFormatting>
  <conditionalFormatting sqref="A17">
    <cfRule type="expression" dxfId="2177" priority="31" stopIfTrue="1">
      <formula>MOD(ROW(),2)=0</formula>
    </cfRule>
    <cfRule type="expression" dxfId="2176" priority="32" stopIfTrue="1">
      <formula>MOD(ROW(),2)&lt;&gt;0</formula>
    </cfRule>
  </conditionalFormatting>
  <conditionalFormatting sqref="A26:A75">
    <cfRule type="expression" dxfId="2175" priority="23" stopIfTrue="1">
      <formula>MOD(ROW(),2)=0</formula>
    </cfRule>
    <cfRule type="expression" dxfId="2174" priority="24" stopIfTrue="1">
      <formula>MOD(ROW(),2)&lt;&gt;0</formula>
    </cfRule>
  </conditionalFormatting>
  <conditionalFormatting sqref="B26:C75">
    <cfRule type="expression" dxfId="2173" priority="25" stopIfTrue="1">
      <formula>MOD(ROW(),2)=0</formula>
    </cfRule>
    <cfRule type="expression" dxfId="2172" priority="26" stopIfTrue="1">
      <formula>MOD(ROW(),2)&lt;&gt;0</formula>
    </cfRule>
  </conditionalFormatting>
  <conditionalFormatting sqref="A19:A21">
    <cfRule type="expression" dxfId="2171" priority="15" stopIfTrue="1">
      <formula>MOD(ROW(),2)=0</formula>
    </cfRule>
    <cfRule type="expression" dxfId="2170" priority="16" stopIfTrue="1">
      <formula>MOD(ROW(),2)&lt;&gt;0</formula>
    </cfRule>
  </conditionalFormatting>
  <conditionalFormatting sqref="B6:C16">
    <cfRule type="expression" dxfId="2169" priority="9" stopIfTrue="1">
      <formula>MOD(ROW(),2)=0</formula>
    </cfRule>
    <cfRule type="expression" dxfId="2168" priority="10" stopIfTrue="1">
      <formula>MOD(ROW(),2)&lt;&gt;0</formula>
    </cfRule>
  </conditionalFormatting>
  <conditionalFormatting sqref="B18:C18 B17">
    <cfRule type="expression" dxfId="2167" priority="11" stopIfTrue="1">
      <formula>MOD(ROW(),2)=0</formula>
    </cfRule>
    <cfRule type="expression" dxfId="2166" priority="12" stopIfTrue="1">
      <formula>MOD(ROW(),2)&lt;&gt;0</formula>
    </cfRule>
  </conditionalFormatting>
  <conditionalFormatting sqref="C17">
    <cfRule type="expression" dxfId="2165" priority="7" stopIfTrue="1">
      <formula>MOD(ROW(),2)=0</formula>
    </cfRule>
    <cfRule type="expression" dxfId="2164" priority="8" stopIfTrue="1">
      <formula>MOD(ROW(),2)&lt;&gt;0</formula>
    </cfRule>
  </conditionalFormatting>
  <conditionalFormatting sqref="B20:B21">
    <cfRule type="expression" dxfId="2163" priority="3" stopIfTrue="1">
      <formula>MOD(ROW(),2)=0</formula>
    </cfRule>
    <cfRule type="expression" dxfId="2162" priority="4" stopIfTrue="1">
      <formula>MOD(ROW(),2)&lt;&gt;0</formula>
    </cfRule>
  </conditionalFormatting>
  <conditionalFormatting sqref="C19:C21">
    <cfRule type="expression" dxfId="2161" priority="5" stopIfTrue="1">
      <formula>MOD(ROW(),2)=0</formula>
    </cfRule>
    <cfRule type="expression" dxfId="2160" priority="6" stopIfTrue="1">
      <formula>MOD(ROW(),2)&lt;&gt;0</formula>
    </cfRule>
  </conditionalFormatting>
  <conditionalFormatting sqref="B19">
    <cfRule type="expression" dxfId="2159" priority="1" stopIfTrue="1">
      <formula>MOD(ROW(),2)=0</formula>
    </cfRule>
    <cfRule type="expression" dxfId="2158" priority="2" stopIfTrue="1">
      <formula>MOD(ROW(),2)&lt;&gt;0</formula>
    </cfRule>
  </conditionalFormatting>
  <hyperlinks>
    <hyperlink ref="B24" location="Assumptions!A1" display="Assumptions" xr:uid="{F986A4EF-404F-4FFA-9A5A-0778E7843C1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7"/>
  <dimension ref="A1:K7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x-219</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5.5" customHeight="1" x14ac:dyDescent="0.25">
      <c r="A10" s="76" t="s">
        <v>7</v>
      </c>
      <c r="B10" s="78" t="s">
        <v>344</v>
      </c>
      <c r="C10" s="78"/>
    </row>
    <row r="11" spans="1:11" x14ac:dyDescent="0.25">
      <c r="A11" s="76" t="s">
        <v>280</v>
      </c>
      <c r="B11" s="78" t="s">
        <v>305</v>
      </c>
      <c r="C11" s="78"/>
    </row>
    <row r="12" spans="1:11" x14ac:dyDescent="0.25">
      <c r="A12" s="76" t="s">
        <v>281</v>
      </c>
      <c r="B12" s="78" t="s">
        <v>295</v>
      </c>
      <c r="C12" s="78"/>
    </row>
    <row r="13" spans="1:11" x14ac:dyDescent="0.25">
      <c r="A13" s="76" t="s">
        <v>610</v>
      </c>
      <c r="B13" s="78">
        <v>0</v>
      </c>
      <c r="C13" s="78"/>
    </row>
    <row r="14" spans="1:11" x14ac:dyDescent="0.25">
      <c r="A14" s="76" t="s">
        <v>283</v>
      </c>
      <c r="B14" s="78">
        <v>219</v>
      </c>
      <c r="C14" s="78"/>
    </row>
    <row r="15" spans="1:11" x14ac:dyDescent="0.25">
      <c r="A15" s="76" t="s">
        <v>613</v>
      </c>
      <c r="B15" s="78">
        <v>219</v>
      </c>
      <c r="C15" s="78"/>
    </row>
    <row r="16" spans="1:11" x14ac:dyDescent="0.25">
      <c r="A16" s="76" t="s">
        <v>285</v>
      </c>
      <c r="B16" s="78" t="s">
        <v>354</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697</v>
      </c>
    </row>
    <row r="27" spans="1:3" x14ac:dyDescent="0.25">
      <c r="A27" s="95">
        <v>18</v>
      </c>
      <c r="B27" s="96">
        <v>7.74</v>
      </c>
      <c r="C27" s="96">
        <v>2.19</v>
      </c>
    </row>
    <row r="28" spans="1:3" x14ac:dyDescent="0.25">
      <c r="A28" s="95">
        <v>19</v>
      </c>
      <c r="B28" s="96">
        <v>7.85</v>
      </c>
      <c r="C28" s="96">
        <v>2.29</v>
      </c>
    </row>
    <row r="29" spans="1:3" x14ac:dyDescent="0.25">
      <c r="A29" s="95">
        <v>20</v>
      </c>
      <c r="B29" s="96">
        <v>7.96</v>
      </c>
      <c r="C29" s="96">
        <v>2.3199999999999998</v>
      </c>
    </row>
    <row r="30" spans="1:3" x14ac:dyDescent="0.25">
      <c r="A30" s="95">
        <v>21</v>
      </c>
      <c r="B30" s="96">
        <v>8.07</v>
      </c>
      <c r="C30" s="96">
        <v>2.36</v>
      </c>
    </row>
    <row r="31" spans="1:3" x14ac:dyDescent="0.25">
      <c r="A31" s="95">
        <v>22</v>
      </c>
      <c r="B31" s="96">
        <v>8.18</v>
      </c>
      <c r="C31" s="96">
        <v>2.4</v>
      </c>
    </row>
    <row r="32" spans="1:3" x14ac:dyDescent="0.25">
      <c r="A32" s="95">
        <v>23</v>
      </c>
      <c r="B32" s="96">
        <v>8.2899999999999991</v>
      </c>
      <c r="C32" s="96">
        <v>2.44</v>
      </c>
    </row>
    <row r="33" spans="1:3" x14ac:dyDescent="0.25">
      <c r="A33" s="95">
        <v>24</v>
      </c>
      <c r="B33" s="96">
        <v>8.41</v>
      </c>
      <c r="C33" s="96">
        <v>2.48</v>
      </c>
    </row>
    <row r="34" spans="1:3" x14ac:dyDescent="0.25">
      <c r="A34" s="95">
        <v>25</v>
      </c>
      <c r="B34" s="96">
        <v>8.52</v>
      </c>
      <c r="C34" s="96">
        <v>2.52</v>
      </c>
    </row>
    <row r="35" spans="1:3" x14ac:dyDescent="0.25">
      <c r="A35" s="95">
        <v>26</v>
      </c>
      <c r="B35" s="96">
        <v>8.64</v>
      </c>
      <c r="C35" s="96">
        <v>2.56</v>
      </c>
    </row>
    <row r="36" spans="1:3" x14ac:dyDescent="0.25">
      <c r="A36" s="95">
        <v>27</v>
      </c>
      <c r="B36" s="96">
        <v>8.76</v>
      </c>
      <c r="C36" s="96">
        <v>2.59</v>
      </c>
    </row>
    <row r="37" spans="1:3" x14ac:dyDescent="0.25">
      <c r="A37" s="95">
        <v>28</v>
      </c>
      <c r="B37" s="96">
        <v>8.8800000000000008</v>
      </c>
      <c r="C37" s="96">
        <v>2.63</v>
      </c>
    </row>
    <row r="38" spans="1:3" x14ac:dyDescent="0.25">
      <c r="A38" s="95">
        <v>29</v>
      </c>
      <c r="B38" s="96">
        <v>9</v>
      </c>
      <c r="C38" s="96">
        <v>2.67</v>
      </c>
    </row>
    <row r="39" spans="1:3" x14ac:dyDescent="0.25">
      <c r="A39" s="95">
        <v>30</v>
      </c>
      <c r="B39" s="96">
        <v>9.1300000000000008</v>
      </c>
      <c r="C39" s="96">
        <v>2.71</v>
      </c>
    </row>
    <row r="40" spans="1:3" x14ac:dyDescent="0.25">
      <c r="A40" s="95">
        <v>31</v>
      </c>
      <c r="B40" s="96">
        <v>9.26</v>
      </c>
      <c r="C40" s="96">
        <v>2.75</v>
      </c>
    </row>
    <row r="41" spans="1:3" x14ac:dyDescent="0.25">
      <c r="A41" s="95">
        <v>32</v>
      </c>
      <c r="B41" s="96">
        <v>9.39</v>
      </c>
      <c r="C41" s="96">
        <v>2.79</v>
      </c>
    </row>
    <row r="42" spans="1:3" x14ac:dyDescent="0.25">
      <c r="A42" s="95">
        <v>33</v>
      </c>
      <c r="B42" s="96">
        <v>9.52</v>
      </c>
      <c r="C42" s="96">
        <v>2.83</v>
      </c>
    </row>
    <row r="43" spans="1:3" x14ac:dyDescent="0.25">
      <c r="A43" s="95">
        <v>34</v>
      </c>
      <c r="B43" s="96">
        <v>9.65</v>
      </c>
      <c r="C43" s="96">
        <v>2.87</v>
      </c>
    </row>
    <row r="44" spans="1:3" x14ac:dyDescent="0.25">
      <c r="A44" s="95">
        <v>35</v>
      </c>
      <c r="B44" s="96">
        <v>9.7799999999999994</v>
      </c>
      <c r="C44" s="96">
        <v>2.9</v>
      </c>
    </row>
    <row r="45" spans="1:3" x14ac:dyDescent="0.25">
      <c r="A45" s="95">
        <v>36</v>
      </c>
      <c r="B45" s="96">
        <v>9.92</v>
      </c>
      <c r="C45" s="96">
        <v>2.94</v>
      </c>
    </row>
    <row r="46" spans="1:3" x14ac:dyDescent="0.25">
      <c r="A46" s="95">
        <v>37</v>
      </c>
      <c r="B46" s="96">
        <v>10.06</v>
      </c>
      <c r="C46" s="96">
        <v>2.98</v>
      </c>
    </row>
    <row r="47" spans="1:3" x14ac:dyDescent="0.25">
      <c r="A47" s="95">
        <v>38</v>
      </c>
      <c r="B47" s="96">
        <v>10.199999999999999</v>
      </c>
      <c r="C47" s="96">
        <v>3.01</v>
      </c>
    </row>
    <row r="48" spans="1:3" x14ac:dyDescent="0.25">
      <c r="A48" s="95">
        <v>39</v>
      </c>
      <c r="B48" s="96">
        <v>10.35</v>
      </c>
      <c r="C48" s="96">
        <v>3.05</v>
      </c>
    </row>
    <row r="49" spans="1:3" x14ac:dyDescent="0.25">
      <c r="A49" s="95">
        <v>40</v>
      </c>
      <c r="B49" s="96">
        <v>10.49</v>
      </c>
      <c r="C49" s="96">
        <v>3.09</v>
      </c>
    </row>
    <row r="50" spans="1:3" x14ac:dyDescent="0.25">
      <c r="A50" s="95">
        <v>41</v>
      </c>
      <c r="B50" s="96">
        <v>10.64</v>
      </c>
      <c r="C50" s="96">
        <v>3.12</v>
      </c>
    </row>
    <row r="51" spans="1:3" x14ac:dyDescent="0.25">
      <c r="A51" s="95">
        <v>42</v>
      </c>
      <c r="B51" s="96">
        <v>10.8</v>
      </c>
      <c r="C51" s="96">
        <v>3.16</v>
      </c>
    </row>
    <row r="52" spans="1:3" x14ac:dyDescent="0.25">
      <c r="A52" s="95">
        <v>43</v>
      </c>
      <c r="B52" s="96">
        <v>10.95</v>
      </c>
      <c r="C52" s="96">
        <v>3.19</v>
      </c>
    </row>
    <row r="53" spans="1:3" x14ac:dyDescent="0.25">
      <c r="A53" s="95">
        <v>44</v>
      </c>
      <c r="B53" s="96">
        <v>11.11</v>
      </c>
      <c r="C53" s="96">
        <v>3.22</v>
      </c>
    </row>
    <row r="54" spans="1:3" x14ac:dyDescent="0.25">
      <c r="A54" s="95">
        <v>45</v>
      </c>
      <c r="B54" s="96">
        <v>11.27</v>
      </c>
      <c r="C54" s="96">
        <v>3.26</v>
      </c>
    </row>
    <row r="55" spans="1:3" x14ac:dyDescent="0.25">
      <c r="A55" s="95">
        <v>46</v>
      </c>
      <c r="B55" s="96">
        <v>11.43</v>
      </c>
      <c r="C55" s="96">
        <v>3.29</v>
      </c>
    </row>
    <row r="56" spans="1:3" x14ac:dyDescent="0.25">
      <c r="A56" s="95">
        <v>47</v>
      </c>
      <c r="B56" s="96">
        <v>11.6</v>
      </c>
      <c r="C56" s="96">
        <v>3.32</v>
      </c>
    </row>
    <row r="57" spans="1:3" x14ac:dyDescent="0.25">
      <c r="A57" s="95">
        <v>48</v>
      </c>
      <c r="B57" s="96">
        <v>11.77</v>
      </c>
      <c r="C57" s="96">
        <v>3.34</v>
      </c>
    </row>
    <row r="58" spans="1:3" x14ac:dyDescent="0.25">
      <c r="A58" s="95">
        <v>49</v>
      </c>
      <c r="B58" s="96">
        <v>11.95</v>
      </c>
      <c r="C58" s="96">
        <v>3.37</v>
      </c>
    </row>
    <row r="59" spans="1:3" x14ac:dyDescent="0.25">
      <c r="A59" s="95">
        <v>50</v>
      </c>
      <c r="B59" s="96">
        <v>12.12</v>
      </c>
      <c r="C59" s="96">
        <v>3.4</v>
      </c>
    </row>
    <row r="60" spans="1:3" x14ac:dyDescent="0.25">
      <c r="A60" s="95">
        <v>51</v>
      </c>
      <c r="B60" s="96">
        <v>12.31</v>
      </c>
      <c r="C60" s="96">
        <v>3.42</v>
      </c>
    </row>
    <row r="61" spans="1:3" x14ac:dyDescent="0.25">
      <c r="A61" s="95">
        <v>52</v>
      </c>
      <c r="B61" s="96">
        <v>12.49</v>
      </c>
      <c r="C61" s="96">
        <v>3.45</v>
      </c>
    </row>
    <row r="62" spans="1:3" x14ac:dyDescent="0.25">
      <c r="A62" s="95">
        <v>53</v>
      </c>
      <c r="B62" s="96">
        <v>12.68</v>
      </c>
      <c r="C62" s="96">
        <v>3.47</v>
      </c>
    </row>
    <row r="63" spans="1:3" x14ac:dyDescent="0.25">
      <c r="A63" s="95">
        <v>54</v>
      </c>
      <c r="B63" s="96">
        <v>12.88</v>
      </c>
      <c r="C63" s="96">
        <v>3.49</v>
      </c>
    </row>
    <row r="64" spans="1:3" x14ac:dyDescent="0.25">
      <c r="A64" s="95">
        <v>55</v>
      </c>
      <c r="B64" s="96">
        <v>13.08</v>
      </c>
      <c r="C64" s="96">
        <v>3.51</v>
      </c>
    </row>
    <row r="65" spans="1:3" x14ac:dyDescent="0.25">
      <c r="A65" s="95">
        <v>56</v>
      </c>
      <c r="B65" s="96">
        <v>13.29</v>
      </c>
      <c r="C65" s="96">
        <v>3.53</v>
      </c>
    </row>
    <row r="66" spans="1:3" x14ac:dyDescent="0.25">
      <c r="A66" s="95">
        <v>57</v>
      </c>
      <c r="B66" s="96">
        <v>13.5</v>
      </c>
      <c r="C66" s="96">
        <v>3.54</v>
      </c>
    </row>
    <row r="67" spans="1:3" x14ac:dyDescent="0.25">
      <c r="A67" s="95">
        <v>58</v>
      </c>
      <c r="B67" s="96">
        <v>13.72</v>
      </c>
      <c r="C67" s="96">
        <v>3.56</v>
      </c>
    </row>
    <row r="68" spans="1:3" x14ac:dyDescent="0.25">
      <c r="A68" s="95">
        <v>59</v>
      </c>
      <c r="B68" s="96">
        <v>13.95</v>
      </c>
      <c r="C68" s="96">
        <v>3.57</v>
      </c>
    </row>
    <row r="69" spans="1:3" x14ac:dyDescent="0.25">
      <c r="A69" s="95">
        <v>60</v>
      </c>
      <c r="B69" s="96">
        <v>14.18</v>
      </c>
      <c r="C69" s="96">
        <v>3.57</v>
      </c>
    </row>
    <row r="70" spans="1:3" x14ac:dyDescent="0.25">
      <c r="A70" s="95">
        <v>61</v>
      </c>
      <c r="B70" s="96">
        <v>14.42</v>
      </c>
      <c r="C70" s="96">
        <v>3.58</v>
      </c>
    </row>
    <row r="71" spans="1:3" x14ac:dyDescent="0.25">
      <c r="A71" s="95">
        <v>62</v>
      </c>
      <c r="B71" s="96">
        <v>14.68</v>
      </c>
      <c r="C71" s="96">
        <v>3.58</v>
      </c>
    </row>
    <row r="72" spans="1:3" x14ac:dyDescent="0.25">
      <c r="A72" s="95">
        <v>63</v>
      </c>
      <c r="B72" s="96">
        <v>14.95</v>
      </c>
      <c r="C72" s="96">
        <v>3.57</v>
      </c>
    </row>
    <row r="73" spans="1:3" x14ac:dyDescent="0.25">
      <c r="A73" s="95">
        <v>64</v>
      </c>
      <c r="B73" s="96">
        <v>15.23</v>
      </c>
      <c r="C73" s="96">
        <v>3.57</v>
      </c>
    </row>
    <row r="74" spans="1:3" x14ac:dyDescent="0.25">
      <c r="A74" s="95">
        <v>65</v>
      </c>
      <c r="B74" s="96">
        <v>15.52</v>
      </c>
      <c r="C74" s="96">
        <v>3.55</v>
      </c>
    </row>
    <row r="75" spans="1:3" x14ac:dyDescent="0.25">
      <c r="A75" s="95">
        <v>66</v>
      </c>
      <c r="B75" s="96">
        <v>15.83</v>
      </c>
      <c r="C75" s="96">
        <v>3.53</v>
      </c>
    </row>
    <row r="76" spans="1:3" x14ac:dyDescent="0.25">
      <c r="A76" s="95">
        <v>67</v>
      </c>
      <c r="B76" s="96">
        <v>16.16</v>
      </c>
      <c r="C76" s="96">
        <v>3.51</v>
      </c>
    </row>
  </sheetData>
  <sheetProtection algorithmName="SHA-512" hashValue="+rXzEGE67Tr7qZaBxUyooYy9I8Czwt0gdKjg7FJ6k9DaiJUx6aMJOpyFarzZoMxJhr1No8bOGG50ufHeiWki9w==" saltValue="oThJsHzS9K1lLsph1rbxGA==" spinCount="100000" sheet="1" objects="1" scenarios="1"/>
  <phoneticPr fontId="4" type="noConversion"/>
  <conditionalFormatting sqref="A6:A16">
    <cfRule type="expression" dxfId="2157" priority="35" stopIfTrue="1">
      <formula>MOD(ROW(),2)=0</formula>
    </cfRule>
    <cfRule type="expression" dxfId="2156" priority="36" stopIfTrue="1">
      <formula>MOD(ROW(),2)&lt;&gt;0</formula>
    </cfRule>
  </conditionalFormatting>
  <conditionalFormatting sqref="A18">
    <cfRule type="expression" dxfId="2155" priority="39" stopIfTrue="1">
      <formula>MOD(ROW(),2)=0</formula>
    </cfRule>
    <cfRule type="expression" dxfId="2154" priority="40" stopIfTrue="1">
      <formula>MOD(ROW(),2)&lt;&gt;0</formula>
    </cfRule>
  </conditionalFormatting>
  <conditionalFormatting sqref="A17">
    <cfRule type="expression" dxfId="2153" priority="31" stopIfTrue="1">
      <formula>MOD(ROW(),2)=0</formula>
    </cfRule>
    <cfRule type="expression" dxfId="2152" priority="32" stopIfTrue="1">
      <formula>MOD(ROW(),2)&lt;&gt;0</formula>
    </cfRule>
  </conditionalFormatting>
  <conditionalFormatting sqref="A26:A76">
    <cfRule type="expression" dxfId="2151" priority="23" stopIfTrue="1">
      <formula>MOD(ROW(),2)=0</formula>
    </cfRule>
    <cfRule type="expression" dxfId="2150" priority="24" stopIfTrue="1">
      <formula>MOD(ROW(),2)&lt;&gt;0</formula>
    </cfRule>
  </conditionalFormatting>
  <conditionalFormatting sqref="B26:C76">
    <cfRule type="expression" dxfId="2149" priority="25" stopIfTrue="1">
      <formula>MOD(ROW(),2)=0</formula>
    </cfRule>
    <cfRule type="expression" dxfId="2148" priority="26" stopIfTrue="1">
      <formula>MOD(ROW(),2)&lt;&gt;0</formula>
    </cfRule>
  </conditionalFormatting>
  <conditionalFormatting sqref="A19:A21">
    <cfRule type="expression" dxfId="2147" priority="15" stopIfTrue="1">
      <formula>MOD(ROW(),2)=0</formula>
    </cfRule>
    <cfRule type="expression" dxfId="2146" priority="16" stopIfTrue="1">
      <formula>MOD(ROW(),2)&lt;&gt;0</formula>
    </cfRule>
  </conditionalFormatting>
  <conditionalFormatting sqref="B6:C16">
    <cfRule type="expression" dxfId="2145" priority="9" stopIfTrue="1">
      <formula>MOD(ROW(),2)=0</formula>
    </cfRule>
    <cfRule type="expression" dxfId="2144" priority="10" stopIfTrue="1">
      <formula>MOD(ROW(),2)&lt;&gt;0</formula>
    </cfRule>
  </conditionalFormatting>
  <conditionalFormatting sqref="B18:C18 B17">
    <cfRule type="expression" dxfId="2143" priority="11" stopIfTrue="1">
      <formula>MOD(ROW(),2)=0</formula>
    </cfRule>
    <cfRule type="expression" dxfId="2142" priority="12" stopIfTrue="1">
      <formula>MOD(ROW(),2)&lt;&gt;0</formula>
    </cfRule>
  </conditionalFormatting>
  <conditionalFormatting sqref="C17">
    <cfRule type="expression" dxfId="2141" priority="7" stopIfTrue="1">
      <formula>MOD(ROW(),2)=0</formula>
    </cfRule>
    <cfRule type="expression" dxfId="2140" priority="8" stopIfTrue="1">
      <formula>MOD(ROW(),2)&lt;&gt;0</formula>
    </cfRule>
  </conditionalFormatting>
  <conditionalFormatting sqref="B20:B21">
    <cfRule type="expression" dxfId="2139" priority="3" stopIfTrue="1">
      <formula>MOD(ROW(),2)=0</formula>
    </cfRule>
    <cfRule type="expression" dxfId="2138" priority="4" stopIfTrue="1">
      <formula>MOD(ROW(),2)&lt;&gt;0</formula>
    </cfRule>
  </conditionalFormatting>
  <conditionalFormatting sqref="C19:C21">
    <cfRule type="expression" dxfId="2137" priority="5" stopIfTrue="1">
      <formula>MOD(ROW(),2)=0</formula>
    </cfRule>
    <cfRule type="expression" dxfId="2136" priority="6" stopIfTrue="1">
      <formula>MOD(ROW(),2)&lt;&gt;0</formula>
    </cfRule>
  </conditionalFormatting>
  <conditionalFormatting sqref="B19">
    <cfRule type="expression" dxfId="2135" priority="1" stopIfTrue="1">
      <formula>MOD(ROW(),2)=0</formula>
    </cfRule>
    <cfRule type="expression" dxfId="2134" priority="2" stopIfTrue="1">
      <formula>MOD(ROW(),2)&lt;&gt;0</formula>
    </cfRule>
  </conditionalFormatting>
  <hyperlinks>
    <hyperlink ref="B24" location="Assumptions!A1" display="Assumptions" xr:uid="{6540C6D9-8CB4-4C43-8C7C-E8C6B55FBA1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62"/>
  <sheetViews>
    <sheetView showGridLines="0" zoomScale="85" zoomScaleNormal="85" workbookViewId="0">
      <pane ySplit="9" topLeftCell="A35" activePane="bottomLeft" state="frozen"/>
      <selection activeCell="G29" sqref="G29"/>
      <selection pane="bottomLeft" activeCell="G29" sqref="G29"/>
    </sheetView>
  </sheetViews>
  <sheetFormatPr defaultRowHeight="12.5" x14ac:dyDescent="0.25"/>
  <cols>
    <col min="1" max="1" width="66.81640625" customWidth="1"/>
    <col min="2" max="2" width="3.453125" customWidth="1"/>
    <col min="3" max="3" width="62.54296875" customWidth="1"/>
    <col min="257" max="257" width="66.81640625" customWidth="1"/>
    <col min="258" max="258" width="3.453125" customWidth="1"/>
    <col min="259" max="259" width="62.54296875" customWidth="1"/>
    <col min="513" max="513" width="66.81640625" customWidth="1"/>
    <col min="514" max="514" width="3.453125" customWidth="1"/>
    <col min="515" max="515" width="62.54296875" customWidth="1"/>
    <col min="769" max="769" width="66.81640625" customWidth="1"/>
    <col min="770" max="770" width="3.453125" customWidth="1"/>
    <col min="771" max="771" width="62.54296875" customWidth="1"/>
    <col min="1025" max="1025" width="66.81640625" customWidth="1"/>
    <col min="1026" max="1026" width="3.453125" customWidth="1"/>
    <col min="1027" max="1027" width="62.54296875" customWidth="1"/>
    <col min="1281" max="1281" width="66.81640625" customWidth="1"/>
    <col min="1282" max="1282" width="3.453125" customWidth="1"/>
    <col min="1283" max="1283" width="62.54296875" customWidth="1"/>
    <col min="1537" max="1537" width="66.81640625" customWidth="1"/>
    <col min="1538" max="1538" width="3.453125" customWidth="1"/>
    <col min="1539" max="1539" width="62.54296875" customWidth="1"/>
    <col min="1793" max="1793" width="66.81640625" customWidth="1"/>
    <col min="1794" max="1794" width="3.453125" customWidth="1"/>
    <col min="1795" max="1795" width="62.54296875" customWidth="1"/>
    <col min="2049" max="2049" width="66.81640625" customWidth="1"/>
    <col min="2050" max="2050" width="3.453125" customWidth="1"/>
    <col min="2051" max="2051" width="62.54296875" customWidth="1"/>
    <col min="2305" max="2305" width="66.81640625" customWidth="1"/>
    <col min="2306" max="2306" width="3.453125" customWidth="1"/>
    <col min="2307" max="2307" width="62.54296875" customWidth="1"/>
    <col min="2561" max="2561" width="66.81640625" customWidth="1"/>
    <col min="2562" max="2562" width="3.453125" customWidth="1"/>
    <col min="2563" max="2563" width="62.54296875" customWidth="1"/>
    <col min="2817" max="2817" width="66.81640625" customWidth="1"/>
    <col min="2818" max="2818" width="3.453125" customWidth="1"/>
    <col min="2819" max="2819" width="62.54296875" customWidth="1"/>
    <col min="3073" max="3073" width="66.81640625" customWidth="1"/>
    <col min="3074" max="3074" width="3.453125" customWidth="1"/>
    <col min="3075" max="3075" width="62.54296875" customWidth="1"/>
    <col min="3329" max="3329" width="66.81640625" customWidth="1"/>
    <col min="3330" max="3330" width="3.453125" customWidth="1"/>
    <col min="3331" max="3331" width="62.54296875" customWidth="1"/>
    <col min="3585" max="3585" width="66.81640625" customWidth="1"/>
    <col min="3586" max="3586" width="3.453125" customWidth="1"/>
    <col min="3587" max="3587" width="62.54296875" customWidth="1"/>
    <col min="3841" max="3841" width="66.81640625" customWidth="1"/>
    <col min="3842" max="3842" width="3.453125" customWidth="1"/>
    <col min="3843" max="3843" width="62.54296875" customWidth="1"/>
    <col min="4097" max="4097" width="66.81640625" customWidth="1"/>
    <col min="4098" max="4098" width="3.453125" customWidth="1"/>
    <col min="4099" max="4099" width="62.54296875" customWidth="1"/>
    <col min="4353" max="4353" width="66.81640625" customWidth="1"/>
    <col min="4354" max="4354" width="3.453125" customWidth="1"/>
    <col min="4355" max="4355" width="62.54296875" customWidth="1"/>
    <col min="4609" max="4609" width="66.81640625" customWidth="1"/>
    <col min="4610" max="4610" width="3.453125" customWidth="1"/>
    <col min="4611" max="4611" width="62.54296875" customWidth="1"/>
    <col min="4865" max="4865" width="66.81640625" customWidth="1"/>
    <col min="4866" max="4866" width="3.453125" customWidth="1"/>
    <col min="4867" max="4867" width="62.54296875" customWidth="1"/>
    <col min="5121" max="5121" width="66.81640625" customWidth="1"/>
    <col min="5122" max="5122" width="3.453125" customWidth="1"/>
    <col min="5123" max="5123" width="62.54296875" customWidth="1"/>
    <col min="5377" max="5377" width="66.81640625" customWidth="1"/>
    <col min="5378" max="5378" width="3.453125" customWidth="1"/>
    <col min="5379" max="5379" width="62.54296875" customWidth="1"/>
    <col min="5633" max="5633" width="66.81640625" customWidth="1"/>
    <col min="5634" max="5634" width="3.453125" customWidth="1"/>
    <col min="5635" max="5635" width="62.54296875" customWidth="1"/>
    <col min="5889" max="5889" width="66.81640625" customWidth="1"/>
    <col min="5890" max="5890" width="3.453125" customWidth="1"/>
    <col min="5891" max="5891" width="62.54296875" customWidth="1"/>
    <col min="6145" max="6145" width="66.81640625" customWidth="1"/>
    <col min="6146" max="6146" width="3.453125" customWidth="1"/>
    <col min="6147" max="6147" width="62.54296875" customWidth="1"/>
    <col min="6401" max="6401" width="66.81640625" customWidth="1"/>
    <col min="6402" max="6402" width="3.453125" customWidth="1"/>
    <col min="6403" max="6403" width="62.54296875" customWidth="1"/>
    <col min="6657" max="6657" width="66.81640625" customWidth="1"/>
    <col min="6658" max="6658" width="3.453125" customWidth="1"/>
    <col min="6659" max="6659" width="62.54296875" customWidth="1"/>
    <col min="6913" max="6913" width="66.81640625" customWidth="1"/>
    <col min="6914" max="6914" width="3.453125" customWidth="1"/>
    <col min="6915" max="6915" width="62.54296875" customWidth="1"/>
    <col min="7169" max="7169" width="66.81640625" customWidth="1"/>
    <col min="7170" max="7170" width="3.453125" customWidth="1"/>
    <col min="7171" max="7171" width="62.54296875" customWidth="1"/>
    <col min="7425" max="7425" width="66.81640625" customWidth="1"/>
    <col min="7426" max="7426" width="3.453125" customWidth="1"/>
    <col min="7427" max="7427" width="62.54296875" customWidth="1"/>
    <col min="7681" max="7681" width="66.81640625" customWidth="1"/>
    <col min="7682" max="7682" width="3.453125" customWidth="1"/>
    <col min="7683" max="7683" width="62.54296875" customWidth="1"/>
    <col min="7937" max="7937" width="66.81640625" customWidth="1"/>
    <col min="7938" max="7938" width="3.453125" customWidth="1"/>
    <col min="7939" max="7939" width="62.54296875" customWidth="1"/>
    <col min="8193" max="8193" width="66.81640625" customWidth="1"/>
    <col min="8194" max="8194" width="3.453125" customWidth="1"/>
    <col min="8195" max="8195" width="62.54296875" customWidth="1"/>
    <col min="8449" max="8449" width="66.81640625" customWidth="1"/>
    <col min="8450" max="8450" width="3.453125" customWidth="1"/>
    <col min="8451" max="8451" width="62.54296875" customWidth="1"/>
    <col min="8705" max="8705" width="66.81640625" customWidth="1"/>
    <col min="8706" max="8706" width="3.453125" customWidth="1"/>
    <col min="8707" max="8707" width="62.54296875" customWidth="1"/>
    <col min="8961" max="8961" width="66.81640625" customWidth="1"/>
    <col min="8962" max="8962" width="3.453125" customWidth="1"/>
    <col min="8963" max="8963" width="62.54296875" customWidth="1"/>
    <col min="9217" max="9217" width="66.81640625" customWidth="1"/>
    <col min="9218" max="9218" width="3.453125" customWidth="1"/>
    <col min="9219" max="9219" width="62.54296875" customWidth="1"/>
    <col min="9473" max="9473" width="66.81640625" customWidth="1"/>
    <col min="9474" max="9474" width="3.453125" customWidth="1"/>
    <col min="9475" max="9475" width="62.54296875" customWidth="1"/>
    <col min="9729" max="9729" width="66.81640625" customWidth="1"/>
    <col min="9730" max="9730" width="3.453125" customWidth="1"/>
    <col min="9731" max="9731" width="62.54296875" customWidth="1"/>
    <col min="9985" max="9985" width="66.81640625" customWidth="1"/>
    <col min="9986" max="9986" width="3.453125" customWidth="1"/>
    <col min="9987" max="9987" width="62.54296875" customWidth="1"/>
    <col min="10241" max="10241" width="66.81640625" customWidth="1"/>
    <col min="10242" max="10242" width="3.453125" customWidth="1"/>
    <col min="10243" max="10243" width="62.54296875" customWidth="1"/>
    <col min="10497" max="10497" width="66.81640625" customWidth="1"/>
    <col min="10498" max="10498" width="3.453125" customWidth="1"/>
    <col min="10499" max="10499" width="62.54296875" customWidth="1"/>
    <col min="10753" max="10753" width="66.81640625" customWidth="1"/>
    <col min="10754" max="10754" width="3.453125" customWidth="1"/>
    <col min="10755" max="10755" width="62.54296875" customWidth="1"/>
    <col min="11009" max="11009" width="66.81640625" customWidth="1"/>
    <col min="11010" max="11010" width="3.453125" customWidth="1"/>
    <col min="11011" max="11011" width="62.54296875" customWidth="1"/>
    <col min="11265" max="11265" width="66.81640625" customWidth="1"/>
    <col min="11266" max="11266" width="3.453125" customWidth="1"/>
    <col min="11267" max="11267" width="62.54296875" customWidth="1"/>
    <col min="11521" max="11521" width="66.81640625" customWidth="1"/>
    <col min="11522" max="11522" width="3.453125" customWidth="1"/>
    <col min="11523" max="11523" width="62.54296875" customWidth="1"/>
    <col min="11777" max="11777" width="66.81640625" customWidth="1"/>
    <col min="11778" max="11778" width="3.453125" customWidth="1"/>
    <col min="11779" max="11779" width="62.54296875" customWidth="1"/>
    <col min="12033" max="12033" width="66.81640625" customWidth="1"/>
    <col min="12034" max="12034" width="3.453125" customWidth="1"/>
    <col min="12035" max="12035" width="62.54296875" customWidth="1"/>
    <col min="12289" max="12289" width="66.81640625" customWidth="1"/>
    <col min="12290" max="12290" width="3.453125" customWidth="1"/>
    <col min="12291" max="12291" width="62.54296875" customWidth="1"/>
    <col min="12545" max="12545" width="66.81640625" customWidth="1"/>
    <col min="12546" max="12546" width="3.453125" customWidth="1"/>
    <col min="12547" max="12547" width="62.54296875" customWidth="1"/>
    <col min="12801" max="12801" width="66.81640625" customWidth="1"/>
    <col min="12802" max="12802" width="3.453125" customWidth="1"/>
    <col min="12803" max="12803" width="62.54296875" customWidth="1"/>
    <col min="13057" max="13057" width="66.81640625" customWidth="1"/>
    <col min="13058" max="13058" width="3.453125" customWidth="1"/>
    <col min="13059" max="13059" width="62.54296875" customWidth="1"/>
    <col min="13313" max="13313" width="66.81640625" customWidth="1"/>
    <col min="13314" max="13314" width="3.453125" customWidth="1"/>
    <col min="13315" max="13315" width="62.54296875" customWidth="1"/>
    <col min="13569" max="13569" width="66.81640625" customWidth="1"/>
    <col min="13570" max="13570" width="3.453125" customWidth="1"/>
    <col min="13571" max="13571" width="62.54296875" customWidth="1"/>
    <col min="13825" max="13825" width="66.81640625" customWidth="1"/>
    <col min="13826" max="13826" width="3.453125" customWidth="1"/>
    <col min="13827" max="13827" width="62.54296875" customWidth="1"/>
    <col min="14081" max="14081" width="66.81640625" customWidth="1"/>
    <col min="14082" max="14082" width="3.453125" customWidth="1"/>
    <col min="14083" max="14083" width="62.54296875" customWidth="1"/>
    <col min="14337" max="14337" width="66.81640625" customWidth="1"/>
    <col min="14338" max="14338" width="3.453125" customWidth="1"/>
    <col min="14339" max="14339" width="62.54296875" customWidth="1"/>
    <col min="14593" max="14593" width="66.81640625" customWidth="1"/>
    <col min="14594" max="14594" width="3.453125" customWidth="1"/>
    <col min="14595" max="14595" width="62.54296875" customWidth="1"/>
    <col min="14849" max="14849" width="66.81640625" customWidth="1"/>
    <col min="14850" max="14850" width="3.453125" customWidth="1"/>
    <col min="14851" max="14851" width="62.54296875" customWidth="1"/>
    <col min="15105" max="15105" width="66.81640625" customWidth="1"/>
    <col min="15106" max="15106" width="3.453125" customWidth="1"/>
    <col min="15107" max="15107" width="62.54296875" customWidth="1"/>
    <col min="15361" max="15361" width="66.81640625" customWidth="1"/>
    <col min="15362" max="15362" width="3.453125" customWidth="1"/>
    <col min="15363" max="15363" width="62.54296875" customWidth="1"/>
    <col min="15617" max="15617" width="66.81640625" customWidth="1"/>
    <col min="15618" max="15618" width="3.453125" customWidth="1"/>
    <col min="15619" max="15619" width="62.54296875" customWidth="1"/>
    <col min="15873" max="15873" width="66.81640625" customWidth="1"/>
    <col min="15874" max="15874" width="3.453125" customWidth="1"/>
    <col min="15875" max="15875" width="62.54296875" customWidth="1"/>
    <col min="16129" max="16129" width="66.81640625" customWidth="1"/>
    <col min="16130" max="16130" width="3.453125" customWidth="1"/>
    <col min="16131" max="16131" width="62.54296875" customWidth="1"/>
  </cols>
  <sheetData>
    <row r="1" spans="1:12" ht="20" x14ac:dyDescent="0.4">
      <c r="A1" s="4" t="s">
        <v>0</v>
      </c>
      <c r="B1" s="4"/>
      <c r="C1" s="4"/>
      <c r="D1" s="4"/>
      <c r="E1" s="4"/>
      <c r="F1" s="4"/>
      <c r="G1" s="4"/>
      <c r="H1" s="4"/>
      <c r="I1" s="4"/>
      <c r="J1" s="4"/>
      <c r="K1" s="4"/>
      <c r="L1" s="4"/>
    </row>
    <row r="2" spans="1:12" ht="15.5" x14ac:dyDescent="0.35">
      <c r="A2" s="5" t="s">
        <v>1</v>
      </c>
      <c r="B2" s="5"/>
      <c r="C2" s="5"/>
      <c r="D2" s="5"/>
      <c r="E2" s="5"/>
      <c r="F2" s="5"/>
      <c r="G2" s="5"/>
      <c r="H2" s="5"/>
      <c r="I2" s="5"/>
      <c r="J2" s="5"/>
      <c r="K2" s="5"/>
      <c r="L2" s="5"/>
    </row>
    <row r="3" spans="1:12" ht="15.5" x14ac:dyDescent="0.35">
      <c r="A3" s="6" t="s">
        <v>34</v>
      </c>
      <c r="B3" s="6"/>
      <c r="C3" s="6"/>
      <c r="D3" s="6"/>
      <c r="E3" s="6"/>
      <c r="F3" s="6"/>
      <c r="G3" s="6"/>
      <c r="H3" s="6"/>
      <c r="I3" s="6"/>
      <c r="J3" s="6"/>
      <c r="K3" s="6"/>
      <c r="L3" s="6"/>
    </row>
    <row r="4" spans="1:12" x14ac:dyDescent="0.25">
      <c r="A4" s="7"/>
      <c r="B4" s="7"/>
    </row>
    <row r="5" spans="1:12" x14ac:dyDescent="0.25">
      <c r="E5" s="8"/>
      <c r="F5" s="8"/>
      <c r="G5" s="8"/>
    </row>
    <row r="6" spans="1:12" ht="15.5" x14ac:dyDescent="0.25">
      <c r="A6" s="100" t="s">
        <v>35</v>
      </c>
      <c r="B6" s="76"/>
      <c r="C6" s="76"/>
    </row>
    <row r="7" spans="1:12" x14ac:dyDescent="0.25">
      <c r="A7" s="108"/>
      <c r="B7" s="108"/>
      <c r="C7" s="108"/>
    </row>
    <row r="8" spans="1:12" x14ac:dyDescent="0.25">
      <c r="A8" s="109" t="s">
        <v>36</v>
      </c>
      <c r="B8" s="108"/>
      <c r="C8" s="108"/>
    </row>
    <row r="9" spans="1:12" x14ac:dyDescent="0.25">
      <c r="A9" s="109" t="s">
        <v>37</v>
      </c>
      <c r="B9" s="108"/>
      <c r="C9" s="108"/>
    </row>
    <row r="11" spans="1:12" ht="13" x14ac:dyDescent="0.3">
      <c r="A11" s="121" t="s">
        <v>38</v>
      </c>
      <c r="B11" s="121"/>
      <c r="C11" s="123" t="s">
        <v>39</v>
      </c>
    </row>
    <row r="12" spans="1:12" ht="13" x14ac:dyDescent="0.25">
      <c r="A12" s="122" t="s">
        <v>40</v>
      </c>
      <c r="B12" s="124"/>
      <c r="C12" s="125" t="s">
        <v>41</v>
      </c>
    </row>
    <row r="13" spans="1:12" ht="13" x14ac:dyDescent="0.25">
      <c r="A13" s="122" t="s">
        <v>42</v>
      </c>
      <c r="B13" s="124"/>
      <c r="C13" s="125" t="s">
        <v>43</v>
      </c>
    </row>
    <row r="14" spans="1:12" ht="13" x14ac:dyDescent="0.25">
      <c r="A14" s="122" t="s">
        <v>44</v>
      </c>
      <c r="B14" s="124"/>
      <c r="C14" s="126">
        <v>201</v>
      </c>
    </row>
    <row r="15" spans="1:12" ht="13" x14ac:dyDescent="0.25">
      <c r="A15" s="122" t="s">
        <v>45</v>
      </c>
      <c r="B15" s="124"/>
      <c r="C15" s="125" t="s">
        <v>46</v>
      </c>
    </row>
    <row r="16" spans="1:12" ht="26.25" customHeight="1" x14ac:dyDescent="0.25">
      <c r="A16" s="122" t="s">
        <v>47</v>
      </c>
      <c r="B16" s="124"/>
      <c r="C16" s="125" t="s">
        <v>48</v>
      </c>
    </row>
    <row r="17" spans="1:3" x14ac:dyDescent="0.25">
      <c r="A17" s="122" t="s">
        <v>49</v>
      </c>
      <c r="B17" s="123"/>
      <c r="C17" s="127">
        <v>43410.707002314812</v>
      </c>
    </row>
    <row r="19" spans="1:3" ht="13" x14ac:dyDescent="0.3">
      <c r="A19" s="121" t="s">
        <v>50</v>
      </c>
      <c r="B19" s="123"/>
      <c r="C19" s="123"/>
    </row>
    <row r="20" spans="1:3" x14ac:dyDescent="0.25">
      <c r="A20" s="123" t="s">
        <v>40</v>
      </c>
      <c r="B20" s="123"/>
      <c r="C20" s="124"/>
    </row>
    <row r="21" spans="1:3" ht="25" x14ac:dyDescent="0.25">
      <c r="A21" s="123" t="s">
        <v>51</v>
      </c>
      <c r="B21" s="123"/>
      <c r="C21" s="124" t="s">
        <v>52</v>
      </c>
    </row>
    <row r="22" spans="1:3" x14ac:dyDescent="0.25">
      <c r="A22" s="123" t="s">
        <v>53</v>
      </c>
      <c r="B22" s="123"/>
      <c r="C22" s="124" t="s">
        <v>54</v>
      </c>
    </row>
    <row r="23" spans="1:3" x14ac:dyDescent="0.25">
      <c r="A23" s="123" t="s">
        <v>47</v>
      </c>
      <c r="B23" s="123"/>
      <c r="C23" s="123"/>
    </row>
    <row r="24" spans="1:3" x14ac:dyDescent="0.25">
      <c r="A24" s="123" t="s">
        <v>55</v>
      </c>
      <c r="B24" s="123"/>
      <c r="C24" s="128">
        <v>45070</v>
      </c>
    </row>
    <row r="26" spans="1:3" ht="13" x14ac:dyDescent="0.3">
      <c r="A26" s="121" t="s">
        <v>56</v>
      </c>
      <c r="B26" s="123"/>
      <c r="C26" s="123"/>
    </row>
    <row r="27" spans="1:3" x14ac:dyDescent="0.25">
      <c r="A27" s="123" t="s">
        <v>40</v>
      </c>
      <c r="B27" s="123"/>
      <c r="C27" s="124"/>
    </row>
    <row r="28" spans="1:3" ht="25" x14ac:dyDescent="0.25">
      <c r="A28" s="123" t="s">
        <v>51</v>
      </c>
      <c r="B28" s="123"/>
      <c r="C28" s="124" t="s">
        <v>57</v>
      </c>
    </row>
    <row r="29" spans="1:3" x14ac:dyDescent="0.25">
      <c r="A29" s="123" t="s">
        <v>53</v>
      </c>
      <c r="B29" s="123"/>
      <c r="C29" s="124" t="s">
        <v>58</v>
      </c>
    </row>
    <row r="30" spans="1:3" x14ac:dyDescent="0.25">
      <c r="A30" s="123" t="s">
        <v>47</v>
      </c>
      <c r="B30" s="123"/>
      <c r="C30" s="123"/>
    </row>
    <row r="31" spans="1:3" x14ac:dyDescent="0.25">
      <c r="A31" s="123" t="s">
        <v>55</v>
      </c>
      <c r="B31" s="123"/>
      <c r="C31" s="128">
        <v>45106</v>
      </c>
    </row>
    <row r="33" spans="1:3" s="130" customFormat="1" ht="13" x14ac:dyDescent="0.3">
      <c r="A33" s="131" t="s">
        <v>59</v>
      </c>
    </row>
    <row r="34" spans="1:3" s="130" customFormat="1" x14ac:dyDescent="0.25">
      <c r="A34" s="130" t="s">
        <v>40</v>
      </c>
      <c r="C34" s="132"/>
    </row>
    <row r="35" spans="1:3" s="130" customFormat="1" ht="37.5" x14ac:dyDescent="0.25">
      <c r="A35" s="130" t="s">
        <v>51</v>
      </c>
      <c r="B35" s="132"/>
      <c r="C35" s="132" t="s">
        <v>60</v>
      </c>
    </row>
    <row r="36" spans="1:3" s="130" customFormat="1" x14ac:dyDescent="0.25">
      <c r="A36" s="130" t="s">
        <v>61</v>
      </c>
      <c r="C36" s="132"/>
    </row>
    <row r="37" spans="1:3" s="130" customFormat="1" x14ac:dyDescent="0.25">
      <c r="A37" s="130" t="s">
        <v>47</v>
      </c>
    </row>
    <row r="38" spans="1:3" s="130" customFormat="1" x14ac:dyDescent="0.25">
      <c r="A38" s="130" t="s">
        <v>55</v>
      </c>
      <c r="C38" s="133">
        <v>45135</v>
      </c>
    </row>
    <row r="41" spans="1:3" ht="13" x14ac:dyDescent="0.3">
      <c r="A41" s="141" t="s">
        <v>62</v>
      </c>
      <c r="B41" s="142"/>
      <c r="C41" s="142"/>
    </row>
    <row r="42" spans="1:3" x14ac:dyDescent="0.25">
      <c r="A42" s="142" t="s">
        <v>40</v>
      </c>
      <c r="B42" s="142"/>
      <c r="C42" s="143"/>
    </row>
    <row r="43" spans="1:3" ht="50" x14ac:dyDescent="0.25">
      <c r="A43" s="142" t="s">
        <v>51</v>
      </c>
      <c r="B43" s="143"/>
      <c r="C43" s="143" t="s">
        <v>63</v>
      </c>
    </row>
    <row r="44" spans="1:3" x14ac:dyDescent="0.25">
      <c r="A44" s="142" t="s">
        <v>61</v>
      </c>
      <c r="B44" s="142"/>
      <c r="C44" s="143"/>
    </row>
    <row r="45" spans="1:3" x14ac:dyDescent="0.25">
      <c r="A45" s="142" t="s">
        <v>47</v>
      </c>
      <c r="B45" s="142"/>
      <c r="C45" s="142"/>
    </row>
    <row r="46" spans="1:3" x14ac:dyDescent="0.25">
      <c r="A46" s="142" t="s">
        <v>55</v>
      </c>
      <c r="B46" s="142"/>
      <c r="C46" s="144">
        <v>45196</v>
      </c>
    </row>
    <row r="48" spans="1:3" ht="13" x14ac:dyDescent="0.3">
      <c r="A48" s="141" t="s">
        <v>64</v>
      </c>
      <c r="B48" s="142"/>
      <c r="C48" s="142"/>
    </row>
    <row r="49" spans="1:3" x14ac:dyDescent="0.25">
      <c r="A49" s="142" t="s">
        <v>40</v>
      </c>
      <c r="B49" s="142" t="s">
        <v>65</v>
      </c>
      <c r="C49" s="143"/>
    </row>
    <row r="50" spans="1:3" x14ac:dyDescent="0.25">
      <c r="A50" s="142" t="s">
        <v>51</v>
      </c>
      <c r="B50" s="143"/>
      <c r="C50" s="143"/>
    </row>
    <row r="51" spans="1:3" x14ac:dyDescent="0.25">
      <c r="A51" s="142" t="s">
        <v>53</v>
      </c>
      <c r="B51" s="142"/>
      <c r="C51" s="143"/>
    </row>
    <row r="52" spans="1:3" x14ac:dyDescent="0.25">
      <c r="A52" s="142" t="s">
        <v>47</v>
      </c>
      <c r="B52" s="142"/>
      <c r="C52" s="142"/>
    </row>
    <row r="53" spans="1:3" ht="25" x14ac:dyDescent="0.25">
      <c r="A53" s="142" t="s">
        <v>66</v>
      </c>
      <c r="B53" s="142"/>
      <c r="C53" s="170" t="s">
        <v>67</v>
      </c>
    </row>
    <row r="54" spans="1:3" x14ac:dyDescent="0.25">
      <c r="A54" s="142" t="s">
        <v>55</v>
      </c>
      <c r="B54" s="142"/>
      <c r="C54" s="144">
        <v>45688</v>
      </c>
    </row>
    <row r="56" spans="1:3" ht="13" x14ac:dyDescent="0.3">
      <c r="A56" s="137" t="s">
        <v>64</v>
      </c>
      <c r="B56" s="186"/>
      <c r="C56" s="186"/>
    </row>
    <row r="57" spans="1:3" x14ac:dyDescent="0.25">
      <c r="A57" s="138" t="s">
        <v>40</v>
      </c>
      <c r="B57" s="187"/>
      <c r="C57" s="187"/>
    </row>
    <row r="58" spans="1:3" x14ac:dyDescent="0.25">
      <c r="A58" s="139" t="s">
        <v>51</v>
      </c>
      <c r="B58" s="186"/>
      <c r="C58" s="186"/>
    </row>
    <row r="59" spans="1:3" x14ac:dyDescent="0.25">
      <c r="A59" s="138" t="s">
        <v>53</v>
      </c>
      <c r="B59" s="188" t="s">
        <v>68</v>
      </c>
      <c r="C59" s="187"/>
    </row>
    <row r="60" spans="1:3" x14ac:dyDescent="0.25">
      <c r="A60" s="139" t="s">
        <v>47</v>
      </c>
      <c r="B60" s="186"/>
      <c r="C60" s="186"/>
    </row>
    <row r="61" spans="1:3" x14ac:dyDescent="0.25">
      <c r="A61" s="138" t="s">
        <v>66</v>
      </c>
      <c r="B61" s="168"/>
      <c r="C61" s="169" t="s">
        <v>69</v>
      </c>
    </row>
    <row r="62" spans="1:3" x14ac:dyDescent="0.25">
      <c r="A62" s="139" t="s">
        <v>55</v>
      </c>
      <c r="B62" s="167"/>
      <c r="C62" s="140">
        <v>45709</v>
      </c>
    </row>
  </sheetData>
  <sheetProtection algorithmName="SHA-512" hashValue="5q2Pzd/q7SjYbulh4/hLwK7DZ2+WU4NBzfmNdK3PexgHLFlgUHbvmZrkalcHg6LN5JodJzK1mdTx7vPuS4onQA==" saltValue="1RMV9AZEXhQVCNklXMon6g==" spinCount="100000" sheet="1" objects="1" scenarios="1"/>
  <mergeCells count="5">
    <mergeCell ref="B56:C56"/>
    <mergeCell ref="B57:C57"/>
    <mergeCell ref="B58:C58"/>
    <mergeCell ref="B59:C59"/>
    <mergeCell ref="B60:C60"/>
  </mergeCells>
  <conditionalFormatting sqref="A11:A17 A19:A24">
    <cfRule type="expression" dxfId="2879" priority="37" stopIfTrue="1">
      <formula>MOD(ROW(),2)=0</formula>
    </cfRule>
    <cfRule type="expression" dxfId="2878" priority="38" stopIfTrue="1">
      <formula>MOD(ROW(),2)&lt;&gt;0</formula>
    </cfRule>
  </conditionalFormatting>
  <conditionalFormatting sqref="B11:C17 B19:C24">
    <cfRule type="expression" dxfId="2877" priority="39" stopIfTrue="1">
      <formula>MOD(ROW(),2)=0</formula>
    </cfRule>
    <cfRule type="expression" dxfId="2876" priority="40" stopIfTrue="1">
      <formula>MOD(ROW(),2)&lt;&gt;0</formula>
    </cfRule>
  </conditionalFormatting>
  <conditionalFormatting sqref="A7:C9">
    <cfRule type="expression" dxfId="2875" priority="33" stopIfTrue="1">
      <formula>MOD(ROW(),2)=0</formula>
    </cfRule>
    <cfRule type="expression" dxfId="2874" priority="34" stopIfTrue="1">
      <formula>MOD(ROW(),2)&lt;&gt;0</formula>
    </cfRule>
  </conditionalFormatting>
  <conditionalFormatting sqref="A6:C6">
    <cfRule type="expression" dxfId="2873" priority="35" stopIfTrue="1">
      <formula>MOD(ROW(),2)=0</formula>
    </cfRule>
    <cfRule type="expression" dxfId="2872" priority="36" stopIfTrue="1">
      <formula>MOD(ROW(),2)&lt;&gt;0</formula>
    </cfRule>
  </conditionalFormatting>
  <conditionalFormatting sqref="A11:A17">
    <cfRule type="expression" priority="41" stopIfTrue="1">
      <formula>MOD(ROW(),2)=0</formula>
    </cfRule>
    <cfRule type="expression" priority="42" stopIfTrue="1">
      <formula>MOD(ROW(),2)&lt;&gt;0</formula>
    </cfRule>
    <cfRule type="expression" priority="53" stopIfTrue="1">
      <formula>MOD(ROW(),2)=0</formula>
    </cfRule>
    <cfRule type="expression" priority="54" stopIfTrue="1">
      <formula>MOD(ROW(),2)&lt;&gt;0</formula>
    </cfRule>
  </conditionalFormatting>
  <conditionalFormatting sqref="B11:C17">
    <cfRule type="expression" priority="43" stopIfTrue="1">
      <formula>MOD(ROW(),2)=0</formula>
    </cfRule>
    <cfRule type="expression" priority="44" stopIfTrue="1">
      <formula>MOD(ROW(),2)&lt;&gt;0</formula>
    </cfRule>
    <cfRule type="expression" priority="55" stopIfTrue="1">
      <formula>MOD(ROW(),2)=0</formula>
    </cfRule>
    <cfRule type="expression" priority="56" stopIfTrue="1">
      <formula>MOD(ROW(),2)&lt;&gt;0</formula>
    </cfRule>
  </conditionalFormatting>
  <conditionalFormatting sqref="A19:A24">
    <cfRule type="expression" priority="45" stopIfTrue="1">
      <formula>MOD(ROW(),2)=0</formula>
    </cfRule>
    <cfRule type="expression" priority="46" stopIfTrue="1">
      <formula>MOD(ROW(),2)&lt;&gt;0</formula>
    </cfRule>
    <cfRule type="expression" priority="57" stopIfTrue="1">
      <formula>MOD(ROW(),2)=0</formula>
    </cfRule>
    <cfRule type="expression" priority="58" stopIfTrue="1">
      <formula>MOD(ROW(),2)&lt;&gt;0</formula>
    </cfRule>
  </conditionalFormatting>
  <conditionalFormatting sqref="B19:C24">
    <cfRule type="expression" priority="47" stopIfTrue="1">
      <formula>MOD(ROW(),2)=0</formula>
    </cfRule>
    <cfRule type="expression" priority="48" stopIfTrue="1">
      <formula>MOD(ROW(),2)&lt;&gt;0</formula>
    </cfRule>
    <cfRule type="expression" priority="59" stopIfTrue="1">
      <formula>MOD(ROW(),2)=0</formula>
    </cfRule>
    <cfRule type="expression" priority="60" stopIfTrue="1">
      <formula>MOD(ROW(),2)&lt;&gt;0</formula>
    </cfRule>
  </conditionalFormatting>
  <conditionalFormatting sqref="A33:A38">
    <cfRule type="expression" dxfId="2871" priority="29" stopIfTrue="1">
      <formula>MOD(ROW(),2)=0</formula>
    </cfRule>
    <cfRule type="expression" dxfId="2870" priority="30" stopIfTrue="1">
      <formula>MOD(ROW(),2)&lt;&gt;0</formula>
    </cfRule>
  </conditionalFormatting>
  <conditionalFormatting sqref="B33:C34 B36:C38 C35">
    <cfRule type="expression" dxfId="2869" priority="31" stopIfTrue="1">
      <formula>MOD(ROW(),2)=0</formula>
    </cfRule>
  </conditionalFormatting>
  <conditionalFormatting sqref="B33:C34 B36:C38 C35">
    <cfRule type="expression" dxfId="2868" priority="32" stopIfTrue="1">
      <formula>MOD(ROW(),2)&lt;&gt;0</formula>
    </cfRule>
  </conditionalFormatting>
  <conditionalFormatting sqref="B35">
    <cfRule type="expression" dxfId="2867" priority="27" stopIfTrue="1">
      <formula>MOD(ROW(),2)=0</formula>
    </cfRule>
  </conditionalFormatting>
  <conditionalFormatting sqref="B35">
    <cfRule type="expression" dxfId="2866" priority="28" stopIfTrue="1">
      <formula>MOD(ROW(),2)&lt;&gt;0</formula>
    </cfRule>
  </conditionalFormatting>
  <conditionalFormatting sqref="A26:A31">
    <cfRule type="expression" dxfId="2865" priority="15" stopIfTrue="1">
      <formula>MOD(ROW(),2)=0</formula>
    </cfRule>
    <cfRule type="expression" dxfId="2864" priority="16" stopIfTrue="1">
      <formula>MOD(ROW(),2)&lt;&gt;0</formula>
    </cfRule>
  </conditionalFormatting>
  <conditionalFormatting sqref="B26:C31">
    <cfRule type="expression" dxfId="2863" priority="17" stopIfTrue="1">
      <formula>MOD(ROW(),2)=0</formula>
    </cfRule>
    <cfRule type="expression" dxfId="2862" priority="18" stopIfTrue="1">
      <formula>MOD(ROW(),2)&lt;&gt;0</formula>
    </cfRule>
  </conditionalFormatting>
  <conditionalFormatting sqref="A26:A31">
    <cfRule type="expression" priority="19" stopIfTrue="1">
      <formula>MOD(ROW(),2)=0</formula>
    </cfRule>
    <cfRule type="expression" priority="20" stopIfTrue="1">
      <formula>MOD(ROW(),2)&lt;&gt;0</formula>
    </cfRule>
    <cfRule type="expression" priority="23" stopIfTrue="1">
      <formula>MOD(ROW(),2)=0</formula>
    </cfRule>
    <cfRule type="expression" priority="24" stopIfTrue="1">
      <formula>MOD(ROW(),2)&lt;&gt;0</formula>
    </cfRule>
  </conditionalFormatting>
  <conditionalFormatting sqref="B26:C31">
    <cfRule type="expression" priority="21" stopIfTrue="1">
      <formula>MOD(ROW(),2)=0</formula>
    </cfRule>
    <cfRule type="expression" priority="22" stopIfTrue="1">
      <formula>MOD(ROW(),2)&lt;&gt;0</formula>
    </cfRule>
    <cfRule type="expression" priority="25" stopIfTrue="1">
      <formula>MOD(ROW(),2)=0</formula>
    </cfRule>
    <cfRule type="expression" priority="26" stopIfTrue="1">
      <formula>MOD(ROW(),2)&lt;&gt;0</formula>
    </cfRule>
  </conditionalFormatting>
  <conditionalFormatting sqref="A41:A46">
    <cfRule type="expression" dxfId="2861" priority="11" stopIfTrue="1">
      <formula>MOD(ROW(),2)=0</formula>
    </cfRule>
    <cfRule type="expression" dxfId="2860" priority="12" stopIfTrue="1">
      <formula>MOD(ROW(),2)&lt;&gt;0</formula>
    </cfRule>
  </conditionalFormatting>
  <conditionalFormatting sqref="B41:C42 B44:C46 C43">
    <cfRule type="expression" dxfId="2859" priority="13" stopIfTrue="1">
      <formula>MOD(ROW(),2)=0</formula>
    </cfRule>
  </conditionalFormatting>
  <conditionalFormatting sqref="B41:C42 B44:C46 C43">
    <cfRule type="expression" dxfId="2858" priority="14" stopIfTrue="1">
      <formula>MOD(ROW(),2)&lt;&gt;0</formula>
    </cfRule>
  </conditionalFormatting>
  <conditionalFormatting sqref="B43">
    <cfRule type="expression" dxfId="2857" priority="9" stopIfTrue="1">
      <formula>MOD(ROW(),2)=0</formula>
    </cfRule>
  </conditionalFormatting>
  <conditionalFormatting sqref="B43">
    <cfRule type="expression" dxfId="2856" priority="10" stopIfTrue="1">
      <formula>MOD(ROW(),2)&lt;&gt;0</formula>
    </cfRule>
  </conditionalFormatting>
  <conditionalFormatting sqref="A48:A54">
    <cfRule type="expression" dxfId="2855" priority="5" stopIfTrue="1">
      <formula>MOD(ROW(),2)=0</formula>
    </cfRule>
    <cfRule type="expression" dxfId="2854" priority="6" stopIfTrue="1">
      <formula>MOD(ROW(),2)&lt;&gt;0</formula>
    </cfRule>
  </conditionalFormatting>
  <conditionalFormatting sqref="B48:C49 B51:C53 C50">
    <cfRule type="expression" dxfId="2853" priority="7" stopIfTrue="1">
      <formula>MOD(ROW(),2)=0</formula>
    </cfRule>
  </conditionalFormatting>
  <conditionalFormatting sqref="B48:C49 B51:C53 C50">
    <cfRule type="expression" dxfId="2852" priority="8" stopIfTrue="1">
      <formula>MOD(ROW(),2)&lt;&gt;0</formula>
    </cfRule>
  </conditionalFormatting>
  <conditionalFormatting sqref="B50">
    <cfRule type="expression" dxfId="2851" priority="3" stopIfTrue="1">
      <formula>MOD(ROW(),2)=0</formula>
    </cfRule>
  </conditionalFormatting>
  <conditionalFormatting sqref="B50">
    <cfRule type="expression" dxfId="2850" priority="4" stopIfTrue="1">
      <formula>MOD(ROW(),2)&lt;&gt;0</formula>
    </cfRule>
  </conditionalFormatting>
  <conditionalFormatting sqref="B54:C54">
    <cfRule type="expression" dxfId="2849" priority="1" stopIfTrue="1">
      <formula>MOD(ROW(),2)=0</formula>
    </cfRule>
  </conditionalFormatting>
  <conditionalFormatting sqref="B54:C54">
    <cfRule type="expression" dxfId="2848" priority="2" stopIfTrue="1">
      <formula>MOD(ROW(),2)&lt;&gt;0</formula>
    </cfRule>
  </conditionalFormatting>
  <pageMargins left="0.7" right="0.7"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8"/>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x-220</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4" customHeight="1" x14ac:dyDescent="0.25">
      <c r="A10" s="76" t="s">
        <v>7</v>
      </c>
      <c r="B10" s="78" t="s">
        <v>313</v>
      </c>
      <c r="C10" s="78"/>
    </row>
    <row r="11" spans="1:11" x14ac:dyDescent="0.25">
      <c r="A11" s="76" t="s">
        <v>280</v>
      </c>
      <c r="B11" s="78" t="s">
        <v>294</v>
      </c>
      <c r="C11" s="78"/>
    </row>
    <row r="12" spans="1:11" x14ac:dyDescent="0.25">
      <c r="A12" s="76" t="s">
        <v>281</v>
      </c>
      <c r="B12" s="78" t="s">
        <v>295</v>
      </c>
      <c r="C12" s="78"/>
    </row>
    <row r="13" spans="1:11" x14ac:dyDescent="0.25">
      <c r="A13" s="76" t="s">
        <v>610</v>
      </c>
      <c r="B13" s="78">
        <v>0</v>
      </c>
      <c r="C13" s="78"/>
    </row>
    <row r="14" spans="1:11" x14ac:dyDescent="0.25">
      <c r="A14" s="76" t="s">
        <v>283</v>
      </c>
      <c r="B14" s="78">
        <v>220</v>
      </c>
      <c r="C14" s="78"/>
    </row>
    <row r="15" spans="1:11" x14ac:dyDescent="0.25">
      <c r="A15" s="76" t="s">
        <v>613</v>
      </c>
      <c r="B15" s="78">
        <v>220</v>
      </c>
      <c r="C15" s="78"/>
    </row>
    <row r="16" spans="1:11" x14ac:dyDescent="0.25">
      <c r="A16" s="76" t="s">
        <v>285</v>
      </c>
      <c r="B16" s="78" t="s">
        <v>356</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690</v>
      </c>
      <c r="C26" s="94" t="s">
        <v>691</v>
      </c>
    </row>
    <row r="27" spans="1:3" x14ac:dyDescent="0.25">
      <c r="A27" s="95">
        <v>60</v>
      </c>
      <c r="B27" s="96">
        <v>21.11</v>
      </c>
      <c r="C27" s="96">
        <v>3.39</v>
      </c>
    </row>
    <row r="28" spans="1:3" x14ac:dyDescent="0.25">
      <c r="A28" s="95">
        <v>61</v>
      </c>
      <c r="B28" s="96">
        <v>20.48</v>
      </c>
      <c r="C28" s="96">
        <v>3.41</v>
      </c>
    </row>
    <row r="29" spans="1:3" x14ac:dyDescent="0.25">
      <c r="A29" s="95">
        <v>62</v>
      </c>
      <c r="B29" s="96">
        <v>19.86</v>
      </c>
      <c r="C29" s="96">
        <v>3.43</v>
      </c>
    </row>
    <row r="30" spans="1:3" x14ac:dyDescent="0.25">
      <c r="A30" s="95">
        <v>63</v>
      </c>
      <c r="B30" s="96">
        <v>19.22</v>
      </c>
      <c r="C30" s="96">
        <v>3.45</v>
      </c>
    </row>
    <row r="31" spans="1:3" x14ac:dyDescent="0.25">
      <c r="A31" s="95">
        <v>64</v>
      </c>
      <c r="B31" s="96">
        <v>18.59</v>
      </c>
      <c r="C31" s="96">
        <v>3.33</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r91eNncf1eLkCwZk+sqLzcI4HQKpN1/E1Be7OOzu0v7N/AeHAWVWkfY69j5AJmM1WBJEG2g4cjOGrrSl8XoZaQ==" saltValue="Llk3BF/X76Rq3QheYVBleA==" spinCount="100000" sheet="1" objects="1" scenarios="1"/>
  <phoneticPr fontId="4" type="noConversion"/>
  <conditionalFormatting sqref="A6:A16">
    <cfRule type="expression" dxfId="2133" priority="35" stopIfTrue="1">
      <formula>MOD(ROW(),2)=0</formula>
    </cfRule>
    <cfRule type="expression" dxfId="2132" priority="36" stopIfTrue="1">
      <formula>MOD(ROW(),2)&lt;&gt;0</formula>
    </cfRule>
  </conditionalFormatting>
  <conditionalFormatting sqref="A18">
    <cfRule type="expression" dxfId="2131" priority="39" stopIfTrue="1">
      <formula>MOD(ROW(),2)=0</formula>
    </cfRule>
    <cfRule type="expression" dxfId="2130" priority="40" stopIfTrue="1">
      <formula>MOD(ROW(),2)&lt;&gt;0</formula>
    </cfRule>
  </conditionalFormatting>
  <conditionalFormatting sqref="A17">
    <cfRule type="expression" dxfId="2129" priority="31" stopIfTrue="1">
      <formula>MOD(ROW(),2)=0</formula>
    </cfRule>
    <cfRule type="expression" dxfId="2128" priority="32" stopIfTrue="1">
      <formula>MOD(ROW(),2)&lt;&gt;0</formula>
    </cfRule>
  </conditionalFormatting>
  <conditionalFormatting sqref="A26:A31">
    <cfRule type="expression" dxfId="2127" priority="23" stopIfTrue="1">
      <formula>MOD(ROW(),2)=0</formula>
    </cfRule>
    <cfRule type="expression" dxfId="2126" priority="24" stopIfTrue="1">
      <formula>MOD(ROW(),2)&lt;&gt;0</formula>
    </cfRule>
  </conditionalFormatting>
  <conditionalFormatting sqref="B26:C31">
    <cfRule type="expression" dxfId="2125" priority="25" stopIfTrue="1">
      <formula>MOD(ROW(),2)=0</formula>
    </cfRule>
    <cfRule type="expression" dxfId="2124" priority="26" stopIfTrue="1">
      <formula>MOD(ROW(),2)&lt;&gt;0</formula>
    </cfRule>
  </conditionalFormatting>
  <conditionalFormatting sqref="A19:A21">
    <cfRule type="expression" dxfId="2123" priority="15" stopIfTrue="1">
      <formula>MOD(ROW(),2)=0</formula>
    </cfRule>
    <cfRule type="expression" dxfId="2122" priority="16" stopIfTrue="1">
      <formula>MOD(ROW(),2)&lt;&gt;0</formula>
    </cfRule>
  </conditionalFormatting>
  <conditionalFormatting sqref="B6:C16">
    <cfRule type="expression" dxfId="2121" priority="9" stopIfTrue="1">
      <formula>MOD(ROW(),2)=0</formula>
    </cfRule>
    <cfRule type="expression" dxfId="2120" priority="10" stopIfTrue="1">
      <formula>MOD(ROW(),2)&lt;&gt;0</formula>
    </cfRule>
  </conditionalFormatting>
  <conditionalFormatting sqref="B18:C18 B17">
    <cfRule type="expression" dxfId="2119" priority="11" stopIfTrue="1">
      <formula>MOD(ROW(),2)=0</formula>
    </cfRule>
    <cfRule type="expression" dxfId="2118" priority="12" stopIfTrue="1">
      <formula>MOD(ROW(),2)&lt;&gt;0</formula>
    </cfRule>
  </conditionalFormatting>
  <conditionalFormatting sqref="C17">
    <cfRule type="expression" dxfId="2117" priority="7" stopIfTrue="1">
      <formula>MOD(ROW(),2)=0</formula>
    </cfRule>
    <cfRule type="expression" dxfId="2116" priority="8" stopIfTrue="1">
      <formula>MOD(ROW(),2)&lt;&gt;0</formula>
    </cfRule>
  </conditionalFormatting>
  <conditionalFormatting sqref="B20:B21">
    <cfRule type="expression" dxfId="2115" priority="3" stopIfTrue="1">
      <formula>MOD(ROW(),2)=0</formula>
    </cfRule>
    <cfRule type="expression" dxfId="2114" priority="4" stopIfTrue="1">
      <formula>MOD(ROW(),2)&lt;&gt;0</formula>
    </cfRule>
  </conditionalFormatting>
  <conditionalFormatting sqref="C19:C21">
    <cfRule type="expression" dxfId="2113" priority="5" stopIfTrue="1">
      <formula>MOD(ROW(),2)=0</formula>
    </cfRule>
    <cfRule type="expression" dxfId="2112" priority="6" stopIfTrue="1">
      <formula>MOD(ROW(),2)&lt;&gt;0</formula>
    </cfRule>
  </conditionalFormatting>
  <conditionalFormatting sqref="B19">
    <cfRule type="expression" dxfId="2111" priority="1" stopIfTrue="1">
      <formula>MOD(ROW(),2)=0</formula>
    </cfRule>
    <cfRule type="expression" dxfId="2110" priority="2" stopIfTrue="1">
      <formula>MOD(ROW(),2)&lt;&gt;0</formula>
    </cfRule>
  </conditionalFormatting>
  <hyperlinks>
    <hyperlink ref="B24" location="Assumptions!A1" display="Assumptions" xr:uid="{5C7360E8-2F85-41CA-9545-A47408C6C0E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9"/>
  <dimension ref="A1:K65"/>
  <sheetViews>
    <sheetView showGridLines="0" zoomScale="85" zoomScaleNormal="85" workbookViewId="0">
      <selection activeCell="B23" sqref="B23"/>
    </sheetView>
  </sheetViews>
  <sheetFormatPr defaultColWidth="10" defaultRowHeight="12.5" x14ac:dyDescent="0.25"/>
  <cols>
    <col min="1" max="1" width="31.54296875" style="27" customWidth="1"/>
    <col min="2" max="3" width="22.54296875" style="27" customWidth="1"/>
    <col min="4" max="16384" width="10" style="27"/>
  </cols>
  <sheetData>
    <row r="1" spans="1:11" ht="20" x14ac:dyDescent="0.4">
      <c r="A1" s="39" t="s">
        <v>0</v>
      </c>
      <c r="B1" s="40"/>
      <c r="C1" s="40"/>
      <c r="D1" s="40"/>
      <c r="E1" s="40"/>
      <c r="F1" s="40"/>
      <c r="G1" s="40"/>
      <c r="H1" s="40"/>
      <c r="K1" s="99"/>
    </row>
    <row r="2" spans="1:11" ht="15.5" x14ac:dyDescent="0.35">
      <c r="A2" s="41" t="s">
        <v>687</v>
      </c>
      <c r="B2" s="42"/>
      <c r="C2" s="42"/>
      <c r="D2" s="42"/>
      <c r="E2" s="42"/>
      <c r="F2" s="42"/>
      <c r="G2" s="42"/>
      <c r="H2" s="42"/>
    </row>
    <row r="3" spans="1:11" ht="15.5" x14ac:dyDescent="0.35">
      <c r="A3" s="171" t="str">
        <f>TABLE_FACTOR_TYPE_1&amp;" - x-"&amp;TABLE_REFERENCE_1</f>
        <v>CETV - x-221</v>
      </c>
      <c r="B3" s="42"/>
      <c r="C3" s="42"/>
      <c r="D3" s="42"/>
      <c r="E3" s="42"/>
      <c r="F3" s="42"/>
      <c r="G3" s="42"/>
      <c r="H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292</v>
      </c>
      <c r="C9" s="78"/>
    </row>
    <row r="10" spans="1:11" ht="24" customHeight="1" x14ac:dyDescent="0.25">
      <c r="A10" s="76" t="s">
        <v>7</v>
      </c>
      <c r="B10" s="78" t="s">
        <v>313</v>
      </c>
      <c r="C10" s="78"/>
    </row>
    <row r="11" spans="1:11" x14ac:dyDescent="0.25">
      <c r="A11" s="76" t="s">
        <v>280</v>
      </c>
      <c r="B11" s="78" t="s">
        <v>305</v>
      </c>
      <c r="C11" s="78"/>
    </row>
    <row r="12" spans="1:11" x14ac:dyDescent="0.25">
      <c r="A12" s="76" t="s">
        <v>281</v>
      </c>
      <c r="B12" s="78" t="s">
        <v>295</v>
      </c>
      <c r="C12" s="78"/>
    </row>
    <row r="13" spans="1:11" x14ac:dyDescent="0.25">
      <c r="A13" s="76" t="s">
        <v>610</v>
      </c>
      <c r="B13" s="78">
        <v>0</v>
      </c>
      <c r="C13" s="78"/>
    </row>
    <row r="14" spans="1:11" x14ac:dyDescent="0.25">
      <c r="A14" s="76" t="s">
        <v>283</v>
      </c>
      <c r="B14" s="78">
        <v>221</v>
      </c>
      <c r="C14" s="78"/>
    </row>
    <row r="15" spans="1:11" x14ac:dyDescent="0.25">
      <c r="A15" s="76" t="s">
        <v>613</v>
      </c>
      <c r="B15" s="78">
        <v>221</v>
      </c>
      <c r="C15" s="78"/>
    </row>
    <row r="16" spans="1:11" x14ac:dyDescent="0.25">
      <c r="A16" s="76" t="s">
        <v>285</v>
      </c>
      <c r="B16" s="78" t="s">
        <v>358</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690</v>
      </c>
      <c r="C26" s="94" t="s">
        <v>691</v>
      </c>
    </row>
    <row r="27" spans="1:3" x14ac:dyDescent="0.25">
      <c r="A27" s="95">
        <v>60</v>
      </c>
      <c r="B27" s="96">
        <v>21.11</v>
      </c>
      <c r="C27" s="96">
        <v>3.39</v>
      </c>
    </row>
    <row r="28" spans="1:3" x14ac:dyDescent="0.25">
      <c r="A28" s="95">
        <v>61</v>
      </c>
      <c r="B28" s="96">
        <v>20.48</v>
      </c>
      <c r="C28" s="96">
        <v>3.41</v>
      </c>
    </row>
    <row r="29" spans="1:3" x14ac:dyDescent="0.25">
      <c r="A29" s="95">
        <v>62</v>
      </c>
      <c r="B29" s="96">
        <v>19.86</v>
      </c>
      <c r="C29" s="96">
        <v>3.43</v>
      </c>
    </row>
    <row r="30" spans="1:3" x14ac:dyDescent="0.25">
      <c r="A30" s="95">
        <v>63</v>
      </c>
      <c r="B30" s="96">
        <v>19.22</v>
      </c>
      <c r="C30" s="96">
        <v>3.45</v>
      </c>
    </row>
    <row r="31" spans="1:3" x14ac:dyDescent="0.25">
      <c r="A31" s="95">
        <v>64</v>
      </c>
      <c r="B31" s="96">
        <v>18.59</v>
      </c>
      <c r="C31" s="96">
        <v>3.33</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poIiqr1auh989QZevaw5IkrwKWNe61Wz+t1mEi8YdPl/eLUS1t/tS3HBWipcK2w8UJFxPJanDgf/YF66o1K6yQ==" saltValue="xluZ2wg1RQ93WvdBlOU0zQ==" spinCount="100000" sheet="1" objects="1" scenarios="1"/>
  <conditionalFormatting sqref="A6:A16">
    <cfRule type="expression" dxfId="2109" priority="37" stopIfTrue="1">
      <formula>MOD(ROW(),2)=0</formula>
    </cfRule>
    <cfRule type="expression" dxfId="2108" priority="38" stopIfTrue="1">
      <formula>MOD(ROW(),2)&lt;&gt;0</formula>
    </cfRule>
  </conditionalFormatting>
  <conditionalFormatting sqref="A18">
    <cfRule type="expression" dxfId="2107" priority="41" stopIfTrue="1">
      <formula>MOD(ROW(),2)=0</formula>
    </cfRule>
    <cfRule type="expression" dxfId="2106" priority="42" stopIfTrue="1">
      <formula>MOD(ROW(),2)&lt;&gt;0</formula>
    </cfRule>
  </conditionalFormatting>
  <conditionalFormatting sqref="A17">
    <cfRule type="expression" dxfId="2105" priority="33" stopIfTrue="1">
      <formula>MOD(ROW(),2)=0</formula>
    </cfRule>
    <cfRule type="expression" dxfId="2104" priority="34" stopIfTrue="1">
      <formula>MOD(ROW(),2)&lt;&gt;0</formula>
    </cfRule>
  </conditionalFormatting>
  <conditionalFormatting sqref="A26:A31">
    <cfRule type="expression" dxfId="2103" priority="25" stopIfTrue="1">
      <formula>MOD(ROW(),2)=0</formula>
    </cfRule>
    <cfRule type="expression" dxfId="2102" priority="26" stopIfTrue="1">
      <formula>MOD(ROW(),2)&lt;&gt;0</formula>
    </cfRule>
  </conditionalFormatting>
  <conditionalFormatting sqref="B26:C31">
    <cfRule type="expression" dxfId="2101" priority="27" stopIfTrue="1">
      <formula>MOD(ROW(),2)=0</formula>
    </cfRule>
    <cfRule type="expression" dxfId="2100" priority="28" stopIfTrue="1">
      <formula>MOD(ROW(),2)&lt;&gt;0</formula>
    </cfRule>
  </conditionalFormatting>
  <conditionalFormatting sqref="A19:A21">
    <cfRule type="expression" dxfId="2099" priority="15" stopIfTrue="1">
      <formula>MOD(ROW(),2)=0</formula>
    </cfRule>
    <cfRule type="expression" dxfId="2098" priority="16" stopIfTrue="1">
      <formula>MOD(ROW(),2)&lt;&gt;0</formula>
    </cfRule>
  </conditionalFormatting>
  <conditionalFormatting sqref="B6:C16">
    <cfRule type="expression" dxfId="2097" priority="9" stopIfTrue="1">
      <formula>MOD(ROW(),2)=0</formula>
    </cfRule>
    <cfRule type="expression" dxfId="2096" priority="10" stopIfTrue="1">
      <formula>MOD(ROW(),2)&lt;&gt;0</formula>
    </cfRule>
  </conditionalFormatting>
  <conditionalFormatting sqref="B18:C18 B17">
    <cfRule type="expression" dxfId="2095" priority="11" stopIfTrue="1">
      <formula>MOD(ROW(),2)=0</formula>
    </cfRule>
    <cfRule type="expression" dxfId="2094" priority="12" stopIfTrue="1">
      <formula>MOD(ROW(),2)&lt;&gt;0</formula>
    </cfRule>
  </conditionalFormatting>
  <conditionalFormatting sqref="C17">
    <cfRule type="expression" dxfId="2093" priority="7" stopIfTrue="1">
      <formula>MOD(ROW(),2)=0</formula>
    </cfRule>
    <cfRule type="expression" dxfId="2092" priority="8" stopIfTrue="1">
      <formula>MOD(ROW(),2)&lt;&gt;0</formula>
    </cfRule>
  </conditionalFormatting>
  <conditionalFormatting sqref="B20:B21">
    <cfRule type="expression" dxfId="2091" priority="3" stopIfTrue="1">
      <formula>MOD(ROW(),2)=0</formula>
    </cfRule>
    <cfRule type="expression" dxfId="2090" priority="4" stopIfTrue="1">
      <formula>MOD(ROW(),2)&lt;&gt;0</formula>
    </cfRule>
  </conditionalFormatting>
  <conditionalFormatting sqref="C19:C21">
    <cfRule type="expression" dxfId="2089" priority="5" stopIfTrue="1">
      <formula>MOD(ROW(),2)=0</formula>
    </cfRule>
    <cfRule type="expression" dxfId="2088" priority="6" stopIfTrue="1">
      <formula>MOD(ROW(),2)&lt;&gt;0</formula>
    </cfRule>
  </conditionalFormatting>
  <conditionalFormatting sqref="B19">
    <cfRule type="expression" dxfId="2087" priority="1" stopIfTrue="1">
      <formula>MOD(ROW(),2)=0</formula>
    </cfRule>
    <cfRule type="expression" dxfId="2086" priority="2" stopIfTrue="1">
      <formula>MOD(ROW(),2)&lt;&gt;0</formula>
    </cfRule>
  </conditionalFormatting>
  <hyperlinks>
    <hyperlink ref="B24" location="Assumptions!A1" display="Assumptions" xr:uid="{AF65B4B3-5F1C-40BF-9028-A400B01FE09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27"/>
  <dimension ref="A1:J7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0" ht="20" x14ac:dyDescent="0.4">
      <c r="A1" s="39" t="s">
        <v>0</v>
      </c>
      <c r="B1" s="40"/>
      <c r="C1" s="40"/>
      <c r="D1" s="40"/>
      <c r="E1" s="40"/>
      <c r="F1" s="40"/>
      <c r="G1" s="40"/>
      <c r="H1" s="40"/>
      <c r="J1" s="99"/>
    </row>
    <row r="2" spans="1:10" ht="15.5" x14ac:dyDescent="0.35">
      <c r="A2" s="11" t="s">
        <v>698</v>
      </c>
      <c r="B2" s="42"/>
      <c r="C2" s="42"/>
      <c r="D2" s="42"/>
      <c r="E2" s="42"/>
      <c r="F2" s="42"/>
      <c r="G2" s="42"/>
      <c r="H2" s="42"/>
    </row>
    <row r="3" spans="1:10" ht="15.5" x14ac:dyDescent="0.35">
      <c r="A3" s="11" t="str">
        <f>TABLE_FACTOR_TYPE_1&amp;" - x-"&amp;TABLE_REFERENCE_1</f>
        <v>TV In (non-club) - x-226</v>
      </c>
      <c r="B3" s="42"/>
      <c r="C3" s="42"/>
      <c r="D3" s="42"/>
      <c r="E3" s="42"/>
      <c r="F3" s="42"/>
      <c r="G3" s="42"/>
      <c r="H3" s="42"/>
    </row>
    <row r="6" spans="1:10" ht="13" x14ac:dyDescent="0.3">
      <c r="A6" s="75" t="s">
        <v>602</v>
      </c>
      <c r="B6" s="77" t="s">
        <v>603</v>
      </c>
      <c r="C6" s="77"/>
    </row>
    <row r="7" spans="1:10" x14ac:dyDescent="0.25">
      <c r="A7" s="76" t="s">
        <v>277</v>
      </c>
      <c r="B7" s="78" t="s">
        <v>291</v>
      </c>
      <c r="C7" s="78"/>
    </row>
    <row r="8" spans="1:10" x14ac:dyDescent="0.25">
      <c r="A8" s="76" t="s">
        <v>278</v>
      </c>
      <c r="B8" s="78">
        <v>2015</v>
      </c>
      <c r="C8" s="78"/>
    </row>
    <row r="9" spans="1:10" x14ac:dyDescent="0.25">
      <c r="A9" s="76" t="s">
        <v>279</v>
      </c>
      <c r="B9" s="78" t="s">
        <v>359</v>
      </c>
      <c r="C9" s="78"/>
    </row>
    <row r="10" spans="1:10" x14ac:dyDescent="0.25">
      <c r="A10" s="76" t="s">
        <v>7</v>
      </c>
      <c r="B10" s="78" t="s">
        <v>360</v>
      </c>
      <c r="C10" s="78"/>
    </row>
    <row r="11" spans="1:10" x14ac:dyDescent="0.25">
      <c r="A11" s="76" t="s">
        <v>280</v>
      </c>
      <c r="B11" s="78" t="s">
        <v>294</v>
      </c>
      <c r="C11" s="78"/>
    </row>
    <row r="12" spans="1:10" x14ac:dyDescent="0.25">
      <c r="A12" s="76" t="s">
        <v>281</v>
      </c>
      <c r="B12" s="78" t="s">
        <v>295</v>
      </c>
      <c r="C12" s="78"/>
    </row>
    <row r="13" spans="1:10" x14ac:dyDescent="0.25">
      <c r="A13" s="76" t="s">
        <v>610</v>
      </c>
      <c r="B13" s="78">
        <v>0</v>
      </c>
      <c r="C13" s="78"/>
    </row>
    <row r="14" spans="1:10" x14ac:dyDescent="0.25">
      <c r="A14" s="76" t="s">
        <v>283</v>
      </c>
      <c r="B14" s="78">
        <v>226</v>
      </c>
      <c r="C14" s="78"/>
    </row>
    <row r="15" spans="1:10" x14ac:dyDescent="0.25">
      <c r="A15" s="76" t="s">
        <v>613</v>
      </c>
      <c r="B15" s="78">
        <v>226</v>
      </c>
      <c r="C15" s="78"/>
    </row>
    <row r="16" spans="1:10" x14ac:dyDescent="0.25">
      <c r="A16" s="76" t="s">
        <v>285</v>
      </c>
      <c r="B16" s="78" t="s">
        <v>362</v>
      </c>
      <c r="C16" s="78"/>
    </row>
    <row r="17" spans="1:3" x14ac:dyDescent="0.25">
      <c r="A17" s="76" t="s">
        <v>699</v>
      </c>
      <c r="B17" s="129"/>
      <c r="C17" s="129"/>
    </row>
    <row r="18" spans="1:3" x14ac:dyDescent="0.25">
      <c r="A18" s="76" t="s">
        <v>287</v>
      </c>
      <c r="B18" s="80" t="str">
        <f>"29 June 2023"</f>
        <v>29 June 2023</v>
      </c>
      <c r="C18" s="78"/>
    </row>
    <row r="19" spans="1:3" x14ac:dyDescent="0.25">
      <c r="A19" s="173" t="s">
        <v>288</v>
      </c>
      <c r="B19" s="80" t="str">
        <f>"29 June 2023"</f>
        <v>29 June 2023</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691</v>
      </c>
    </row>
    <row r="27" spans="1:3" x14ac:dyDescent="0.25">
      <c r="A27" s="95">
        <v>18</v>
      </c>
      <c r="B27" s="96">
        <v>19.62</v>
      </c>
      <c r="C27" s="96">
        <v>2.84</v>
      </c>
    </row>
    <row r="28" spans="1:3" x14ac:dyDescent="0.25">
      <c r="A28" s="95">
        <v>19</v>
      </c>
      <c r="B28" s="96">
        <v>19.670000000000002</v>
      </c>
      <c r="C28" s="96">
        <v>2.97</v>
      </c>
    </row>
    <row r="29" spans="1:3" x14ac:dyDescent="0.25">
      <c r="A29" s="95">
        <v>20</v>
      </c>
      <c r="B29" s="96">
        <v>19.73</v>
      </c>
      <c r="C29" s="96">
        <v>3.18</v>
      </c>
    </row>
    <row r="30" spans="1:3" x14ac:dyDescent="0.25">
      <c r="A30" s="95">
        <v>21</v>
      </c>
      <c r="B30" s="96">
        <v>19.78</v>
      </c>
      <c r="C30" s="96">
        <v>3.33</v>
      </c>
    </row>
    <row r="31" spans="1:3" x14ac:dyDescent="0.25">
      <c r="A31" s="95">
        <v>22</v>
      </c>
      <c r="B31" s="96">
        <v>19.84</v>
      </c>
      <c r="C31" s="96">
        <v>3.34</v>
      </c>
    </row>
    <row r="32" spans="1:3" x14ac:dyDescent="0.25">
      <c r="A32" s="95">
        <v>23</v>
      </c>
      <c r="B32" s="96">
        <v>19.89</v>
      </c>
      <c r="C32" s="96">
        <v>3.36</v>
      </c>
    </row>
    <row r="33" spans="1:3" x14ac:dyDescent="0.25">
      <c r="A33" s="95">
        <v>24</v>
      </c>
      <c r="B33" s="96">
        <v>19.940000000000001</v>
      </c>
      <c r="C33" s="96">
        <v>3.37</v>
      </c>
    </row>
    <row r="34" spans="1:3" x14ac:dyDescent="0.25">
      <c r="A34" s="95">
        <v>25</v>
      </c>
      <c r="B34" s="96">
        <v>20</v>
      </c>
      <c r="C34" s="96">
        <v>3.39</v>
      </c>
    </row>
    <row r="35" spans="1:3" x14ac:dyDescent="0.25">
      <c r="A35" s="95">
        <v>26</v>
      </c>
      <c r="B35" s="96">
        <v>20.05</v>
      </c>
      <c r="C35" s="96">
        <v>3.4</v>
      </c>
    </row>
    <row r="36" spans="1:3" x14ac:dyDescent="0.25">
      <c r="A36" s="95">
        <v>27</v>
      </c>
      <c r="B36" s="96">
        <v>20.100000000000001</v>
      </c>
      <c r="C36" s="96">
        <v>3.42</v>
      </c>
    </row>
    <row r="37" spans="1:3" x14ac:dyDescent="0.25">
      <c r="A37" s="95">
        <v>28</v>
      </c>
      <c r="B37" s="96">
        <v>20.149999999999999</v>
      </c>
      <c r="C37" s="96">
        <v>3.43</v>
      </c>
    </row>
    <row r="38" spans="1:3" x14ac:dyDescent="0.25">
      <c r="A38" s="95">
        <v>29</v>
      </c>
      <c r="B38" s="96">
        <v>20.2</v>
      </c>
      <c r="C38" s="96">
        <v>3.44</v>
      </c>
    </row>
    <row r="39" spans="1:3" x14ac:dyDescent="0.25">
      <c r="A39" s="95">
        <v>30</v>
      </c>
      <c r="B39" s="96">
        <v>20.25</v>
      </c>
      <c r="C39" s="96">
        <v>3.46</v>
      </c>
    </row>
    <row r="40" spans="1:3" x14ac:dyDescent="0.25">
      <c r="A40" s="95">
        <v>31</v>
      </c>
      <c r="B40" s="96">
        <v>20.3</v>
      </c>
      <c r="C40" s="96">
        <v>3.47</v>
      </c>
    </row>
    <row r="41" spans="1:3" x14ac:dyDescent="0.25">
      <c r="A41" s="95">
        <v>32</v>
      </c>
      <c r="B41" s="96">
        <v>20.34</v>
      </c>
      <c r="C41" s="96">
        <v>3.48</v>
      </c>
    </row>
    <row r="42" spans="1:3" x14ac:dyDescent="0.25">
      <c r="A42" s="95">
        <v>33</v>
      </c>
      <c r="B42" s="96">
        <v>20.39</v>
      </c>
      <c r="C42" s="96">
        <v>3.5</v>
      </c>
    </row>
    <row r="43" spans="1:3" x14ac:dyDescent="0.25">
      <c r="A43" s="95">
        <v>34</v>
      </c>
      <c r="B43" s="96">
        <v>20.43</v>
      </c>
      <c r="C43" s="96">
        <v>3.51</v>
      </c>
    </row>
    <row r="44" spans="1:3" x14ac:dyDescent="0.25">
      <c r="A44" s="95">
        <v>35</v>
      </c>
      <c r="B44" s="96">
        <v>20.47</v>
      </c>
      <c r="C44" s="96">
        <v>3.52</v>
      </c>
    </row>
    <row r="45" spans="1:3" x14ac:dyDescent="0.25">
      <c r="A45" s="95">
        <v>36</v>
      </c>
      <c r="B45" s="96">
        <v>20.51</v>
      </c>
      <c r="C45" s="96">
        <v>3.53</v>
      </c>
    </row>
    <row r="46" spans="1:3" x14ac:dyDescent="0.25">
      <c r="A46" s="95">
        <v>37</v>
      </c>
      <c r="B46" s="96">
        <v>20.55</v>
      </c>
      <c r="C46" s="96">
        <v>3.54</v>
      </c>
    </row>
    <row r="47" spans="1:3" x14ac:dyDescent="0.25">
      <c r="A47" s="95">
        <v>38</v>
      </c>
      <c r="B47" s="96">
        <v>20.59</v>
      </c>
      <c r="C47" s="96">
        <v>3.55</v>
      </c>
    </row>
    <row r="48" spans="1:3" x14ac:dyDescent="0.25">
      <c r="A48" s="95">
        <v>39</v>
      </c>
      <c r="B48" s="96">
        <v>20.62</v>
      </c>
      <c r="C48" s="96">
        <v>3.56</v>
      </c>
    </row>
    <row r="49" spans="1:3" x14ac:dyDescent="0.25">
      <c r="A49" s="95">
        <v>40</v>
      </c>
      <c r="B49" s="96">
        <v>20.66</v>
      </c>
      <c r="C49" s="96">
        <v>3.57</v>
      </c>
    </row>
    <row r="50" spans="1:3" x14ac:dyDescent="0.25">
      <c r="A50" s="95">
        <v>41</v>
      </c>
      <c r="B50" s="96">
        <v>20.69</v>
      </c>
      <c r="C50" s="96">
        <v>3.58</v>
      </c>
    </row>
    <row r="51" spans="1:3" x14ac:dyDescent="0.25">
      <c r="A51" s="95">
        <v>42</v>
      </c>
      <c r="B51" s="96">
        <v>20.72</v>
      </c>
      <c r="C51" s="96">
        <v>3.59</v>
      </c>
    </row>
    <row r="52" spans="1:3" x14ac:dyDescent="0.25">
      <c r="A52" s="95">
        <v>43</v>
      </c>
      <c r="B52" s="96">
        <v>20.74</v>
      </c>
      <c r="C52" s="96">
        <v>3.59</v>
      </c>
    </row>
    <row r="53" spans="1:3" x14ac:dyDescent="0.25">
      <c r="A53" s="95">
        <v>44</v>
      </c>
      <c r="B53" s="96">
        <v>20.76</v>
      </c>
      <c r="C53" s="96">
        <v>3.6</v>
      </c>
    </row>
    <row r="54" spans="1:3" x14ac:dyDescent="0.25">
      <c r="A54" s="95">
        <v>45</v>
      </c>
      <c r="B54" s="96">
        <v>20.77</v>
      </c>
      <c r="C54" s="96">
        <v>3.6</v>
      </c>
    </row>
    <row r="55" spans="1:3" x14ac:dyDescent="0.25">
      <c r="A55" s="95">
        <v>46</v>
      </c>
      <c r="B55" s="96">
        <v>20.78</v>
      </c>
      <c r="C55" s="96">
        <v>3.61</v>
      </c>
    </row>
    <row r="56" spans="1:3" x14ac:dyDescent="0.25">
      <c r="A56" s="95">
        <v>47</v>
      </c>
      <c r="B56" s="96">
        <v>20.79</v>
      </c>
      <c r="C56" s="96">
        <v>3.61</v>
      </c>
    </row>
    <row r="57" spans="1:3" x14ac:dyDescent="0.25">
      <c r="A57" s="95">
        <v>48</v>
      </c>
      <c r="B57" s="96">
        <v>20.81</v>
      </c>
      <c r="C57" s="96">
        <v>3.61</v>
      </c>
    </row>
    <row r="58" spans="1:3" x14ac:dyDescent="0.25">
      <c r="A58" s="95">
        <v>49</v>
      </c>
      <c r="B58" s="96">
        <v>20.82</v>
      </c>
      <c r="C58" s="96">
        <v>3.6</v>
      </c>
    </row>
    <row r="59" spans="1:3" x14ac:dyDescent="0.25">
      <c r="A59" s="95">
        <v>50</v>
      </c>
      <c r="B59" s="96">
        <v>20.83</v>
      </c>
      <c r="C59" s="96">
        <v>3.6</v>
      </c>
    </row>
    <row r="60" spans="1:3" x14ac:dyDescent="0.25">
      <c r="A60" s="95">
        <v>51</v>
      </c>
      <c r="B60" s="96">
        <v>20.85</v>
      </c>
      <c r="C60" s="96">
        <v>3.59</v>
      </c>
    </row>
    <row r="61" spans="1:3" x14ac:dyDescent="0.25">
      <c r="A61" s="95">
        <v>52</v>
      </c>
      <c r="B61" s="96">
        <v>20.88</v>
      </c>
      <c r="C61" s="96">
        <v>3.58</v>
      </c>
    </row>
    <row r="62" spans="1:3" x14ac:dyDescent="0.25">
      <c r="A62" s="95">
        <v>53</v>
      </c>
      <c r="B62" s="96">
        <v>20.91</v>
      </c>
      <c r="C62" s="96">
        <v>3.57</v>
      </c>
    </row>
    <row r="63" spans="1:3" x14ac:dyDescent="0.25">
      <c r="A63" s="95">
        <v>54</v>
      </c>
      <c r="B63" s="96">
        <v>20.95</v>
      </c>
      <c r="C63" s="96">
        <v>3.55</v>
      </c>
    </row>
    <row r="64" spans="1:3" x14ac:dyDescent="0.25">
      <c r="A64" s="95">
        <v>55</v>
      </c>
      <c r="B64" s="96">
        <v>21</v>
      </c>
      <c r="C64" s="96">
        <v>3.54</v>
      </c>
    </row>
    <row r="65" spans="1:3" x14ac:dyDescent="0.25">
      <c r="A65" s="95">
        <v>56</v>
      </c>
      <c r="B65" s="96">
        <v>21.07</v>
      </c>
      <c r="C65" s="96">
        <v>3.51</v>
      </c>
    </row>
    <row r="66" spans="1:3" x14ac:dyDescent="0.25">
      <c r="A66" s="95">
        <v>57</v>
      </c>
      <c r="B66" s="96">
        <v>21.15</v>
      </c>
      <c r="C66" s="96">
        <v>3.49</v>
      </c>
    </row>
    <row r="67" spans="1:3" x14ac:dyDescent="0.25">
      <c r="A67" s="95">
        <v>58</v>
      </c>
      <c r="B67" s="96">
        <v>21.24</v>
      </c>
      <c r="C67" s="96">
        <v>3.46</v>
      </c>
    </row>
    <row r="68" spans="1:3" x14ac:dyDescent="0.25">
      <c r="A68" s="95">
        <v>59</v>
      </c>
      <c r="B68" s="96">
        <v>21.36</v>
      </c>
      <c r="C68" s="96">
        <v>3.42</v>
      </c>
    </row>
    <row r="69" spans="1:3" x14ac:dyDescent="0.25">
      <c r="A69" s="95">
        <v>60</v>
      </c>
      <c r="B69" s="96">
        <v>21.11</v>
      </c>
      <c r="C69" s="96">
        <v>3.42</v>
      </c>
    </row>
    <row r="70" spans="1:3" x14ac:dyDescent="0.25">
      <c r="A70" s="95">
        <v>61</v>
      </c>
      <c r="B70" s="96">
        <v>20.48</v>
      </c>
      <c r="C70" s="96">
        <v>3.43</v>
      </c>
    </row>
    <row r="71" spans="1:3" x14ac:dyDescent="0.25">
      <c r="A71" s="95">
        <v>62</v>
      </c>
      <c r="B71" s="96">
        <v>19.86</v>
      </c>
      <c r="C71" s="96">
        <v>3.45</v>
      </c>
    </row>
    <row r="72" spans="1:3" x14ac:dyDescent="0.25">
      <c r="A72" s="95">
        <v>63</v>
      </c>
      <c r="B72" s="96">
        <v>19.22</v>
      </c>
      <c r="C72" s="96">
        <v>3.47</v>
      </c>
    </row>
    <row r="73" spans="1:3" x14ac:dyDescent="0.25">
      <c r="A73" s="95">
        <v>64</v>
      </c>
      <c r="B73" s="96">
        <v>18.59</v>
      </c>
      <c r="C73" s="96">
        <v>3.48</v>
      </c>
    </row>
    <row r="74" spans="1:3" x14ac:dyDescent="0.25">
      <c r="A74" s="95">
        <v>65</v>
      </c>
      <c r="B74" s="96">
        <v>17.95</v>
      </c>
      <c r="C74" s="96">
        <v>3.49</v>
      </c>
    </row>
    <row r="75" spans="1:3" x14ac:dyDescent="0.25">
      <c r="A75" s="95">
        <v>66</v>
      </c>
      <c r="B75" s="96">
        <v>17.3</v>
      </c>
      <c r="C75" s="96">
        <v>3.49</v>
      </c>
    </row>
    <row r="76" spans="1:3" x14ac:dyDescent="0.25">
      <c r="A76" s="95">
        <v>67</v>
      </c>
      <c r="B76" s="96">
        <v>16.66</v>
      </c>
      <c r="C76" s="96">
        <v>3.49</v>
      </c>
    </row>
  </sheetData>
  <sheetProtection algorithmName="SHA-512" hashValue="swZvOteRGcQ+1fLo/ACWo+2EkpAd35pBJkoq8uSej0LAW0VgmfXoKdsPBffOk6reOw1ocPkrb/sqiztB8/A+wA==" saltValue="QAst7fDFZwh971CtIKtO0w==" spinCount="100000" sheet="1" objects="1" scenarios="1"/>
  <conditionalFormatting sqref="A6:A16">
    <cfRule type="expression" dxfId="2085" priority="27" stopIfTrue="1">
      <formula>MOD(ROW(),2)=0</formula>
    </cfRule>
    <cfRule type="expression" dxfId="2084" priority="28" stopIfTrue="1">
      <formula>MOD(ROW(),2)&lt;&gt;0</formula>
    </cfRule>
  </conditionalFormatting>
  <conditionalFormatting sqref="A18">
    <cfRule type="expression" dxfId="2083" priority="31" stopIfTrue="1">
      <formula>MOD(ROW(),2)=0</formula>
    </cfRule>
    <cfRule type="expression" dxfId="2082" priority="32" stopIfTrue="1">
      <formula>MOD(ROW(),2)&lt;&gt;0</formula>
    </cfRule>
  </conditionalFormatting>
  <conditionalFormatting sqref="A17">
    <cfRule type="expression" dxfId="2081" priority="25" stopIfTrue="1">
      <formula>MOD(ROW(),2)=0</formula>
    </cfRule>
    <cfRule type="expression" dxfId="2080" priority="26" stopIfTrue="1">
      <formula>MOD(ROW(),2)&lt;&gt;0</formula>
    </cfRule>
  </conditionalFormatting>
  <conditionalFormatting sqref="A26:A76">
    <cfRule type="expression" dxfId="2079" priority="21" stopIfTrue="1">
      <formula>MOD(ROW(),2)=0</formula>
    </cfRule>
    <cfRule type="expression" dxfId="2078" priority="22" stopIfTrue="1">
      <formula>MOD(ROW(),2)&lt;&gt;0</formula>
    </cfRule>
  </conditionalFormatting>
  <conditionalFormatting sqref="B26:C76">
    <cfRule type="expression" dxfId="2077" priority="23" stopIfTrue="1">
      <formula>MOD(ROW(),2)=0</formula>
    </cfRule>
    <cfRule type="expression" dxfId="2076" priority="24" stopIfTrue="1">
      <formula>MOD(ROW(),2)&lt;&gt;0</formula>
    </cfRule>
  </conditionalFormatting>
  <conditionalFormatting sqref="A19:A21">
    <cfRule type="expression" dxfId="2075" priority="17" stopIfTrue="1">
      <formula>MOD(ROW(),2)=0</formula>
    </cfRule>
    <cfRule type="expression" dxfId="2074" priority="18" stopIfTrue="1">
      <formula>MOD(ROW(),2)&lt;&gt;0</formula>
    </cfRule>
  </conditionalFormatting>
  <conditionalFormatting sqref="B6:C16">
    <cfRule type="expression" dxfId="2073" priority="9" stopIfTrue="1">
      <formula>MOD(ROW(),2)=0</formula>
    </cfRule>
    <cfRule type="expression" dxfId="2072" priority="10" stopIfTrue="1">
      <formula>MOD(ROW(),2)&lt;&gt;0</formula>
    </cfRule>
  </conditionalFormatting>
  <conditionalFormatting sqref="B18:C18 B17">
    <cfRule type="expression" dxfId="2071" priority="11" stopIfTrue="1">
      <formula>MOD(ROW(),2)=0</formula>
    </cfRule>
    <cfRule type="expression" dxfId="2070" priority="12" stopIfTrue="1">
      <formula>MOD(ROW(),2)&lt;&gt;0</formula>
    </cfRule>
  </conditionalFormatting>
  <conditionalFormatting sqref="C17">
    <cfRule type="expression" dxfId="2069" priority="7" stopIfTrue="1">
      <formula>MOD(ROW(),2)=0</formula>
    </cfRule>
    <cfRule type="expression" dxfId="2068" priority="8" stopIfTrue="1">
      <formula>MOD(ROW(),2)&lt;&gt;0</formula>
    </cfRule>
  </conditionalFormatting>
  <conditionalFormatting sqref="B20:B21">
    <cfRule type="expression" dxfId="2067" priority="3" stopIfTrue="1">
      <formula>MOD(ROW(),2)=0</formula>
    </cfRule>
    <cfRule type="expression" dxfId="2066" priority="4" stopIfTrue="1">
      <formula>MOD(ROW(),2)&lt;&gt;0</formula>
    </cfRule>
  </conditionalFormatting>
  <conditionalFormatting sqref="C19:C21">
    <cfRule type="expression" dxfId="2065" priority="5" stopIfTrue="1">
      <formula>MOD(ROW(),2)=0</formula>
    </cfRule>
    <cfRule type="expression" dxfId="2064" priority="6" stopIfTrue="1">
      <formula>MOD(ROW(),2)&lt;&gt;0</formula>
    </cfRule>
  </conditionalFormatting>
  <conditionalFormatting sqref="B19">
    <cfRule type="expression" dxfId="2063" priority="1" stopIfTrue="1">
      <formula>MOD(ROW(),2)=0</formula>
    </cfRule>
    <cfRule type="expression" dxfId="2062" priority="2" stopIfTrue="1">
      <formula>MOD(ROW(),2)&lt;&gt;0</formula>
    </cfRule>
  </conditionalFormatting>
  <hyperlinks>
    <hyperlink ref="B24" location="Assumptions!A1" display="Assumptions" xr:uid="{CC39206B-FF4B-4415-BB42-820159AECD1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28"/>
  <dimension ref="A1:J7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16384" width="10" style="27"/>
  </cols>
  <sheetData>
    <row r="1" spans="1:10" ht="20" x14ac:dyDescent="0.4">
      <c r="A1" s="39" t="s">
        <v>0</v>
      </c>
      <c r="B1" s="40"/>
      <c r="C1" s="40"/>
      <c r="D1" s="40"/>
      <c r="E1" s="40"/>
      <c r="F1" s="40"/>
      <c r="G1" s="40"/>
      <c r="H1" s="40"/>
      <c r="J1" s="99"/>
    </row>
    <row r="2" spans="1:10" ht="15.5" x14ac:dyDescent="0.35">
      <c r="A2" s="11" t="s">
        <v>698</v>
      </c>
      <c r="B2" s="42"/>
      <c r="C2" s="42"/>
      <c r="D2" s="42"/>
      <c r="E2" s="42"/>
      <c r="F2" s="42"/>
      <c r="G2" s="42"/>
      <c r="H2" s="42"/>
    </row>
    <row r="3" spans="1:10" ht="15.5" x14ac:dyDescent="0.35">
      <c r="A3" s="11" t="str">
        <f>TABLE_FACTOR_TYPE_1&amp;" - x-"&amp;TABLE_REFERENCE_1</f>
        <v>TV In (non-club) - x-227</v>
      </c>
      <c r="B3" s="42"/>
      <c r="C3" s="42"/>
      <c r="D3" s="42"/>
      <c r="E3" s="42"/>
      <c r="F3" s="42"/>
      <c r="G3" s="42"/>
      <c r="H3" s="42"/>
    </row>
    <row r="6" spans="1:10" ht="13" x14ac:dyDescent="0.3">
      <c r="A6" s="75" t="s">
        <v>602</v>
      </c>
      <c r="B6" s="77" t="s">
        <v>603</v>
      </c>
      <c r="C6" s="77"/>
    </row>
    <row r="7" spans="1:10" x14ac:dyDescent="0.25">
      <c r="A7" s="76" t="s">
        <v>277</v>
      </c>
      <c r="B7" s="78" t="s">
        <v>291</v>
      </c>
      <c r="C7" s="78"/>
    </row>
    <row r="8" spans="1:10" x14ac:dyDescent="0.25">
      <c r="A8" s="76" t="s">
        <v>278</v>
      </c>
      <c r="B8" s="78">
        <v>2015</v>
      </c>
      <c r="C8" s="78"/>
    </row>
    <row r="9" spans="1:10" x14ac:dyDescent="0.25">
      <c r="A9" s="76" t="s">
        <v>279</v>
      </c>
      <c r="B9" s="78" t="s">
        <v>359</v>
      </c>
      <c r="C9" s="78"/>
    </row>
    <row r="10" spans="1:10" x14ac:dyDescent="0.25">
      <c r="A10" s="76" t="s">
        <v>7</v>
      </c>
      <c r="B10" s="78" t="s">
        <v>360</v>
      </c>
      <c r="C10" s="78"/>
    </row>
    <row r="11" spans="1:10" x14ac:dyDescent="0.25">
      <c r="A11" s="76" t="s">
        <v>280</v>
      </c>
      <c r="B11" s="78" t="s">
        <v>305</v>
      </c>
      <c r="C11" s="78"/>
    </row>
    <row r="12" spans="1:10" x14ac:dyDescent="0.25">
      <c r="A12" s="76" t="s">
        <v>281</v>
      </c>
      <c r="B12" s="78" t="s">
        <v>295</v>
      </c>
      <c r="C12" s="78"/>
    </row>
    <row r="13" spans="1:10" x14ac:dyDescent="0.25">
      <c r="A13" s="76" t="s">
        <v>610</v>
      </c>
      <c r="B13" s="78">
        <v>0</v>
      </c>
      <c r="C13" s="78"/>
    </row>
    <row r="14" spans="1:10" x14ac:dyDescent="0.25">
      <c r="A14" s="76" t="s">
        <v>283</v>
      </c>
      <c r="B14" s="78">
        <v>227</v>
      </c>
      <c r="C14" s="78"/>
    </row>
    <row r="15" spans="1:10" x14ac:dyDescent="0.25">
      <c r="A15" s="76" t="s">
        <v>613</v>
      </c>
      <c r="B15" s="78">
        <v>227</v>
      </c>
      <c r="C15" s="78"/>
    </row>
    <row r="16" spans="1:10" x14ac:dyDescent="0.25">
      <c r="A16" s="76" t="s">
        <v>285</v>
      </c>
      <c r="B16" s="78" t="s">
        <v>364</v>
      </c>
      <c r="C16" s="78"/>
    </row>
    <row r="17" spans="1:3" x14ac:dyDescent="0.25">
      <c r="A17" s="76" t="s">
        <v>699</v>
      </c>
      <c r="B17" s="129"/>
      <c r="C17" s="129"/>
    </row>
    <row r="18" spans="1:3" x14ac:dyDescent="0.25">
      <c r="A18" s="76" t="s">
        <v>287</v>
      </c>
      <c r="B18" s="80" t="str">
        <f>"29 June 2023"</f>
        <v>29 June 2023</v>
      </c>
      <c r="C18" s="78"/>
    </row>
    <row r="19" spans="1:3" x14ac:dyDescent="0.25">
      <c r="A19" s="173" t="s">
        <v>288</v>
      </c>
      <c r="B19" s="80" t="str">
        <f>"29 June 2023"</f>
        <v>29 June 2023</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695</v>
      </c>
      <c r="C26" s="94" t="s">
        <v>691</v>
      </c>
    </row>
    <row r="27" spans="1:3" x14ac:dyDescent="0.25">
      <c r="A27" s="95">
        <v>18</v>
      </c>
      <c r="B27" s="96">
        <v>19.62</v>
      </c>
      <c r="C27" s="96">
        <v>2.84</v>
      </c>
    </row>
    <row r="28" spans="1:3" x14ac:dyDescent="0.25">
      <c r="A28" s="95">
        <v>19</v>
      </c>
      <c r="B28" s="96">
        <v>19.670000000000002</v>
      </c>
      <c r="C28" s="96">
        <v>2.97</v>
      </c>
    </row>
    <row r="29" spans="1:3" x14ac:dyDescent="0.25">
      <c r="A29" s="95">
        <v>20</v>
      </c>
      <c r="B29" s="96">
        <v>19.73</v>
      </c>
      <c r="C29" s="96">
        <v>3.18</v>
      </c>
    </row>
    <row r="30" spans="1:3" x14ac:dyDescent="0.25">
      <c r="A30" s="95">
        <v>21</v>
      </c>
      <c r="B30" s="96">
        <v>19.78</v>
      </c>
      <c r="C30" s="96">
        <v>3.33</v>
      </c>
    </row>
    <row r="31" spans="1:3" x14ac:dyDescent="0.25">
      <c r="A31" s="95">
        <v>22</v>
      </c>
      <c r="B31" s="96">
        <v>19.84</v>
      </c>
      <c r="C31" s="96">
        <v>3.34</v>
      </c>
    </row>
    <row r="32" spans="1:3" x14ac:dyDescent="0.25">
      <c r="A32" s="95">
        <v>23</v>
      </c>
      <c r="B32" s="96">
        <v>19.89</v>
      </c>
      <c r="C32" s="96">
        <v>3.36</v>
      </c>
    </row>
    <row r="33" spans="1:3" x14ac:dyDescent="0.25">
      <c r="A33" s="95">
        <v>24</v>
      </c>
      <c r="B33" s="96">
        <v>19.940000000000001</v>
      </c>
      <c r="C33" s="96">
        <v>3.37</v>
      </c>
    </row>
    <row r="34" spans="1:3" x14ac:dyDescent="0.25">
      <c r="A34" s="95">
        <v>25</v>
      </c>
      <c r="B34" s="96">
        <v>20</v>
      </c>
      <c r="C34" s="96">
        <v>3.39</v>
      </c>
    </row>
    <row r="35" spans="1:3" x14ac:dyDescent="0.25">
      <c r="A35" s="95">
        <v>26</v>
      </c>
      <c r="B35" s="96">
        <v>20.05</v>
      </c>
      <c r="C35" s="96">
        <v>3.4</v>
      </c>
    </row>
    <row r="36" spans="1:3" x14ac:dyDescent="0.25">
      <c r="A36" s="95">
        <v>27</v>
      </c>
      <c r="B36" s="96">
        <v>20.100000000000001</v>
      </c>
      <c r="C36" s="96">
        <v>3.42</v>
      </c>
    </row>
    <row r="37" spans="1:3" x14ac:dyDescent="0.25">
      <c r="A37" s="95">
        <v>28</v>
      </c>
      <c r="B37" s="96">
        <v>20.149999999999999</v>
      </c>
      <c r="C37" s="96">
        <v>3.43</v>
      </c>
    </row>
    <row r="38" spans="1:3" x14ac:dyDescent="0.25">
      <c r="A38" s="95">
        <v>29</v>
      </c>
      <c r="B38" s="96">
        <v>20.2</v>
      </c>
      <c r="C38" s="96">
        <v>3.44</v>
      </c>
    </row>
    <row r="39" spans="1:3" x14ac:dyDescent="0.25">
      <c r="A39" s="95">
        <v>30</v>
      </c>
      <c r="B39" s="96">
        <v>20.25</v>
      </c>
      <c r="C39" s="96">
        <v>3.46</v>
      </c>
    </row>
    <row r="40" spans="1:3" x14ac:dyDescent="0.25">
      <c r="A40" s="95">
        <v>31</v>
      </c>
      <c r="B40" s="96">
        <v>20.3</v>
      </c>
      <c r="C40" s="96">
        <v>3.47</v>
      </c>
    </row>
    <row r="41" spans="1:3" x14ac:dyDescent="0.25">
      <c r="A41" s="95">
        <v>32</v>
      </c>
      <c r="B41" s="96">
        <v>20.34</v>
      </c>
      <c r="C41" s="96">
        <v>3.48</v>
      </c>
    </row>
    <row r="42" spans="1:3" x14ac:dyDescent="0.25">
      <c r="A42" s="95">
        <v>33</v>
      </c>
      <c r="B42" s="96">
        <v>20.39</v>
      </c>
      <c r="C42" s="96">
        <v>3.5</v>
      </c>
    </row>
    <row r="43" spans="1:3" x14ac:dyDescent="0.25">
      <c r="A43" s="95">
        <v>34</v>
      </c>
      <c r="B43" s="96">
        <v>20.43</v>
      </c>
      <c r="C43" s="96">
        <v>3.51</v>
      </c>
    </row>
    <row r="44" spans="1:3" x14ac:dyDescent="0.25">
      <c r="A44" s="95">
        <v>35</v>
      </c>
      <c r="B44" s="96">
        <v>20.47</v>
      </c>
      <c r="C44" s="96">
        <v>3.52</v>
      </c>
    </row>
    <row r="45" spans="1:3" x14ac:dyDescent="0.25">
      <c r="A45" s="95">
        <v>36</v>
      </c>
      <c r="B45" s="96">
        <v>20.51</v>
      </c>
      <c r="C45" s="96">
        <v>3.53</v>
      </c>
    </row>
    <row r="46" spans="1:3" x14ac:dyDescent="0.25">
      <c r="A46" s="95">
        <v>37</v>
      </c>
      <c r="B46" s="96">
        <v>20.55</v>
      </c>
      <c r="C46" s="96">
        <v>3.54</v>
      </c>
    </row>
    <row r="47" spans="1:3" x14ac:dyDescent="0.25">
      <c r="A47" s="95">
        <v>38</v>
      </c>
      <c r="B47" s="96">
        <v>20.59</v>
      </c>
      <c r="C47" s="96">
        <v>3.55</v>
      </c>
    </row>
    <row r="48" spans="1:3" x14ac:dyDescent="0.25">
      <c r="A48" s="95">
        <v>39</v>
      </c>
      <c r="B48" s="96">
        <v>20.62</v>
      </c>
      <c r="C48" s="96">
        <v>3.56</v>
      </c>
    </row>
    <row r="49" spans="1:3" x14ac:dyDescent="0.25">
      <c r="A49" s="95">
        <v>40</v>
      </c>
      <c r="B49" s="96">
        <v>20.66</v>
      </c>
      <c r="C49" s="96">
        <v>3.57</v>
      </c>
    </row>
    <row r="50" spans="1:3" x14ac:dyDescent="0.25">
      <c r="A50" s="95">
        <v>41</v>
      </c>
      <c r="B50" s="96">
        <v>20.69</v>
      </c>
      <c r="C50" s="96">
        <v>3.58</v>
      </c>
    </row>
    <row r="51" spans="1:3" x14ac:dyDescent="0.25">
      <c r="A51" s="95">
        <v>42</v>
      </c>
      <c r="B51" s="96">
        <v>20.72</v>
      </c>
      <c r="C51" s="96">
        <v>3.59</v>
      </c>
    </row>
    <row r="52" spans="1:3" x14ac:dyDescent="0.25">
      <c r="A52" s="95">
        <v>43</v>
      </c>
      <c r="B52" s="96">
        <v>20.74</v>
      </c>
      <c r="C52" s="96">
        <v>3.59</v>
      </c>
    </row>
    <row r="53" spans="1:3" x14ac:dyDescent="0.25">
      <c r="A53" s="95">
        <v>44</v>
      </c>
      <c r="B53" s="96">
        <v>20.76</v>
      </c>
      <c r="C53" s="96">
        <v>3.6</v>
      </c>
    </row>
    <row r="54" spans="1:3" x14ac:dyDescent="0.25">
      <c r="A54" s="95">
        <v>45</v>
      </c>
      <c r="B54" s="96">
        <v>20.77</v>
      </c>
      <c r="C54" s="96">
        <v>3.6</v>
      </c>
    </row>
    <row r="55" spans="1:3" x14ac:dyDescent="0.25">
      <c r="A55" s="95">
        <v>46</v>
      </c>
      <c r="B55" s="96">
        <v>20.78</v>
      </c>
      <c r="C55" s="96">
        <v>3.61</v>
      </c>
    </row>
    <row r="56" spans="1:3" x14ac:dyDescent="0.25">
      <c r="A56" s="95">
        <v>47</v>
      </c>
      <c r="B56" s="96">
        <v>20.79</v>
      </c>
      <c r="C56" s="96">
        <v>3.61</v>
      </c>
    </row>
    <row r="57" spans="1:3" x14ac:dyDescent="0.25">
      <c r="A57" s="95">
        <v>48</v>
      </c>
      <c r="B57" s="96">
        <v>20.81</v>
      </c>
      <c r="C57" s="96">
        <v>3.61</v>
      </c>
    </row>
    <row r="58" spans="1:3" x14ac:dyDescent="0.25">
      <c r="A58" s="95">
        <v>49</v>
      </c>
      <c r="B58" s="96">
        <v>20.82</v>
      </c>
      <c r="C58" s="96">
        <v>3.6</v>
      </c>
    </row>
    <row r="59" spans="1:3" x14ac:dyDescent="0.25">
      <c r="A59" s="95">
        <v>50</v>
      </c>
      <c r="B59" s="96">
        <v>20.83</v>
      </c>
      <c r="C59" s="96">
        <v>3.6</v>
      </c>
    </row>
    <row r="60" spans="1:3" x14ac:dyDescent="0.25">
      <c r="A60" s="95">
        <v>51</v>
      </c>
      <c r="B60" s="96">
        <v>20.85</v>
      </c>
      <c r="C60" s="96">
        <v>3.59</v>
      </c>
    </row>
    <row r="61" spans="1:3" x14ac:dyDescent="0.25">
      <c r="A61" s="95">
        <v>52</v>
      </c>
      <c r="B61" s="96">
        <v>20.88</v>
      </c>
      <c r="C61" s="96">
        <v>3.58</v>
      </c>
    </row>
    <row r="62" spans="1:3" x14ac:dyDescent="0.25">
      <c r="A62" s="95">
        <v>53</v>
      </c>
      <c r="B62" s="96">
        <v>20.91</v>
      </c>
      <c r="C62" s="96">
        <v>3.57</v>
      </c>
    </row>
    <row r="63" spans="1:3" x14ac:dyDescent="0.25">
      <c r="A63" s="95">
        <v>54</v>
      </c>
      <c r="B63" s="96">
        <v>20.95</v>
      </c>
      <c r="C63" s="96">
        <v>3.55</v>
      </c>
    </row>
    <row r="64" spans="1:3" x14ac:dyDescent="0.25">
      <c r="A64" s="95">
        <v>55</v>
      </c>
      <c r="B64" s="96">
        <v>21</v>
      </c>
      <c r="C64" s="96">
        <v>3.54</v>
      </c>
    </row>
    <row r="65" spans="1:3" x14ac:dyDescent="0.25">
      <c r="A65" s="95">
        <v>56</v>
      </c>
      <c r="B65" s="96">
        <v>21.07</v>
      </c>
      <c r="C65" s="96">
        <v>3.51</v>
      </c>
    </row>
    <row r="66" spans="1:3" x14ac:dyDescent="0.25">
      <c r="A66" s="95">
        <v>57</v>
      </c>
      <c r="B66" s="96">
        <v>21.15</v>
      </c>
      <c r="C66" s="96">
        <v>3.49</v>
      </c>
    </row>
    <row r="67" spans="1:3" x14ac:dyDescent="0.25">
      <c r="A67" s="95">
        <v>58</v>
      </c>
      <c r="B67" s="96">
        <v>21.24</v>
      </c>
      <c r="C67" s="96">
        <v>3.46</v>
      </c>
    </row>
    <row r="68" spans="1:3" x14ac:dyDescent="0.25">
      <c r="A68" s="95">
        <v>59</v>
      </c>
      <c r="B68" s="96">
        <v>21.36</v>
      </c>
      <c r="C68" s="96">
        <v>3.42</v>
      </c>
    </row>
    <row r="69" spans="1:3" x14ac:dyDescent="0.25">
      <c r="A69" s="95">
        <v>60</v>
      </c>
      <c r="B69" s="96">
        <v>21.11</v>
      </c>
      <c r="C69" s="96">
        <v>3.42</v>
      </c>
    </row>
    <row r="70" spans="1:3" x14ac:dyDescent="0.25">
      <c r="A70" s="95">
        <v>61</v>
      </c>
      <c r="B70" s="96">
        <v>20.48</v>
      </c>
      <c r="C70" s="96">
        <v>3.43</v>
      </c>
    </row>
    <row r="71" spans="1:3" x14ac:dyDescent="0.25">
      <c r="A71" s="95">
        <v>62</v>
      </c>
      <c r="B71" s="96">
        <v>19.86</v>
      </c>
      <c r="C71" s="96">
        <v>3.45</v>
      </c>
    </row>
    <row r="72" spans="1:3" x14ac:dyDescent="0.25">
      <c r="A72" s="95">
        <v>63</v>
      </c>
      <c r="B72" s="96">
        <v>19.22</v>
      </c>
      <c r="C72" s="96">
        <v>3.47</v>
      </c>
    </row>
    <row r="73" spans="1:3" x14ac:dyDescent="0.25">
      <c r="A73" s="95">
        <v>64</v>
      </c>
      <c r="B73" s="96">
        <v>18.59</v>
      </c>
      <c r="C73" s="96">
        <v>3.48</v>
      </c>
    </row>
    <row r="74" spans="1:3" x14ac:dyDescent="0.25">
      <c r="A74" s="95">
        <v>65</v>
      </c>
      <c r="B74" s="96">
        <v>17.95</v>
      </c>
      <c r="C74" s="96">
        <v>3.49</v>
      </c>
    </row>
    <row r="75" spans="1:3" x14ac:dyDescent="0.25">
      <c r="A75" s="95">
        <v>66</v>
      </c>
      <c r="B75" s="96">
        <v>17.3</v>
      </c>
      <c r="C75" s="96">
        <v>3.49</v>
      </c>
    </row>
    <row r="76" spans="1:3" x14ac:dyDescent="0.25">
      <c r="A76" s="95">
        <v>67</v>
      </c>
      <c r="B76" s="96">
        <v>16.66</v>
      </c>
      <c r="C76" s="96">
        <v>3.49</v>
      </c>
    </row>
  </sheetData>
  <sheetProtection algorithmName="SHA-512" hashValue="hCqTevaFiosRkjg8eoFMpI2XpM9jcMj0Zdomb2s00WNCb1oxvb0p8OGGcmi49U3nlu1S8gnaf9bim4y6Tdygew==" saltValue="NEtfKJQVL82dcfNISuB9DA==" spinCount="100000" sheet="1" objects="1" scenarios="1"/>
  <conditionalFormatting sqref="A6:A16">
    <cfRule type="expression" dxfId="2061" priority="29" stopIfTrue="1">
      <formula>MOD(ROW(),2)=0</formula>
    </cfRule>
    <cfRule type="expression" dxfId="2060" priority="30" stopIfTrue="1">
      <formula>MOD(ROW(),2)&lt;&gt;0</formula>
    </cfRule>
  </conditionalFormatting>
  <conditionalFormatting sqref="A18">
    <cfRule type="expression" dxfId="2059" priority="33" stopIfTrue="1">
      <formula>MOD(ROW(),2)=0</formula>
    </cfRule>
    <cfRule type="expression" dxfId="2058" priority="34" stopIfTrue="1">
      <formula>MOD(ROW(),2)&lt;&gt;0</formula>
    </cfRule>
  </conditionalFormatting>
  <conditionalFormatting sqref="A17">
    <cfRule type="expression" dxfId="2057" priority="27" stopIfTrue="1">
      <formula>MOD(ROW(),2)=0</formula>
    </cfRule>
    <cfRule type="expression" dxfId="2056" priority="28" stopIfTrue="1">
      <formula>MOD(ROW(),2)&lt;&gt;0</formula>
    </cfRule>
  </conditionalFormatting>
  <conditionalFormatting sqref="A26:A76">
    <cfRule type="expression" dxfId="2055" priority="21" stopIfTrue="1">
      <formula>MOD(ROW(),2)=0</formula>
    </cfRule>
    <cfRule type="expression" dxfId="2054" priority="22" stopIfTrue="1">
      <formula>MOD(ROW(),2)&lt;&gt;0</formula>
    </cfRule>
  </conditionalFormatting>
  <conditionalFormatting sqref="B26:C76">
    <cfRule type="expression" dxfId="2053" priority="23" stopIfTrue="1">
      <formula>MOD(ROW(),2)=0</formula>
    </cfRule>
    <cfRule type="expression" dxfId="2052" priority="24" stopIfTrue="1">
      <formula>MOD(ROW(),2)&lt;&gt;0</formula>
    </cfRule>
  </conditionalFormatting>
  <conditionalFormatting sqref="A19:A21">
    <cfRule type="expression" dxfId="2051" priority="17" stopIfTrue="1">
      <formula>MOD(ROW(),2)=0</formula>
    </cfRule>
    <cfRule type="expression" dxfId="2050" priority="18" stopIfTrue="1">
      <formula>MOD(ROW(),2)&lt;&gt;0</formula>
    </cfRule>
  </conditionalFormatting>
  <conditionalFormatting sqref="B6:C16">
    <cfRule type="expression" dxfId="2049" priority="9" stopIfTrue="1">
      <formula>MOD(ROW(),2)=0</formula>
    </cfRule>
    <cfRule type="expression" dxfId="2048" priority="10" stopIfTrue="1">
      <formula>MOD(ROW(),2)&lt;&gt;0</formula>
    </cfRule>
  </conditionalFormatting>
  <conditionalFormatting sqref="B18:C18 B17">
    <cfRule type="expression" dxfId="2047" priority="11" stopIfTrue="1">
      <formula>MOD(ROW(),2)=0</formula>
    </cfRule>
    <cfRule type="expression" dxfId="2046" priority="12" stopIfTrue="1">
      <formula>MOD(ROW(),2)&lt;&gt;0</formula>
    </cfRule>
  </conditionalFormatting>
  <conditionalFormatting sqref="C17">
    <cfRule type="expression" dxfId="2045" priority="7" stopIfTrue="1">
      <formula>MOD(ROW(),2)=0</formula>
    </cfRule>
    <cfRule type="expression" dxfId="2044" priority="8" stopIfTrue="1">
      <formula>MOD(ROW(),2)&lt;&gt;0</formula>
    </cfRule>
  </conditionalFormatting>
  <conditionalFormatting sqref="B20:B21">
    <cfRule type="expression" dxfId="2043" priority="3" stopIfTrue="1">
      <formula>MOD(ROW(),2)=0</formula>
    </cfRule>
    <cfRule type="expression" dxfId="2042" priority="4" stopIfTrue="1">
      <formula>MOD(ROW(),2)&lt;&gt;0</formula>
    </cfRule>
  </conditionalFormatting>
  <conditionalFormatting sqref="C19:C21">
    <cfRule type="expression" dxfId="2041" priority="5" stopIfTrue="1">
      <formula>MOD(ROW(),2)=0</formula>
    </cfRule>
    <cfRule type="expression" dxfId="2040" priority="6" stopIfTrue="1">
      <formula>MOD(ROW(),2)&lt;&gt;0</formula>
    </cfRule>
  </conditionalFormatting>
  <conditionalFormatting sqref="B19">
    <cfRule type="expression" dxfId="2039" priority="1" stopIfTrue="1">
      <formula>MOD(ROW(),2)=0</formula>
    </cfRule>
    <cfRule type="expression" dxfId="2038" priority="2" stopIfTrue="1">
      <formula>MOD(ROW(),2)&lt;&gt;0</formula>
    </cfRule>
  </conditionalFormatting>
  <hyperlinks>
    <hyperlink ref="B24" location="Assumptions!A1" display="Assumptions" xr:uid="{6B64CB11-21EC-47A9-9514-904FCFF666C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29"/>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698</v>
      </c>
      <c r="B2" s="42"/>
      <c r="C2" s="42"/>
      <c r="D2" s="42"/>
      <c r="E2" s="42"/>
      <c r="F2" s="42"/>
      <c r="G2" s="42"/>
      <c r="H2" s="42"/>
      <c r="I2" s="42"/>
    </row>
    <row r="3" spans="1:11" ht="15.5" x14ac:dyDescent="0.35">
      <c r="A3" s="11" t="str">
        <f>TABLE_FACTOR_TYPE_1&amp;" - x-"&amp;TABLE_REFERENCE_1</f>
        <v>TV In (non-club) - x-228</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359</v>
      </c>
      <c r="C9" s="78"/>
    </row>
    <row r="10" spans="1:11" x14ac:dyDescent="0.25">
      <c r="A10" s="76" t="s">
        <v>7</v>
      </c>
      <c r="B10" s="78" t="s">
        <v>365</v>
      </c>
      <c r="C10" s="78"/>
    </row>
    <row r="11" spans="1:11" x14ac:dyDescent="0.25">
      <c r="A11" s="76" t="s">
        <v>280</v>
      </c>
      <c r="B11" s="78" t="s">
        <v>366</v>
      </c>
      <c r="C11" s="78"/>
    </row>
    <row r="12" spans="1:11" x14ac:dyDescent="0.25">
      <c r="A12" s="76" t="s">
        <v>281</v>
      </c>
      <c r="B12" s="78" t="s">
        <v>295</v>
      </c>
      <c r="C12" s="78"/>
    </row>
    <row r="13" spans="1:11" x14ac:dyDescent="0.25">
      <c r="A13" s="76" t="s">
        <v>610</v>
      </c>
      <c r="B13" s="78">
        <v>0</v>
      </c>
      <c r="C13" s="78"/>
    </row>
    <row r="14" spans="1:11" x14ac:dyDescent="0.25">
      <c r="A14" s="76" t="s">
        <v>283</v>
      </c>
      <c r="B14" s="78">
        <v>228</v>
      </c>
      <c r="C14" s="78"/>
    </row>
    <row r="15" spans="1:11" x14ac:dyDescent="0.25">
      <c r="A15" s="76" t="s">
        <v>613</v>
      </c>
      <c r="B15" s="78">
        <v>228</v>
      </c>
      <c r="C15" s="78"/>
    </row>
    <row r="16" spans="1:11" x14ac:dyDescent="0.25">
      <c r="A16" s="76" t="s">
        <v>285</v>
      </c>
      <c r="B16" s="78" t="s">
        <v>368</v>
      </c>
      <c r="C16" s="78"/>
    </row>
    <row r="17" spans="1:3" x14ac:dyDescent="0.25">
      <c r="A17" s="76" t="s">
        <v>699</v>
      </c>
      <c r="B17" s="129"/>
      <c r="C17" s="129"/>
    </row>
    <row r="18" spans="1:3" x14ac:dyDescent="0.25">
      <c r="A18" s="76" t="s">
        <v>287</v>
      </c>
      <c r="B18" s="80" t="str">
        <f>"29 June 2023"</f>
        <v>29 June 2023</v>
      </c>
      <c r="C18" s="78"/>
    </row>
    <row r="19" spans="1:3" x14ac:dyDescent="0.25">
      <c r="A19" s="173" t="s">
        <v>288</v>
      </c>
      <c r="B19" s="80" t="str">
        <f>"29 June 2023"</f>
        <v>29 June 2023</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13" x14ac:dyDescent="0.25">
      <c r="A26" s="72" t="s">
        <v>689</v>
      </c>
      <c r="B26" s="72" t="s">
        <v>700</v>
      </c>
      <c r="C26" s="72" t="s">
        <v>701</v>
      </c>
    </row>
    <row r="27" spans="1:3" x14ac:dyDescent="0.25">
      <c r="A27" s="90" t="s">
        <v>702</v>
      </c>
      <c r="B27" s="91">
        <v>12.8</v>
      </c>
      <c r="C27" s="91">
        <v>13.4</v>
      </c>
    </row>
    <row r="28" spans="1:3" x14ac:dyDescent="0.25">
      <c r="A28" s="90" t="s">
        <v>703</v>
      </c>
      <c r="B28" s="91">
        <v>12.9</v>
      </c>
      <c r="C28" s="91">
        <v>13.6</v>
      </c>
    </row>
    <row r="29" spans="1:3" x14ac:dyDescent="0.25">
      <c r="A29" s="90" t="s">
        <v>704</v>
      </c>
      <c r="B29" s="91">
        <v>13.1</v>
      </c>
      <c r="C29" s="91">
        <v>13.8</v>
      </c>
    </row>
    <row r="30" spans="1:3" x14ac:dyDescent="0.25">
      <c r="A30" s="90" t="s">
        <v>705</v>
      </c>
      <c r="B30" s="91">
        <v>13.3</v>
      </c>
      <c r="C30" s="91">
        <v>14.3</v>
      </c>
    </row>
    <row r="31" spans="1:3" x14ac:dyDescent="0.25">
      <c r="A31" s="90" t="s">
        <v>706</v>
      </c>
      <c r="B31" s="91">
        <v>13.8</v>
      </c>
      <c r="C31" s="91">
        <v>14.2</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ht="39.65" customHeight="1" x14ac:dyDescent="0.25">
      <c r="A44"/>
      <c r="B44"/>
    </row>
    <row r="45" spans="1:2" x14ac:dyDescent="0.25">
      <c r="A45"/>
      <c r="B45"/>
    </row>
    <row r="46" spans="1:2" ht="27.65" customHeight="1"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vEhYNWAWxxzkF0hTE8tnDn532NRWV0ezSwk2BZ8kdkOROXFjFUY3Mq79Cag8yZrOaWiBG4+5dY4YzG6VidrwKA==" saltValue="mZ1od6CT09YCVtZ9K4uv/Q==" spinCount="100000" sheet="1" objects="1" scenarios="1"/>
  <conditionalFormatting sqref="A18 A6:A16">
    <cfRule type="expression" dxfId="2037" priority="33" stopIfTrue="1">
      <formula>MOD(ROW(),2)=0</formula>
    </cfRule>
    <cfRule type="expression" dxfId="2036" priority="34" stopIfTrue="1">
      <formula>MOD(ROW(),2)&lt;&gt;0</formula>
    </cfRule>
  </conditionalFormatting>
  <conditionalFormatting sqref="A26:A31">
    <cfRule type="expression" dxfId="2035" priority="29" stopIfTrue="1">
      <formula>MOD(ROW(),2)=0</formula>
    </cfRule>
    <cfRule type="expression" dxfId="2034" priority="30" stopIfTrue="1">
      <formula>MOD(ROW(),2)&lt;&gt;0</formula>
    </cfRule>
  </conditionalFormatting>
  <conditionalFormatting sqref="B26:B31">
    <cfRule type="expression" dxfId="2033" priority="31" stopIfTrue="1">
      <formula>MOD(ROW(),2)=0</formula>
    </cfRule>
    <cfRule type="expression" dxfId="2032" priority="32" stopIfTrue="1">
      <formula>MOD(ROW(),2)&lt;&gt;0</formula>
    </cfRule>
  </conditionalFormatting>
  <conditionalFormatting sqref="C27:C31">
    <cfRule type="expression" dxfId="2031" priority="27" stopIfTrue="1">
      <formula>MOD(ROW(),2)=0</formula>
    </cfRule>
    <cfRule type="expression" dxfId="2030" priority="28" stopIfTrue="1">
      <formula>MOD(ROW(),2)&lt;&gt;0</formula>
    </cfRule>
  </conditionalFormatting>
  <conditionalFormatting sqref="C26">
    <cfRule type="expression" dxfId="2029" priority="25" stopIfTrue="1">
      <formula>MOD(ROW(),2)=0</formula>
    </cfRule>
    <cfRule type="expression" dxfId="2028" priority="26" stopIfTrue="1">
      <formula>MOD(ROW(),2)&lt;&gt;0</formula>
    </cfRule>
  </conditionalFormatting>
  <conditionalFormatting sqref="A17">
    <cfRule type="expression" dxfId="2027" priority="23" stopIfTrue="1">
      <formula>MOD(ROW(),2)=0</formula>
    </cfRule>
    <cfRule type="expression" dxfId="2026" priority="24" stopIfTrue="1">
      <formula>MOD(ROW(),2)&lt;&gt;0</formula>
    </cfRule>
  </conditionalFormatting>
  <conditionalFormatting sqref="A19:A21">
    <cfRule type="expression" dxfId="2025" priority="15" stopIfTrue="1">
      <formula>MOD(ROW(),2)=0</formula>
    </cfRule>
    <cfRule type="expression" dxfId="2024" priority="16" stopIfTrue="1">
      <formula>MOD(ROW(),2)&lt;&gt;0</formula>
    </cfRule>
  </conditionalFormatting>
  <conditionalFormatting sqref="B6:C16">
    <cfRule type="expression" dxfId="2023" priority="9" stopIfTrue="1">
      <formula>MOD(ROW(),2)=0</formula>
    </cfRule>
    <cfRule type="expression" dxfId="2022" priority="10" stopIfTrue="1">
      <formula>MOD(ROW(),2)&lt;&gt;0</formula>
    </cfRule>
  </conditionalFormatting>
  <conditionalFormatting sqref="B18:C18 B17">
    <cfRule type="expression" dxfId="2021" priority="11" stopIfTrue="1">
      <formula>MOD(ROW(),2)=0</formula>
    </cfRule>
    <cfRule type="expression" dxfId="2020" priority="12" stopIfTrue="1">
      <formula>MOD(ROW(),2)&lt;&gt;0</formula>
    </cfRule>
  </conditionalFormatting>
  <conditionalFormatting sqref="C17">
    <cfRule type="expression" dxfId="2019" priority="7" stopIfTrue="1">
      <formula>MOD(ROW(),2)=0</formula>
    </cfRule>
    <cfRule type="expression" dxfId="2018" priority="8" stopIfTrue="1">
      <formula>MOD(ROW(),2)&lt;&gt;0</formula>
    </cfRule>
  </conditionalFormatting>
  <conditionalFormatting sqref="B20:B21">
    <cfRule type="expression" dxfId="2017" priority="3" stopIfTrue="1">
      <formula>MOD(ROW(),2)=0</formula>
    </cfRule>
    <cfRule type="expression" dxfId="2016" priority="4" stopIfTrue="1">
      <formula>MOD(ROW(),2)&lt;&gt;0</formula>
    </cfRule>
  </conditionalFormatting>
  <conditionalFormatting sqref="C19:C21">
    <cfRule type="expression" dxfId="2015" priority="5" stopIfTrue="1">
      <formula>MOD(ROW(),2)=0</formula>
    </cfRule>
    <cfRule type="expression" dxfId="2014" priority="6" stopIfTrue="1">
      <formula>MOD(ROW(),2)&lt;&gt;0</formula>
    </cfRule>
  </conditionalFormatting>
  <conditionalFormatting sqref="B19">
    <cfRule type="expression" dxfId="2013" priority="1" stopIfTrue="1">
      <formula>MOD(ROW(),2)=0</formula>
    </cfRule>
    <cfRule type="expression" dxfId="2012" priority="2" stopIfTrue="1">
      <formula>MOD(ROW(),2)&lt;&gt;0</formula>
    </cfRule>
  </conditionalFormatting>
  <hyperlinks>
    <hyperlink ref="B24" location="Assumptions!A1" display="Assumptions" xr:uid="{001B0015-4741-4990-A7E8-B4797C0F9F0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2"/>
  <dimension ref="A1:K65"/>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687</v>
      </c>
      <c r="B2" s="42"/>
      <c r="C2" s="42"/>
      <c r="D2" s="42"/>
      <c r="E2" s="42"/>
      <c r="F2" s="42"/>
      <c r="G2" s="42"/>
      <c r="H2" s="42"/>
      <c r="I2" s="42"/>
    </row>
    <row r="3" spans="1:11" ht="15.5" x14ac:dyDescent="0.35">
      <c r="A3" s="11" t="str">
        <f>TABLE_FACTOR_TYPE_1&amp;" - x-"&amp;TABLE_REFERENCE_1</f>
        <v>CETV - x-229</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5" x14ac:dyDescent="0.25">
      <c r="A10" s="76" t="s">
        <v>7</v>
      </c>
      <c r="B10" s="78" t="s">
        <v>369</v>
      </c>
      <c r="C10" s="78"/>
    </row>
    <row r="11" spans="1:11" x14ac:dyDescent="0.25">
      <c r="A11" s="76" t="s">
        <v>280</v>
      </c>
      <c r="B11" s="78" t="s">
        <v>370</v>
      </c>
      <c r="C11" s="78"/>
    </row>
    <row r="12" spans="1:11" x14ac:dyDescent="0.25">
      <c r="A12" s="76" t="s">
        <v>281</v>
      </c>
      <c r="B12" s="78" t="s">
        <v>295</v>
      </c>
      <c r="C12" s="78"/>
    </row>
    <row r="13" spans="1:11" x14ac:dyDescent="0.25">
      <c r="A13" s="76" t="s">
        <v>610</v>
      </c>
      <c r="B13" s="78">
        <v>2</v>
      </c>
      <c r="C13" s="78"/>
    </row>
    <row r="14" spans="1:11" x14ac:dyDescent="0.25">
      <c r="A14" s="76" t="s">
        <v>283</v>
      </c>
      <c r="B14" s="78">
        <v>229</v>
      </c>
      <c r="C14" s="78"/>
    </row>
    <row r="15" spans="1:11" x14ac:dyDescent="0.25">
      <c r="A15" s="76" t="s">
        <v>613</v>
      </c>
      <c r="B15" s="78">
        <v>229</v>
      </c>
      <c r="C15" s="78"/>
    </row>
    <row r="16" spans="1:11" x14ac:dyDescent="0.25">
      <c r="A16" s="76" t="s">
        <v>285</v>
      </c>
      <c r="B16" s="78" t="s">
        <v>372</v>
      </c>
      <c r="C16" s="78"/>
    </row>
    <row r="17" spans="1:5" ht="37.5" x14ac:dyDescent="0.25">
      <c r="A17" s="76" t="s">
        <v>707</v>
      </c>
      <c r="B17" s="129"/>
      <c r="C17" s="129"/>
      <c r="D17" s="26"/>
      <c r="E17" s="26"/>
    </row>
    <row r="18" spans="1:5" x14ac:dyDescent="0.25">
      <c r="A18" s="76" t="s">
        <v>287</v>
      </c>
      <c r="B18" s="80" t="str">
        <f>"24 May 2023"</f>
        <v>24 May 2023</v>
      </c>
      <c r="C18" s="78"/>
    </row>
    <row r="19" spans="1:5" x14ac:dyDescent="0.25">
      <c r="A19" s="173" t="s">
        <v>288</v>
      </c>
      <c r="B19" s="80">
        <v>45014</v>
      </c>
      <c r="C19" s="78"/>
    </row>
    <row r="20" spans="1:5" x14ac:dyDescent="0.25">
      <c r="A20" s="173" t="s">
        <v>289</v>
      </c>
      <c r="B20" s="78" t="s">
        <v>298</v>
      </c>
      <c r="C20" s="78"/>
    </row>
    <row r="21" spans="1:5" x14ac:dyDescent="0.25">
      <c r="A21" s="173" t="s">
        <v>688</v>
      </c>
      <c r="B21" s="78" t="s">
        <v>299</v>
      </c>
      <c r="C21" s="78"/>
    </row>
    <row r="23" spans="1:5" x14ac:dyDescent="0.25">
      <c r="B23" s="99" t="str">
        <f>HYPERLINK("#'Factor List'!A1","Back to Factor List")</f>
        <v>Back to Factor List</v>
      </c>
    </row>
    <row r="24" spans="1:5" x14ac:dyDescent="0.25">
      <c r="B24" s="99" t="s">
        <v>14</v>
      </c>
    </row>
    <row r="26" spans="1:5" ht="13" x14ac:dyDescent="0.25">
      <c r="A26" s="94" t="s">
        <v>689</v>
      </c>
      <c r="B26" s="94" t="s">
        <v>708</v>
      </c>
      <c r="C26" s="94" t="s">
        <v>709</v>
      </c>
    </row>
    <row r="27" spans="1:5" x14ac:dyDescent="0.25">
      <c r="A27" s="95">
        <v>43</v>
      </c>
      <c r="B27" s="96">
        <v>20.22</v>
      </c>
      <c r="C27" s="96">
        <v>20.22</v>
      </c>
    </row>
    <row r="28" spans="1:5" x14ac:dyDescent="0.25">
      <c r="A28" s="95">
        <v>44</v>
      </c>
      <c r="B28" s="96">
        <v>20.55</v>
      </c>
      <c r="C28" s="96">
        <v>20.55</v>
      </c>
    </row>
    <row r="29" spans="1:5" x14ac:dyDescent="0.25">
      <c r="A29" s="95">
        <v>45</v>
      </c>
      <c r="B29" s="96">
        <v>20.88</v>
      </c>
      <c r="C29" s="96">
        <v>20.88</v>
      </c>
    </row>
    <row r="30" spans="1:5" x14ac:dyDescent="0.25">
      <c r="A30" s="95">
        <v>46</v>
      </c>
      <c r="B30" s="96">
        <v>21.22</v>
      </c>
      <c r="C30" s="96">
        <v>21.22</v>
      </c>
    </row>
    <row r="31" spans="1:5" x14ac:dyDescent="0.25">
      <c r="A31" s="95">
        <v>47</v>
      </c>
      <c r="B31" s="96">
        <v>21.56</v>
      </c>
      <c r="C31" s="96">
        <v>21.56</v>
      </c>
    </row>
    <row r="32" spans="1:5" x14ac:dyDescent="0.25">
      <c r="A32" s="95">
        <v>48</v>
      </c>
      <c r="B32" s="96">
        <v>21.91</v>
      </c>
      <c r="C32" s="96">
        <v>21.91</v>
      </c>
    </row>
    <row r="33" spans="1:3" x14ac:dyDescent="0.25">
      <c r="A33" s="95">
        <v>49</v>
      </c>
      <c r="B33" s="96">
        <v>22.27</v>
      </c>
      <c r="C33" s="96">
        <v>22.27</v>
      </c>
    </row>
    <row r="34" spans="1:3" x14ac:dyDescent="0.25">
      <c r="A34" s="95">
        <v>50</v>
      </c>
      <c r="B34" s="96">
        <v>22.64</v>
      </c>
      <c r="C34" s="96">
        <v>22.64</v>
      </c>
    </row>
    <row r="35" spans="1:3" x14ac:dyDescent="0.25">
      <c r="A35" s="95">
        <v>51</v>
      </c>
      <c r="B35" s="96">
        <v>23.02</v>
      </c>
      <c r="C35" s="96">
        <v>23.02</v>
      </c>
    </row>
    <row r="36" spans="1:3" x14ac:dyDescent="0.25">
      <c r="A36" s="95">
        <v>52</v>
      </c>
      <c r="B36" s="96">
        <v>23.41</v>
      </c>
      <c r="C36" s="96">
        <v>23.41</v>
      </c>
    </row>
    <row r="37" spans="1:3" x14ac:dyDescent="0.25">
      <c r="A37" s="95">
        <v>53</v>
      </c>
      <c r="B37" s="96">
        <v>23.8</v>
      </c>
      <c r="C37" s="96">
        <v>23.8</v>
      </c>
    </row>
    <row r="38" spans="1:3" x14ac:dyDescent="0.25">
      <c r="A38" s="95">
        <v>54</v>
      </c>
      <c r="B38" s="96">
        <v>24.21</v>
      </c>
      <c r="C38" s="96">
        <v>24.21</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ht="39.65" customHeight="1" x14ac:dyDescent="0.25">
      <c r="A44"/>
      <c r="B44"/>
    </row>
    <row r="45" spans="1:3" x14ac:dyDescent="0.25">
      <c r="A45"/>
      <c r="B45"/>
    </row>
    <row r="46" spans="1:3" ht="27.65" customHeight="1"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WwSISpupxrNMe+or8ktnGcTw0rMJx5VDKPNRR1iOzzp6gsz5Mc/fFwf0Fi7efl9xSGcvk6JvThZs2FqDH/ixvw==" saltValue="3vh2lBfWmtnnC5FJDDqYyA==" spinCount="100000" sheet="1" objects="1" scenarios="1"/>
  <conditionalFormatting sqref="A6:A16">
    <cfRule type="expression" dxfId="2011" priority="37" stopIfTrue="1">
      <formula>MOD(ROW(),2)=0</formula>
    </cfRule>
    <cfRule type="expression" dxfId="2010" priority="38" stopIfTrue="1">
      <formula>MOD(ROW(),2)&lt;&gt;0</formula>
    </cfRule>
  </conditionalFormatting>
  <conditionalFormatting sqref="A18">
    <cfRule type="expression" dxfId="2009" priority="41" stopIfTrue="1">
      <formula>MOD(ROW(),2)=0</formula>
    </cfRule>
    <cfRule type="expression" dxfId="2008" priority="42" stopIfTrue="1">
      <formula>MOD(ROW(),2)&lt;&gt;0</formula>
    </cfRule>
  </conditionalFormatting>
  <conditionalFormatting sqref="A17">
    <cfRule type="expression" dxfId="2007" priority="33" stopIfTrue="1">
      <formula>MOD(ROW(),2)=0</formula>
    </cfRule>
    <cfRule type="expression" dxfId="2006" priority="34" stopIfTrue="1">
      <formula>MOD(ROW(),2)&lt;&gt;0</formula>
    </cfRule>
  </conditionalFormatting>
  <conditionalFormatting sqref="A26:A38">
    <cfRule type="expression" dxfId="2005" priority="23" stopIfTrue="1">
      <formula>MOD(ROW(),2)=0</formula>
    </cfRule>
    <cfRule type="expression" dxfId="2004" priority="24" stopIfTrue="1">
      <formula>MOD(ROW(),2)&lt;&gt;0</formula>
    </cfRule>
  </conditionalFormatting>
  <conditionalFormatting sqref="B26:C38">
    <cfRule type="expression" dxfId="2003" priority="25" stopIfTrue="1">
      <formula>MOD(ROW(),2)=0</formula>
    </cfRule>
    <cfRule type="expression" dxfId="2002" priority="26" stopIfTrue="1">
      <formula>MOD(ROW(),2)&lt;&gt;0</formula>
    </cfRule>
  </conditionalFormatting>
  <conditionalFormatting sqref="A19:A21">
    <cfRule type="expression" dxfId="2001" priority="15" stopIfTrue="1">
      <formula>MOD(ROW(),2)=0</formula>
    </cfRule>
    <cfRule type="expression" dxfId="2000" priority="16" stopIfTrue="1">
      <formula>MOD(ROW(),2)&lt;&gt;0</formula>
    </cfRule>
  </conditionalFormatting>
  <conditionalFormatting sqref="B6:C16">
    <cfRule type="expression" dxfId="1999" priority="9" stopIfTrue="1">
      <formula>MOD(ROW(),2)=0</formula>
    </cfRule>
    <cfRule type="expression" dxfId="1998" priority="10" stopIfTrue="1">
      <formula>MOD(ROW(),2)&lt;&gt;0</formula>
    </cfRule>
  </conditionalFormatting>
  <conditionalFormatting sqref="B18:C18 B17">
    <cfRule type="expression" dxfId="1997" priority="11" stopIfTrue="1">
      <formula>MOD(ROW(),2)=0</formula>
    </cfRule>
    <cfRule type="expression" dxfId="1996" priority="12" stopIfTrue="1">
      <formula>MOD(ROW(),2)&lt;&gt;0</formula>
    </cfRule>
  </conditionalFormatting>
  <conditionalFormatting sqref="C17">
    <cfRule type="expression" dxfId="1995" priority="7" stopIfTrue="1">
      <formula>MOD(ROW(),2)=0</formula>
    </cfRule>
    <cfRule type="expression" dxfId="1994" priority="8" stopIfTrue="1">
      <formula>MOD(ROW(),2)&lt;&gt;0</formula>
    </cfRule>
  </conditionalFormatting>
  <conditionalFormatting sqref="B20:B21">
    <cfRule type="expression" dxfId="1993" priority="3" stopIfTrue="1">
      <formula>MOD(ROW(),2)=0</formula>
    </cfRule>
    <cfRule type="expression" dxfId="1992" priority="4" stopIfTrue="1">
      <formula>MOD(ROW(),2)&lt;&gt;0</formula>
    </cfRule>
  </conditionalFormatting>
  <conditionalFormatting sqref="C19:C21">
    <cfRule type="expression" dxfId="1991" priority="5" stopIfTrue="1">
      <formula>MOD(ROW(),2)=0</formula>
    </cfRule>
    <cfRule type="expression" dxfId="1990" priority="6" stopIfTrue="1">
      <formula>MOD(ROW(),2)&lt;&gt;0</formula>
    </cfRule>
  </conditionalFormatting>
  <conditionalFormatting sqref="B19">
    <cfRule type="expression" dxfId="1989" priority="1" stopIfTrue="1">
      <formula>MOD(ROW(),2)=0</formula>
    </cfRule>
    <cfRule type="expression" dxfId="1988" priority="2" stopIfTrue="1">
      <formula>MOD(ROW(),2)&lt;&gt;0</formula>
    </cfRule>
  </conditionalFormatting>
  <hyperlinks>
    <hyperlink ref="B24" location="Assumptions!A1" display="Assumptions" xr:uid="{E0CDA556-B375-48F2-AF47-2FC62E03EB8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0"/>
  <dimension ref="A1:K74"/>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x-301</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1988</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2</v>
      </c>
      <c r="C13" s="78"/>
      <c r="D13" s="172"/>
    </row>
    <row r="14" spans="1:11" x14ac:dyDescent="0.25">
      <c r="A14" s="76" t="s">
        <v>283</v>
      </c>
      <c r="B14" s="78">
        <v>301</v>
      </c>
      <c r="C14" s="78"/>
      <c r="D14" s="172"/>
    </row>
    <row r="15" spans="1:11" x14ac:dyDescent="0.25">
      <c r="A15" s="76" t="s">
        <v>613</v>
      </c>
      <c r="B15" s="78">
        <v>301</v>
      </c>
      <c r="C15" s="78"/>
      <c r="D15" s="172"/>
    </row>
    <row r="16" spans="1:11" x14ac:dyDescent="0.25">
      <c r="A16" s="76" t="s">
        <v>285</v>
      </c>
      <c r="B16" s="78" t="s">
        <v>376</v>
      </c>
      <c r="C16" s="78"/>
      <c r="D16" s="172"/>
    </row>
    <row r="17" spans="1:5" ht="25" x14ac:dyDescent="0.25">
      <c r="A17" s="76" t="s">
        <v>286</v>
      </c>
      <c r="B17" s="129"/>
      <c r="C17" s="129"/>
      <c r="D17" s="172"/>
      <c r="E17" s="26"/>
    </row>
    <row r="18" spans="1:5" x14ac:dyDescent="0.25">
      <c r="A18" s="76" t="s">
        <v>287</v>
      </c>
      <c r="B18" s="80" t="str">
        <f>"24 May 2023"</f>
        <v>24 May 2023</v>
      </c>
      <c r="C18" s="78"/>
      <c r="D18" s="172"/>
    </row>
    <row r="19" spans="1:5" x14ac:dyDescent="0.25">
      <c r="A19" s="175" t="s">
        <v>288</v>
      </c>
      <c r="B19" s="80">
        <v>45014</v>
      </c>
      <c r="C19" s="78"/>
      <c r="D19" s="172"/>
    </row>
    <row r="20" spans="1:5" x14ac:dyDescent="0.25">
      <c r="A20" s="175" t="s">
        <v>289</v>
      </c>
      <c r="B20" s="78" t="s">
        <v>298</v>
      </c>
      <c r="C20" s="78"/>
      <c r="D20" s="172"/>
    </row>
    <row r="21" spans="1:5" x14ac:dyDescent="0.25">
      <c r="A21" s="175" t="s">
        <v>688</v>
      </c>
      <c r="B21" s="78" t="s">
        <v>299</v>
      </c>
      <c r="C21" s="78"/>
      <c r="D21" s="172"/>
    </row>
    <row r="23" spans="1:5" x14ac:dyDescent="0.25">
      <c r="B23" s="99" t="str">
        <f>HYPERLINK("#'Factor List'!A1","Back to Factor List")</f>
        <v>Back to Factor List</v>
      </c>
    </row>
    <row r="24" spans="1:5" x14ac:dyDescent="0.25">
      <c r="B24" s="99" t="s">
        <v>14</v>
      </c>
    </row>
    <row r="26" spans="1:5" ht="26" x14ac:dyDescent="0.25">
      <c r="A26" s="94" t="s">
        <v>689</v>
      </c>
      <c r="B26" s="94" t="s">
        <v>690</v>
      </c>
      <c r="C26" s="94" t="s">
        <v>691</v>
      </c>
      <c r="D26" s="94" t="s">
        <v>711</v>
      </c>
    </row>
    <row r="27" spans="1:5" x14ac:dyDescent="0.25">
      <c r="A27" s="95">
        <v>48</v>
      </c>
      <c r="B27" s="96">
        <v>27.66</v>
      </c>
      <c r="C27" s="96">
        <v>2.92</v>
      </c>
      <c r="D27" s="96"/>
    </row>
    <row r="28" spans="1:5" x14ac:dyDescent="0.25">
      <c r="A28" s="95">
        <v>49</v>
      </c>
      <c r="B28" s="96">
        <v>27.23</v>
      </c>
      <c r="C28" s="96">
        <v>2.94</v>
      </c>
      <c r="D28" s="96"/>
    </row>
    <row r="29" spans="1:5" x14ac:dyDescent="0.25">
      <c r="A29" s="95">
        <v>50</v>
      </c>
      <c r="B29" s="96">
        <v>26.77</v>
      </c>
      <c r="C29" s="96">
        <v>2.97</v>
      </c>
      <c r="D29" s="96"/>
    </row>
    <row r="30" spans="1:5" x14ac:dyDescent="0.25">
      <c r="A30" s="95">
        <v>51</v>
      </c>
      <c r="B30" s="96">
        <v>26.29</v>
      </c>
      <c r="C30" s="96">
        <v>3</v>
      </c>
      <c r="D30" s="96"/>
    </row>
    <row r="31" spans="1:5" x14ac:dyDescent="0.25">
      <c r="A31" s="95">
        <v>52</v>
      </c>
      <c r="B31" s="96">
        <v>25.79</v>
      </c>
      <c r="C31" s="96">
        <v>3.02</v>
      </c>
      <c r="D31" s="96"/>
    </row>
    <row r="32" spans="1:5" x14ac:dyDescent="0.25">
      <c r="A32" s="95">
        <v>53</v>
      </c>
      <c r="B32" s="96">
        <v>25.26</v>
      </c>
      <c r="C32" s="96">
        <v>3.05</v>
      </c>
      <c r="D32" s="96"/>
    </row>
    <row r="33" spans="1:4" x14ac:dyDescent="0.25">
      <c r="A33" s="95">
        <v>54</v>
      </c>
      <c r="B33" s="96">
        <v>24.7</v>
      </c>
      <c r="C33" s="96">
        <v>3.08</v>
      </c>
      <c r="D33" s="96"/>
    </row>
    <row r="34" spans="1:4" x14ac:dyDescent="0.25">
      <c r="A34" s="95">
        <v>55</v>
      </c>
      <c r="B34" s="96">
        <v>24.12</v>
      </c>
      <c r="C34" s="96">
        <v>3.1</v>
      </c>
      <c r="D34" s="96"/>
    </row>
    <row r="35" spans="1:4" x14ac:dyDescent="0.25">
      <c r="A35" s="95">
        <v>56</v>
      </c>
      <c r="B35" s="96">
        <v>23.53</v>
      </c>
      <c r="C35" s="96">
        <v>3.13</v>
      </c>
      <c r="D35" s="96"/>
    </row>
    <row r="36" spans="1:4" x14ac:dyDescent="0.25">
      <c r="A36" s="95">
        <v>57</v>
      </c>
      <c r="B36" s="96">
        <v>22.94</v>
      </c>
      <c r="C36" s="96">
        <v>3.15</v>
      </c>
      <c r="D36" s="96"/>
    </row>
    <row r="37" spans="1:4" x14ac:dyDescent="0.25">
      <c r="A37" s="95">
        <v>58</v>
      </c>
      <c r="B37" s="96">
        <v>22.33</v>
      </c>
      <c r="C37" s="96">
        <v>3.17</v>
      </c>
      <c r="D37" s="96"/>
    </row>
    <row r="38" spans="1:4" x14ac:dyDescent="0.25">
      <c r="A38" s="95">
        <v>59</v>
      </c>
      <c r="B38" s="96">
        <v>21.72</v>
      </c>
      <c r="C38" s="96">
        <v>3.19</v>
      </c>
      <c r="D38" s="96"/>
    </row>
    <row r="39" spans="1:4" x14ac:dyDescent="0.25">
      <c r="A39" s="95">
        <v>60</v>
      </c>
      <c r="B39" s="96">
        <v>21.11</v>
      </c>
      <c r="C39" s="96">
        <v>3.2</v>
      </c>
      <c r="D39" s="96"/>
    </row>
    <row r="40" spans="1:4" x14ac:dyDescent="0.25">
      <c r="A40" s="95">
        <v>61</v>
      </c>
      <c r="B40" s="96">
        <v>20.48</v>
      </c>
      <c r="C40" s="96">
        <v>3.22</v>
      </c>
      <c r="D40" s="96"/>
    </row>
    <row r="41" spans="1:4" x14ac:dyDescent="0.25">
      <c r="A41" s="95">
        <v>62</v>
      </c>
      <c r="B41" s="96">
        <v>19.86</v>
      </c>
      <c r="C41" s="96">
        <v>3.24</v>
      </c>
      <c r="D41" s="96"/>
    </row>
    <row r="42" spans="1:4" x14ac:dyDescent="0.25">
      <c r="A42" s="95">
        <v>63</v>
      </c>
      <c r="B42" s="96">
        <v>19.22</v>
      </c>
      <c r="C42" s="96">
        <v>3.25</v>
      </c>
      <c r="D42" s="96"/>
    </row>
    <row r="43" spans="1:4" x14ac:dyDescent="0.25">
      <c r="A43" s="95">
        <v>64</v>
      </c>
      <c r="B43" s="96">
        <v>18.59</v>
      </c>
      <c r="C43" s="96">
        <v>3.17</v>
      </c>
      <c r="D43" s="96"/>
    </row>
    <row r="44" spans="1:4" x14ac:dyDescent="0.25">
      <c r="A44" s="95">
        <v>65</v>
      </c>
      <c r="B44" s="96">
        <v>17.95</v>
      </c>
      <c r="C44" s="96">
        <v>3.09</v>
      </c>
      <c r="D44" s="96"/>
    </row>
    <row r="45" spans="1:4" x14ac:dyDescent="0.25">
      <c r="A45" s="95">
        <v>66</v>
      </c>
      <c r="B45" s="96">
        <v>17.3</v>
      </c>
      <c r="C45" s="96">
        <v>3.1</v>
      </c>
      <c r="D45" s="96"/>
    </row>
    <row r="46" spans="1:4" x14ac:dyDescent="0.25">
      <c r="A46" s="95">
        <v>67</v>
      </c>
      <c r="B46" s="96">
        <v>16.66</v>
      </c>
      <c r="C46" s="96">
        <v>3.1</v>
      </c>
      <c r="D46" s="96"/>
    </row>
    <row r="47" spans="1:4" x14ac:dyDescent="0.25">
      <c r="A47" s="95">
        <v>68</v>
      </c>
      <c r="B47" s="96">
        <v>16.010000000000002</v>
      </c>
      <c r="C47" s="96">
        <v>3.1</v>
      </c>
      <c r="D47" s="96"/>
    </row>
    <row r="48" spans="1:4" x14ac:dyDescent="0.25">
      <c r="A48" s="95">
        <v>69</v>
      </c>
      <c r="B48" s="96">
        <v>15.36</v>
      </c>
      <c r="C48" s="96">
        <v>3.05</v>
      </c>
      <c r="D48" s="96">
        <v>3.12</v>
      </c>
    </row>
    <row r="49" spans="1:4" x14ac:dyDescent="0.25">
      <c r="A49" s="95">
        <v>70</v>
      </c>
      <c r="B49" s="96">
        <v>14.71</v>
      </c>
      <c r="C49" s="96">
        <v>2.99</v>
      </c>
      <c r="D49" s="96">
        <v>2.9</v>
      </c>
    </row>
    <row r="50" spans="1:4" x14ac:dyDescent="0.25">
      <c r="A50" s="95">
        <v>71</v>
      </c>
      <c r="B50" s="96">
        <v>14.06</v>
      </c>
      <c r="C50" s="96">
        <v>2.98</v>
      </c>
      <c r="D50" s="96">
        <v>2.7</v>
      </c>
    </row>
    <row r="51" spans="1:4" x14ac:dyDescent="0.25">
      <c r="A51" s="95">
        <v>72</v>
      </c>
      <c r="B51" s="96">
        <v>13.41</v>
      </c>
      <c r="C51" s="96">
        <v>2.97</v>
      </c>
      <c r="D51" s="96">
        <v>2.5</v>
      </c>
    </row>
    <row r="52" spans="1:4" x14ac:dyDescent="0.25">
      <c r="A52" s="95">
        <v>73</v>
      </c>
      <c r="B52" s="96">
        <v>12.77</v>
      </c>
      <c r="C52" s="96">
        <v>2.95</v>
      </c>
      <c r="D52" s="96">
        <v>2.31</v>
      </c>
    </row>
    <row r="53" spans="1:4" x14ac:dyDescent="0.25">
      <c r="A53" s="95">
        <v>74</v>
      </c>
      <c r="B53" s="96">
        <v>12.13</v>
      </c>
      <c r="C53" s="96">
        <v>2.81</v>
      </c>
      <c r="D53" s="96">
        <v>2.11</v>
      </c>
    </row>
    <row r="54" spans="1:4" x14ac:dyDescent="0.25">
      <c r="A54" s="95">
        <v>75</v>
      </c>
      <c r="B54" s="96">
        <v>11.49</v>
      </c>
      <c r="C54" s="96">
        <v>2.67</v>
      </c>
      <c r="D54" s="96">
        <v>1.92</v>
      </c>
    </row>
    <row r="55" spans="1:4" x14ac:dyDescent="0.25">
      <c r="A55" s="95">
        <v>76</v>
      </c>
      <c r="B55" s="96">
        <v>10.87</v>
      </c>
      <c r="C55" s="96">
        <v>2.63</v>
      </c>
      <c r="D55" s="96">
        <v>1.75</v>
      </c>
    </row>
    <row r="56" spans="1:4" x14ac:dyDescent="0.25">
      <c r="A56" s="95">
        <v>77</v>
      </c>
      <c r="B56" s="96">
        <v>10.25</v>
      </c>
      <c r="C56" s="96">
        <v>2.6</v>
      </c>
      <c r="D56" s="96">
        <v>1.6</v>
      </c>
    </row>
    <row r="57" spans="1:4" x14ac:dyDescent="0.25">
      <c r="A57" s="95">
        <v>78</v>
      </c>
      <c r="B57" s="96">
        <v>9.64</v>
      </c>
      <c r="C57" s="96">
        <v>2.5499999999999998</v>
      </c>
      <c r="D57" s="96">
        <v>1.45</v>
      </c>
    </row>
    <row r="58" spans="1:4" x14ac:dyDescent="0.25">
      <c r="A58" s="95">
        <v>79</v>
      </c>
      <c r="B58" s="96">
        <v>9.0500000000000007</v>
      </c>
      <c r="C58" s="96">
        <v>2.33</v>
      </c>
      <c r="D58" s="96">
        <v>1.29</v>
      </c>
    </row>
    <row r="59" spans="1:4" x14ac:dyDescent="0.25">
      <c r="A59" s="95">
        <v>80</v>
      </c>
      <c r="B59" s="96">
        <v>8.4700000000000006</v>
      </c>
      <c r="C59" s="96">
        <v>2.1</v>
      </c>
      <c r="D59" s="96">
        <v>1.1399999999999999</v>
      </c>
    </row>
    <row r="60" spans="1:4" x14ac:dyDescent="0.25">
      <c r="A60" s="95">
        <v>81</v>
      </c>
      <c r="B60" s="96">
        <v>7.91</v>
      </c>
      <c r="C60" s="96">
        <v>2.0499999999999998</v>
      </c>
      <c r="D60" s="96">
        <v>1.02</v>
      </c>
    </row>
    <row r="61" spans="1:4" x14ac:dyDescent="0.25">
      <c r="A61" s="95">
        <v>82</v>
      </c>
      <c r="B61" s="96">
        <v>7.37</v>
      </c>
      <c r="C61" s="96">
        <v>1.99</v>
      </c>
      <c r="D61" s="96">
        <v>0.91</v>
      </c>
    </row>
    <row r="62" spans="1:4" x14ac:dyDescent="0.25">
      <c r="A62" s="95">
        <v>83</v>
      </c>
      <c r="B62" s="96">
        <v>6.85</v>
      </c>
      <c r="C62" s="96">
        <v>1.93</v>
      </c>
      <c r="D62" s="96">
        <v>0.81</v>
      </c>
    </row>
    <row r="63" spans="1:4" x14ac:dyDescent="0.25">
      <c r="A63" s="95">
        <v>84</v>
      </c>
      <c r="B63" s="96">
        <v>6.36</v>
      </c>
      <c r="C63" s="96">
        <v>1.68</v>
      </c>
      <c r="D63" s="96">
        <v>0.7</v>
      </c>
    </row>
    <row r="64" spans="1:4" x14ac:dyDescent="0.25">
      <c r="A64" s="95">
        <v>85</v>
      </c>
      <c r="B64" s="96">
        <v>5.88</v>
      </c>
      <c r="C64" s="96">
        <v>1.43</v>
      </c>
      <c r="D64" s="96">
        <v>0.6</v>
      </c>
    </row>
    <row r="65" spans="1:4" x14ac:dyDescent="0.25">
      <c r="A65" s="95">
        <v>86</v>
      </c>
      <c r="B65" s="96">
        <v>5.43</v>
      </c>
      <c r="C65" s="96">
        <v>1.37</v>
      </c>
      <c r="D65" s="96">
        <v>0.53</v>
      </c>
    </row>
    <row r="66" spans="1:4" x14ac:dyDescent="0.25">
      <c r="A66" s="95">
        <v>87</v>
      </c>
      <c r="B66" s="96">
        <v>5.01</v>
      </c>
      <c r="C66" s="96">
        <v>1.31</v>
      </c>
      <c r="D66" s="96">
        <v>0.46</v>
      </c>
    </row>
    <row r="67" spans="1:4" x14ac:dyDescent="0.25">
      <c r="A67" s="95">
        <v>88</v>
      </c>
      <c r="B67" s="96">
        <v>4.6100000000000003</v>
      </c>
      <c r="C67" s="96">
        <v>1.24</v>
      </c>
      <c r="D67" s="96">
        <v>0.4</v>
      </c>
    </row>
    <row r="68" spans="1:4" x14ac:dyDescent="0.25">
      <c r="A68" s="95">
        <v>89</v>
      </c>
      <c r="B68" s="96">
        <v>4.24</v>
      </c>
      <c r="C68" s="96">
        <v>1</v>
      </c>
      <c r="D68" s="96">
        <v>0.34</v>
      </c>
    </row>
    <row r="69" spans="1:4" x14ac:dyDescent="0.25">
      <c r="A69" s="95">
        <v>90</v>
      </c>
      <c r="B69" s="96">
        <v>3.9</v>
      </c>
      <c r="C69" s="96">
        <v>0.76</v>
      </c>
      <c r="D69" s="96">
        <v>0.28000000000000003</v>
      </c>
    </row>
    <row r="70" spans="1:4" x14ac:dyDescent="0.25">
      <c r="A70" s="95">
        <v>91</v>
      </c>
      <c r="B70" s="96">
        <v>3.58</v>
      </c>
      <c r="C70" s="96">
        <v>0.72</v>
      </c>
      <c r="D70" s="96">
        <v>0.24</v>
      </c>
    </row>
    <row r="71" spans="1:4" x14ac:dyDescent="0.25">
      <c r="A71" s="95">
        <v>92</v>
      </c>
      <c r="B71" s="96">
        <v>3.29</v>
      </c>
      <c r="C71" s="96">
        <v>0.67</v>
      </c>
      <c r="D71" s="96">
        <v>0.21</v>
      </c>
    </row>
    <row r="72" spans="1:4" x14ac:dyDescent="0.25">
      <c r="A72" s="95">
        <v>93</v>
      </c>
      <c r="B72" s="96">
        <v>3.03</v>
      </c>
      <c r="C72" s="96">
        <v>0.63</v>
      </c>
      <c r="D72" s="96">
        <v>0.18</v>
      </c>
    </row>
    <row r="73" spans="1:4" x14ac:dyDescent="0.25">
      <c r="A73" s="95">
        <v>94</v>
      </c>
      <c r="B73" s="96">
        <v>2.8</v>
      </c>
      <c r="C73" s="96">
        <v>0.59</v>
      </c>
      <c r="D73" s="96">
        <v>0.16</v>
      </c>
    </row>
    <row r="74" spans="1:4" x14ac:dyDescent="0.25">
      <c r="A74" s="95">
        <v>95</v>
      </c>
      <c r="B74" s="96">
        <v>2.59</v>
      </c>
      <c r="C74" s="96">
        <v>0.55000000000000004</v>
      </c>
      <c r="D74" s="96">
        <v>0.14000000000000001</v>
      </c>
    </row>
  </sheetData>
  <sheetProtection algorithmName="SHA-512" hashValue="blsO5xrcu5SuJX7+0Lqt4ADgPW6txdKZZj7d6osMRYijD7udhb7E6iqQSa5EZ7H7i25oCrt94+n6pYv7FVHfoA==" saltValue="3WDAxoAK/0Hz1WIiP9f4BA==" spinCount="100000" sheet="1" objects="1" scenarios="1"/>
  <conditionalFormatting sqref="A6:A16">
    <cfRule type="expression" dxfId="1987" priority="35" stopIfTrue="1">
      <formula>MOD(ROW(),2)=0</formula>
    </cfRule>
    <cfRule type="expression" dxfId="1986" priority="36" stopIfTrue="1">
      <formula>MOD(ROW(),2)&lt;&gt;0</formula>
    </cfRule>
  </conditionalFormatting>
  <conditionalFormatting sqref="D6:D16">
    <cfRule type="expression" dxfId="1985" priority="37" stopIfTrue="1">
      <formula>MOD(ROW(),2)=0</formula>
    </cfRule>
    <cfRule type="expression" dxfId="1984" priority="38" stopIfTrue="1">
      <formula>MOD(ROW(),2)&lt;&gt;0</formula>
    </cfRule>
  </conditionalFormatting>
  <conditionalFormatting sqref="A18">
    <cfRule type="expression" dxfId="1983" priority="39" stopIfTrue="1">
      <formula>MOD(ROW(),2)=0</formula>
    </cfRule>
    <cfRule type="expression" dxfId="1982" priority="40" stopIfTrue="1">
      <formula>MOD(ROW(),2)&lt;&gt;0</formula>
    </cfRule>
  </conditionalFormatting>
  <conditionalFormatting sqref="D18">
    <cfRule type="expression" dxfId="1981" priority="41" stopIfTrue="1">
      <formula>MOD(ROW(),2)=0</formula>
    </cfRule>
    <cfRule type="expression" dxfId="1980" priority="42" stopIfTrue="1">
      <formula>MOD(ROW(),2)&lt;&gt;0</formula>
    </cfRule>
  </conditionalFormatting>
  <conditionalFormatting sqref="A17">
    <cfRule type="expression" dxfId="1979" priority="31" stopIfTrue="1">
      <formula>MOD(ROW(),2)=0</formula>
    </cfRule>
    <cfRule type="expression" dxfId="1978" priority="32" stopIfTrue="1">
      <formula>MOD(ROW(),2)&lt;&gt;0</formula>
    </cfRule>
  </conditionalFormatting>
  <conditionalFormatting sqref="D6:D21">
    <cfRule type="expression" dxfId="1977" priority="27" stopIfTrue="1">
      <formula>MOD(ROW(),2)=0</formula>
    </cfRule>
    <cfRule type="expression" dxfId="1976" priority="28" stopIfTrue="1">
      <formula>MOD(ROW(),2)&lt;&gt;0</formula>
    </cfRule>
  </conditionalFormatting>
  <conditionalFormatting sqref="A26:A74">
    <cfRule type="expression" dxfId="1975" priority="21" stopIfTrue="1">
      <formula>MOD(ROW(),2)=0</formula>
    </cfRule>
    <cfRule type="expression" dxfId="1974" priority="22" stopIfTrue="1">
      <formula>MOD(ROW(),2)&lt;&gt;0</formula>
    </cfRule>
  </conditionalFormatting>
  <conditionalFormatting sqref="B26:D74">
    <cfRule type="expression" dxfId="1973" priority="23" stopIfTrue="1">
      <formula>MOD(ROW(),2)=0</formula>
    </cfRule>
    <cfRule type="expression" dxfId="1972" priority="24" stopIfTrue="1">
      <formula>MOD(ROW(),2)&lt;&gt;0</formula>
    </cfRule>
  </conditionalFormatting>
  <conditionalFormatting sqref="D17">
    <cfRule type="expression" dxfId="1971" priority="19" stopIfTrue="1">
      <formula>MOD(ROW(),2)=0</formula>
    </cfRule>
    <cfRule type="expression" dxfId="1970" priority="20" stopIfTrue="1">
      <formula>MOD(ROW(),2)&lt;&gt;0</formula>
    </cfRule>
  </conditionalFormatting>
  <conditionalFormatting sqref="A19:A21">
    <cfRule type="expression" dxfId="1969" priority="15" stopIfTrue="1">
      <formula>MOD(ROW(),2)=0</formula>
    </cfRule>
    <cfRule type="expression" dxfId="1968" priority="16" stopIfTrue="1">
      <formula>MOD(ROW(),2)&lt;&gt;0</formula>
    </cfRule>
  </conditionalFormatting>
  <conditionalFormatting sqref="D19:D21">
    <cfRule type="expression" dxfId="1967" priority="17" stopIfTrue="1">
      <formula>MOD(ROW(),2)=0</formula>
    </cfRule>
    <cfRule type="expression" dxfId="1966" priority="18" stopIfTrue="1">
      <formula>MOD(ROW(),2)&lt;&gt;0</formula>
    </cfRule>
  </conditionalFormatting>
  <conditionalFormatting sqref="B6:C16">
    <cfRule type="expression" dxfId="1965" priority="9" stopIfTrue="1">
      <formula>MOD(ROW(),2)=0</formula>
    </cfRule>
    <cfRule type="expression" dxfId="1964" priority="10" stopIfTrue="1">
      <formula>MOD(ROW(),2)&lt;&gt;0</formula>
    </cfRule>
  </conditionalFormatting>
  <conditionalFormatting sqref="B18:C18 B17">
    <cfRule type="expression" dxfId="1963" priority="11" stopIfTrue="1">
      <formula>MOD(ROW(),2)=0</formula>
    </cfRule>
    <cfRule type="expression" dxfId="1962" priority="12" stopIfTrue="1">
      <formula>MOD(ROW(),2)&lt;&gt;0</formula>
    </cfRule>
  </conditionalFormatting>
  <conditionalFormatting sqref="C17">
    <cfRule type="expression" dxfId="1961" priority="7" stopIfTrue="1">
      <formula>MOD(ROW(),2)=0</formula>
    </cfRule>
    <cfRule type="expression" dxfId="1960" priority="8" stopIfTrue="1">
      <formula>MOD(ROW(),2)&lt;&gt;0</formula>
    </cfRule>
  </conditionalFormatting>
  <conditionalFormatting sqref="B20:B21">
    <cfRule type="expression" dxfId="1959" priority="3" stopIfTrue="1">
      <formula>MOD(ROW(),2)=0</formula>
    </cfRule>
    <cfRule type="expression" dxfId="1958" priority="4" stopIfTrue="1">
      <formula>MOD(ROW(),2)&lt;&gt;0</formula>
    </cfRule>
  </conditionalFormatting>
  <conditionalFormatting sqref="C19:C21">
    <cfRule type="expression" dxfId="1957" priority="5" stopIfTrue="1">
      <formula>MOD(ROW(),2)=0</formula>
    </cfRule>
    <cfRule type="expression" dxfId="1956" priority="6" stopIfTrue="1">
      <formula>MOD(ROW(),2)&lt;&gt;0</formula>
    </cfRule>
  </conditionalFormatting>
  <conditionalFormatting sqref="B19">
    <cfRule type="expression" dxfId="1955" priority="1" stopIfTrue="1">
      <formula>MOD(ROW(),2)=0</formula>
    </cfRule>
    <cfRule type="expression" dxfId="1954" priority="2" stopIfTrue="1">
      <formula>MOD(ROW(),2)&lt;&gt;0</formula>
    </cfRule>
  </conditionalFormatting>
  <hyperlinks>
    <hyperlink ref="B24" location="Assumptions!A1" display="Assumptions" xr:uid="{E283F183-85F3-49AA-9729-A38C6AD7443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1"/>
  <dimension ref="A1:K74"/>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x-302</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1988</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2</v>
      </c>
      <c r="C13" s="78"/>
      <c r="D13" s="172"/>
    </row>
    <row r="14" spans="1:11" x14ac:dyDescent="0.25">
      <c r="A14" s="76" t="s">
        <v>283</v>
      </c>
      <c r="B14" s="78">
        <v>302</v>
      </c>
      <c r="C14" s="78"/>
      <c r="D14" s="172"/>
    </row>
    <row r="15" spans="1:11" x14ac:dyDescent="0.25">
      <c r="A15" s="76" t="s">
        <v>613</v>
      </c>
      <c r="B15" s="78">
        <v>302</v>
      </c>
      <c r="C15" s="78"/>
      <c r="D15" s="172"/>
    </row>
    <row r="16" spans="1:11" x14ac:dyDescent="0.25">
      <c r="A16" s="76" t="s">
        <v>285</v>
      </c>
      <c r="B16" s="78" t="s">
        <v>378</v>
      </c>
      <c r="C16" s="78"/>
      <c r="D16" s="172"/>
    </row>
    <row r="17" spans="1:5" ht="25" x14ac:dyDescent="0.25">
      <c r="A17" s="76" t="s">
        <v>286</v>
      </c>
      <c r="B17" s="129"/>
      <c r="C17" s="129"/>
      <c r="D17" s="172"/>
      <c r="E17" s="26"/>
    </row>
    <row r="18" spans="1:5" x14ac:dyDescent="0.25">
      <c r="A18" s="76" t="s">
        <v>287</v>
      </c>
      <c r="B18" s="80" t="str">
        <f>"24 May 2023"</f>
        <v>24 May 2023</v>
      </c>
      <c r="C18" s="78"/>
      <c r="D18" s="172"/>
    </row>
    <row r="19" spans="1:5" x14ac:dyDescent="0.25">
      <c r="A19" s="175" t="s">
        <v>288</v>
      </c>
      <c r="B19" s="80">
        <v>45014</v>
      </c>
      <c r="C19" s="78"/>
      <c r="D19" s="172"/>
    </row>
    <row r="20" spans="1:5" x14ac:dyDescent="0.25">
      <c r="A20" s="175" t="s">
        <v>289</v>
      </c>
      <c r="B20" s="78" t="s">
        <v>298</v>
      </c>
      <c r="C20" s="78"/>
      <c r="D20" s="172"/>
    </row>
    <row r="21" spans="1:5" x14ac:dyDescent="0.25">
      <c r="A21" s="175" t="s">
        <v>688</v>
      </c>
      <c r="B21" s="78" t="s">
        <v>299</v>
      </c>
      <c r="C21" s="78"/>
      <c r="D21" s="172"/>
    </row>
    <row r="23" spans="1:5" x14ac:dyDescent="0.25">
      <c r="B23" s="99" t="str">
        <f>HYPERLINK("#'Factor List'!A1","Back to Factor List")</f>
        <v>Back to Factor List</v>
      </c>
    </row>
    <row r="24" spans="1:5" x14ac:dyDescent="0.25">
      <c r="B24" s="99" t="s">
        <v>14</v>
      </c>
    </row>
    <row r="26" spans="1:5" ht="26" x14ac:dyDescent="0.25">
      <c r="A26" s="94" t="s">
        <v>689</v>
      </c>
      <c r="B26" s="94" t="s">
        <v>690</v>
      </c>
      <c r="C26" s="94" t="s">
        <v>691</v>
      </c>
      <c r="D26" s="94" t="s">
        <v>711</v>
      </c>
    </row>
    <row r="27" spans="1:5" x14ac:dyDescent="0.25">
      <c r="A27" s="95">
        <v>48</v>
      </c>
      <c r="B27" s="96">
        <v>27.66</v>
      </c>
      <c r="C27" s="96">
        <v>2.92</v>
      </c>
      <c r="D27" s="96"/>
    </row>
    <row r="28" spans="1:5" x14ac:dyDescent="0.25">
      <c r="A28" s="95">
        <v>49</v>
      </c>
      <c r="B28" s="96">
        <v>27.23</v>
      </c>
      <c r="C28" s="96">
        <v>2.94</v>
      </c>
      <c r="D28" s="96"/>
    </row>
    <row r="29" spans="1:5" x14ac:dyDescent="0.25">
      <c r="A29" s="95">
        <v>50</v>
      </c>
      <c r="B29" s="96">
        <v>26.77</v>
      </c>
      <c r="C29" s="96">
        <v>2.97</v>
      </c>
      <c r="D29" s="96"/>
    </row>
    <row r="30" spans="1:5" x14ac:dyDescent="0.25">
      <c r="A30" s="95">
        <v>51</v>
      </c>
      <c r="B30" s="96">
        <v>26.29</v>
      </c>
      <c r="C30" s="96">
        <v>3</v>
      </c>
      <c r="D30" s="96"/>
    </row>
    <row r="31" spans="1:5" x14ac:dyDescent="0.25">
      <c r="A31" s="95">
        <v>52</v>
      </c>
      <c r="B31" s="96">
        <v>25.79</v>
      </c>
      <c r="C31" s="96">
        <v>3.02</v>
      </c>
      <c r="D31" s="96"/>
    </row>
    <row r="32" spans="1:5" x14ac:dyDescent="0.25">
      <c r="A32" s="95">
        <v>53</v>
      </c>
      <c r="B32" s="96">
        <v>25.26</v>
      </c>
      <c r="C32" s="96">
        <v>3.05</v>
      </c>
      <c r="D32" s="96"/>
    </row>
    <row r="33" spans="1:4" x14ac:dyDescent="0.25">
      <c r="A33" s="95">
        <v>54</v>
      </c>
      <c r="B33" s="96">
        <v>24.7</v>
      </c>
      <c r="C33" s="96">
        <v>3.08</v>
      </c>
      <c r="D33" s="96"/>
    </row>
    <row r="34" spans="1:4" x14ac:dyDescent="0.25">
      <c r="A34" s="95">
        <v>55</v>
      </c>
      <c r="B34" s="96">
        <v>24.12</v>
      </c>
      <c r="C34" s="96">
        <v>3.1</v>
      </c>
      <c r="D34" s="96"/>
    </row>
    <row r="35" spans="1:4" x14ac:dyDescent="0.25">
      <c r="A35" s="95">
        <v>56</v>
      </c>
      <c r="B35" s="96">
        <v>23.53</v>
      </c>
      <c r="C35" s="96">
        <v>3.13</v>
      </c>
      <c r="D35" s="96"/>
    </row>
    <row r="36" spans="1:4" x14ac:dyDescent="0.25">
      <c r="A36" s="95">
        <v>57</v>
      </c>
      <c r="B36" s="96">
        <v>22.94</v>
      </c>
      <c r="C36" s="96">
        <v>3.15</v>
      </c>
      <c r="D36" s="96"/>
    </row>
    <row r="37" spans="1:4" x14ac:dyDescent="0.25">
      <c r="A37" s="95">
        <v>58</v>
      </c>
      <c r="B37" s="96">
        <v>22.33</v>
      </c>
      <c r="C37" s="96">
        <v>3.17</v>
      </c>
      <c r="D37" s="96"/>
    </row>
    <row r="38" spans="1:4" x14ac:dyDescent="0.25">
      <c r="A38" s="95">
        <v>59</v>
      </c>
      <c r="B38" s="96">
        <v>21.72</v>
      </c>
      <c r="C38" s="96">
        <v>3.19</v>
      </c>
      <c r="D38" s="96"/>
    </row>
    <row r="39" spans="1:4" x14ac:dyDescent="0.25">
      <c r="A39" s="95">
        <v>60</v>
      </c>
      <c r="B39" s="96">
        <v>21.11</v>
      </c>
      <c r="C39" s="96">
        <v>3.2</v>
      </c>
      <c r="D39" s="96"/>
    </row>
    <row r="40" spans="1:4" x14ac:dyDescent="0.25">
      <c r="A40" s="95">
        <v>61</v>
      </c>
      <c r="B40" s="96">
        <v>20.48</v>
      </c>
      <c r="C40" s="96">
        <v>3.22</v>
      </c>
      <c r="D40" s="96"/>
    </row>
    <row r="41" spans="1:4" x14ac:dyDescent="0.25">
      <c r="A41" s="95">
        <v>62</v>
      </c>
      <c r="B41" s="96">
        <v>19.86</v>
      </c>
      <c r="C41" s="96">
        <v>3.24</v>
      </c>
      <c r="D41" s="96"/>
    </row>
    <row r="42" spans="1:4" x14ac:dyDescent="0.25">
      <c r="A42" s="95">
        <v>63</v>
      </c>
      <c r="B42" s="96">
        <v>19.22</v>
      </c>
      <c r="C42" s="96">
        <v>3.25</v>
      </c>
      <c r="D42" s="96"/>
    </row>
    <row r="43" spans="1:4" x14ac:dyDescent="0.25">
      <c r="A43" s="95">
        <v>64</v>
      </c>
      <c r="B43" s="96">
        <v>18.59</v>
      </c>
      <c r="C43" s="96">
        <v>3.17</v>
      </c>
      <c r="D43" s="96"/>
    </row>
    <row r="44" spans="1:4" x14ac:dyDescent="0.25">
      <c r="A44" s="95">
        <v>65</v>
      </c>
      <c r="B44" s="96">
        <v>17.95</v>
      </c>
      <c r="C44" s="96">
        <v>3.09</v>
      </c>
      <c r="D44" s="96"/>
    </row>
    <row r="45" spans="1:4" x14ac:dyDescent="0.25">
      <c r="A45" s="95">
        <v>66</v>
      </c>
      <c r="B45" s="96">
        <v>17.3</v>
      </c>
      <c r="C45" s="96">
        <v>3.1</v>
      </c>
      <c r="D45" s="96"/>
    </row>
    <row r="46" spans="1:4" x14ac:dyDescent="0.25">
      <c r="A46" s="95">
        <v>67</v>
      </c>
      <c r="B46" s="96">
        <v>16.66</v>
      </c>
      <c r="C46" s="96">
        <v>3.1</v>
      </c>
      <c r="D46" s="96"/>
    </row>
    <row r="47" spans="1:4" x14ac:dyDescent="0.25">
      <c r="A47" s="95">
        <v>68</v>
      </c>
      <c r="B47" s="96">
        <v>16.010000000000002</v>
      </c>
      <c r="C47" s="96">
        <v>3.1</v>
      </c>
      <c r="D47" s="96"/>
    </row>
    <row r="48" spans="1:4" x14ac:dyDescent="0.25">
      <c r="A48" s="95">
        <v>69</v>
      </c>
      <c r="B48" s="96">
        <v>15.36</v>
      </c>
      <c r="C48" s="96">
        <v>3.05</v>
      </c>
      <c r="D48" s="96">
        <v>2.82</v>
      </c>
    </row>
    <row r="49" spans="1:4" x14ac:dyDescent="0.25">
      <c r="A49" s="95">
        <v>70</v>
      </c>
      <c r="B49" s="96">
        <v>14.71</v>
      </c>
      <c r="C49" s="96">
        <v>2.99</v>
      </c>
      <c r="D49" s="96">
        <v>2.61</v>
      </c>
    </row>
    <row r="50" spans="1:4" x14ac:dyDescent="0.25">
      <c r="A50" s="95">
        <v>71</v>
      </c>
      <c r="B50" s="96">
        <v>14.06</v>
      </c>
      <c r="C50" s="96">
        <v>2.98</v>
      </c>
      <c r="D50" s="96">
        <v>2.41</v>
      </c>
    </row>
    <row r="51" spans="1:4" x14ac:dyDescent="0.25">
      <c r="A51" s="95">
        <v>72</v>
      </c>
      <c r="B51" s="96">
        <v>13.41</v>
      </c>
      <c r="C51" s="96">
        <v>2.97</v>
      </c>
      <c r="D51" s="96">
        <v>2.2200000000000002</v>
      </c>
    </row>
    <row r="52" spans="1:4" x14ac:dyDescent="0.25">
      <c r="A52" s="95">
        <v>73</v>
      </c>
      <c r="B52" s="96">
        <v>12.77</v>
      </c>
      <c r="C52" s="96">
        <v>2.95</v>
      </c>
      <c r="D52" s="96">
        <v>2.0299999999999998</v>
      </c>
    </row>
    <row r="53" spans="1:4" x14ac:dyDescent="0.25">
      <c r="A53" s="95">
        <v>74</v>
      </c>
      <c r="B53" s="96">
        <v>12.13</v>
      </c>
      <c r="C53" s="96">
        <v>2.81</v>
      </c>
      <c r="D53" s="96">
        <v>1.86</v>
      </c>
    </row>
    <row r="54" spans="1:4" x14ac:dyDescent="0.25">
      <c r="A54" s="95">
        <v>75</v>
      </c>
      <c r="B54" s="96">
        <v>11.49</v>
      </c>
      <c r="C54" s="96">
        <v>2.67</v>
      </c>
      <c r="D54" s="96">
        <v>1.69</v>
      </c>
    </row>
    <row r="55" spans="1:4" x14ac:dyDescent="0.25">
      <c r="A55" s="95">
        <v>76</v>
      </c>
      <c r="B55" s="96">
        <v>10.87</v>
      </c>
      <c r="C55" s="96">
        <v>2.63</v>
      </c>
      <c r="D55" s="96">
        <v>1.53</v>
      </c>
    </row>
    <row r="56" spans="1:4" x14ac:dyDescent="0.25">
      <c r="A56" s="95">
        <v>77</v>
      </c>
      <c r="B56" s="96">
        <v>10.25</v>
      </c>
      <c r="C56" s="96">
        <v>2.6</v>
      </c>
      <c r="D56" s="96">
        <v>1.38</v>
      </c>
    </row>
    <row r="57" spans="1:4" x14ac:dyDescent="0.25">
      <c r="A57" s="95">
        <v>78</v>
      </c>
      <c r="B57" s="96">
        <v>9.64</v>
      </c>
      <c r="C57" s="96">
        <v>2.5499999999999998</v>
      </c>
      <c r="D57" s="96">
        <v>1.24</v>
      </c>
    </row>
    <row r="58" spans="1:4" x14ac:dyDescent="0.25">
      <c r="A58" s="95">
        <v>79</v>
      </c>
      <c r="B58" s="96">
        <v>9.0500000000000007</v>
      </c>
      <c r="C58" s="96">
        <v>2.33</v>
      </c>
      <c r="D58" s="96">
        <v>1.1000000000000001</v>
      </c>
    </row>
    <row r="59" spans="1:4" x14ac:dyDescent="0.25">
      <c r="A59" s="95">
        <v>80</v>
      </c>
      <c r="B59" s="96">
        <v>8.4700000000000006</v>
      </c>
      <c r="C59" s="96">
        <v>2.1</v>
      </c>
      <c r="D59" s="96">
        <v>0.98</v>
      </c>
    </row>
    <row r="60" spans="1:4" x14ac:dyDescent="0.25">
      <c r="A60" s="95">
        <v>81</v>
      </c>
      <c r="B60" s="96">
        <v>7.91</v>
      </c>
      <c r="C60" s="96">
        <v>2.0499999999999998</v>
      </c>
      <c r="D60" s="96">
        <v>0.87</v>
      </c>
    </row>
    <row r="61" spans="1:4" x14ac:dyDescent="0.25">
      <c r="A61" s="95">
        <v>82</v>
      </c>
      <c r="B61" s="96">
        <v>7.37</v>
      </c>
      <c r="C61" s="96">
        <v>1.99</v>
      </c>
      <c r="D61" s="96">
        <v>0.77</v>
      </c>
    </row>
    <row r="62" spans="1:4" x14ac:dyDescent="0.25">
      <c r="A62" s="95">
        <v>83</v>
      </c>
      <c r="B62" s="96">
        <v>6.85</v>
      </c>
      <c r="C62" s="96">
        <v>1.93</v>
      </c>
      <c r="D62" s="96">
        <v>0.67</v>
      </c>
    </row>
    <row r="63" spans="1:4" x14ac:dyDescent="0.25">
      <c r="A63" s="95">
        <v>84</v>
      </c>
      <c r="B63" s="96">
        <v>6.36</v>
      </c>
      <c r="C63" s="96">
        <v>1.68</v>
      </c>
      <c r="D63" s="96">
        <v>0.59</v>
      </c>
    </row>
    <row r="64" spans="1:4" x14ac:dyDescent="0.25">
      <c r="A64" s="95">
        <v>85</v>
      </c>
      <c r="B64" s="96">
        <v>5.88</v>
      </c>
      <c r="C64" s="96">
        <v>1.43</v>
      </c>
      <c r="D64" s="96">
        <v>0.51</v>
      </c>
    </row>
    <row r="65" spans="1:4" x14ac:dyDescent="0.25">
      <c r="A65" s="95">
        <v>86</v>
      </c>
      <c r="B65" s="96">
        <v>5.43</v>
      </c>
      <c r="C65" s="96">
        <v>1.37</v>
      </c>
      <c r="D65" s="96">
        <v>0.44</v>
      </c>
    </row>
    <row r="66" spans="1:4" x14ac:dyDescent="0.25">
      <c r="A66" s="95">
        <v>87</v>
      </c>
      <c r="B66" s="96">
        <v>5.01</v>
      </c>
      <c r="C66" s="96">
        <v>1.31</v>
      </c>
      <c r="D66" s="96">
        <v>0.38</v>
      </c>
    </row>
    <row r="67" spans="1:4" x14ac:dyDescent="0.25">
      <c r="A67" s="95">
        <v>88</v>
      </c>
      <c r="B67" s="96">
        <v>4.6100000000000003</v>
      </c>
      <c r="C67" s="96">
        <v>1.24</v>
      </c>
      <c r="D67" s="96">
        <v>0.33</v>
      </c>
    </row>
    <row r="68" spans="1:4" x14ac:dyDescent="0.25">
      <c r="A68" s="95">
        <v>89</v>
      </c>
      <c r="B68" s="96">
        <v>4.24</v>
      </c>
      <c r="C68" s="96">
        <v>1</v>
      </c>
      <c r="D68" s="96">
        <v>0.28000000000000003</v>
      </c>
    </row>
    <row r="69" spans="1:4" x14ac:dyDescent="0.25">
      <c r="A69" s="95">
        <v>90</v>
      </c>
      <c r="B69" s="96">
        <v>3.9</v>
      </c>
      <c r="C69" s="96">
        <v>0.76</v>
      </c>
      <c r="D69" s="96">
        <v>0.24</v>
      </c>
    </row>
    <row r="70" spans="1:4" x14ac:dyDescent="0.25">
      <c r="A70" s="95">
        <v>91</v>
      </c>
      <c r="B70" s="96">
        <v>3.58</v>
      </c>
      <c r="C70" s="96">
        <v>0.72</v>
      </c>
      <c r="D70" s="96">
        <v>0.21</v>
      </c>
    </row>
    <row r="71" spans="1:4" x14ac:dyDescent="0.25">
      <c r="A71" s="95">
        <v>92</v>
      </c>
      <c r="B71" s="96">
        <v>3.29</v>
      </c>
      <c r="C71" s="96">
        <v>0.67</v>
      </c>
      <c r="D71" s="96">
        <v>0.18</v>
      </c>
    </row>
    <row r="72" spans="1:4" x14ac:dyDescent="0.25">
      <c r="A72" s="95">
        <v>93</v>
      </c>
      <c r="B72" s="96">
        <v>3.03</v>
      </c>
      <c r="C72" s="96">
        <v>0.63</v>
      </c>
      <c r="D72" s="96">
        <v>0.15</v>
      </c>
    </row>
    <row r="73" spans="1:4" x14ac:dyDescent="0.25">
      <c r="A73" s="95">
        <v>94</v>
      </c>
      <c r="B73" s="96">
        <v>2.8</v>
      </c>
      <c r="C73" s="96">
        <v>0.59</v>
      </c>
      <c r="D73" s="96">
        <v>0.13</v>
      </c>
    </row>
    <row r="74" spans="1:4" x14ac:dyDescent="0.25">
      <c r="A74" s="95">
        <v>95</v>
      </c>
      <c r="B74" s="96">
        <v>2.59</v>
      </c>
      <c r="C74" s="96">
        <v>0.55000000000000004</v>
      </c>
      <c r="D74" s="96">
        <v>0.11</v>
      </c>
    </row>
  </sheetData>
  <sheetProtection algorithmName="SHA-512" hashValue="OY0Y8dNEbN3PSyttJlltKRsPvUttbC4kd7M9UEmEuUhy+iaL8KNFN/K9i7BnjdrjuBNQ8kTpvZoNGWEsQRgW+A==" saltValue="i+ImVaNu1f8KvlTDBtsRuA==" spinCount="100000" sheet="1" objects="1" scenarios="1"/>
  <conditionalFormatting sqref="A6:A16">
    <cfRule type="expression" dxfId="1953" priority="39" stopIfTrue="1">
      <formula>MOD(ROW(),2)=0</formula>
    </cfRule>
    <cfRule type="expression" dxfId="1952" priority="40" stopIfTrue="1">
      <formula>MOD(ROW(),2)&lt;&gt;0</formula>
    </cfRule>
  </conditionalFormatting>
  <conditionalFormatting sqref="D6:D16">
    <cfRule type="expression" dxfId="1951" priority="41" stopIfTrue="1">
      <formula>MOD(ROW(),2)=0</formula>
    </cfRule>
    <cfRule type="expression" dxfId="1950" priority="42" stopIfTrue="1">
      <formula>MOD(ROW(),2)&lt;&gt;0</formula>
    </cfRule>
  </conditionalFormatting>
  <conditionalFormatting sqref="A18">
    <cfRule type="expression" dxfId="1949" priority="43" stopIfTrue="1">
      <formula>MOD(ROW(),2)=0</formula>
    </cfRule>
    <cfRule type="expression" dxfId="1948" priority="44" stopIfTrue="1">
      <formula>MOD(ROW(),2)&lt;&gt;0</formula>
    </cfRule>
  </conditionalFormatting>
  <conditionalFormatting sqref="D18">
    <cfRule type="expression" dxfId="1947" priority="45" stopIfTrue="1">
      <formula>MOD(ROW(),2)=0</formula>
    </cfRule>
    <cfRule type="expression" dxfId="1946" priority="46" stopIfTrue="1">
      <formula>MOD(ROW(),2)&lt;&gt;0</formula>
    </cfRule>
  </conditionalFormatting>
  <conditionalFormatting sqref="A17">
    <cfRule type="expression" dxfId="1945" priority="35" stopIfTrue="1">
      <formula>MOD(ROW(),2)=0</formula>
    </cfRule>
    <cfRule type="expression" dxfId="1944" priority="36" stopIfTrue="1">
      <formula>MOD(ROW(),2)&lt;&gt;0</formula>
    </cfRule>
  </conditionalFormatting>
  <conditionalFormatting sqref="D6:D21">
    <cfRule type="expression" dxfId="1943" priority="29" stopIfTrue="1">
      <formula>MOD(ROW(),2)=0</formula>
    </cfRule>
    <cfRule type="expression" dxfId="1942" priority="30" stopIfTrue="1">
      <formula>MOD(ROW(),2)&lt;&gt;0</formula>
    </cfRule>
  </conditionalFormatting>
  <conditionalFormatting sqref="A26:A74">
    <cfRule type="expression" dxfId="1941" priority="23" stopIfTrue="1">
      <formula>MOD(ROW(),2)=0</formula>
    </cfRule>
    <cfRule type="expression" dxfId="1940" priority="24" stopIfTrue="1">
      <formula>MOD(ROW(),2)&lt;&gt;0</formula>
    </cfRule>
  </conditionalFormatting>
  <conditionalFormatting sqref="B26:D74">
    <cfRule type="expression" dxfId="1939" priority="25" stopIfTrue="1">
      <formula>MOD(ROW(),2)=0</formula>
    </cfRule>
    <cfRule type="expression" dxfId="1938" priority="26" stopIfTrue="1">
      <formula>MOD(ROW(),2)&lt;&gt;0</formula>
    </cfRule>
  </conditionalFormatting>
  <conditionalFormatting sqref="D17">
    <cfRule type="expression" dxfId="1937" priority="19" stopIfTrue="1">
      <formula>MOD(ROW(),2)=0</formula>
    </cfRule>
    <cfRule type="expression" dxfId="1936" priority="20" stopIfTrue="1">
      <formula>MOD(ROW(),2)&lt;&gt;0</formula>
    </cfRule>
  </conditionalFormatting>
  <conditionalFormatting sqref="A19:A21">
    <cfRule type="expression" dxfId="1935" priority="15" stopIfTrue="1">
      <formula>MOD(ROW(),2)=0</formula>
    </cfRule>
    <cfRule type="expression" dxfId="1934" priority="16" stopIfTrue="1">
      <formula>MOD(ROW(),2)&lt;&gt;0</formula>
    </cfRule>
  </conditionalFormatting>
  <conditionalFormatting sqref="D19:D21">
    <cfRule type="expression" dxfId="1933" priority="17" stopIfTrue="1">
      <formula>MOD(ROW(),2)=0</formula>
    </cfRule>
    <cfRule type="expression" dxfId="1932" priority="18" stopIfTrue="1">
      <formula>MOD(ROW(),2)&lt;&gt;0</formula>
    </cfRule>
  </conditionalFormatting>
  <conditionalFormatting sqref="B6:C16">
    <cfRule type="expression" dxfId="1931" priority="9" stopIfTrue="1">
      <formula>MOD(ROW(),2)=0</formula>
    </cfRule>
    <cfRule type="expression" dxfId="1930" priority="10" stopIfTrue="1">
      <formula>MOD(ROW(),2)&lt;&gt;0</formula>
    </cfRule>
  </conditionalFormatting>
  <conditionalFormatting sqref="B18:C18 B17">
    <cfRule type="expression" dxfId="1929" priority="11" stopIfTrue="1">
      <formula>MOD(ROW(),2)=0</formula>
    </cfRule>
    <cfRule type="expression" dxfId="1928" priority="12" stopIfTrue="1">
      <formula>MOD(ROW(),2)&lt;&gt;0</formula>
    </cfRule>
  </conditionalFormatting>
  <conditionalFormatting sqref="C17">
    <cfRule type="expression" dxfId="1927" priority="7" stopIfTrue="1">
      <formula>MOD(ROW(),2)=0</formula>
    </cfRule>
    <cfRule type="expression" dxfId="1926" priority="8" stopIfTrue="1">
      <formula>MOD(ROW(),2)&lt;&gt;0</formula>
    </cfRule>
  </conditionalFormatting>
  <conditionalFormatting sqref="B20:B21">
    <cfRule type="expression" dxfId="1925" priority="3" stopIfTrue="1">
      <formula>MOD(ROW(),2)=0</formula>
    </cfRule>
    <cfRule type="expression" dxfId="1924" priority="4" stopIfTrue="1">
      <formula>MOD(ROW(),2)&lt;&gt;0</formula>
    </cfRule>
  </conditionalFormatting>
  <conditionalFormatting sqref="C19:C21">
    <cfRule type="expression" dxfId="1923" priority="5" stopIfTrue="1">
      <formula>MOD(ROW(),2)=0</formula>
    </cfRule>
    <cfRule type="expression" dxfId="1922" priority="6" stopIfTrue="1">
      <formula>MOD(ROW(),2)&lt;&gt;0</formula>
    </cfRule>
  </conditionalFormatting>
  <conditionalFormatting sqref="B19">
    <cfRule type="expression" dxfId="1921" priority="1" stopIfTrue="1">
      <formula>MOD(ROW(),2)=0</formula>
    </cfRule>
    <cfRule type="expression" dxfId="1920" priority="2" stopIfTrue="1">
      <formula>MOD(ROW(),2)&lt;&gt;0</formula>
    </cfRule>
  </conditionalFormatting>
  <hyperlinks>
    <hyperlink ref="B24" location="Assumptions!A1" display="Assumptions" xr:uid="{BC429D32-53F2-4478-9E9B-BEBDD0A545C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2"/>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x-303</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1988</v>
      </c>
      <c r="C8" s="78"/>
      <c r="D8" s="172"/>
    </row>
    <row r="9" spans="1:11" x14ac:dyDescent="0.25">
      <c r="A9" s="76" t="s">
        <v>279</v>
      </c>
      <c r="B9" s="78" t="s">
        <v>373</v>
      </c>
      <c r="C9" s="78"/>
      <c r="D9" s="172"/>
    </row>
    <row r="10" spans="1:11" ht="25" x14ac:dyDescent="0.25">
      <c r="A10" s="76" t="s">
        <v>7</v>
      </c>
      <c r="B10" s="78" t="s">
        <v>379</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2</v>
      </c>
      <c r="C13" s="78"/>
      <c r="D13" s="172"/>
    </row>
    <row r="14" spans="1:11" x14ac:dyDescent="0.25">
      <c r="A14" s="76" t="s">
        <v>283</v>
      </c>
      <c r="B14" s="78">
        <v>303</v>
      </c>
      <c r="C14" s="78"/>
      <c r="D14" s="172"/>
    </row>
    <row r="15" spans="1:11" x14ac:dyDescent="0.25">
      <c r="A15" s="76" t="s">
        <v>613</v>
      </c>
      <c r="B15" s="78">
        <v>303</v>
      </c>
      <c r="C15" s="78"/>
      <c r="D15" s="172"/>
    </row>
    <row r="16" spans="1:11" x14ac:dyDescent="0.25">
      <c r="A16" s="76" t="s">
        <v>285</v>
      </c>
      <c r="B16" s="78" t="s">
        <v>381</v>
      </c>
      <c r="C16" s="78"/>
      <c r="D16" s="172"/>
    </row>
    <row r="17" spans="1:5" ht="25" x14ac:dyDescent="0.25">
      <c r="A17" s="76" t="s">
        <v>286</v>
      </c>
      <c r="B17" s="129"/>
      <c r="C17" s="129"/>
      <c r="D17" s="172"/>
      <c r="E17" s="26"/>
    </row>
    <row r="18" spans="1:5" x14ac:dyDescent="0.25">
      <c r="A18" s="76" t="s">
        <v>287</v>
      </c>
      <c r="B18" s="80" t="str">
        <f>"24 May 2023"</f>
        <v>24 May 2023</v>
      </c>
      <c r="C18" s="78"/>
      <c r="D18" s="172"/>
    </row>
    <row r="19" spans="1:5" x14ac:dyDescent="0.25">
      <c r="A19" s="175" t="s">
        <v>288</v>
      </c>
      <c r="B19" s="80">
        <v>45014</v>
      </c>
      <c r="C19" s="78"/>
      <c r="D19" s="172"/>
    </row>
    <row r="20" spans="1:5" x14ac:dyDescent="0.25">
      <c r="A20" s="175" t="s">
        <v>289</v>
      </c>
      <c r="B20" s="78" t="s">
        <v>298</v>
      </c>
      <c r="C20" s="78"/>
      <c r="D20" s="172"/>
    </row>
    <row r="21" spans="1:5" x14ac:dyDescent="0.25">
      <c r="A21" s="175" t="s">
        <v>688</v>
      </c>
      <c r="B21" s="78" t="s">
        <v>299</v>
      </c>
      <c r="C21" s="78"/>
      <c r="D21" s="172"/>
    </row>
    <row r="23" spans="1:5" x14ac:dyDescent="0.25">
      <c r="B23" s="99" t="str">
        <f>HYPERLINK("#'Factor List'!A1","Back to Factor List")</f>
        <v>Back to Factor List</v>
      </c>
    </row>
    <row r="24" spans="1:5" x14ac:dyDescent="0.25">
      <c r="B24" s="99" t="s">
        <v>14</v>
      </c>
    </row>
    <row r="26" spans="1:5" ht="26" x14ac:dyDescent="0.25">
      <c r="A26" s="94" t="s">
        <v>689</v>
      </c>
      <c r="B26" s="94" t="s">
        <v>690</v>
      </c>
      <c r="C26" s="94" t="s">
        <v>691</v>
      </c>
      <c r="D26" s="94" t="s">
        <v>711</v>
      </c>
    </row>
    <row r="27" spans="1:5" x14ac:dyDescent="0.25">
      <c r="A27" s="95">
        <v>20</v>
      </c>
      <c r="B27" s="96">
        <v>39.31</v>
      </c>
      <c r="C27" s="96">
        <v>2.5499999999999998</v>
      </c>
      <c r="D27" s="96"/>
    </row>
    <row r="28" spans="1:5" x14ac:dyDescent="0.25">
      <c r="A28" s="95">
        <v>21</v>
      </c>
      <c r="B28" s="96">
        <v>38.94</v>
      </c>
      <c r="C28" s="96">
        <v>2.59</v>
      </c>
      <c r="D28" s="96"/>
    </row>
    <row r="29" spans="1:5" x14ac:dyDescent="0.25">
      <c r="A29" s="95">
        <v>22</v>
      </c>
      <c r="B29" s="96">
        <v>38.57</v>
      </c>
      <c r="C29" s="96">
        <v>2.63</v>
      </c>
      <c r="D29" s="96"/>
    </row>
    <row r="30" spans="1:5" x14ac:dyDescent="0.25">
      <c r="A30" s="95">
        <v>23</v>
      </c>
      <c r="B30" s="96">
        <v>38.19</v>
      </c>
      <c r="C30" s="96">
        <v>2.68</v>
      </c>
      <c r="D30" s="96"/>
    </row>
    <row r="31" spans="1:5" x14ac:dyDescent="0.25">
      <c r="A31" s="95">
        <v>24</v>
      </c>
      <c r="B31" s="96">
        <v>37.81</v>
      </c>
      <c r="C31" s="96">
        <v>2.72</v>
      </c>
      <c r="D31" s="96"/>
    </row>
    <row r="32" spans="1:5" x14ac:dyDescent="0.25">
      <c r="A32" s="95">
        <v>25</v>
      </c>
      <c r="B32" s="96">
        <v>37.409999999999997</v>
      </c>
      <c r="C32" s="96">
        <v>2.77</v>
      </c>
      <c r="D32" s="96"/>
    </row>
    <row r="33" spans="1:4" x14ac:dyDescent="0.25">
      <c r="A33" s="95">
        <v>26</v>
      </c>
      <c r="B33" s="96">
        <v>37.020000000000003</v>
      </c>
      <c r="C33" s="96">
        <v>2.81</v>
      </c>
      <c r="D33" s="96"/>
    </row>
    <row r="34" spans="1:4" x14ac:dyDescent="0.25">
      <c r="A34" s="95">
        <v>27</v>
      </c>
      <c r="B34" s="96">
        <v>36.61</v>
      </c>
      <c r="C34" s="96">
        <v>2.86</v>
      </c>
      <c r="D34" s="96"/>
    </row>
    <row r="35" spans="1:4" x14ac:dyDescent="0.25">
      <c r="A35" s="95">
        <v>28</v>
      </c>
      <c r="B35" s="96">
        <v>36.200000000000003</v>
      </c>
      <c r="C35" s="96">
        <v>2.9</v>
      </c>
      <c r="D35" s="96"/>
    </row>
    <row r="36" spans="1:4" x14ac:dyDescent="0.25">
      <c r="A36" s="95">
        <v>29</v>
      </c>
      <c r="B36" s="96">
        <v>35.78</v>
      </c>
      <c r="C36" s="96">
        <v>2.95</v>
      </c>
      <c r="D36" s="96"/>
    </row>
    <row r="37" spans="1:4" x14ac:dyDescent="0.25">
      <c r="A37" s="95">
        <v>30</v>
      </c>
      <c r="B37" s="96">
        <v>35.36</v>
      </c>
      <c r="C37" s="96">
        <v>2.99</v>
      </c>
      <c r="D37" s="96"/>
    </row>
    <row r="38" spans="1:4" x14ac:dyDescent="0.25">
      <c r="A38" s="95">
        <v>31</v>
      </c>
      <c r="B38" s="96">
        <v>34.93</v>
      </c>
      <c r="C38" s="96">
        <v>3.04</v>
      </c>
      <c r="D38" s="96"/>
    </row>
    <row r="39" spans="1:4" x14ac:dyDescent="0.25">
      <c r="A39" s="95">
        <v>32</v>
      </c>
      <c r="B39" s="96">
        <v>34.49</v>
      </c>
      <c r="C39" s="96">
        <v>3.08</v>
      </c>
      <c r="D39" s="96"/>
    </row>
    <row r="40" spans="1:4" x14ac:dyDescent="0.25">
      <c r="A40" s="95">
        <v>33</v>
      </c>
      <c r="B40" s="96">
        <v>34.04</v>
      </c>
      <c r="C40" s="96">
        <v>3.13</v>
      </c>
      <c r="D40" s="96"/>
    </row>
    <row r="41" spans="1:4" x14ac:dyDescent="0.25">
      <c r="A41" s="95">
        <v>34</v>
      </c>
      <c r="B41" s="96">
        <v>33.590000000000003</v>
      </c>
      <c r="C41" s="96">
        <v>3.17</v>
      </c>
      <c r="D41" s="96"/>
    </row>
    <row r="42" spans="1:4" x14ac:dyDescent="0.25">
      <c r="A42" s="95">
        <v>35</v>
      </c>
      <c r="B42" s="96">
        <v>33.14</v>
      </c>
      <c r="C42" s="96">
        <v>3.22</v>
      </c>
      <c r="D42" s="96"/>
    </row>
    <row r="43" spans="1:4" x14ac:dyDescent="0.25">
      <c r="A43" s="95">
        <v>36</v>
      </c>
      <c r="B43" s="96">
        <v>32.67</v>
      </c>
      <c r="C43" s="96">
        <v>3.26</v>
      </c>
      <c r="D43" s="96"/>
    </row>
    <row r="44" spans="1:4" x14ac:dyDescent="0.25">
      <c r="A44" s="95">
        <v>37</v>
      </c>
      <c r="B44" s="96">
        <v>32.200000000000003</v>
      </c>
      <c r="C44" s="96">
        <v>3.3</v>
      </c>
      <c r="D44" s="96"/>
    </row>
    <row r="45" spans="1:4" x14ac:dyDescent="0.25">
      <c r="A45" s="95">
        <v>38</v>
      </c>
      <c r="B45" s="96">
        <v>31.72</v>
      </c>
      <c r="C45" s="96">
        <v>3.35</v>
      </c>
      <c r="D45" s="96"/>
    </row>
    <row r="46" spans="1:4" x14ac:dyDescent="0.25">
      <c r="A46" s="95">
        <v>39</v>
      </c>
      <c r="B46" s="96">
        <v>31.24</v>
      </c>
      <c r="C46" s="96">
        <v>3.39</v>
      </c>
      <c r="D46" s="96"/>
    </row>
    <row r="47" spans="1:4" x14ac:dyDescent="0.25">
      <c r="A47" s="95">
        <v>40</v>
      </c>
      <c r="B47" s="96">
        <v>30.74</v>
      </c>
      <c r="C47" s="96">
        <v>3.43</v>
      </c>
      <c r="D47" s="96"/>
    </row>
    <row r="48" spans="1:4" x14ac:dyDescent="0.25">
      <c r="A48" s="95">
        <v>41</v>
      </c>
      <c r="B48" s="96">
        <v>30.24</v>
      </c>
      <c r="C48" s="96">
        <v>3.48</v>
      </c>
      <c r="D48" s="96"/>
    </row>
    <row r="49" spans="1:4" x14ac:dyDescent="0.25">
      <c r="A49" s="95">
        <v>42</v>
      </c>
      <c r="B49" s="96">
        <v>29.74</v>
      </c>
      <c r="C49" s="96">
        <v>3.52</v>
      </c>
      <c r="D49" s="96"/>
    </row>
    <row r="50" spans="1:4" x14ac:dyDescent="0.25">
      <c r="A50" s="95">
        <v>43</v>
      </c>
      <c r="B50" s="96">
        <v>29.23</v>
      </c>
      <c r="C50" s="96">
        <v>3.56</v>
      </c>
      <c r="D50" s="96"/>
    </row>
    <row r="51" spans="1:4" x14ac:dyDescent="0.25">
      <c r="A51" s="95">
        <v>44</v>
      </c>
      <c r="B51" s="96">
        <v>28.71</v>
      </c>
      <c r="C51" s="96">
        <v>3.6</v>
      </c>
      <c r="D51" s="96"/>
    </row>
    <row r="52" spans="1:4" x14ac:dyDescent="0.25">
      <c r="A52" s="95">
        <v>45</v>
      </c>
      <c r="B52" s="96">
        <v>28.18</v>
      </c>
      <c r="C52" s="96">
        <v>3.64</v>
      </c>
      <c r="D52" s="96"/>
    </row>
    <row r="53" spans="1:4" x14ac:dyDescent="0.25">
      <c r="A53" s="95">
        <v>46</v>
      </c>
      <c r="B53" s="96">
        <v>27.65</v>
      </c>
      <c r="C53" s="96">
        <v>3.67</v>
      </c>
      <c r="D53" s="96"/>
    </row>
    <row r="54" spans="1:4" x14ac:dyDescent="0.25">
      <c r="A54" s="95">
        <v>47</v>
      </c>
      <c r="B54" s="96">
        <v>27.11</v>
      </c>
      <c r="C54" s="96">
        <v>3.71</v>
      </c>
      <c r="D54" s="96"/>
    </row>
    <row r="55" spans="1:4" x14ac:dyDescent="0.25">
      <c r="A55" s="95">
        <v>48</v>
      </c>
      <c r="B55" s="96">
        <v>26.57</v>
      </c>
      <c r="C55" s="96">
        <v>3.75</v>
      </c>
      <c r="D55" s="96"/>
    </row>
    <row r="56" spans="1:4" x14ac:dyDescent="0.25">
      <c r="A56" s="95">
        <v>49</v>
      </c>
      <c r="B56" s="96">
        <v>26.01</v>
      </c>
      <c r="C56" s="96">
        <v>3.78</v>
      </c>
      <c r="D56" s="96"/>
    </row>
    <row r="57" spans="1:4" x14ac:dyDescent="0.25">
      <c r="A57" s="95">
        <v>50</v>
      </c>
      <c r="B57" s="96">
        <v>25.46</v>
      </c>
      <c r="C57" s="96">
        <v>3.81</v>
      </c>
      <c r="D57" s="96"/>
    </row>
    <row r="58" spans="1:4" x14ac:dyDescent="0.25">
      <c r="A58" s="95">
        <v>51</v>
      </c>
      <c r="B58" s="96">
        <v>24.89</v>
      </c>
      <c r="C58" s="96">
        <v>3.85</v>
      </c>
      <c r="D58" s="96"/>
    </row>
    <row r="59" spans="1:4" x14ac:dyDescent="0.25">
      <c r="A59" s="95">
        <v>52</v>
      </c>
      <c r="B59" s="96">
        <v>24.32</v>
      </c>
      <c r="C59" s="96">
        <v>3.88</v>
      </c>
      <c r="D59" s="96"/>
    </row>
    <row r="60" spans="1:4" x14ac:dyDescent="0.25">
      <c r="A60" s="95">
        <v>53</v>
      </c>
      <c r="B60" s="96">
        <v>23.74</v>
      </c>
      <c r="C60" s="96">
        <v>3.91</v>
      </c>
      <c r="D60" s="96"/>
    </row>
    <row r="61" spans="1:4" x14ac:dyDescent="0.25">
      <c r="A61" s="95">
        <v>54</v>
      </c>
      <c r="B61" s="96">
        <v>23.16</v>
      </c>
      <c r="C61" s="96">
        <v>3.94</v>
      </c>
      <c r="D61" s="96"/>
    </row>
    <row r="62" spans="1:4" x14ac:dyDescent="0.25">
      <c r="A62" s="95">
        <v>55</v>
      </c>
      <c r="B62" s="96">
        <v>22.57</v>
      </c>
      <c r="C62" s="96">
        <v>3.96</v>
      </c>
      <c r="D62" s="96"/>
    </row>
    <row r="63" spans="1:4" x14ac:dyDescent="0.25">
      <c r="A63" s="95">
        <v>56</v>
      </c>
      <c r="B63" s="96">
        <v>21.97</v>
      </c>
      <c r="C63" s="96">
        <v>3.99</v>
      </c>
      <c r="D63" s="96"/>
    </row>
    <row r="64" spans="1:4" x14ac:dyDescent="0.25">
      <c r="A64" s="95">
        <v>57</v>
      </c>
      <c r="B64" s="96">
        <v>21.37</v>
      </c>
      <c r="C64" s="96">
        <v>4.01</v>
      </c>
      <c r="D64" s="96"/>
    </row>
    <row r="65" spans="1:4" x14ac:dyDescent="0.25">
      <c r="A65" s="95">
        <v>58</v>
      </c>
      <c r="B65" s="96">
        <v>20.76</v>
      </c>
      <c r="C65" s="96">
        <v>4.03</v>
      </c>
      <c r="D65" s="96"/>
    </row>
    <row r="66" spans="1:4" x14ac:dyDescent="0.25">
      <c r="A66" s="95">
        <v>59</v>
      </c>
      <c r="B66" s="96">
        <v>20.149999999999999</v>
      </c>
      <c r="C66" s="96">
        <v>4.04</v>
      </c>
      <c r="D66" s="96"/>
    </row>
    <row r="67" spans="1:4" x14ac:dyDescent="0.25">
      <c r="A67" s="95">
        <v>60</v>
      </c>
      <c r="B67" s="96">
        <v>19.54</v>
      </c>
      <c r="C67" s="96">
        <v>4.05</v>
      </c>
      <c r="D67" s="96"/>
    </row>
    <row r="68" spans="1:4" x14ac:dyDescent="0.25">
      <c r="A68" s="95">
        <v>61</v>
      </c>
      <c r="B68" s="96">
        <v>18.920000000000002</v>
      </c>
      <c r="C68" s="96">
        <v>4.0599999999999996</v>
      </c>
      <c r="D68" s="96"/>
    </row>
    <row r="69" spans="1:4" x14ac:dyDescent="0.25">
      <c r="A69" s="95">
        <v>62</v>
      </c>
      <c r="B69" s="96">
        <v>18.309999999999999</v>
      </c>
      <c r="C69" s="96">
        <v>4.07</v>
      </c>
      <c r="D69" s="96"/>
    </row>
    <row r="70" spans="1:4" x14ac:dyDescent="0.25">
      <c r="A70" s="95">
        <v>63</v>
      </c>
      <c r="B70" s="96">
        <v>17.690000000000001</v>
      </c>
      <c r="C70" s="96">
        <v>4.07</v>
      </c>
      <c r="D70" s="96"/>
    </row>
    <row r="71" spans="1:4" x14ac:dyDescent="0.25">
      <c r="A71" s="95">
        <v>64</v>
      </c>
      <c r="B71" s="96">
        <v>17.07</v>
      </c>
      <c r="C71" s="96">
        <v>3.96</v>
      </c>
      <c r="D71" s="96"/>
    </row>
    <row r="72" spans="1:4" x14ac:dyDescent="0.25">
      <c r="A72" s="95">
        <v>65</v>
      </c>
      <c r="B72" s="96">
        <v>16.45</v>
      </c>
      <c r="C72" s="96">
        <v>3.84</v>
      </c>
      <c r="D72" s="96"/>
    </row>
    <row r="73" spans="1:4" x14ac:dyDescent="0.25">
      <c r="A73" s="95">
        <v>66</v>
      </c>
      <c r="B73" s="96">
        <v>15.83</v>
      </c>
      <c r="C73" s="96">
        <v>3.83</v>
      </c>
      <c r="D73" s="96"/>
    </row>
    <row r="74" spans="1:4" x14ac:dyDescent="0.25">
      <c r="A74" s="95">
        <v>67</v>
      </c>
      <c r="B74" s="96">
        <v>15.21</v>
      </c>
      <c r="C74" s="96">
        <v>3.81</v>
      </c>
      <c r="D74" s="96"/>
    </row>
    <row r="75" spans="1:4" x14ac:dyDescent="0.25">
      <c r="A75" s="95">
        <v>68</v>
      </c>
      <c r="B75" s="96">
        <v>14.6</v>
      </c>
      <c r="C75" s="96">
        <v>3.79</v>
      </c>
      <c r="D75" s="96"/>
    </row>
    <row r="76" spans="1:4" x14ac:dyDescent="0.25">
      <c r="A76" s="95">
        <v>69</v>
      </c>
      <c r="B76" s="96">
        <v>13.98</v>
      </c>
      <c r="C76" s="96">
        <v>3.7</v>
      </c>
      <c r="D76" s="96">
        <v>2.87</v>
      </c>
    </row>
    <row r="77" spans="1:4" x14ac:dyDescent="0.25">
      <c r="A77" s="95">
        <v>70</v>
      </c>
      <c r="B77" s="96">
        <v>13.37</v>
      </c>
      <c r="C77" s="96">
        <v>3.61</v>
      </c>
      <c r="D77" s="96">
        <v>2.66</v>
      </c>
    </row>
    <row r="78" spans="1:4" x14ac:dyDescent="0.25">
      <c r="A78" s="95">
        <v>71</v>
      </c>
      <c r="B78" s="96">
        <v>12.76</v>
      </c>
      <c r="C78" s="96">
        <v>3.57</v>
      </c>
      <c r="D78" s="96">
        <v>2.4700000000000002</v>
      </c>
    </row>
    <row r="79" spans="1:4" x14ac:dyDescent="0.25">
      <c r="A79" s="95">
        <v>72</v>
      </c>
      <c r="B79" s="96">
        <v>12.16</v>
      </c>
      <c r="C79" s="96">
        <v>3.53</v>
      </c>
      <c r="D79" s="96">
        <v>2.29</v>
      </c>
    </row>
    <row r="80" spans="1:4" x14ac:dyDescent="0.25">
      <c r="A80" s="95">
        <v>73</v>
      </c>
      <c r="B80" s="96">
        <v>11.57</v>
      </c>
      <c r="C80" s="96">
        <v>3.48</v>
      </c>
      <c r="D80" s="96">
        <v>2.12</v>
      </c>
    </row>
    <row r="81" spans="1:4" x14ac:dyDescent="0.25">
      <c r="A81" s="95">
        <v>74</v>
      </c>
      <c r="B81" s="96">
        <v>10.98</v>
      </c>
      <c r="C81" s="96">
        <v>3.29</v>
      </c>
      <c r="D81" s="96">
        <v>1.93</v>
      </c>
    </row>
    <row r="82" spans="1:4" x14ac:dyDescent="0.25">
      <c r="A82" s="95">
        <v>75</v>
      </c>
      <c r="B82" s="96">
        <v>10.41</v>
      </c>
      <c r="C82" s="96">
        <v>3.1</v>
      </c>
      <c r="D82" s="96">
        <v>1.76</v>
      </c>
    </row>
    <row r="83" spans="1:4" x14ac:dyDescent="0.25">
      <c r="A83" s="95">
        <v>76</v>
      </c>
      <c r="B83" s="96">
        <v>9.84</v>
      </c>
      <c r="C83" s="96">
        <v>3.04</v>
      </c>
      <c r="D83" s="96">
        <v>1.61</v>
      </c>
    </row>
    <row r="84" spans="1:4" x14ac:dyDescent="0.25">
      <c r="A84" s="95">
        <v>77</v>
      </c>
      <c r="B84" s="96">
        <v>9.2899999999999991</v>
      </c>
      <c r="C84" s="96">
        <v>2.97</v>
      </c>
      <c r="D84" s="96">
        <v>1.47</v>
      </c>
    </row>
    <row r="85" spans="1:4" x14ac:dyDescent="0.25">
      <c r="A85" s="95">
        <v>78</v>
      </c>
      <c r="B85" s="96">
        <v>8.75</v>
      </c>
      <c r="C85" s="96">
        <v>2.9</v>
      </c>
      <c r="D85" s="96">
        <v>1.33</v>
      </c>
    </row>
    <row r="86" spans="1:4" x14ac:dyDescent="0.25">
      <c r="A86" s="95">
        <v>79</v>
      </c>
      <c r="B86" s="96">
        <v>8.2200000000000006</v>
      </c>
      <c r="C86" s="96">
        <v>2.62</v>
      </c>
      <c r="D86" s="96">
        <v>1.19</v>
      </c>
    </row>
    <row r="87" spans="1:4" x14ac:dyDescent="0.25">
      <c r="A87" s="95">
        <v>80</v>
      </c>
      <c r="B87" s="96">
        <v>7.72</v>
      </c>
      <c r="C87" s="96">
        <v>2.34</v>
      </c>
      <c r="D87" s="96">
        <v>1.05</v>
      </c>
    </row>
    <row r="88" spans="1:4" x14ac:dyDescent="0.25">
      <c r="A88" s="95">
        <v>81</v>
      </c>
      <c r="B88" s="96">
        <v>7.23</v>
      </c>
      <c r="C88" s="96">
        <v>2.2599999999999998</v>
      </c>
      <c r="D88" s="96">
        <v>0.94</v>
      </c>
    </row>
    <row r="89" spans="1:4" x14ac:dyDescent="0.25">
      <c r="A89" s="95">
        <v>82</v>
      </c>
      <c r="B89" s="96">
        <v>6.76</v>
      </c>
      <c r="C89" s="96">
        <v>2.1800000000000002</v>
      </c>
      <c r="D89" s="96">
        <v>0.85</v>
      </c>
    </row>
    <row r="90" spans="1:4" x14ac:dyDescent="0.25">
      <c r="A90" s="95">
        <v>83</v>
      </c>
      <c r="B90" s="96">
        <v>6.31</v>
      </c>
      <c r="C90" s="96">
        <v>2.09</v>
      </c>
      <c r="D90" s="96">
        <v>0.76</v>
      </c>
    </row>
    <row r="91" spans="1:4" x14ac:dyDescent="0.25">
      <c r="A91" s="95">
        <v>84</v>
      </c>
      <c r="B91" s="96">
        <v>5.88</v>
      </c>
      <c r="C91" s="96">
        <v>1.81</v>
      </c>
      <c r="D91" s="96">
        <v>0.65</v>
      </c>
    </row>
    <row r="92" spans="1:4" x14ac:dyDescent="0.25">
      <c r="A92" s="95">
        <v>85</v>
      </c>
      <c r="B92" s="96">
        <v>5.47</v>
      </c>
      <c r="C92" s="96">
        <v>1.53</v>
      </c>
      <c r="D92" s="96">
        <v>0.56000000000000005</v>
      </c>
    </row>
    <row r="93" spans="1:4" x14ac:dyDescent="0.25">
      <c r="A93" s="95">
        <v>86</v>
      </c>
      <c r="B93" s="96">
        <v>5.08</v>
      </c>
      <c r="C93" s="96">
        <v>1.45</v>
      </c>
      <c r="D93" s="96">
        <v>0.5</v>
      </c>
    </row>
    <row r="94" spans="1:4" x14ac:dyDescent="0.25">
      <c r="A94" s="95">
        <v>87</v>
      </c>
      <c r="B94" s="96">
        <v>4.71</v>
      </c>
      <c r="C94" s="96">
        <v>1.38</v>
      </c>
      <c r="D94" s="96">
        <v>0.44</v>
      </c>
    </row>
    <row r="95" spans="1:4" x14ac:dyDescent="0.25">
      <c r="A95" s="95">
        <v>88</v>
      </c>
      <c r="B95" s="96">
        <v>4.3600000000000003</v>
      </c>
      <c r="C95" s="96">
        <v>1.3</v>
      </c>
      <c r="D95" s="96">
        <v>0.38</v>
      </c>
    </row>
    <row r="96" spans="1:4" x14ac:dyDescent="0.25">
      <c r="A96" s="95">
        <v>89</v>
      </c>
      <c r="B96" s="96">
        <v>4.03</v>
      </c>
      <c r="C96" s="96">
        <v>1.04</v>
      </c>
      <c r="D96" s="96">
        <v>0.32</v>
      </c>
    </row>
    <row r="97" spans="1:4" x14ac:dyDescent="0.25">
      <c r="A97" s="95">
        <v>90</v>
      </c>
      <c r="B97" s="96">
        <v>3.72</v>
      </c>
      <c r="C97" s="96">
        <v>0.79</v>
      </c>
      <c r="D97" s="96">
        <v>0.27</v>
      </c>
    </row>
    <row r="98" spans="1:4" x14ac:dyDescent="0.25">
      <c r="A98" s="95">
        <v>91</v>
      </c>
      <c r="B98" s="96">
        <v>3.43</v>
      </c>
      <c r="C98" s="96">
        <v>0.74</v>
      </c>
      <c r="D98" s="96">
        <v>0.23</v>
      </c>
    </row>
    <row r="99" spans="1:4" x14ac:dyDescent="0.25">
      <c r="A99" s="95">
        <v>92</v>
      </c>
      <c r="B99" s="96">
        <v>3.17</v>
      </c>
      <c r="C99" s="96">
        <v>0.69</v>
      </c>
      <c r="D99" s="96">
        <v>0.2</v>
      </c>
    </row>
    <row r="100" spans="1:4" x14ac:dyDescent="0.25">
      <c r="A100" s="95">
        <v>93</v>
      </c>
      <c r="B100" s="96">
        <v>2.93</v>
      </c>
      <c r="C100" s="96">
        <v>0.64</v>
      </c>
      <c r="D100" s="96">
        <v>0.18</v>
      </c>
    </row>
    <row r="101" spans="1:4" x14ac:dyDescent="0.25">
      <c r="A101" s="95">
        <v>94</v>
      </c>
      <c r="B101" s="96">
        <v>2.71</v>
      </c>
      <c r="C101" s="96">
        <v>0.6</v>
      </c>
      <c r="D101" s="96">
        <v>0.15</v>
      </c>
    </row>
    <row r="102" spans="1:4" x14ac:dyDescent="0.25">
      <c r="A102" s="95">
        <v>95</v>
      </c>
      <c r="B102" s="96">
        <v>2.5099999999999998</v>
      </c>
      <c r="C102" s="96">
        <v>0.55000000000000004</v>
      </c>
      <c r="D102" s="96">
        <v>0.13</v>
      </c>
    </row>
  </sheetData>
  <sheetProtection algorithmName="SHA-512" hashValue="Epc3bWsZZaigpYNognbfksLDobiRi/UXoU+sw7GNElv5dSt/euhcwCdbmQU8yM4vPIXpml6TAQxgauExrnmA2g==" saltValue="kzgSxIeZWZEKPG9Il2nQeg==" spinCount="100000" sheet="1" objects="1" scenarios="1"/>
  <conditionalFormatting sqref="A6:A16">
    <cfRule type="expression" dxfId="1919" priority="37" stopIfTrue="1">
      <formula>MOD(ROW(),2)=0</formula>
    </cfRule>
    <cfRule type="expression" dxfId="1918" priority="38" stopIfTrue="1">
      <formula>MOD(ROW(),2)&lt;&gt;0</formula>
    </cfRule>
  </conditionalFormatting>
  <conditionalFormatting sqref="D6:D16">
    <cfRule type="expression" dxfId="1917" priority="39" stopIfTrue="1">
      <formula>MOD(ROW(),2)=0</formula>
    </cfRule>
    <cfRule type="expression" dxfId="1916" priority="40" stopIfTrue="1">
      <formula>MOD(ROW(),2)&lt;&gt;0</formula>
    </cfRule>
  </conditionalFormatting>
  <conditionalFormatting sqref="A18">
    <cfRule type="expression" dxfId="1915" priority="41" stopIfTrue="1">
      <formula>MOD(ROW(),2)=0</formula>
    </cfRule>
    <cfRule type="expression" dxfId="1914" priority="42" stopIfTrue="1">
      <formula>MOD(ROW(),2)&lt;&gt;0</formula>
    </cfRule>
  </conditionalFormatting>
  <conditionalFormatting sqref="D18">
    <cfRule type="expression" dxfId="1913" priority="43" stopIfTrue="1">
      <formula>MOD(ROW(),2)=0</formula>
    </cfRule>
    <cfRule type="expression" dxfId="1912" priority="44" stopIfTrue="1">
      <formula>MOD(ROW(),2)&lt;&gt;0</formula>
    </cfRule>
  </conditionalFormatting>
  <conditionalFormatting sqref="A17">
    <cfRule type="expression" dxfId="1911" priority="33" stopIfTrue="1">
      <formula>MOD(ROW(),2)=0</formula>
    </cfRule>
    <cfRule type="expression" dxfId="1910" priority="34" stopIfTrue="1">
      <formula>MOD(ROW(),2)&lt;&gt;0</formula>
    </cfRule>
  </conditionalFormatting>
  <conditionalFormatting sqref="D6:D21">
    <cfRule type="expression" dxfId="1909" priority="27" stopIfTrue="1">
      <formula>MOD(ROW(),2)=0</formula>
    </cfRule>
    <cfRule type="expression" dxfId="1908" priority="28" stopIfTrue="1">
      <formula>MOD(ROW(),2)&lt;&gt;0</formula>
    </cfRule>
  </conditionalFormatting>
  <conditionalFormatting sqref="A26:A102">
    <cfRule type="expression" dxfId="1907" priority="21" stopIfTrue="1">
      <formula>MOD(ROW(),2)=0</formula>
    </cfRule>
    <cfRule type="expression" dxfId="1906" priority="22" stopIfTrue="1">
      <formula>MOD(ROW(),2)&lt;&gt;0</formula>
    </cfRule>
  </conditionalFormatting>
  <conditionalFormatting sqref="B26:D102">
    <cfRule type="expression" dxfId="1905" priority="23" stopIfTrue="1">
      <formula>MOD(ROW(),2)=0</formula>
    </cfRule>
    <cfRule type="expression" dxfId="1904" priority="24" stopIfTrue="1">
      <formula>MOD(ROW(),2)&lt;&gt;0</formula>
    </cfRule>
  </conditionalFormatting>
  <conditionalFormatting sqref="D17">
    <cfRule type="expression" dxfId="1903" priority="19" stopIfTrue="1">
      <formula>MOD(ROW(),2)=0</formula>
    </cfRule>
    <cfRule type="expression" dxfId="1902" priority="20" stopIfTrue="1">
      <formula>MOD(ROW(),2)&lt;&gt;0</formula>
    </cfRule>
  </conditionalFormatting>
  <conditionalFormatting sqref="A19:A21">
    <cfRule type="expression" dxfId="1901" priority="15" stopIfTrue="1">
      <formula>MOD(ROW(),2)=0</formula>
    </cfRule>
    <cfRule type="expression" dxfId="1900" priority="16" stopIfTrue="1">
      <formula>MOD(ROW(),2)&lt;&gt;0</formula>
    </cfRule>
  </conditionalFormatting>
  <conditionalFormatting sqref="D19:D21">
    <cfRule type="expression" dxfId="1899" priority="17" stopIfTrue="1">
      <formula>MOD(ROW(),2)=0</formula>
    </cfRule>
    <cfRule type="expression" dxfId="1898" priority="18" stopIfTrue="1">
      <formula>MOD(ROW(),2)&lt;&gt;0</formula>
    </cfRule>
  </conditionalFormatting>
  <conditionalFormatting sqref="B6:C16">
    <cfRule type="expression" dxfId="1897" priority="9" stopIfTrue="1">
      <formula>MOD(ROW(),2)=0</formula>
    </cfRule>
    <cfRule type="expression" dxfId="1896" priority="10" stopIfTrue="1">
      <formula>MOD(ROW(),2)&lt;&gt;0</formula>
    </cfRule>
  </conditionalFormatting>
  <conditionalFormatting sqref="B18:C18 B17">
    <cfRule type="expression" dxfId="1895" priority="11" stopIfTrue="1">
      <formula>MOD(ROW(),2)=0</formula>
    </cfRule>
    <cfRule type="expression" dxfId="1894" priority="12" stopIfTrue="1">
      <formula>MOD(ROW(),2)&lt;&gt;0</formula>
    </cfRule>
  </conditionalFormatting>
  <conditionalFormatting sqref="C17">
    <cfRule type="expression" dxfId="1893" priority="7" stopIfTrue="1">
      <formula>MOD(ROW(),2)=0</formula>
    </cfRule>
    <cfRule type="expression" dxfId="1892" priority="8" stopIfTrue="1">
      <formula>MOD(ROW(),2)&lt;&gt;0</formula>
    </cfRule>
  </conditionalFormatting>
  <conditionalFormatting sqref="B20:B21">
    <cfRule type="expression" dxfId="1891" priority="3" stopIfTrue="1">
      <formula>MOD(ROW(),2)=0</formula>
    </cfRule>
    <cfRule type="expression" dxfId="1890" priority="4" stopIfTrue="1">
      <formula>MOD(ROW(),2)&lt;&gt;0</formula>
    </cfRule>
  </conditionalFormatting>
  <conditionalFormatting sqref="C19:C21">
    <cfRule type="expression" dxfId="1889" priority="5" stopIfTrue="1">
      <formula>MOD(ROW(),2)=0</formula>
    </cfRule>
    <cfRule type="expression" dxfId="1888" priority="6" stopIfTrue="1">
      <formula>MOD(ROW(),2)&lt;&gt;0</formula>
    </cfRule>
  </conditionalFormatting>
  <conditionalFormatting sqref="B19">
    <cfRule type="expression" dxfId="1887" priority="1" stopIfTrue="1">
      <formula>MOD(ROW(),2)=0</formula>
    </cfRule>
    <cfRule type="expression" dxfId="1886" priority="2" stopIfTrue="1">
      <formula>MOD(ROW(),2)&lt;&gt;0</formula>
    </cfRule>
  </conditionalFormatting>
  <hyperlinks>
    <hyperlink ref="B24" location="Assumptions!A1" display="Assumptions" xr:uid="{0F04E65F-90E9-4792-87B5-16216B787DC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3"/>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x-304</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1988</v>
      </c>
      <c r="C8" s="78"/>
      <c r="D8" s="172"/>
    </row>
    <row r="9" spans="1:11" x14ac:dyDescent="0.25">
      <c r="A9" s="76" t="s">
        <v>279</v>
      </c>
      <c r="B9" s="78" t="s">
        <v>373</v>
      </c>
      <c r="C9" s="78"/>
      <c r="D9" s="172"/>
    </row>
    <row r="10" spans="1:11" ht="25" x14ac:dyDescent="0.25">
      <c r="A10" s="76" t="s">
        <v>7</v>
      </c>
      <c r="B10" s="78" t="s">
        <v>379</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2</v>
      </c>
      <c r="C13" s="78"/>
      <c r="D13" s="172"/>
    </row>
    <row r="14" spans="1:11" x14ac:dyDescent="0.25">
      <c r="A14" s="76" t="s">
        <v>283</v>
      </c>
      <c r="B14" s="78">
        <v>304</v>
      </c>
      <c r="C14" s="78"/>
      <c r="D14" s="172"/>
    </row>
    <row r="15" spans="1:11" x14ac:dyDescent="0.25">
      <c r="A15" s="76" t="s">
        <v>613</v>
      </c>
      <c r="B15" s="78">
        <v>304</v>
      </c>
      <c r="C15" s="78"/>
      <c r="D15" s="172"/>
    </row>
    <row r="16" spans="1:11" x14ac:dyDescent="0.25">
      <c r="A16" s="76" t="s">
        <v>285</v>
      </c>
      <c r="B16" s="78" t="s">
        <v>383</v>
      </c>
      <c r="C16" s="78"/>
      <c r="D16" s="172"/>
    </row>
    <row r="17" spans="1:5" ht="25" x14ac:dyDescent="0.25">
      <c r="A17" s="76" t="s">
        <v>286</v>
      </c>
      <c r="B17" s="129"/>
      <c r="C17" s="129"/>
      <c r="D17" s="172"/>
      <c r="E17" s="26"/>
    </row>
    <row r="18" spans="1:5" x14ac:dyDescent="0.25">
      <c r="A18" s="76" t="s">
        <v>287</v>
      </c>
      <c r="B18" s="80" t="str">
        <f>"24 May 2023"</f>
        <v>24 May 2023</v>
      </c>
      <c r="C18" s="78"/>
      <c r="D18" s="172"/>
    </row>
    <row r="19" spans="1:5" x14ac:dyDescent="0.25">
      <c r="A19" s="175" t="s">
        <v>288</v>
      </c>
      <c r="B19" s="80">
        <v>45014</v>
      </c>
      <c r="C19" s="78"/>
      <c r="D19" s="172"/>
    </row>
    <row r="20" spans="1:5" x14ac:dyDescent="0.25">
      <c r="A20" s="175" t="s">
        <v>289</v>
      </c>
      <c r="B20" s="78" t="s">
        <v>298</v>
      </c>
      <c r="C20" s="78"/>
      <c r="D20" s="172"/>
    </row>
    <row r="21" spans="1:5" x14ac:dyDescent="0.25">
      <c r="A21" s="175" t="s">
        <v>688</v>
      </c>
      <c r="B21" s="78" t="s">
        <v>299</v>
      </c>
      <c r="C21" s="78"/>
      <c r="D21" s="172"/>
    </row>
    <row r="23" spans="1:5" x14ac:dyDescent="0.25">
      <c r="B23" s="99" t="str">
        <f>HYPERLINK("#'Factor List'!A1","Back to Factor List")</f>
        <v>Back to Factor List</v>
      </c>
    </row>
    <row r="24" spans="1:5" x14ac:dyDescent="0.25">
      <c r="B24" s="99" t="s">
        <v>14</v>
      </c>
    </row>
    <row r="26" spans="1:5" ht="26" x14ac:dyDescent="0.25">
      <c r="A26" s="94" t="s">
        <v>689</v>
      </c>
      <c r="B26" s="94" t="s">
        <v>690</v>
      </c>
      <c r="C26" s="94" t="s">
        <v>691</v>
      </c>
      <c r="D26" s="94" t="s">
        <v>711</v>
      </c>
    </row>
    <row r="27" spans="1:5" x14ac:dyDescent="0.25">
      <c r="A27" s="95">
        <v>20</v>
      </c>
      <c r="B27" s="96">
        <v>39.31</v>
      </c>
      <c r="C27" s="96">
        <v>2.5499999999999998</v>
      </c>
      <c r="D27" s="96"/>
    </row>
    <row r="28" spans="1:5" x14ac:dyDescent="0.25">
      <c r="A28" s="95">
        <v>21</v>
      </c>
      <c r="B28" s="96">
        <v>38.94</v>
      </c>
      <c r="C28" s="96">
        <v>2.59</v>
      </c>
      <c r="D28" s="96"/>
    </row>
    <row r="29" spans="1:5" x14ac:dyDescent="0.25">
      <c r="A29" s="95">
        <v>22</v>
      </c>
      <c r="B29" s="96">
        <v>38.57</v>
      </c>
      <c r="C29" s="96">
        <v>2.63</v>
      </c>
      <c r="D29" s="96"/>
    </row>
    <row r="30" spans="1:5" x14ac:dyDescent="0.25">
      <c r="A30" s="95">
        <v>23</v>
      </c>
      <c r="B30" s="96">
        <v>38.19</v>
      </c>
      <c r="C30" s="96">
        <v>2.68</v>
      </c>
      <c r="D30" s="96"/>
    </row>
    <row r="31" spans="1:5" x14ac:dyDescent="0.25">
      <c r="A31" s="95">
        <v>24</v>
      </c>
      <c r="B31" s="96">
        <v>37.81</v>
      </c>
      <c r="C31" s="96">
        <v>2.72</v>
      </c>
      <c r="D31" s="96"/>
    </row>
    <row r="32" spans="1:5" x14ac:dyDescent="0.25">
      <c r="A32" s="95">
        <v>25</v>
      </c>
      <c r="B32" s="96">
        <v>37.409999999999997</v>
      </c>
      <c r="C32" s="96">
        <v>2.77</v>
      </c>
      <c r="D32" s="96"/>
    </row>
    <row r="33" spans="1:4" x14ac:dyDescent="0.25">
      <c r="A33" s="95">
        <v>26</v>
      </c>
      <c r="B33" s="96">
        <v>37.020000000000003</v>
      </c>
      <c r="C33" s="96">
        <v>2.81</v>
      </c>
      <c r="D33" s="96"/>
    </row>
    <row r="34" spans="1:4" x14ac:dyDescent="0.25">
      <c r="A34" s="95">
        <v>27</v>
      </c>
      <c r="B34" s="96">
        <v>36.61</v>
      </c>
      <c r="C34" s="96">
        <v>2.86</v>
      </c>
      <c r="D34" s="96"/>
    </row>
    <row r="35" spans="1:4" x14ac:dyDescent="0.25">
      <c r="A35" s="95">
        <v>28</v>
      </c>
      <c r="B35" s="96">
        <v>36.200000000000003</v>
      </c>
      <c r="C35" s="96">
        <v>2.9</v>
      </c>
      <c r="D35" s="96"/>
    </row>
    <row r="36" spans="1:4" x14ac:dyDescent="0.25">
      <c r="A36" s="95">
        <v>29</v>
      </c>
      <c r="B36" s="96">
        <v>35.78</v>
      </c>
      <c r="C36" s="96">
        <v>2.95</v>
      </c>
      <c r="D36" s="96"/>
    </row>
    <row r="37" spans="1:4" x14ac:dyDescent="0.25">
      <c r="A37" s="95">
        <v>30</v>
      </c>
      <c r="B37" s="96">
        <v>35.36</v>
      </c>
      <c r="C37" s="96">
        <v>2.99</v>
      </c>
      <c r="D37" s="96"/>
    </row>
    <row r="38" spans="1:4" x14ac:dyDescent="0.25">
      <c r="A38" s="95">
        <v>31</v>
      </c>
      <c r="B38" s="96">
        <v>34.93</v>
      </c>
      <c r="C38" s="96">
        <v>3.04</v>
      </c>
      <c r="D38" s="96"/>
    </row>
    <row r="39" spans="1:4" x14ac:dyDescent="0.25">
      <c r="A39" s="95">
        <v>32</v>
      </c>
      <c r="B39" s="96">
        <v>34.49</v>
      </c>
      <c r="C39" s="96">
        <v>3.08</v>
      </c>
      <c r="D39" s="96"/>
    </row>
    <row r="40" spans="1:4" x14ac:dyDescent="0.25">
      <c r="A40" s="95">
        <v>33</v>
      </c>
      <c r="B40" s="96">
        <v>34.04</v>
      </c>
      <c r="C40" s="96">
        <v>3.13</v>
      </c>
      <c r="D40" s="96"/>
    </row>
    <row r="41" spans="1:4" x14ac:dyDescent="0.25">
      <c r="A41" s="95">
        <v>34</v>
      </c>
      <c r="B41" s="96">
        <v>33.590000000000003</v>
      </c>
      <c r="C41" s="96">
        <v>3.17</v>
      </c>
      <c r="D41" s="96"/>
    </row>
    <row r="42" spans="1:4" x14ac:dyDescent="0.25">
      <c r="A42" s="95">
        <v>35</v>
      </c>
      <c r="B42" s="96">
        <v>33.14</v>
      </c>
      <c r="C42" s="96">
        <v>3.22</v>
      </c>
      <c r="D42" s="96"/>
    </row>
    <row r="43" spans="1:4" x14ac:dyDescent="0.25">
      <c r="A43" s="95">
        <v>36</v>
      </c>
      <c r="B43" s="96">
        <v>32.67</v>
      </c>
      <c r="C43" s="96">
        <v>3.26</v>
      </c>
      <c r="D43" s="96"/>
    </row>
    <row r="44" spans="1:4" x14ac:dyDescent="0.25">
      <c r="A44" s="95">
        <v>37</v>
      </c>
      <c r="B44" s="96">
        <v>32.200000000000003</v>
      </c>
      <c r="C44" s="96">
        <v>3.3</v>
      </c>
      <c r="D44" s="96"/>
    </row>
    <row r="45" spans="1:4" x14ac:dyDescent="0.25">
      <c r="A45" s="95">
        <v>38</v>
      </c>
      <c r="B45" s="96">
        <v>31.72</v>
      </c>
      <c r="C45" s="96">
        <v>3.35</v>
      </c>
      <c r="D45" s="96"/>
    </row>
    <row r="46" spans="1:4" x14ac:dyDescent="0.25">
      <c r="A46" s="95">
        <v>39</v>
      </c>
      <c r="B46" s="96">
        <v>31.24</v>
      </c>
      <c r="C46" s="96">
        <v>3.39</v>
      </c>
      <c r="D46" s="96"/>
    </row>
    <row r="47" spans="1:4" x14ac:dyDescent="0.25">
      <c r="A47" s="95">
        <v>40</v>
      </c>
      <c r="B47" s="96">
        <v>30.74</v>
      </c>
      <c r="C47" s="96">
        <v>3.43</v>
      </c>
      <c r="D47" s="96"/>
    </row>
    <row r="48" spans="1:4" x14ac:dyDescent="0.25">
      <c r="A48" s="95">
        <v>41</v>
      </c>
      <c r="B48" s="96">
        <v>30.24</v>
      </c>
      <c r="C48" s="96">
        <v>3.48</v>
      </c>
      <c r="D48" s="96"/>
    </row>
    <row r="49" spans="1:4" x14ac:dyDescent="0.25">
      <c r="A49" s="95">
        <v>42</v>
      </c>
      <c r="B49" s="96">
        <v>29.74</v>
      </c>
      <c r="C49" s="96">
        <v>3.52</v>
      </c>
      <c r="D49" s="96"/>
    </row>
    <row r="50" spans="1:4" x14ac:dyDescent="0.25">
      <c r="A50" s="95">
        <v>43</v>
      </c>
      <c r="B50" s="96">
        <v>29.23</v>
      </c>
      <c r="C50" s="96">
        <v>3.56</v>
      </c>
      <c r="D50" s="96"/>
    </row>
    <row r="51" spans="1:4" x14ac:dyDescent="0.25">
      <c r="A51" s="95">
        <v>44</v>
      </c>
      <c r="B51" s="96">
        <v>28.71</v>
      </c>
      <c r="C51" s="96">
        <v>3.6</v>
      </c>
      <c r="D51" s="96"/>
    </row>
    <row r="52" spans="1:4" x14ac:dyDescent="0.25">
      <c r="A52" s="95">
        <v>45</v>
      </c>
      <c r="B52" s="96">
        <v>28.18</v>
      </c>
      <c r="C52" s="96">
        <v>3.64</v>
      </c>
      <c r="D52" s="96"/>
    </row>
    <row r="53" spans="1:4" x14ac:dyDescent="0.25">
      <c r="A53" s="95">
        <v>46</v>
      </c>
      <c r="B53" s="96">
        <v>27.65</v>
      </c>
      <c r="C53" s="96">
        <v>3.67</v>
      </c>
      <c r="D53" s="96"/>
    </row>
    <row r="54" spans="1:4" x14ac:dyDescent="0.25">
      <c r="A54" s="95">
        <v>47</v>
      </c>
      <c r="B54" s="96">
        <v>27.11</v>
      </c>
      <c r="C54" s="96">
        <v>3.71</v>
      </c>
      <c r="D54" s="96"/>
    </row>
    <row r="55" spans="1:4" x14ac:dyDescent="0.25">
      <c r="A55" s="95">
        <v>48</v>
      </c>
      <c r="B55" s="96">
        <v>26.57</v>
      </c>
      <c r="C55" s="96">
        <v>3.75</v>
      </c>
      <c r="D55" s="96"/>
    </row>
    <row r="56" spans="1:4" x14ac:dyDescent="0.25">
      <c r="A56" s="95">
        <v>49</v>
      </c>
      <c r="B56" s="96">
        <v>26.01</v>
      </c>
      <c r="C56" s="96">
        <v>3.78</v>
      </c>
      <c r="D56" s="96"/>
    </row>
    <row r="57" spans="1:4" x14ac:dyDescent="0.25">
      <c r="A57" s="95">
        <v>50</v>
      </c>
      <c r="B57" s="96">
        <v>25.46</v>
      </c>
      <c r="C57" s="96">
        <v>3.81</v>
      </c>
      <c r="D57" s="96"/>
    </row>
    <row r="58" spans="1:4" x14ac:dyDescent="0.25">
      <c r="A58" s="95">
        <v>51</v>
      </c>
      <c r="B58" s="96">
        <v>24.89</v>
      </c>
      <c r="C58" s="96">
        <v>3.85</v>
      </c>
      <c r="D58" s="96"/>
    </row>
    <row r="59" spans="1:4" x14ac:dyDescent="0.25">
      <c r="A59" s="95">
        <v>52</v>
      </c>
      <c r="B59" s="96">
        <v>24.32</v>
      </c>
      <c r="C59" s="96">
        <v>3.88</v>
      </c>
      <c r="D59" s="96"/>
    </row>
    <row r="60" spans="1:4" x14ac:dyDescent="0.25">
      <c r="A60" s="95">
        <v>53</v>
      </c>
      <c r="B60" s="96">
        <v>23.74</v>
      </c>
      <c r="C60" s="96">
        <v>3.91</v>
      </c>
      <c r="D60" s="96"/>
    </row>
    <row r="61" spans="1:4" x14ac:dyDescent="0.25">
      <c r="A61" s="95">
        <v>54</v>
      </c>
      <c r="B61" s="96">
        <v>23.16</v>
      </c>
      <c r="C61" s="96">
        <v>3.94</v>
      </c>
      <c r="D61" s="96"/>
    </row>
    <row r="62" spans="1:4" x14ac:dyDescent="0.25">
      <c r="A62" s="95">
        <v>55</v>
      </c>
      <c r="B62" s="96">
        <v>22.57</v>
      </c>
      <c r="C62" s="96">
        <v>3.96</v>
      </c>
      <c r="D62" s="96"/>
    </row>
    <row r="63" spans="1:4" x14ac:dyDescent="0.25">
      <c r="A63" s="95">
        <v>56</v>
      </c>
      <c r="B63" s="96">
        <v>21.97</v>
      </c>
      <c r="C63" s="96">
        <v>3.99</v>
      </c>
      <c r="D63" s="96"/>
    </row>
    <row r="64" spans="1:4" x14ac:dyDescent="0.25">
      <c r="A64" s="95">
        <v>57</v>
      </c>
      <c r="B64" s="96">
        <v>21.37</v>
      </c>
      <c r="C64" s="96">
        <v>4.01</v>
      </c>
      <c r="D64" s="96"/>
    </row>
    <row r="65" spans="1:4" x14ac:dyDescent="0.25">
      <c r="A65" s="95">
        <v>58</v>
      </c>
      <c r="B65" s="96">
        <v>20.76</v>
      </c>
      <c r="C65" s="96">
        <v>4.03</v>
      </c>
      <c r="D65" s="96"/>
    </row>
    <row r="66" spans="1:4" x14ac:dyDescent="0.25">
      <c r="A66" s="95">
        <v>59</v>
      </c>
      <c r="B66" s="96">
        <v>20.149999999999999</v>
      </c>
      <c r="C66" s="96">
        <v>4.04</v>
      </c>
      <c r="D66" s="96"/>
    </row>
    <row r="67" spans="1:4" x14ac:dyDescent="0.25">
      <c r="A67" s="95">
        <v>60</v>
      </c>
      <c r="B67" s="96">
        <v>19.54</v>
      </c>
      <c r="C67" s="96">
        <v>4.05</v>
      </c>
      <c r="D67" s="96"/>
    </row>
    <row r="68" spans="1:4" x14ac:dyDescent="0.25">
      <c r="A68" s="95">
        <v>61</v>
      </c>
      <c r="B68" s="96">
        <v>18.920000000000002</v>
      </c>
      <c r="C68" s="96">
        <v>4.0599999999999996</v>
      </c>
      <c r="D68" s="96"/>
    </row>
    <row r="69" spans="1:4" x14ac:dyDescent="0.25">
      <c r="A69" s="95">
        <v>62</v>
      </c>
      <c r="B69" s="96">
        <v>18.309999999999999</v>
      </c>
      <c r="C69" s="96">
        <v>4.07</v>
      </c>
      <c r="D69" s="96"/>
    </row>
    <row r="70" spans="1:4" x14ac:dyDescent="0.25">
      <c r="A70" s="95">
        <v>63</v>
      </c>
      <c r="B70" s="96">
        <v>17.690000000000001</v>
      </c>
      <c r="C70" s="96">
        <v>4.07</v>
      </c>
      <c r="D70" s="96"/>
    </row>
    <row r="71" spans="1:4" x14ac:dyDescent="0.25">
      <c r="A71" s="95">
        <v>64</v>
      </c>
      <c r="B71" s="96">
        <v>17.07</v>
      </c>
      <c r="C71" s="96">
        <v>3.96</v>
      </c>
      <c r="D71" s="96"/>
    </row>
    <row r="72" spans="1:4" x14ac:dyDescent="0.25">
      <c r="A72" s="95">
        <v>65</v>
      </c>
      <c r="B72" s="96">
        <v>16.45</v>
      </c>
      <c r="C72" s="96">
        <v>3.84</v>
      </c>
      <c r="D72" s="96"/>
    </row>
    <row r="73" spans="1:4" x14ac:dyDescent="0.25">
      <c r="A73" s="95">
        <v>66</v>
      </c>
      <c r="B73" s="96">
        <v>15.83</v>
      </c>
      <c r="C73" s="96">
        <v>3.83</v>
      </c>
      <c r="D73" s="96"/>
    </row>
    <row r="74" spans="1:4" x14ac:dyDescent="0.25">
      <c r="A74" s="95">
        <v>67</v>
      </c>
      <c r="B74" s="96">
        <v>15.21</v>
      </c>
      <c r="C74" s="96">
        <v>3.81</v>
      </c>
      <c r="D74" s="96"/>
    </row>
    <row r="75" spans="1:4" x14ac:dyDescent="0.25">
      <c r="A75" s="95">
        <v>68</v>
      </c>
      <c r="B75" s="96">
        <v>14.6</v>
      </c>
      <c r="C75" s="96">
        <v>3.79</v>
      </c>
      <c r="D75" s="96"/>
    </row>
    <row r="76" spans="1:4" x14ac:dyDescent="0.25">
      <c r="A76" s="95">
        <v>69</v>
      </c>
      <c r="B76" s="96">
        <v>13.98</v>
      </c>
      <c r="C76" s="96">
        <v>3.7</v>
      </c>
      <c r="D76" s="96">
        <v>2.4300000000000002</v>
      </c>
    </row>
    <row r="77" spans="1:4" x14ac:dyDescent="0.25">
      <c r="A77" s="95">
        <v>70</v>
      </c>
      <c r="B77" s="96">
        <v>13.37</v>
      </c>
      <c r="C77" s="96">
        <v>3.61</v>
      </c>
      <c r="D77" s="96">
        <v>2.25</v>
      </c>
    </row>
    <row r="78" spans="1:4" x14ac:dyDescent="0.25">
      <c r="A78" s="95">
        <v>71</v>
      </c>
      <c r="B78" s="96">
        <v>12.76</v>
      </c>
      <c r="C78" s="96">
        <v>3.57</v>
      </c>
      <c r="D78" s="96">
        <v>2.0699999999999998</v>
      </c>
    </row>
    <row r="79" spans="1:4" x14ac:dyDescent="0.25">
      <c r="A79" s="95">
        <v>72</v>
      </c>
      <c r="B79" s="96">
        <v>12.16</v>
      </c>
      <c r="C79" s="96">
        <v>3.53</v>
      </c>
      <c r="D79" s="96">
        <v>1.89</v>
      </c>
    </row>
    <row r="80" spans="1:4" x14ac:dyDescent="0.25">
      <c r="A80" s="95">
        <v>73</v>
      </c>
      <c r="B80" s="96">
        <v>11.57</v>
      </c>
      <c r="C80" s="96">
        <v>3.48</v>
      </c>
      <c r="D80" s="96">
        <v>1.73</v>
      </c>
    </row>
    <row r="81" spans="1:4" x14ac:dyDescent="0.25">
      <c r="A81" s="95">
        <v>74</v>
      </c>
      <c r="B81" s="96">
        <v>10.98</v>
      </c>
      <c r="C81" s="96">
        <v>3.29</v>
      </c>
      <c r="D81" s="96">
        <v>1.58</v>
      </c>
    </row>
    <row r="82" spans="1:4" x14ac:dyDescent="0.25">
      <c r="A82" s="95">
        <v>75</v>
      </c>
      <c r="B82" s="96">
        <v>10.41</v>
      </c>
      <c r="C82" s="96">
        <v>3.1</v>
      </c>
      <c r="D82" s="96">
        <v>1.43</v>
      </c>
    </row>
    <row r="83" spans="1:4" x14ac:dyDescent="0.25">
      <c r="A83" s="95">
        <v>76</v>
      </c>
      <c r="B83" s="96">
        <v>9.84</v>
      </c>
      <c r="C83" s="96">
        <v>3.04</v>
      </c>
      <c r="D83" s="96">
        <v>1.29</v>
      </c>
    </row>
    <row r="84" spans="1:4" x14ac:dyDescent="0.25">
      <c r="A84" s="95">
        <v>77</v>
      </c>
      <c r="B84" s="96">
        <v>9.2899999999999991</v>
      </c>
      <c r="C84" s="96">
        <v>2.97</v>
      </c>
      <c r="D84" s="96">
        <v>1.17</v>
      </c>
    </row>
    <row r="85" spans="1:4" x14ac:dyDescent="0.25">
      <c r="A85" s="95">
        <v>78</v>
      </c>
      <c r="B85" s="96">
        <v>8.75</v>
      </c>
      <c r="C85" s="96">
        <v>2.9</v>
      </c>
      <c r="D85" s="96">
        <v>1.05</v>
      </c>
    </row>
    <row r="86" spans="1:4" x14ac:dyDescent="0.25">
      <c r="A86" s="95">
        <v>79</v>
      </c>
      <c r="B86" s="96">
        <v>8.2200000000000006</v>
      </c>
      <c r="C86" s="96">
        <v>2.62</v>
      </c>
      <c r="D86" s="96">
        <v>0.93</v>
      </c>
    </row>
    <row r="87" spans="1:4" x14ac:dyDescent="0.25">
      <c r="A87" s="95">
        <v>80</v>
      </c>
      <c r="B87" s="96">
        <v>7.72</v>
      </c>
      <c r="C87" s="96">
        <v>2.34</v>
      </c>
      <c r="D87" s="96">
        <v>0.83</v>
      </c>
    </row>
    <row r="88" spans="1:4" x14ac:dyDescent="0.25">
      <c r="A88" s="95">
        <v>81</v>
      </c>
      <c r="B88" s="96">
        <v>7.23</v>
      </c>
      <c r="C88" s="96">
        <v>2.2599999999999998</v>
      </c>
      <c r="D88" s="96">
        <v>0.74</v>
      </c>
    </row>
    <row r="89" spans="1:4" x14ac:dyDescent="0.25">
      <c r="A89" s="95">
        <v>82</v>
      </c>
      <c r="B89" s="96">
        <v>6.76</v>
      </c>
      <c r="C89" s="96">
        <v>2.1800000000000002</v>
      </c>
      <c r="D89" s="96">
        <v>0.65</v>
      </c>
    </row>
    <row r="90" spans="1:4" x14ac:dyDescent="0.25">
      <c r="A90" s="95">
        <v>83</v>
      </c>
      <c r="B90" s="96">
        <v>6.31</v>
      </c>
      <c r="C90" s="96">
        <v>2.09</v>
      </c>
      <c r="D90" s="96">
        <v>0.57999999999999996</v>
      </c>
    </row>
    <row r="91" spans="1:4" x14ac:dyDescent="0.25">
      <c r="A91" s="95">
        <v>84</v>
      </c>
      <c r="B91" s="96">
        <v>5.88</v>
      </c>
      <c r="C91" s="96">
        <v>1.81</v>
      </c>
      <c r="D91" s="96">
        <v>0.51</v>
      </c>
    </row>
    <row r="92" spans="1:4" x14ac:dyDescent="0.25">
      <c r="A92" s="95">
        <v>85</v>
      </c>
      <c r="B92" s="96">
        <v>5.47</v>
      </c>
      <c r="C92" s="96">
        <v>1.53</v>
      </c>
      <c r="D92" s="96">
        <v>0.44</v>
      </c>
    </row>
    <row r="93" spans="1:4" x14ac:dyDescent="0.25">
      <c r="A93" s="95">
        <v>86</v>
      </c>
      <c r="B93" s="96">
        <v>5.08</v>
      </c>
      <c r="C93" s="96">
        <v>1.45</v>
      </c>
      <c r="D93" s="96">
        <v>0.38</v>
      </c>
    </row>
    <row r="94" spans="1:4" x14ac:dyDescent="0.25">
      <c r="A94" s="95">
        <v>87</v>
      </c>
      <c r="B94" s="96">
        <v>4.71</v>
      </c>
      <c r="C94" s="96">
        <v>1.38</v>
      </c>
      <c r="D94" s="96">
        <v>0.33</v>
      </c>
    </row>
    <row r="95" spans="1:4" x14ac:dyDescent="0.25">
      <c r="A95" s="95">
        <v>88</v>
      </c>
      <c r="B95" s="96">
        <v>4.3600000000000003</v>
      </c>
      <c r="C95" s="96">
        <v>1.3</v>
      </c>
      <c r="D95" s="96">
        <v>0.28999999999999998</v>
      </c>
    </row>
    <row r="96" spans="1:4" x14ac:dyDescent="0.25">
      <c r="A96" s="95">
        <v>89</v>
      </c>
      <c r="B96" s="96">
        <v>4.03</v>
      </c>
      <c r="C96" s="96">
        <v>1.04</v>
      </c>
      <c r="D96" s="96">
        <v>0.25</v>
      </c>
    </row>
    <row r="97" spans="1:4" x14ac:dyDescent="0.25">
      <c r="A97" s="95">
        <v>90</v>
      </c>
      <c r="B97" s="96">
        <v>3.72</v>
      </c>
      <c r="C97" s="96">
        <v>0.79</v>
      </c>
      <c r="D97" s="96">
        <v>0.21</v>
      </c>
    </row>
    <row r="98" spans="1:4" x14ac:dyDescent="0.25">
      <c r="A98" s="95">
        <v>91</v>
      </c>
      <c r="B98" s="96">
        <v>3.43</v>
      </c>
      <c r="C98" s="96">
        <v>0.74</v>
      </c>
      <c r="D98" s="96">
        <v>0.18</v>
      </c>
    </row>
    <row r="99" spans="1:4" x14ac:dyDescent="0.25">
      <c r="A99" s="95">
        <v>92</v>
      </c>
      <c r="B99" s="96">
        <v>3.17</v>
      </c>
      <c r="C99" s="96">
        <v>0.69</v>
      </c>
      <c r="D99" s="96">
        <v>0.16</v>
      </c>
    </row>
    <row r="100" spans="1:4" x14ac:dyDescent="0.25">
      <c r="A100" s="95">
        <v>93</v>
      </c>
      <c r="B100" s="96">
        <v>2.93</v>
      </c>
      <c r="C100" s="96">
        <v>0.64</v>
      </c>
      <c r="D100" s="96">
        <v>0.13</v>
      </c>
    </row>
    <row r="101" spans="1:4" x14ac:dyDescent="0.25">
      <c r="A101" s="95">
        <v>94</v>
      </c>
      <c r="B101" s="96">
        <v>2.71</v>
      </c>
      <c r="C101" s="96">
        <v>0.6</v>
      </c>
      <c r="D101" s="96">
        <v>0.11</v>
      </c>
    </row>
    <row r="102" spans="1:4" x14ac:dyDescent="0.25">
      <c r="A102" s="95">
        <v>95</v>
      </c>
      <c r="B102" s="96">
        <v>2.5099999999999998</v>
      </c>
      <c r="C102" s="96">
        <v>0.55000000000000004</v>
      </c>
      <c r="D102" s="96">
        <v>0.1</v>
      </c>
    </row>
  </sheetData>
  <sheetProtection algorithmName="SHA-512" hashValue="DNZL0B/xBSM1hyIhm+JZFXM20m+WfTkDFlQmZWQLouyB7ra29pM8SvQvcGoXXyUILEXk918NlAE8kLUopCaqxQ==" saltValue="c6LAQohTJVmSL2ns1GGPMg==" spinCount="100000" sheet="1" objects="1" scenarios="1"/>
  <conditionalFormatting sqref="A6:A16">
    <cfRule type="expression" dxfId="1885" priority="39" stopIfTrue="1">
      <formula>MOD(ROW(),2)=0</formula>
    </cfRule>
    <cfRule type="expression" dxfId="1884" priority="40" stopIfTrue="1">
      <formula>MOD(ROW(),2)&lt;&gt;0</formula>
    </cfRule>
  </conditionalFormatting>
  <conditionalFormatting sqref="D6:D16">
    <cfRule type="expression" dxfId="1883" priority="41" stopIfTrue="1">
      <formula>MOD(ROW(),2)=0</formula>
    </cfRule>
    <cfRule type="expression" dxfId="1882" priority="42" stopIfTrue="1">
      <formula>MOD(ROW(),2)&lt;&gt;0</formula>
    </cfRule>
  </conditionalFormatting>
  <conditionalFormatting sqref="A18">
    <cfRule type="expression" dxfId="1881" priority="43" stopIfTrue="1">
      <formula>MOD(ROW(),2)=0</formula>
    </cfRule>
    <cfRule type="expression" dxfId="1880" priority="44" stopIfTrue="1">
      <formula>MOD(ROW(),2)&lt;&gt;0</formula>
    </cfRule>
  </conditionalFormatting>
  <conditionalFormatting sqref="D18">
    <cfRule type="expression" dxfId="1879" priority="45" stopIfTrue="1">
      <formula>MOD(ROW(),2)=0</formula>
    </cfRule>
    <cfRule type="expression" dxfId="1878" priority="46" stopIfTrue="1">
      <formula>MOD(ROW(),2)&lt;&gt;0</formula>
    </cfRule>
  </conditionalFormatting>
  <conditionalFormatting sqref="A17">
    <cfRule type="expression" dxfId="1877" priority="35" stopIfTrue="1">
      <formula>MOD(ROW(),2)=0</formula>
    </cfRule>
    <cfRule type="expression" dxfId="1876" priority="36" stopIfTrue="1">
      <formula>MOD(ROW(),2)&lt;&gt;0</formula>
    </cfRule>
  </conditionalFormatting>
  <conditionalFormatting sqref="D6:D21">
    <cfRule type="expression" dxfId="1875" priority="29" stopIfTrue="1">
      <formula>MOD(ROW(),2)=0</formula>
    </cfRule>
    <cfRule type="expression" dxfId="1874" priority="30" stopIfTrue="1">
      <formula>MOD(ROW(),2)&lt;&gt;0</formula>
    </cfRule>
  </conditionalFormatting>
  <conditionalFormatting sqref="A26:A102">
    <cfRule type="expression" dxfId="1873" priority="23" stopIfTrue="1">
      <formula>MOD(ROW(),2)=0</formula>
    </cfRule>
    <cfRule type="expression" dxfId="1872" priority="24" stopIfTrue="1">
      <formula>MOD(ROW(),2)&lt;&gt;0</formula>
    </cfRule>
  </conditionalFormatting>
  <conditionalFormatting sqref="B26:D102">
    <cfRule type="expression" dxfId="1871" priority="25" stopIfTrue="1">
      <formula>MOD(ROW(),2)=0</formula>
    </cfRule>
    <cfRule type="expression" dxfId="1870" priority="26" stopIfTrue="1">
      <formula>MOD(ROW(),2)&lt;&gt;0</formula>
    </cfRule>
  </conditionalFormatting>
  <conditionalFormatting sqref="D17">
    <cfRule type="expression" dxfId="1869" priority="19" stopIfTrue="1">
      <formula>MOD(ROW(),2)=0</formula>
    </cfRule>
    <cfRule type="expression" dxfId="1868" priority="20" stopIfTrue="1">
      <formula>MOD(ROW(),2)&lt;&gt;0</formula>
    </cfRule>
  </conditionalFormatting>
  <conditionalFormatting sqref="A19:A21">
    <cfRule type="expression" dxfId="1867" priority="15" stopIfTrue="1">
      <formula>MOD(ROW(),2)=0</formula>
    </cfRule>
    <cfRule type="expression" dxfId="1866" priority="16" stopIfTrue="1">
      <formula>MOD(ROW(),2)&lt;&gt;0</formula>
    </cfRule>
  </conditionalFormatting>
  <conditionalFormatting sqref="D19:D21">
    <cfRule type="expression" dxfId="1865" priority="17" stopIfTrue="1">
      <formula>MOD(ROW(),2)=0</formula>
    </cfRule>
    <cfRule type="expression" dxfId="1864" priority="18" stopIfTrue="1">
      <formula>MOD(ROW(),2)&lt;&gt;0</formula>
    </cfRule>
  </conditionalFormatting>
  <conditionalFormatting sqref="B6:C16">
    <cfRule type="expression" dxfId="1863" priority="9" stopIfTrue="1">
      <formula>MOD(ROW(),2)=0</formula>
    </cfRule>
    <cfRule type="expression" dxfId="1862" priority="10" stopIfTrue="1">
      <formula>MOD(ROW(),2)&lt;&gt;0</formula>
    </cfRule>
  </conditionalFormatting>
  <conditionalFormatting sqref="B18:C18 B17">
    <cfRule type="expression" dxfId="1861" priority="11" stopIfTrue="1">
      <formula>MOD(ROW(),2)=0</formula>
    </cfRule>
    <cfRule type="expression" dxfId="1860" priority="12" stopIfTrue="1">
      <formula>MOD(ROW(),2)&lt;&gt;0</formula>
    </cfRule>
  </conditionalFormatting>
  <conditionalFormatting sqref="C17">
    <cfRule type="expression" dxfId="1859" priority="7" stopIfTrue="1">
      <formula>MOD(ROW(),2)=0</formula>
    </cfRule>
    <cfRule type="expression" dxfId="1858" priority="8" stopIfTrue="1">
      <formula>MOD(ROW(),2)&lt;&gt;0</formula>
    </cfRule>
  </conditionalFormatting>
  <conditionalFormatting sqref="B20:B21">
    <cfRule type="expression" dxfId="1857" priority="3" stopIfTrue="1">
      <formula>MOD(ROW(),2)=0</formula>
    </cfRule>
    <cfRule type="expression" dxfId="1856" priority="4" stopIfTrue="1">
      <formula>MOD(ROW(),2)&lt;&gt;0</formula>
    </cfRule>
  </conditionalFormatting>
  <conditionalFormatting sqref="C19:C21">
    <cfRule type="expression" dxfId="1855" priority="5" stopIfTrue="1">
      <formula>MOD(ROW(),2)=0</formula>
    </cfRule>
    <cfRule type="expression" dxfId="1854" priority="6" stopIfTrue="1">
      <formula>MOD(ROW(),2)&lt;&gt;0</formula>
    </cfRule>
  </conditionalFormatting>
  <conditionalFormatting sqref="B19">
    <cfRule type="expression" dxfId="1853" priority="1" stopIfTrue="1">
      <formula>MOD(ROW(),2)=0</formula>
    </cfRule>
    <cfRule type="expression" dxfId="1852" priority="2" stopIfTrue="1">
      <formula>MOD(ROW(),2)&lt;&gt;0</formula>
    </cfRule>
  </conditionalFormatting>
  <hyperlinks>
    <hyperlink ref="B24" location="Assumptions!A1" display="Assumptions" xr:uid="{01367F5D-51C5-4467-953B-C6261ED69E8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4"/>
  </sheetPr>
  <dimension ref="A1:I224"/>
  <sheetViews>
    <sheetView workbookViewId="0"/>
  </sheetViews>
  <sheetFormatPr defaultRowHeight="12.5" x14ac:dyDescent="0.25"/>
  <cols>
    <col min="2" max="2" width="3.453125" style="12" customWidth="1"/>
    <col min="3" max="3" width="7" style="12" customWidth="1"/>
    <col min="4" max="4" width="62" customWidth="1"/>
    <col min="5" max="6" width="16.54296875" style="12" customWidth="1"/>
    <col min="7" max="7" width="19.453125" style="12" customWidth="1"/>
  </cols>
  <sheetData>
    <row r="1" spans="1:9" ht="20" x14ac:dyDescent="0.4">
      <c r="A1" s="4" t="s">
        <v>0</v>
      </c>
      <c r="B1" s="13"/>
      <c r="C1" s="13"/>
      <c r="D1" s="10"/>
      <c r="E1" s="13"/>
      <c r="F1" s="13"/>
      <c r="G1" s="13"/>
      <c r="H1" s="10"/>
      <c r="I1" s="10"/>
    </row>
    <row r="2" spans="1:9" ht="15.5" x14ac:dyDescent="0.35">
      <c r="A2" s="11" t="s">
        <v>1</v>
      </c>
      <c r="B2" s="14"/>
      <c r="C2" s="14"/>
      <c r="D2" s="9"/>
      <c r="E2" s="14"/>
      <c r="F2" s="14"/>
      <c r="G2" s="14"/>
      <c r="H2" s="9"/>
      <c r="I2" s="9"/>
    </row>
    <row r="3" spans="1:9" ht="15.5" x14ac:dyDescent="0.35">
      <c r="A3" s="6" t="s">
        <v>70</v>
      </c>
      <c r="B3" s="14"/>
      <c r="C3" s="14"/>
      <c r="D3" s="9"/>
      <c r="E3" s="14"/>
      <c r="F3" s="14"/>
      <c r="G3" s="14"/>
      <c r="H3" s="9"/>
      <c r="I3" s="9"/>
    </row>
    <row r="4" spans="1:9" x14ac:dyDescent="0.25">
      <c r="A4" s="7" t="s">
        <v>71</v>
      </c>
    </row>
    <row r="7" spans="1:9" ht="13" x14ac:dyDescent="0.3">
      <c r="E7" s="30" t="s">
        <v>72</v>
      </c>
      <c r="F7" s="30" t="s">
        <v>73</v>
      </c>
      <c r="G7" s="30" t="s">
        <v>74</v>
      </c>
    </row>
    <row r="8" spans="1:9" ht="13" x14ac:dyDescent="0.3">
      <c r="B8" s="32" t="s">
        <v>75</v>
      </c>
      <c r="C8" s="21"/>
      <c r="D8" s="15"/>
      <c r="E8" s="31">
        <v>2015</v>
      </c>
      <c r="F8" s="31">
        <v>2006</v>
      </c>
      <c r="G8" s="34">
        <v>1987</v>
      </c>
    </row>
    <row r="9" spans="1:9" x14ac:dyDescent="0.25">
      <c r="B9" s="23"/>
      <c r="C9" s="22"/>
      <c r="D9" s="17"/>
      <c r="E9" s="16"/>
      <c r="F9" s="16"/>
      <c r="G9" s="16"/>
    </row>
    <row r="10" spans="1:9" ht="13" x14ac:dyDescent="0.3">
      <c r="B10" s="33" t="s">
        <v>76</v>
      </c>
      <c r="D10" s="18"/>
      <c r="E10" s="20"/>
      <c r="F10" s="20"/>
      <c r="G10" s="20"/>
    </row>
    <row r="11" spans="1:9" x14ac:dyDescent="0.25">
      <c r="B11" s="24" t="s">
        <v>77</v>
      </c>
      <c r="C11" s="12">
        <v>101</v>
      </c>
      <c r="D11" s="18"/>
      <c r="E11" s="35"/>
      <c r="F11" s="35"/>
      <c r="G11" s="35"/>
    </row>
    <row r="12" spans="1:9" x14ac:dyDescent="0.25">
      <c r="B12" s="24" t="s">
        <v>77</v>
      </c>
      <c r="C12" s="12">
        <v>102</v>
      </c>
      <c r="D12" s="18"/>
      <c r="E12" s="35"/>
      <c r="F12" s="35"/>
      <c r="G12" s="35"/>
    </row>
    <row r="13" spans="1:9" x14ac:dyDescent="0.25">
      <c r="B13" s="24" t="s">
        <v>77</v>
      </c>
      <c r="C13" s="12">
        <v>103</v>
      </c>
      <c r="D13" s="18"/>
      <c r="E13" s="35"/>
      <c r="F13" s="35"/>
      <c r="G13" s="35"/>
    </row>
    <row r="14" spans="1:9" x14ac:dyDescent="0.25">
      <c r="B14" s="24" t="s">
        <v>77</v>
      </c>
      <c r="C14" s="12">
        <v>104</v>
      </c>
      <c r="D14" s="18"/>
      <c r="E14" s="35"/>
      <c r="F14" s="35"/>
      <c r="G14" s="35"/>
    </row>
    <row r="15" spans="1:9" x14ac:dyDescent="0.25">
      <c r="B15" s="24" t="s">
        <v>77</v>
      </c>
      <c r="C15" s="12">
        <v>105</v>
      </c>
      <c r="D15" s="18"/>
      <c r="E15" s="35"/>
      <c r="F15" s="35"/>
      <c r="G15" s="35"/>
    </row>
    <row r="16" spans="1:9" x14ac:dyDescent="0.25">
      <c r="B16" s="24" t="s">
        <v>77</v>
      </c>
      <c r="C16" s="12">
        <v>106</v>
      </c>
      <c r="D16" s="18"/>
      <c r="E16" s="35"/>
      <c r="F16" s="35"/>
      <c r="G16" s="35"/>
    </row>
    <row r="17" spans="2:8" x14ac:dyDescent="0.25">
      <c r="B17" s="24" t="s">
        <v>77</v>
      </c>
      <c r="C17" s="12">
        <v>107</v>
      </c>
      <c r="D17" s="18"/>
      <c r="E17" s="35"/>
      <c r="F17" s="35"/>
      <c r="G17" s="35"/>
    </row>
    <row r="18" spans="2:8" x14ac:dyDescent="0.25">
      <c r="B18" s="24" t="s">
        <v>77</v>
      </c>
      <c r="C18" s="12">
        <v>108</v>
      </c>
      <c r="D18" s="18"/>
      <c r="E18" s="35"/>
      <c r="F18" s="35"/>
      <c r="G18" s="35"/>
    </row>
    <row r="19" spans="2:8" x14ac:dyDescent="0.25">
      <c r="B19" s="24" t="s">
        <v>77</v>
      </c>
      <c r="C19" s="12">
        <v>109</v>
      </c>
      <c r="D19" s="18"/>
      <c r="E19" s="35"/>
      <c r="F19" s="35"/>
      <c r="G19" s="35"/>
    </row>
    <row r="20" spans="2:8" x14ac:dyDescent="0.25">
      <c r="B20" s="24" t="s">
        <v>77</v>
      </c>
      <c r="C20" s="12">
        <v>110</v>
      </c>
      <c r="D20" s="18"/>
      <c r="E20" s="35"/>
      <c r="F20" s="35"/>
      <c r="G20" s="35"/>
    </row>
    <row r="21" spans="2:8" x14ac:dyDescent="0.25">
      <c r="B21" s="24" t="s">
        <v>77</v>
      </c>
      <c r="C21" s="12">
        <v>111</v>
      </c>
      <c r="D21" s="18"/>
      <c r="E21" s="35"/>
      <c r="F21" s="35"/>
      <c r="G21" s="35"/>
    </row>
    <row r="22" spans="2:8" x14ac:dyDescent="0.25">
      <c r="B22" s="24" t="s">
        <v>77</v>
      </c>
      <c r="C22" s="12">
        <v>112</v>
      </c>
      <c r="D22" s="18"/>
      <c r="E22" s="35"/>
      <c r="F22" s="35"/>
      <c r="G22" s="35"/>
    </row>
    <row r="23" spans="2:8" x14ac:dyDescent="0.25">
      <c r="B23" s="24" t="s">
        <v>77</v>
      </c>
      <c r="C23" s="12">
        <v>113</v>
      </c>
      <c r="D23" s="18"/>
      <c r="E23" s="35"/>
      <c r="F23" s="35"/>
      <c r="G23" s="35"/>
    </row>
    <row r="24" spans="2:8" x14ac:dyDescent="0.25">
      <c r="B24" s="24" t="s">
        <v>77</v>
      </c>
      <c r="C24" s="12">
        <v>114</v>
      </c>
      <c r="D24" s="18"/>
      <c r="E24" s="35"/>
      <c r="F24" s="35"/>
      <c r="G24" s="35"/>
    </row>
    <row r="25" spans="2:8" x14ac:dyDescent="0.25">
      <c r="B25" s="24" t="s">
        <v>77</v>
      </c>
      <c r="C25" s="12">
        <v>115</v>
      </c>
      <c r="D25" s="18"/>
      <c r="E25" s="35"/>
      <c r="F25" s="35"/>
      <c r="G25" s="35"/>
    </row>
    <row r="26" spans="2:8" x14ac:dyDescent="0.25">
      <c r="B26" s="24" t="s">
        <v>77</v>
      </c>
      <c r="C26" s="12">
        <v>116</v>
      </c>
      <c r="D26" s="18"/>
      <c r="E26" s="35"/>
      <c r="F26" s="35"/>
      <c r="G26" s="35"/>
    </row>
    <row r="27" spans="2:8" x14ac:dyDescent="0.25">
      <c r="B27" s="24" t="s">
        <v>77</v>
      </c>
      <c r="C27" s="12">
        <v>117</v>
      </c>
      <c r="D27" s="18"/>
      <c r="E27" s="35"/>
      <c r="F27" s="35"/>
      <c r="G27" s="35"/>
    </row>
    <row r="28" spans="2:8" x14ac:dyDescent="0.25">
      <c r="B28" s="24" t="s">
        <v>77</v>
      </c>
      <c r="C28" s="12">
        <v>118</v>
      </c>
      <c r="D28" s="18"/>
      <c r="E28" s="35"/>
      <c r="F28" s="35"/>
      <c r="G28" s="35"/>
    </row>
    <row r="29" spans="2:8" x14ac:dyDescent="0.25">
      <c r="B29" s="24" t="s">
        <v>77</v>
      </c>
      <c r="C29" s="12">
        <v>119</v>
      </c>
      <c r="D29" s="18"/>
      <c r="E29" s="35"/>
      <c r="F29" s="35"/>
      <c r="G29" s="35"/>
    </row>
    <row r="30" spans="2:8" x14ac:dyDescent="0.25">
      <c r="B30" s="24" t="s">
        <v>77</v>
      </c>
      <c r="C30" s="12">
        <v>120</v>
      </c>
      <c r="D30" s="18"/>
      <c r="E30" s="35"/>
      <c r="F30" s="35"/>
      <c r="G30" s="35"/>
    </row>
    <row r="31" spans="2:8" x14ac:dyDescent="0.25">
      <c r="B31" s="24" t="s">
        <v>77</v>
      </c>
      <c r="C31" s="12">
        <v>121</v>
      </c>
      <c r="E31" s="36"/>
      <c r="F31" s="36"/>
      <c r="G31" s="36"/>
      <c r="H31" s="29"/>
    </row>
    <row r="32" spans="2:8" x14ac:dyDescent="0.25">
      <c r="B32" s="24" t="s">
        <v>77</v>
      </c>
      <c r="C32" s="12">
        <v>122</v>
      </c>
      <c r="D32" s="18"/>
      <c r="E32" s="35"/>
      <c r="F32" s="35"/>
      <c r="G32" s="35"/>
    </row>
    <row r="33" spans="2:8" x14ac:dyDescent="0.25">
      <c r="B33" s="24" t="s">
        <v>77</v>
      </c>
      <c r="C33" s="12">
        <v>123</v>
      </c>
      <c r="D33" s="18"/>
      <c r="E33" s="35"/>
      <c r="F33" s="35"/>
      <c r="G33" s="35"/>
    </row>
    <row r="34" spans="2:8" x14ac:dyDescent="0.25">
      <c r="B34" s="24" t="s">
        <v>77</v>
      </c>
      <c r="C34" s="12">
        <v>124</v>
      </c>
      <c r="D34" s="18"/>
      <c r="E34" s="35"/>
      <c r="F34" s="35"/>
      <c r="G34" s="35"/>
    </row>
    <row r="35" spans="2:8" x14ac:dyDescent="0.25">
      <c r="B35" s="24" t="s">
        <v>77</v>
      </c>
      <c r="C35" s="12">
        <v>125</v>
      </c>
      <c r="D35" s="18"/>
      <c r="E35" s="35"/>
      <c r="F35" s="35"/>
      <c r="G35" s="35"/>
      <c r="H35" s="28"/>
    </row>
    <row r="36" spans="2:8" x14ac:dyDescent="0.25">
      <c r="B36" s="25"/>
      <c r="C36" s="22"/>
      <c r="D36" s="17"/>
      <c r="E36" s="37"/>
      <c r="F36" s="37"/>
      <c r="G36" s="37"/>
    </row>
    <row r="37" spans="2:8" ht="13" x14ac:dyDescent="0.3">
      <c r="B37" s="33" t="s">
        <v>78</v>
      </c>
      <c r="D37" s="18"/>
      <c r="E37" s="35"/>
      <c r="F37" s="35"/>
      <c r="G37" s="35"/>
    </row>
    <row r="38" spans="2:8" x14ac:dyDescent="0.25">
      <c r="B38" s="24" t="s">
        <v>77</v>
      </c>
      <c r="C38" s="12">
        <v>201</v>
      </c>
      <c r="D38" s="18"/>
      <c r="E38" s="35"/>
      <c r="F38" s="35"/>
      <c r="G38" s="35"/>
    </row>
    <row r="39" spans="2:8" x14ac:dyDescent="0.25">
      <c r="B39" s="24" t="s">
        <v>77</v>
      </c>
      <c r="C39" s="12">
        <v>202</v>
      </c>
      <c r="D39" s="18"/>
      <c r="E39" s="35"/>
      <c r="F39" s="35"/>
      <c r="G39" s="35"/>
    </row>
    <row r="40" spans="2:8" x14ac:dyDescent="0.25">
      <c r="B40" s="24" t="s">
        <v>77</v>
      </c>
      <c r="C40" s="12">
        <v>203</v>
      </c>
      <c r="D40" s="18"/>
      <c r="E40" s="35"/>
      <c r="F40" s="35"/>
      <c r="G40" s="35"/>
    </row>
    <row r="41" spans="2:8" x14ac:dyDescent="0.25">
      <c r="B41" s="24" t="s">
        <v>77</v>
      </c>
      <c r="C41" s="12">
        <v>204</v>
      </c>
      <c r="D41" s="18"/>
      <c r="E41" s="35"/>
      <c r="F41" s="35"/>
      <c r="G41" s="35"/>
    </row>
    <row r="42" spans="2:8" x14ac:dyDescent="0.25">
      <c r="B42" s="24" t="s">
        <v>77</v>
      </c>
      <c r="C42" s="12">
        <v>205</v>
      </c>
      <c r="D42" s="18"/>
      <c r="E42" s="35"/>
      <c r="F42" s="35"/>
      <c r="G42" s="35"/>
    </row>
    <row r="43" spans="2:8" x14ac:dyDescent="0.25">
      <c r="B43" s="24" t="s">
        <v>77</v>
      </c>
      <c r="C43" s="12">
        <v>206</v>
      </c>
      <c r="D43" s="18"/>
      <c r="E43" s="35"/>
      <c r="F43" s="35"/>
      <c r="G43" s="35"/>
    </row>
    <row r="44" spans="2:8" x14ac:dyDescent="0.25">
      <c r="B44" s="24" t="s">
        <v>77</v>
      </c>
      <c r="C44" s="12">
        <v>207</v>
      </c>
      <c r="D44" s="18"/>
      <c r="E44" s="35"/>
      <c r="F44" s="35"/>
      <c r="G44" s="35"/>
    </row>
    <row r="45" spans="2:8" x14ac:dyDescent="0.25">
      <c r="B45" s="24" t="s">
        <v>77</v>
      </c>
      <c r="C45" s="12">
        <v>208</v>
      </c>
      <c r="D45" s="18"/>
      <c r="E45" s="35"/>
      <c r="F45" s="35"/>
      <c r="G45" s="35"/>
    </row>
    <row r="46" spans="2:8" x14ac:dyDescent="0.25">
      <c r="B46" s="24" t="s">
        <v>77</v>
      </c>
      <c r="C46" s="12">
        <v>209</v>
      </c>
      <c r="D46" s="18"/>
      <c r="E46" s="35"/>
      <c r="F46" s="35"/>
      <c r="G46" s="35"/>
    </row>
    <row r="47" spans="2:8" x14ac:dyDescent="0.25">
      <c r="B47" s="24" t="s">
        <v>77</v>
      </c>
      <c r="C47" s="12">
        <v>210</v>
      </c>
      <c r="D47" s="18"/>
      <c r="E47" s="35"/>
      <c r="F47" s="35"/>
      <c r="G47" s="35"/>
    </row>
    <row r="48" spans="2:8" x14ac:dyDescent="0.25">
      <c r="B48" s="24" t="s">
        <v>77</v>
      </c>
      <c r="C48" s="12">
        <v>211</v>
      </c>
      <c r="D48" s="18"/>
      <c r="E48" s="35"/>
      <c r="F48" s="35"/>
      <c r="G48" s="35"/>
    </row>
    <row r="49" spans="2:7" x14ac:dyDescent="0.25">
      <c r="B49" s="24" t="s">
        <v>77</v>
      </c>
      <c r="C49" s="12">
        <v>212</v>
      </c>
      <c r="D49" s="18"/>
      <c r="E49" s="35"/>
      <c r="F49" s="35"/>
      <c r="G49" s="35"/>
    </row>
    <row r="50" spans="2:7" x14ac:dyDescent="0.25">
      <c r="B50" s="24" t="s">
        <v>77</v>
      </c>
      <c r="C50" s="12">
        <v>213</v>
      </c>
      <c r="D50" s="18"/>
      <c r="E50" s="35"/>
      <c r="F50" s="35"/>
      <c r="G50" s="35"/>
    </row>
    <row r="51" spans="2:7" x14ac:dyDescent="0.25">
      <c r="B51" s="24" t="s">
        <v>77</v>
      </c>
      <c r="C51" s="12">
        <v>214</v>
      </c>
      <c r="D51" s="18"/>
      <c r="E51" s="35"/>
      <c r="F51" s="35"/>
      <c r="G51" s="35"/>
    </row>
    <row r="52" spans="2:7" x14ac:dyDescent="0.25">
      <c r="B52" s="24" t="s">
        <v>77</v>
      </c>
      <c r="C52" s="12">
        <v>215</v>
      </c>
      <c r="D52" s="18"/>
      <c r="E52" s="35"/>
      <c r="F52" s="35"/>
      <c r="G52" s="35"/>
    </row>
    <row r="53" spans="2:7" x14ac:dyDescent="0.25">
      <c r="B53" s="24" t="s">
        <v>77</v>
      </c>
      <c r="C53" s="12">
        <v>216</v>
      </c>
      <c r="D53" s="18"/>
      <c r="E53" s="35"/>
      <c r="F53" s="35"/>
      <c r="G53" s="35"/>
    </row>
    <row r="54" spans="2:7" x14ac:dyDescent="0.25">
      <c r="B54" s="24" t="s">
        <v>77</v>
      </c>
      <c r="C54" s="12">
        <v>217</v>
      </c>
      <c r="D54" s="18"/>
      <c r="E54" s="35"/>
      <c r="F54" s="35"/>
      <c r="G54" s="35"/>
    </row>
    <row r="55" spans="2:7" x14ac:dyDescent="0.25">
      <c r="B55" s="24" t="s">
        <v>77</v>
      </c>
      <c r="C55" s="12">
        <v>218</v>
      </c>
      <c r="D55" s="18"/>
      <c r="E55" s="35"/>
      <c r="F55" s="35"/>
      <c r="G55" s="35"/>
    </row>
    <row r="56" spans="2:7" x14ac:dyDescent="0.25">
      <c r="B56" s="24" t="s">
        <v>77</v>
      </c>
      <c r="C56" s="12">
        <v>219</v>
      </c>
      <c r="D56" s="18"/>
      <c r="E56" s="35"/>
      <c r="F56" s="35"/>
      <c r="G56" s="35"/>
    </row>
    <row r="57" spans="2:7" x14ac:dyDescent="0.25">
      <c r="B57" s="24" t="s">
        <v>77</v>
      </c>
      <c r="C57" s="12">
        <v>220</v>
      </c>
      <c r="D57" s="18"/>
      <c r="E57" s="35"/>
      <c r="F57" s="35"/>
      <c r="G57" s="35"/>
    </row>
    <row r="58" spans="2:7" x14ac:dyDescent="0.25">
      <c r="B58" s="24" t="s">
        <v>77</v>
      </c>
      <c r="C58" s="12">
        <v>221</v>
      </c>
      <c r="D58" s="18"/>
      <c r="E58" s="35"/>
      <c r="F58" s="35"/>
      <c r="G58" s="35"/>
    </row>
    <row r="59" spans="2:7" x14ac:dyDescent="0.25">
      <c r="B59" s="24" t="s">
        <v>77</v>
      </c>
      <c r="C59" s="12">
        <v>222</v>
      </c>
      <c r="D59" s="18"/>
      <c r="E59" s="35"/>
      <c r="F59" s="35"/>
      <c r="G59" s="35"/>
    </row>
    <row r="60" spans="2:7" x14ac:dyDescent="0.25">
      <c r="B60" s="24" t="s">
        <v>77</v>
      </c>
      <c r="C60" s="12">
        <v>223</v>
      </c>
      <c r="D60" s="18"/>
      <c r="E60" s="35"/>
      <c r="F60" s="35"/>
      <c r="G60" s="35"/>
    </row>
    <row r="61" spans="2:7" x14ac:dyDescent="0.25">
      <c r="B61" s="24" t="s">
        <v>77</v>
      </c>
      <c r="C61" s="12">
        <v>224</v>
      </c>
      <c r="D61" s="18"/>
      <c r="E61" s="35"/>
      <c r="F61" s="35"/>
      <c r="G61" s="35"/>
    </row>
    <row r="62" spans="2:7" x14ac:dyDescent="0.25">
      <c r="B62" s="24" t="s">
        <v>77</v>
      </c>
      <c r="C62" s="12">
        <v>225</v>
      </c>
      <c r="D62" s="19"/>
      <c r="E62" s="38"/>
      <c r="F62" s="38"/>
      <c r="G62" s="38"/>
    </row>
    <row r="63" spans="2:7" x14ac:dyDescent="0.25">
      <c r="B63" s="25"/>
      <c r="C63" s="22"/>
      <c r="D63" s="17"/>
      <c r="E63" s="37"/>
      <c r="F63" s="37"/>
      <c r="G63" s="37"/>
    </row>
    <row r="64" spans="2:7" ht="13" x14ac:dyDescent="0.3">
      <c r="B64" s="33" t="s">
        <v>79</v>
      </c>
      <c r="D64" s="18"/>
      <c r="E64" s="35"/>
      <c r="F64" s="35"/>
      <c r="G64" s="35"/>
    </row>
    <row r="65" spans="2:7" x14ac:dyDescent="0.25">
      <c r="B65" s="24" t="s">
        <v>77</v>
      </c>
      <c r="C65" s="12">
        <v>301</v>
      </c>
      <c r="D65" s="18"/>
      <c r="E65" s="35"/>
      <c r="F65" s="35"/>
      <c r="G65" s="35"/>
    </row>
    <row r="66" spans="2:7" x14ac:dyDescent="0.25">
      <c r="B66" s="24" t="s">
        <v>77</v>
      </c>
      <c r="C66" s="12">
        <v>302</v>
      </c>
      <c r="D66" s="18"/>
      <c r="E66" s="35"/>
      <c r="F66" s="35"/>
      <c r="G66" s="35"/>
    </row>
    <row r="67" spans="2:7" x14ac:dyDescent="0.25">
      <c r="B67" s="24" t="s">
        <v>77</v>
      </c>
      <c r="C67" s="12">
        <v>303</v>
      </c>
      <c r="D67" s="18"/>
      <c r="E67" s="35"/>
      <c r="F67" s="35"/>
      <c r="G67" s="35"/>
    </row>
    <row r="68" spans="2:7" x14ac:dyDescent="0.25">
      <c r="B68" s="24" t="s">
        <v>77</v>
      </c>
      <c r="C68" s="12">
        <v>304</v>
      </c>
      <c r="D68" s="18"/>
      <c r="E68" s="35"/>
      <c r="F68" s="35"/>
      <c r="G68" s="35"/>
    </row>
    <row r="69" spans="2:7" x14ac:dyDescent="0.25">
      <c r="B69" s="24" t="s">
        <v>77</v>
      </c>
      <c r="C69" s="12">
        <v>305</v>
      </c>
      <c r="D69" s="18"/>
      <c r="E69" s="35"/>
      <c r="F69" s="35"/>
      <c r="G69" s="35"/>
    </row>
    <row r="70" spans="2:7" x14ac:dyDescent="0.25">
      <c r="B70" s="24" t="s">
        <v>77</v>
      </c>
      <c r="C70" s="12">
        <v>306</v>
      </c>
      <c r="D70" s="18"/>
      <c r="E70" s="35"/>
      <c r="F70" s="35"/>
      <c r="G70" s="35"/>
    </row>
    <row r="71" spans="2:7" x14ac:dyDescent="0.25">
      <c r="B71" s="24" t="s">
        <v>77</v>
      </c>
      <c r="C71" s="12">
        <v>307</v>
      </c>
      <c r="D71" s="18"/>
      <c r="E71" s="35"/>
      <c r="F71" s="35"/>
      <c r="G71" s="35"/>
    </row>
    <row r="72" spans="2:7" x14ac:dyDescent="0.25">
      <c r="B72" s="24" t="s">
        <v>77</v>
      </c>
      <c r="C72" s="12">
        <v>308</v>
      </c>
      <c r="D72" s="18"/>
      <c r="E72" s="35"/>
      <c r="F72" s="35"/>
      <c r="G72" s="35"/>
    </row>
    <row r="73" spans="2:7" x14ac:dyDescent="0.25">
      <c r="B73" s="24" t="s">
        <v>77</v>
      </c>
      <c r="C73" s="12">
        <v>309</v>
      </c>
      <c r="D73" s="18"/>
      <c r="E73" s="35"/>
      <c r="F73" s="35"/>
      <c r="G73" s="35"/>
    </row>
    <row r="74" spans="2:7" x14ac:dyDescent="0.25">
      <c r="B74" s="24" t="s">
        <v>77</v>
      </c>
      <c r="C74" s="12">
        <v>310</v>
      </c>
      <c r="D74" s="18"/>
      <c r="E74" s="35"/>
      <c r="F74" s="35"/>
      <c r="G74" s="35"/>
    </row>
    <row r="75" spans="2:7" x14ac:dyDescent="0.25">
      <c r="B75" s="24" t="s">
        <v>77</v>
      </c>
      <c r="C75" s="12">
        <v>311</v>
      </c>
      <c r="D75" s="18"/>
      <c r="E75" s="35"/>
      <c r="F75" s="35"/>
      <c r="G75" s="35"/>
    </row>
    <row r="76" spans="2:7" x14ac:dyDescent="0.25">
      <c r="B76" s="24" t="s">
        <v>77</v>
      </c>
      <c r="C76" s="12">
        <v>312</v>
      </c>
      <c r="D76" s="18"/>
      <c r="E76" s="35"/>
      <c r="F76" s="35"/>
      <c r="G76" s="35"/>
    </row>
    <row r="77" spans="2:7" x14ac:dyDescent="0.25">
      <c r="B77" s="24" t="s">
        <v>77</v>
      </c>
      <c r="C77" s="12">
        <v>313</v>
      </c>
      <c r="D77" s="18"/>
      <c r="E77" s="35"/>
      <c r="F77" s="35"/>
      <c r="G77" s="35"/>
    </row>
    <row r="78" spans="2:7" x14ac:dyDescent="0.25">
      <c r="B78" s="24" t="s">
        <v>77</v>
      </c>
      <c r="C78" s="12">
        <v>314</v>
      </c>
      <c r="D78" s="18"/>
      <c r="E78" s="35"/>
      <c r="F78" s="35"/>
      <c r="G78" s="35"/>
    </row>
    <row r="79" spans="2:7" x14ac:dyDescent="0.25">
      <c r="B79" s="24" t="s">
        <v>77</v>
      </c>
      <c r="C79" s="12">
        <v>315</v>
      </c>
      <c r="D79" s="18"/>
      <c r="E79" s="35"/>
      <c r="F79" s="35"/>
      <c r="G79" s="35"/>
    </row>
    <row r="80" spans="2:7" x14ac:dyDescent="0.25">
      <c r="B80" s="24" t="s">
        <v>77</v>
      </c>
      <c r="C80" s="12">
        <v>316</v>
      </c>
      <c r="D80" s="18"/>
      <c r="E80" s="35"/>
      <c r="F80" s="35"/>
      <c r="G80" s="35"/>
    </row>
    <row r="81" spans="2:7" x14ac:dyDescent="0.25">
      <c r="B81" s="24" t="s">
        <v>77</v>
      </c>
      <c r="C81" s="12">
        <v>317</v>
      </c>
      <c r="D81" s="18"/>
      <c r="E81" s="35"/>
      <c r="F81" s="35"/>
      <c r="G81" s="35"/>
    </row>
    <row r="82" spans="2:7" x14ac:dyDescent="0.25">
      <c r="B82" s="24" t="s">
        <v>77</v>
      </c>
      <c r="C82" s="12">
        <v>318</v>
      </c>
      <c r="D82" s="18"/>
      <c r="E82" s="35"/>
      <c r="F82" s="35"/>
      <c r="G82" s="35"/>
    </row>
    <row r="83" spans="2:7" x14ac:dyDescent="0.25">
      <c r="B83" s="24" t="s">
        <v>77</v>
      </c>
      <c r="C83" s="12">
        <v>319</v>
      </c>
      <c r="D83" s="18"/>
      <c r="E83" s="35"/>
      <c r="F83" s="35"/>
      <c r="G83" s="35"/>
    </row>
    <row r="84" spans="2:7" x14ac:dyDescent="0.25">
      <c r="B84" s="24" t="s">
        <v>77</v>
      </c>
      <c r="C84" s="12">
        <v>320</v>
      </c>
      <c r="D84" s="18"/>
      <c r="E84" s="35"/>
      <c r="F84" s="35"/>
      <c r="G84" s="35"/>
    </row>
    <row r="85" spans="2:7" x14ac:dyDescent="0.25">
      <c r="B85" s="24" t="s">
        <v>77</v>
      </c>
      <c r="C85" s="12">
        <v>321</v>
      </c>
      <c r="D85" s="18"/>
      <c r="E85" s="35"/>
      <c r="F85" s="35"/>
      <c r="G85" s="35"/>
    </row>
    <row r="86" spans="2:7" x14ac:dyDescent="0.25">
      <c r="B86" s="24" t="s">
        <v>77</v>
      </c>
      <c r="C86" s="12">
        <v>322</v>
      </c>
      <c r="D86" s="18"/>
      <c r="E86" s="35"/>
      <c r="F86" s="35"/>
      <c r="G86" s="35"/>
    </row>
    <row r="87" spans="2:7" x14ac:dyDescent="0.25">
      <c r="B87" s="24" t="s">
        <v>77</v>
      </c>
      <c r="C87" s="12">
        <v>323</v>
      </c>
      <c r="D87" s="18"/>
      <c r="E87" s="35"/>
      <c r="F87" s="35"/>
      <c r="G87" s="35"/>
    </row>
    <row r="88" spans="2:7" x14ac:dyDescent="0.25">
      <c r="B88" s="24" t="s">
        <v>77</v>
      </c>
      <c r="C88" s="12">
        <v>324</v>
      </c>
      <c r="D88" s="18"/>
      <c r="E88" s="35"/>
      <c r="F88" s="35"/>
      <c r="G88" s="35"/>
    </row>
    <row r="89" spans="2:7" x14ac:dyDescent="0.25">
      <c r="B89" s="24" t="s">
        <v>77</v>
      </c>
      <c r="C89" s="12">
        <v>325</v>
      </c>
      <c r="D89" s="19"/>
      <c r="E89" s="38"/>
      <c r="F89" s="38"/>
      <c r="G89" s="38"/>
    </row>
    <row r="90" spans="2:7" x14ac:dyDescent="0.25">
      <c r="B90" s="25"/>
      <c r="C90" s="22"/>
      <c r="D90" s="17"/>
      <c r="E90" s="37"/>
      <c r="F90" s="37"/>
      <c r="G90" s="37"/>
    </row>
    <row r="91" spans="2:7" ht="13" x14ac:dyDescent="0.3">
      <c r="B91" s="33" t="s">
        <v>80</v>
      </c>
      <c r="D91" s="18"/>
      <c r="E91" s="35"/>
      <c r="F91" s="35"/>
      <c r="G91" s="35"/>
    </row>
    <row r="92" spans="2:7" x14ac:dyDescent="0.25">
      <c r="B92" s="24" t="s">
        <v>77</v>
      </c>
      <c r="C92" s="12">
        <v>401</v>
      </c>
      <c r="D92" s="18"/>
      <c r="E92" s="35"/>
      <c r="F92" s="35"/>
      <c r="G92" s="35"/>
    </row>
    <row r="93" spans="2:7" x14ac:dyDescent="0.25">
      <c r="B93" s="24" t="s">
        <v>77</v>
      </c>
      <c r="C93" s="12">
        <v>402</v>
      </c>
      <c r="D93" s="18"/>
      <c r="E93" s="35"/>
      <c r="F93" s="35"/>
      <c r="G93" s="35"/>
    </row>
    <row r="94" spans="2:7" x14ac:dyDescent="0.25">
      <c r="B94" s="24" t="s">
        <v>77</v>
      </c>
      <c r="C94" s="12">
        <v>403</v>
      </c>
      <c r="D94" s="18"/>
      <c r="E94" s="35"/>
      <c r="F94" s="35"/>
      <c r="G94" s="35"/>
    </row>
    <row r="95" spans="2:7" x14ac:dyDescent="0.25">
      <c r="B95" s="24" t="s">
        <v>77</v>
      </c>
      <c r="C95" s="12">
        <v>404</v>
      </c>
      <c r="D95" s="18"/>
      <c r="E95" s="35"/>
      <c r="F95" s="35"/>
      <c r="G95" s="35"/>
    </row>
    <row r="96" spans="2:7" x14ac:dyDescent="0.25">
      <c r="B96" s="24" t="s">
        <v>77</v>
      </c>
      <c r="C96" s="12">
        <v>405</v>
      </c>
      <c r="D96" s="18"/>
      <c r="E96" s="35"/>
      <c r="F96" s="35"/>
      <c r="G96" s="35"/>
    </row>
    <row r="97" spans="2:7" x14ac:dyDescent="0.25">
      <c r="B97" s="24" t="s">
        <v>77</v>
      </c>
      <c r="C97" s="12">
        <v>406</v>
      </c>
      <c r="D97" s="18"/>
      <c r="E97" s="35"/>
      <c r="F97" s="35"/>
      <c r="G97" s="35"/>
    </row>
    <row r="98" spans="2:7" x14ac:dyDescent="0.25">
      <c r="B98" s="24" t="s">
        <v>77</v>
      </c>
      <c r="C98" s="12">
        <v>407</v>
      </c>
      <c r="D98" s="18"/>
      <c r="E98" s="35"/>
      <c r="F98" s="35"/>
      <c r="G98" s="35"/>
    </row>
    <row r="99" spans="2:7" x14ac:dyDescent="0.25">
      <c r="B99" s="24" t="s">
        <v>77</v>
      </c>
      <c r="C99" s="12">
        <v>408</v>
      </c>
      <c r="D99" s="18"/>
      <c r="E99" s="35"/>
      <c r="F99" s="35"/>
      <c r="G99" s="35"/>
    </row>
    <row r="100" spans="2:7" x14ac:dyDescent="0.25">
      <c r="B100" s="24" t="s">
        <v>77</v>
      </c>
      <c r="C100" s="12">
        <v>409</v>
      </c>
      <c r="D100" s="18"/>
      <c r="E100" s="35"/>
      <c r="F100" s="35"/>
      <c r="G100" s="35"/>
    </row>
    <row r="101" spans="2:7" x14ac:dyDescent="0.25">
      <c r="B101" s="24" t="s">
        <v>77</v>
      </c>
      <c r="C101" s="12">
        <v>410</v>
      </c>
      <c r="D101" s="18"/>
      <c r="E101" s="35"/>
      <c r="F101" s="35"/>
      <c r="G101" s="35"/>
    </row>
    <row r="102" spans="2:7" x14ac:dyDescent="0.25">
      <c r="B102" s="24" t="s">
        <v>77</v>
      </c>
      <c r="C102" s="12">
        <v>411</v>
      </c>
      <c r="D102" s="18"/>
      <c r="E102" s="35"/>
      <c r="F102" s="35"/>
      <c r="G102" s="35"/>
    </row>
    <row r="103" spans="2:7" x14ac:dyDescent="0.25">
      <c r="B103" s="24" t="s">
        <v>77</v>
      </c>
      <c r="C103" s="12">
        <v>412</v>
      </c>
      <c r="D103" s="18"/>
      <c r="E103" s="35"/>
      <c r="F103" s="35"/>
      <c r="G103" s="35"/>
    </row>
    <row r="104" spans="2:7" x14ac:dyDescent="0.25">
      <c r="B104" s="24" t="s">
        <v>77</v>
      </c>
      <c r="C104" s="12">
        <v>413</v>
      </c>
      <c r="D104" s="18"/>
      <c r="E104" s="35"/>
      <c r="F104" s="35"/>
      <c r="G104" s="35"/>
    </row>
    <row r="105" spans="2:7" x14ac:dyDescent="0.25">
      <c r="B105" s="24" t="s">
        <v>77</v>
      </c>
      <c r="C105" s="12">
        <v>414</v>
      </c>
      <c r="D105" s="18"/>
      <c r="E105" s="35"/>
      <c r="F105" s="35"/>
      <c r="G105" s="35"/>
    </row>
    <row r="106" spans="2:7" x14ac:dyDescent="0.25">
      <c r="B106" s="24" t="s">
        <v>77</v>
      </c>
      <c r="C106" s="12">
        <v>415</v>
      </c>
      <c r="D106" s="18"/>
      <c r="E106" s="35"/>
      <c r="F106" s="35"/>
      <c r="G106" s="35"/>
    </row>
    <row r="107" spans="2:7" x14ac:dyDescent="0.25">
      <c r="B107" s="24" t="s">
        <v>77</v>
      </c>
      <c r="C107" s="12">
        <v>416</v>
      </c>
      <c r="D107" s="18"/>
      <c r="E107" s="35"/>
      <c r="F107" s="35"/>
      <c r="G107" s="35"/>
    </row>
    <row r="108" spans="2:7" x14ac:dyDescent="0.25">
      <c r="B108" s="24" t="s">
        <v>77</v>
      </c>
      <c r="C108" s="12">
        <v>417</v>
      </c>
      <c r="D108" s="18"/>
      <c r="E108" s="35"/>
      <c r="F108" s="35"/>
      <c r="G108" s="35"/>
    </row>
    <row r="109" spans="2:7" x14ac:dyDescent="0.25">
      <c r="B109" s="24" t="s">
        <v>77</v>
      </c>
      <c r="C109" s="12">
        <v>418</v>
      </c>
      <c r="D109" s="18"/>
      <c r="E109" s="35"/>
      <c r="F109" s="35"/>
      <c r="G109" s="35"/>
    </row>
    <row r="110" spans="2:7" x14ac:dyDescent="0.25">
      <c r="B110" s="24" t="s">
        <v>77</v>
      </c>
      <c r="C110" s="12">
        <v>419</v>
      </c>
      <c r="D110" s="18"/>
      <c r="E110" s="35"/>
      <c r="F110" s="35"/>
      <c r="G110" s="35"/>
    </row>
    <row r="111" spans="2:7" x14ac:dyDescent="0.25">
      <c r="B111" s="24" t="s">
        <v>77</v>
      </c>
      <c r="C111" s="12">
        <v>420</v>
      </c>
      <c r="D111" s="18"/>
      <c r="E111" s="35"/>
      <c r="F111" s="35"/>
      <c r="G111" s="35"/>
    </row>
    <row r="112" spans="2:7" x14ac:dyDescent="0.25">
      <c r="B112" s="24" t="s">
        <v>77</v>
      </c>
      <c r="C112" s="12">
        <v>421</v>
      </c>
      <c r="D112" s="18"/>
      <c r="E112" s="35"/>
      <c r="F112" s="35"/>
      <c r="G112" s="35"/>
    </row>
    <row r="113" spans="2:7" x14ac:dyDescent="0.25">
      <c r="B113" s="24" t="s">
        <v>77</v>
      </c>
      <c r="C113" s="12">
        <v>422</v>
      </c>
      <c r="D113" s="18"/>
      <c r="E113" s="35"/>
      <c r="F113" s="35"/>
      <c r="G113" s="35"/>
    </row>
    <row r="114" spans="2:7" x14ac:dyDescent="0.25">
      <c r="B114" s="24" t="s">
        <v>77</v>
      </c>
      <c r="C114" s="12">
        <v>423</v>
      </c>
      <c r="D114" s="18"/>
      <c r="E114" s="35"/>
      <c r="F114" s="35"/>
      <c r="G114" s="35"/>
    </row>
    <row r="115" spans="2:7" x14ac:dyDescent="0.25">
      <c r="B115" s="24" t="s">
        <v>77</v>
      </c>
      <c r="C115" s="12">
        <v>424</v>
      </c>
      <c r="D115" s="18"/>
      <c r="E115" s="35"/>
      <c r="F115" s="35"/>
      <c r="G115" s="35"/>
    </row>
    <row r="116" spans="2:7" x14ac:dyDescent="0.25">
      <c r="B116" s="24" t="s">
        <v>77</v>
      </c>
      <c r="C116" s="12">
        <v>425</v>
      </c>
      <c r="D116" s="19"/>
      <c r="E116" s="38"/>
      <c r="F116" s="38"/>
      <c r="G116" s="38"/>
    </row>
    <row r="117" spans="2:7" x14ac:dyDescent="0.25">
      <c r="B117" s="25"/>
      <c r="C117" s="22"/>
      <c r="D117" s="17"/>
      <c r="E117" s="37"/>
      <c r="F117" s="37"/>
      <c r="G117" s="37"/>
    </row>
    <row r="118" spans="2:7" ht="13" x14ac:dyDescent="0.3">
      <c r="B118" s="33" t="s">
        <v>81</v>
      </c>
      <c r="D118" s="18"/>
      <c r="E118" s="35"/>
      <c r="F118" s="35"/>
      <c r="G118" s="35"/>
    </row>
    <row r="119" spans="2:7" x14ac:dyDescent="0.25">
      <c r="B119" s="24" t="s">
        <v>77</v>
      </c>
      <c r="C119" s="12">
        <v>501</v>
      </c>
      <c r="D119" s="18"/>
      <c r="E119" s="35"/>
      <c r="F119" s="35"/>
      <c r="G119" s="35"/>
    </row>
    <row r="120" spans="2:7" x14ac:dyDescent="0.25">
      <c r="B120" s="24" t="s">
        <v>77</v>
      </c>
      <c r="C120" s="12">
        <v>502</v>
      </c>
      <c r="D120" s="18"/>
      <c r="E120" s="35"/>
      <c r="F120" s="35"/>
      <c r="G120" s="35"/>
    </row>
    <row r="121" spans="2:7" x14ac:dyDescent="0.25">
      <c r="B121" s="24" t="s">
        <v>77</v>
      </c>
      <c r="C121" s="12">
        <v>503</v>
      </c>
      <c r="D121" s="18"/>
      <c r="E121" s="35"/>
      <c r="F121" s="35"/>
      <c r="G121" s="35"/>
    </row>
    <row r="122" spans="2:7" x14ac:dyDescent="0.25">
      <c r="B122" s="24" t="s">
        <v>77</v>
      </c>
      <c r="C122" s="12">
        <v>504</v>
      </c>
      <c r="D122" s="18"/>
      <c r="E122" s="35"/>
      <c r="F122" s="35"/>
      <c r="G122" s="35"/>
    </row>
    <row r="123" spans="2:7" x14ac:dyDescent="0.25">
      <c r="B123" s="24" t="s">
        <v>77</v>
      </c>
      <c r="C123" s="12">
        <v>505</v>
      </c>
      <c r="D123" s="18"/>
      <c r="E123" s="35"/>
      <c r="F123" s="35"/>
      <c r="G123" s="35"/>
    </row>
    <row r="124" spans="2:7" x14ac:dyDescent="0.25">
      <c r="B124" s="24" t="s">
        <v>77</v>
      </c>
      <c r="C124" s="12">
        <v>506</v>
      </c>
      <c r="D124" s="18"/>
      <c r="E124" s="35"/>
      <c r="F124" s="35"/>
      <c r="G124" s="35"/>
    </row>
    <row r="125" spans="2:7" x14ac:dyDescent="0.25">
      <c r="B125" s="24" t="s">
        <v>77</v>
      </c>
      <c r="C125" s="12">
        <v>507</v>
      </c>
      <c r="D125" s="18"/>
      <c r="E125" s="35"/>
      <c r="F125" s="35"/>
      <c r="G125" s="35"/>
    </row>
    <row r="126" spans="2:7" x14ac:dyDescent="0.25">
      <c r="B126" s="24" t="s">
        <v>77</v>
      </c>
      <c r="C126" s="12">
        <v>508</v>
      </c>
      <c r="D126" s="18"/>
      <c r="E126" s="35"/>
      <c r="F126" s="35"/>
      <c r="G126" s="35"/>
    </row>
    <row r="127" spans="2:7" x14ac:dyDescent="0.25">
      <c r="B127" s="24" t="s">
        <v>77</v>
      </c>
      <c r="C127" s="12">
        <v>509</v>
      </c>
      <c r="D127" s="18"/>
      <c r="E127" s="35"/>
      <c r="F127" s="35"/>
      <c r="G127" s="35"/>
    </row>
    <row r="128" spans="2:7" x14ac:dyDescent="0.25">
      <c r="B128" s="24" t="s">
        <v>77</v>
      </c>
      <c r="C128" s="12">
        <v>510</v>
      </c>
      <c r="D128" s="18"/>
      <c r="E128" s="35"/>
      <c r="F128" s="35"/>
      <c r="G128" s="35"/>
    </row>
    <row r="129" spans="2:7" x14ac:dyDescent="0.25">
      <c r="B129" s="24" t="s">
        <v>77</v>
      </c>
      <c r="C129" s="12">
        <v>511</v>
      </c>
      <c r="D129" s="18"/>
      <c r="E129" s="35"/>
      <c r="F129" s="35"/>
      <c r="G129" s="35"/>
    </row>
    <row r="130" spans="2:7" x14ac:dyDescent="0.25">
      <c r="B130" s="24" t="s">
        <v>77</v>
      </c>
      <c r="C130" s="12">
        <v>512</v>
      </c>
      <c r="D130" s="18"/>
      <c r="E130" s="35"/>
      <c r="F130" s="35"/>
      <c r="G130" s="35"/>
    </row>
    <row r="131" spans="2:7" x14ac:dyDescent="0.25">
      <c r="B131" s="24" t="s">
        <v>77</v>
      </c>
      <c r="C131" s="12">
        <v>513</v>
      </c>
      <c r="D131" s="18"/>
      <c r="E131" s="35"/>
      <c r="F131" s="35"/>
      <c r="G131" s="35"/>
    </row>
    <row r="132" spans="2:7" x14ac:dyDescent="0.25">
      <c r="B132" s="24" t="s">
        <v>77</v>
      </c>
      <c r="C132" s="12">
        <v>514</v>
      </c>
      <c r="D132" s="18"/>
      <c r="E132" s="35"/>
      <c r="F132" s="35"/>
      <c r="G132" s="35"/>
    </row>
    <row r="133" spans="2:7" x14ac:dyDescent="0.25">
      <c r="B133" s="24" t="s">
        <v>77</v>
      </c>
      <c r="C133" s="12">
        <v>515</v>
      </c>
      <c r="D133" s="18"/>
      <c r="E133" s="35"/>
      <c r="F133" s="35"/>
      <c r="G133" s="35"/>
    </row>
    <row r="134" spans="2:7" x14ac:dyDescent="0.25">
      <c r="B134" s="24" t="s">
        <v>77</v>
      </c>
      <c r="C134" s="12">
        <v>516</v>
      </c>
      <c r="D134" s="18"/>
      <c r="E134" s="35"/>
      <c r="F134" s="35"/>
      <c r="G134" s="35"/>
    </row>
    <row r="135" spans="2:7" x14ac:dyDescent="0.25">
      <c r="B135" s="24" t="s">
        <v>77</v>
      </c>
      <c r="C135" s="12">
        <v>517</v>
      </c>
      <c r="D135" s="18"/>
      <c r="E135" s="35"/>
      <c r="F135" s="35"/>
      <c r="G135" s="35"/>
    </row>
    <row r="136" spans="2:7" x14ac:dyDescent="0.25">
      <c r="B136" s="24" t="s">
        <v>77</v>
      </c>
      <c r="C136" s="12">
        <v>518</v>
      </c>
      <c r="D136" s="18"/>
      <c r="E136" s="35"/>
      <c r="F136" s="35"/>
      <c r="G136" s="35"/>
    </row>
    <row r="137" spans="2:7" x14ac:dyDescent="0.25">
      <c r="B137" s="24" t="s">
        <v>77</v>
      </c>
      <c r="C137" s="12">
        <v>519</v>
      </c>
      <c r="D137" s="18"/>
      <c r="E137" s="35"/>
      <c r="F137" s="35"/>
      <c r="G137" s="35"/>
    </row>
    <row r="138" spans="2:7" x14ac:dyDescent="0.25">
      <c r="B138" s="24" t="s">
        <v>77</v>
      </c>
      <c r="C138" s="12">
        <v>520</v>
      </c>
      <c r="D138" s="18"/>
      <c r="E138" s="35"/>
      <c r="F138" s="35"/>
      <c r="G138" s="35"/>
    </row>
    <row r="139" spans="2:7" x14ac:dyDescent="0.25">
      <c r="B139" s="24" t="s">
        <v>77</v>
      </c>
      <c r="C139" s="12">
        <v>521</v>
      </c>
      <c r="D139" s="18"/>
      <c r="E139" s="35"/>
      <c r="F139" s="35"/>
      <c r="G139" s="35"/>
    </row>
    <row r="140" spans="2:7" x14ac:dyDescent="0.25">
      <c r="B140" s="24" t="s">
        <v>77</v>
      </c>
      <c r="C140" s="12">
        <v>522</v>
      </c>
      <c r="D140" s="18"/>
      <c r="E140" s="35"/>
      <c r="F140" s="35"/>
      <c r="G140" s="35"/>
    </row>
    <row r="141" spans="2:7" x14ac:dyDescent="0.25">
      <c r="B141" s="24" t="s">
        <v>77</v>
      </c>
      <c r="C141" s="12">
        <v>523</v>
      </c>
      <c r="D141" s="18"/>
      <c r="E141" s="35"/>
      <c r="F141" s="35"/>
      <c r="G141" s="35"/>
    </row>
    <row r="142" spans="2:7" x14ac:dyDescent="0.25">
      <c r="B142" s="24" t="s">
        <v>77</v>
      </c>
      <c r="C142" s="12">
        <v>524</v>
      </c>
      <c r="D142" s="18"/>
      <c r="E142" s="35"/>
      <c r="F142" s="35"/>
      <c r="G142" s="35"/>
    </row>
    <row r="143" spans="2:7" x14ac:dyDescent="0.25">
      <c r="B143" s="24" t="s">
        <v>77</v>
      </c>
      <c r="C143" s="12">
        <v>525</v>
      </c>
      <c r="D143" s="19"/>
      <c r="E143" s="38"/>
      <c r="F143" s="38"/>
      <c r="G143" s="38"/>
    </row>
    <row r="144" spans="2:7" x14ac:dyDescent="0.25">
      <c r="B144" s="25"/>
      <c r="C144" s="22"/>
      <c r="D144" s="17"/>
      <c r="E144" s="37"/>
      <c r="F144" s="37"/>
      <c r="G144" s="37"/>
    </row>
    <row r="145" spans="2:7" ht="13" x14ac:dyDescent="0.3">
      <c r="B145" s="33" t="s">
        <v>82</v>
      </c>
      <c r="D145" s="18"/>
      <c r="E145" s="35"/>
      <c r="F145" s="35"/>
      <c r="G145" s="35"/>
    </row>
    <row r="146" spans="2:7" x14ac:dyDescent="0.25">
      <c r="B146" s="24" t="s">
        <v>77</v>
      </c>
      <c r="C146" s="12">
        <v>601</v>
      </c>
      <c r="D146" s="18"/>
      <c r="E146" s="35"/>
      <c r="F146" s="35"/>
      <c r="G146" s="35"/>
    </row>
    <row r="147" spans="2:7" x14ac:dyDescent="0.25">
      <c r="B147" s="24" t="s">
        <v>77</v>
      </c>
      <c r="C147" s="12">
        <v>602</v>
      </c>
      <c r="D147" s="18"/>
      <c r="E147" s="35"/>
      <c r="F147" s="35"/>
      <c r="G147" s="35"/>
    </row>
    <row r="148" spans="2:7" x14ac:dyDescent="0.25">
      <c r="B148" s="24" t="s">
        <v>77</v>
      </c>
      <c r="C148" s="12">
        <v>603</v>
      </c>
      <c r="D148" s="18"/>
      <c r="E148" s="35"/>
      <c r="F148" s="35"/>
      <c r="G148" s="35"/>
    </row>
    <row r="149" spans="2:7" x14ac:dyDescent="0.25">
      <c r="B149" s="24" t="s">
        <v>77</v>
      </c>
      <c r="C149" s="12">
        <v>604</v>
      </c>
      <c r="D149" s="18"/>
      <c r="E149" s="35"/>
      <c r="F149" s="35"/>
      <c r="G149" s="35"/>
    </row>
    <row r="150" spans="2:7" x14ac:dyDescent="0.25">
      <c r="B150" s="24" t="s">
        <v>77</v>
      </c>
      <c r="C150" s="12">
        <v>605</v>
      </c>
      <c r="D150" s="18"/>
      <c r="E150" s="35"/>
      <c r="F150" s="35"/>
      <c r="G150" s="35"/>
    </row>
    <row r="151" spans="2:7" x14ac:dyDescent="0.25">
      <c r="B151" s="24" t="s">
        <v>77</v>
      </c>
      <c r="C151" s="12">
        <v>606</v>
      </c>
      <c r="D151" s="18"/>
      <c r="E151" s="35"/>
      <c r="F151" s="35"/>
      <c r="G151" s="35"/>
    </row>
    <row r="152" spans="2:7" x14ac:dyDescent="0.25">
      <c r="B152" s="24" t="s">
        <v>77</v>
      </c>
      <c r="C152" s="12">
        <v>607</v>
      </c>
      <c r="D152" s="18"/>
      <c r="E152" s="35"/>
      <c r="F152" s="35"/>
      <c r="G152" s="35"/>
    </row>
    <row r="153" spans="2:7" x14ac:dyDescent="0.25">
      <c r="B153" s="24" t="s">
        <v>77</v>
      </c>
      <c r="C153" s="12">
        <v>608</v>
      </c>
      <c r="D153" s="18"/>
      <c r="E153" s="35"/>
      <c r="F153" s="35"/>
      <c r="G153" s="35"/>
    </row>
    <row r="154" spans="2:7" x14ac:dyDescent="0.25">
      <c r="B154" s="24" t="s">
        <v>77</v>
      </c>
      <c r="C154" s="12">
        <v>609</v>
      </c>
      <c r="D154" s="18"/>
      <c r="E154" s="35"/>
      <c r="F154" s="35"/>
      <c r="G154" s="35"/>
    </row>
    <row r="155" spans="2:7" x14ac:dyDescent="0.25">
      <c r="B155" s="24" t="s">
        <v>77</v>
      </c>
      <c r="C155" s="12">
        <v>610</v>
      </c>
      <c r="D155" s="18"/>
      <c r="E155" s="35"/>
      <c r="F155" s="35"/>
      <c r="G155" s="35"/>
    </row>
    <row r="156" spans="2:7" x14ac:dyDescent="0.25">
      <c r="B156" s="24" t="s">
        <v>77</v>
      </c>
      <c r="C156" s="12">
        <v>611</v>
      </c>
      <c r="D156" s="18"/>
      <c r="E156" s="35"/>
      <c r="F156" s="35"/>
      <c r="G156" s="35"/>
    </row>
    <row r="157" spans="2:7" x14ac:dyDescent="0.25">
      <c r="B157" s="24" t="s">
        <v>77</v>
      </c>
      <c r="C157" s="12">
        <v>612</v>
      </c>
      <c r="D157" s="18"/>
      <c r="E157" s="35"/>
      <c r="F157" s="35"/>
      <c r="G157" s="35"/>
    </row>
    <row r="158" spans="2:7" x14ac:dyDescent="0.25">
      <c r="B158" s="24" t="s">
        <v>77</v>
      </c>
      <c r="C158" s="12">
        <v>613</v>
      </c>
      <c r="D158" s="18"/>
      <c r="E158" s="35"/>
      <c r="F158" s="35"/>
      <c r="G158" s="35"/>
    </row>
    <row r="159" spans="2:7" x14ac:dyDescent="0.25">
      <c r="B159" s="24" t="s">
        <v>77</v>
      </c>
      <c r="C159" s="12">
        <v>614</v>
      </c>
      <c r="D159" s="18"/>
      <c r="E159" s="35"/>
      <c r="F159" s="35"/>
      <c r="G159" s="35"/>
    </row>
    <row r="160" spans="2:7" x14ac:dyDescent="0.25">
      <c r="B160" s="24" t="s">
        <v>77</v>
      </c>
      <c r="C160" s="12">
        <v>615</v>
      </c>
      <c r="D160" s="18"/>
      <c r="E160" s="35"/>
      <c r="F160" s="35"/>
      <c r="G160" s="35"/>
    </row>
    <row r="161" spans="2:7" x14ac:dyDescent="0.25">
      <c r="B161" s="24" t="s">
        <v>77</v>
      </c>
      <c r="C161" s="12">
        <v>616</v>
      </c>
      <c r="D161" s="18"/>
      <c r="E161" s="35"/>
      <c r="F161" s="35"/>
      <c r="G161" s="35"/>
    </row>
    <row r="162" spans="2:7" x14ac:dyDescent="0.25">
      <c r="B162" s="24" t="s">
        <v>77</v>
      </c>
      <c r="C162" s="12">
        <v>617</v>
      </c>
      <c r="D162" s="18"/>
      <c r="E162" s="35"/>
      <c r="F162" s="35"/>
      <c r="G162" s="35"/>
    </row>
    <row r="163" spans="2:7" x14ac:dyDescent="0.25">
      <c r="B163" s="24" t="s">
        <v>77</v>
      </c>
      <c r="C163" s="12">
        <v>618</v>
      </c>
      <c r="D163" s="18"/>
      <c r="E163" s="35"/>
      <c r="F163" s="35"/>
      <c r="G163" s="35"/>
    </row>
    <row r="164" spans="2:7" x14ac:dyDescent="0.25">
      <c r="B164" s="24" t="s">
        <v>77</v>
      </c>
      <c r="C164" s="12">
        <v>619</v>
      </c>
      <c r="D164" s="18"/>
      <c r="E164" s="35"/>
      <c r="F164" s="35"/>
      <c r="G164" s="35"/>
    </row>
    <row r="165" spans="2:7" x14ac:dyDescent="0.25">
      <c r="B165" s="24" t="s">
        <v>77</v>
      </c>
      <c r="C165" s="12">
        <v>620</v>
      </c>
      <c r="D165" s="18"/>
      <c r="E165" s="35"/>
      <c r="F165" s="35"/>
      <c r="G165" s="35"/>
    </row>
    <row r="166" spans="2:7" x14ac:dyDescent="0.25">
      <c r="B166" s="24" t="s">
        <v>77</v>
      </c>
      <c r="C166" s="12">
        <v>621</v>
      </c>
      <c r="D166" s="18"/>
      <c r="E166" s="35"/>
      <c r="F166" s="35"/>
      <c r="G166" s="35"/>
    </row>
    <row r="167" spans="2:7" x14ac:dyDescent="0.25">
      <c r="B167" s="24" t="s">
        <v>77</v>
      </c>
      <c r="C167" s="12">
        <v>622</v>
      </c>
      <c r="D167" s="18"/>
      <c r="E167" s="35"/>
      <c r="F167" s="35"/>
      <c r="G167" s="35"/>
    </row>
    <row r="168" spans="2:7" x14ac:dyDescent="0.25">
      <c r="B168" s="24" t="s">
        <v>77</v>
      </c>
      <c r="C168" s="12">
        <v>623</v>
      </c>
      <c r="D168" s="18"/>
      <c r="E168" s="35"/>
      <c r="F168" s="35"/>
      <c r="G168" s="35"/>
    </row>
    <row r="169" spans="2:7" x14ac:dyDescent="0.25">
      <c r="B169" s="24" t="s">
        <v>77</v>
      </c>
      <c r="C169" s="12">
        <v>624</v>
      </c>
      <c r="D169" s="18"/>
      <c r="E169" s="35"/>
      <c r="F169" s="35"/>
      <c r="G169" s="35"/>
    </row>
    <row r="170" spans="2:7" x14ac:dyDescent="0.25">
      <c r="B170" s="24" t="s">
        <v>77</v>
      </c>
      <c r="C170" s="12">
        <v>625</v>
      </c>
      <c r="D170" s="19"/>
      <c r="E170" s="38"/>
      <c r="F170" s="38"/>
      <c r="G170" s="38"/>
    </row>
    <row r="171" spans="2:7" x14ac:dyDescent="0.25">
      <c r="B171" s="25"/>
      <c r="C171" s="22"/>
      <c r="D171" s="17"/>
      <c r="E171" s="37"/>
      <c r="F171" s="37"/>
      <c r="G171" s="37"/>
    </row>
    <row r="172" spans="2:7" ht="13" x14ac:dyDescent="0.3">
      <c r="B172" s="33" t="s">
        <v>83</v>
      </c>
      <c r="D172" s="18"/>
      <c r="E172" s="35"/>
      <c r="F172" s="35"/>
      <c r="G172" s="35"/>
    </row>
    <row r="173" spans="2:7" x14ac:dyDescent="0.25">
      <c r="B173" s="24" t="s">
        <v>77</v>
      </c>
      <c r="C173" s="12">
        <v>701</v>
      </c>
      <c r="D173" s="18"/>
      <c r="E173" s="35"/>
      <c r="F173" s="35"/>
      <c r="G173" s="35"/>
    </row>
    <row r="174" spans="2:7" x14ac:dyDescent="0.25">
      <c r="B174" s="24" t="s">
        <v>77</v>
      </c>
      <c r="C174" s="12">
        <v>702</v>
      </c>
      <c r="D174" s="18"/>
      <c r="E174" s="35"/>
      <c r="F174" s="35"/>
      <c r="G174" s="35"/>
    </row>
    <row r="175" spans="2:7" x14ac:dyDescent="0.25">
      <c r="B175" s="24" t="s">
        <v>77</v>
      </c>
      <c r="C175" s="12">
        <v>703</v>
      </c>
      <c r="D175" s="18"/>
      <c r="E175" s="35"/>
      <c r="F175" s="35"/>
      <c r="G175" s="35"/>
    </row>
    <row r="176" spans="2:7" x14ac:dyDescent="0.25">
      <c r="B176" s="24" t="s">
        <v>77</v>
      </c>
      <c r="C176" s="12">
        <v>704</v>
      </c>
      <c r="D176" s="18"/>
      <c r="E176" s="35"/>
      <c r="F176" s="35"/>
      <c r="G176" s="35"/>
    </row>
    <row r="177" spans="2:7" x14ac:dyDescent="0.25">
      <c r="B177" s="24" t="s">
        <v>77</v>
      </c>
      <c r="C177" s="12">
        <v>705</v>
      </c>
      <c r="D177" s="18"/>
      <c r="E177" s="35"/>
      <c r="F177" s="35"/>
      <c r="G177" s="35"/>
    </row>
    <row r="178" spans="2:7" x14ac:dyDescent="0.25">
      <c r="B178" s="24" t="s">
        <v>77</v>
      </c>
      <c r="C178" s="12">
        <v>706</v>
      </c>
      <c r="D178" s="18"/>
      <c r="E178" s="35"/>
      <c r="F178" s="35"/>
      <c r="G178" s="35"/>
    </row>
    <row r="179" spans="2:7" x14ac:dyDescent="0.25">
      <c r="B179" s="24" t="s">
        <v>77</v>
      </c>
      <c r="C179" s="12">
        <v>707</v>
      </c>
      <c r="D179" s="18"/>
      <c r="E179" s="35"/>
      <c r="F179" s="35"/>
      <c r="G179" s="35"/>
    </row>
    <row r="180" spans="2:7" x14ac:dyDescent="0.25">
      <c r="B180" s="24" t="s">
        <v>77</v>
      </c>
      <c r="C180" s="12">
        <v>708</v>
      </c>
      <c r="D180" s="18"/>
      <c r="E180" s="35"/>
      <c r="F180" s="35"/>
      <c r="G180" s="35"/>
    </row>
    <row r="181" spans="2:7" x14ac:dyDescent="0.25">
      <c r="B181" s="24" t="s">
        <v>77</v>
      </c>
      <c r="C181" s="12">
        <v>709</v>
      </c>
      <c r="D181" s="18"/>
      <c r="E181" s="35"/>
      <c r="F181" s="35"/>
      <c r="G181" s="35"/>
    </row>
    <row r="182" spans="2:7" x14ac:dyDescent="0.25">
      <c r="B182" s="24" t="s">
        <v>77</v>
      </c>
      <c r="C182" s="12">
        <v>710</v>
      </c>
      <c r="D182" s="18"/>
      <c r="E182" s="35"/>
      <c r="F182" s="35"/>
      <c r="G182" s="35"/>
    </row>
    <row r="183" spans="2:7" x14ac:dyDescent="0.25">
      <c r="B183" s="24" t="s">
        <v>77</v>
      </c>
      <c r="C183" s="12">
        <v>711</v>
      </c>
      <c r="D183" s="18"/>
      <c r="E183" s="35"/>
      <c r="F183" s="35"/>
      <c r="G183" s="35"/>
    </row>
    <row r="184" spans="2:7" x14ac:dyDescent="0.25">
      <c r="B184" s="24" t="s">
        <v>77</v>
      </c>
      <c r="C184" s="12">
        <v>712</v>
      </c>
      <c r="D184" s="18"/>
      <c r="E184" s="35"/>
      <c r="F184" s="35"/>
      <c r="G184" s="35"/>
    </row>
    <row r="185" spans="2:7" x14ac:dyDescent="0.25">
      <c r="B185" s="24" t="s">
        <v>77</v>
      </c>
      <c r="C185" s="12">
        <v>713</v>
      </c>
      <c r="D185" s="18"/>
      <c r="E185" s="35"/>
      <c r="F185" s="35"/>
      <c r="G185" s="35"/>
    </row>
    <row r="186" spans="2:7" x14ac:dyDescent="0.25">
      <c r="B186" s="24" t="s">
        <v>77</v>
      </c>
      <c r="C186" s="12">
        <v>714</v>
      </c>
      <c r="D186" s="18"/>
      <c r="E186" s="35"/>
      <c r="F186" s="35"/>
      <c r="G186" s="35"/>
    </row>
    <row r="187" spans="2:7" x14ac:dyDescent="0.25">
      <c r="B187" s="24" t="s">
        <v>77</v>
      </c>
      <c r="C187" s="12">
        <v>715</v>
      </c>
      <c r="D187" s="18"/>
      <c r="E187" s="35"/>
      <c r="F187" s="35"/>
      <c r="G187" s="35"/>
    </row>
    <row r="188" spans="2:7" x14ac:dyDescent="0.25">
      <c r="B188" s="24" t="s">
        <v>77</v>
      </c>
      <c r="C188" s="12">
        <v>716</v>
      </c>
      <c r="D188" s="18"/>
      <c r="E188" s="35"/>
      <c r="F188" s="35"/>
      <c r="G188" s="35"/>
    </row>
    <row r="189" spans="2:7" x14ac:dyDescent="0.25">
      <c r="B189" s="24" t="s">
        <v>77</v>
      </c>
      <c r="C189" s="12">
        <v>717</v>
      </c>
      <c r="D189" s="18"/>
      <c r="E189" s="35"/>
      <c r="F189" s="35"/>
      <c r="G189" s="35"/>
    </row>
    <row r="190" spans="2:7" x14ac:dyDescent="0.25">
      <c r="B190" s="24" t="s">
        <v>77</v>
      </c>
      <c r="C190" s="12">
        <v>718</v>
      </c>
      <c r="D190" s="18"/>
      <c r="E190" s="35"/>
      <c r="F190" s="35"/>
      <c r="G190" s="35"/>
    </row>
    <row r="191" spans="2:7" x14ac:dyDescent="0.25">
      <c r="B191" s="24" t="s">
        <v>77</v>
      </c>
      <c r="C191" s="12">
        <v>719</v>
      </c>
      <c r="D191" s="18"/>
      <c r="E191" s="35"/>
      <c r="F191" s="35"/>
      <c r="G191" s="35"/>
    </row>
    <row r="192" spans="2:7" x14ac:dyDescent="0.25">
      <c r="B192" s="24" t="s">
        <v>77</v>
      </c>
      <c r="C192" s="12">
        <v>720</v>
      </c>
      <c r="D192" s="18"/>
      <c r="E192" s="35"/>
      <c r="F192" s="35"/>
      <c r="G192" s="35"/>
    </row>
    <row r="193" spans="2:7" x14ac:dyDescent="0.25">
      <c r="B193" s="24" t="s">
        <v>77</v>
      </c>
      <c r="C193" s="12">
        <v>721</v>
      </c>
      <c r="D193" s="18"/>
      <c r="E193" s="35"/>
      <c r="F193" s="35"/>
      <c r="G193" s="35"/>
    </row>
    <row r="194" spans="2:7" x14ac:dyDescent="0.25">
      <c r="B194" s="24" t="s">
        <v>77</v>
      </c>
      <c r="C194" s="12">
        <v>722</v>
      </c>
      <c r="D194" s="18"/>
      <c r="E194" s="35"/>
      <c r="F194" s="35"/>
      <c r="G194" s="35"/>
    </row>
    <row r="195" spans="2:7" x14ac:dyDescent="0.25">
      <c r="B195" s="24" t="s">
        <v>77</v>
      </c>
      <c r="C195" s="12">
        <v>723</v>
      </c>
      <c r="D195" s="18"/>
      <c r="E195" s="35"/>
      <c r="F195" s="35"/>
      <c r="G195" s="35"/>
    </row>
    <row r="196" spans="2:7" x14ac:dyDescent="0.25">
      <c r="B196" s="24" t="s">
        <v>77</v>
      </c>
      <c r="C196" s="12">
        <v>724</v>
      </c>
      <c r="D196" s="18"/>
      <c r="E196" s="35"/>
      <c r="F196" s="35"/>
      <c r="G196" s="35"/>
    </row>
    <row r="197" spans="2:7" x14ac:dyDescent="0.25">
      <c r="B197" s="24" t="s">
        <v>77</v>
      </c>
      <c r="C197" s="12">
        <v>725</v>
      </c>
      <c r="D197" s="18"/>
      <c r="E197" s="35"/>
      <c r="F197" s="35"/>
      <c r="G197" s="35"/>
    </row>
    <row r="198" spans="2:7" x14ac:dyDescent="0.25">
      <c r="B198" s="25"/>
      <c r="C198" s="22"/>
      <c r="D198" s="17"/>
      <c r="E198" s="37"/>
      <c r="F198" s="37"/>
      <c r="G198" s="37"/>
    </row>
    <row r="199" spans="2:7" ht="13" x14ac:dyDescent="0.3">
      <c r="B199" s="33" t="s">
        <v>84</v>
      </c>
      <c r="D199" s="18"/>
      <c r="E199" s="35"/>
      <c r="F199" s="35"/>
      <c r="G199" s="35"/>
    </row>
    <row r="200" spans="2:7" x14ac:dyDescent="0.25">
      <c r="B200" s="24" t="s">
        <v>77</v>
      </c>
      <c r="C200" s="12">
        <v>801</v>
      </c>
      <c r="D200" s="18"/>
      <c r="E200" s="35"/>
      <c r="F200" s="35"/>
      <c r="G200" s="35"/>
    </row>
    <row r="201" spans="2:7" x14ac:dyDescent="0.25">
      <c r="B201" s="24" t="s">
        <v>77</v>
      </c>
      <c r="C201" s="12">
        <v>802</v>
      </c>
      <c r="D201" s="18"/>
      <c r="E201" s="35"/>
      <c r="F201" s="35"/>
      <c r="G201" s="35"/>
    </row>
    <row r="202" spans="2:7" x14ac:dyDescent="0.25">
      <c r="B202" s="24" t="s">
        <v>77</v>
      </c>
      <c r="C202" s="12">
        <v>803</v>
      </c>
      <c r="D202" s="18"/>
      <c r="E202" s="35"/>
      <c r="F202" s="35"/>
      <c r="G202" s="35"/>
    </row>
    <row r="203" spans="2:7" x14ac:dyDescent="0.25">
      <c r="B203" s="24" t="s">
        <v>77</v>
      </c>
      <c r="C203" s="12">
        <v>804</v>
      </c>
      <c r="D203" s="18"/>
      <c r="E203" s="35"/>
      <c r="F203" s="35"/>
      <c r="G203" s="35"/>
    </row>
    <row r="204" spans="2:7" x14ac:dyDescent="0.25">
      <c r="B204" s="24" t="s">
        <v>77</v>
      </c>
      <c r="C204" s="12">
        <v>805</v>
      </c>
      <c r="D204" s="18"/>
      <c r="E204" s="35"/>
      <c r="F204" s="35"/>
      <c r="G204" s="35"/>
    </row>
    <row r="205" spans="2:7" x14ac:dyDescent="0.25">
      <c r="B205" s="24" t="s">
        <v>77</v>
      </c>
      <c r="C205" s="12">
        <v>806</v>
      </c>
      <c r="D205" s="18"/>
      <c r="E205" s="35"/>
      <c r="F205" s="35"/>
      <c r="G205" s="35"/>
    </row>
    <row r="206" spans="2:7" x14ac:dyDescent="0.25">
      <c r="B206" s="24" t="s">
        <v>77</v>
      </c>
      <c r="C206" s="12">
        <v>807</v>
      </c>
      <c r="D206" s="18"/>
      <c r="E206" s="35"/>
      <c r="F206" s="35"/>
      <c r="G206" s="35"/>
    </row>
    <row r="207" spans="2:7" x14ac:dyDescent="0.25">
      <c r="B207" s="24" t="s">
        <v>77</v>
      </c>
      <c r="C207" s="12">
        <v>808</v>
      </c>
      <c r="D207" s="18"/>
      <c r="E207" s="35"/>
      <c r="F207" s="35"/>
      <c r="G207" s="35"/>
    </row>
    <row r="208" spans="2:7" x14ac:dyDescent="0.25">
      <c r="B208" s="24" t="s">
        <v>77</v>
      </c>
      <c r="C208" s="12">
        <v>809</v>
      </c>
      <c r="D208" s="18"/>
      <c r="E208" s="35"/>
      <c r="F208" s="35"/>
      <c r="G208" s="35"/>
    </row>
    <row r="209" spans="2:7" x14ac:dyDescent="0.25">
      <c r="B209" s="24" t="s">
        <v>77</v>
      </c>
      <c r="C209" s="12">
        <v>810</v>
      </c>
      <c r="D209" s="18"/>
      <c r="E209" s="35"/>
      <c r="F209" s="35"/>
      <c r="G209" s="35"/>
    </row>
    <row r="210" spans="2:7" x14ac:dyDescent="0.25">
      <c r="B210" s="24" t="s">
        <v>77</v>
      </c>
      <c r="C210" s="12">
        <v>811</v>
      </c>
      <c r="D210" s="18"/>
      <c r="E210" s="35"/>
      <c r="F210" s="35"/>
      <c r="G210" s="35"/>
    </row>
    <row r="211" spans="2:7" x14ac:dyDescent="0.25">
      <c r="B211" s="24" t="s">
        <v>77</v>
      </c>
      <c r="C211" s="12">
        <v>812</v>
      </c>
      <c r="D211" s="18"/>
      <c r="E211" s="35"/>
      <c r="F211" s="35"/>
      <c r="G211" s="35"/>
    </row>
    <row r="212" spans="2:7" x14ac:dyDescent="0.25">
      <c r="B212" s="24" t="s">
        <v>77</v>
      </c>
      <c r="C212" s="12">
        <v>813</v>
      </c>
      <c r="D212" s="18"/>
      <c r="E212" s="35"/>
      <c r="F212" s="35"/>
      <c r="G212" s="35"/>
    </row>
    <row r="213" spans="2:7" x14ac:dyDescent="0.25">
      <c r="B213" s="24" t="s">
        <v>77</v>
      </c>
      <c r="C213" s="12">
        <v>814</v>
      </c>
      <c r="D213" s="18"/>
      <c r="E213" s="35"/>
      <c r="F213" s="35"/>
      <c r="G213" s="35"/>
    </row>
    <row r="214" spans="2:7" x14ac:dyDescent="0.25">
      <c r="B214" s="24" t="s">
        <v>77</v>
      </c>
      <c r="C214" s="12">
        <v>815</v>
      </c>
      <c r="D214" s="18"/>
      <c r="E214" s="35"/>
      <c r="F214" s="35"/>
      <c r="G214" s="35"/>
    </row>
    <row r="215" spans="2:7" x14ac:dyDescent="0.25">
      <c r="B215" s="24" t="s">
        <v>77</v>
      </c>
      <c r="C215" s="12">
        <v>816</v>
      </c>
      <c r="D215" s="18"/>
      <c r="E215" s="35"/>
      <c r="F215" s="35"/>
      <c r="G215" s="35"/>
    </row>
    <row r="216" spans="2:7" x14ac:dyDescent="0.25">
      <c r="B216" s="24" t="s">
        <v>77</v>
      </c>
      <c r="C216" s="12">
        <v>817</v>
      </c>
      <c r="D216" s="18"/>
      <c r="E216" s="35"/>
      <c r="F216" s="35"/>
      <c r="G216" s="35"/>
    </row>
    <row r="217" spans="2:7" x14ac:dyDescent="0.25">
      <c r="B217" s="24" t="s">
        <v>77</v>
      </c>
      <c r="C217" s="12">
        <v>818</v>
      </c>
      <c r="D217" s="18"/>
      <c r="E217" s="35"/>
      <c r="F217" s="35"/>
      <c r="G217" s="35"/>
    </row>
    <row r="218" spans="2:7" x14ac:dyDescent="0.25">
      <c r="B218" s="24" t="s">
        <v>77</v>
      </c>
      <c r="C218" s="12">
        <v>819</v>
      </c>
      <c r="D218" s="18"/>
      <c r="E218" s="35"/>
      <c r="F218" s="35"/>
      <c r="G218" s="35"/>
    </row>
    <row r="219" spans="2:7" x14ac:dyDescent="0.25">
      <c r="B219" s="24" t="s">
        <v>77</v>
      </c>
      <c r="C219" s="12">
        <v>820</v>
      </c>
      <c r="D219" s="18"/>
      <c r="E219" s="35"/>
      <c r="F219" s="35"/>
      <c r="G219" s="35"/>
    </row>
    <row r="220" spans="2:7" x14ac:dyDescent="0.25">
      <c r="B220" s="24" t="s">
        <v>77</v>
      </c>
      <c r="C220" s="12">
        <v>821</v>
      </c>
      <c r="D220" s="18"/>
      <c r="E220" s="35"/>
      <c r="F220" s="35"/>
      <c r="G220" s="35"/>
    </row>
    <row r="221" spans="2:7" x14ac:dyDescent="0.25">
      <c r="B221" s="24" t="s">
        <v>77</v>
      </c>
      <c r="C221" s="12">
        <v>822</v>
      </c>
      <c r="D221" s="18"/>
      <c r="E221" s="35"/>
      <c r="F221" s="35"/>
      <c r="G221" s="35"/>
    </row>
    <row r="222" spans="2:7" x14ac:dyDescent="0.25">
      <c r="B222" s="24" t="s">
        <v>77</v>
      </c>
      <c r="C222" s="12">
        <v>823</v>
      </c>
      <c r="D222" s="18"/>
      <c r="E222" s="35"/>
      <c r="F222" s="35"/>
      <c r="G222" s="35"/>
    </row>
    <row r="223" spans="2:7" x14ac:dyDescent="0.25">
      <c r="B223" s="24" t="s">
        <v>77</v>
      </c>
      <c r="C223" s="12">
        <v>824</v>
      </c>
      <c r="D223" s="18"/>
      <c r="E223" s="35"/>
      <c r="F223" s="35"/>
      <c r="G223" s="35"/>
    </row>
    <row r="224" spans="2:7" x14ac:dyDescent="0.25">
      <c r="B224" s="24" t="s">
        <v>77</v>
      </c>
      <c r="C224" s="12">
        <v>825</v>
      </c>
      <c r="D224" s="19"/>
      <c r="E224" s="38"/>
      <c r="F224" s="38"/>
      <c r="G224" s="38"/>
    </row>
  </sheetData>
  <sheetProtection algorithmName="SHA-512" hashValue="Z8ao8pQHfRFLgLKaeHUAcI8GZ3rMLukcqsIZDmvLEkf216wLCEVQBAuLdWzXQeL/pclFZPkU5y+fk/YL3KV9zQ==" saltValue="s2/YmmJ1OC0w+5NunP5cqw==" spinCount="100000" sheet="1" objects="1" scenarios="1"/>
  <pageMargins left="0.7" right="0.7" top="0.75" bottom="0.75" header="0.3" footer="0.3"/>
  <pageSetup paperSize="9" scale="45" orientation="portrait" horizontalDpi="1200" verticalDpi="1200" r:id="rId1"/>
  <headerFooter>
    <oddHeader>&amp;L&amp;Z&amp;F  [&amp;A]</oddHeader>
    <oddFooter>&amp;LPage &amp;P of &amp;N&amp;R&amp;T &amp;D</oddFooter>
  </headerFooter>
  <rowBreaks count="2" manualBreakCount="2">
    <brk id="89" max="7" man="1"/>
    <brk id="197" max="7" man="1"/>
  </rowBreaks>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4"/>
  <dimension ref="A1:K67"/>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x-305</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305</v>
      </c>
      <c r="C14" s="78"/>
      <c r="D14" s="172"/>
    </row>
    <row r="15" spans="1:11" x14ac:dyDescent="0.25">
      <c r="A15" s="76" t="s">
        <v>613</v>
      </c>
      <c r="B15" s="78">
        <v>305</v>
      </c>
      <c r="C15" s="78"/>
      <c r="D15" s="172"/>
    </row>
    <row r="16" spans="1:11" x14ac:dyDescent="0.25">
      <c r="A16" s="76" t="s">
        <v>285</v>
      </c>
      <c r="B16" s="78" t="s">
        <v>385</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55</v>
      </c>
      <c r="B27" s="96">
        <v>24.12</v>
      </c>
      <c r="C27" s="96">
        <v>3.3</v>
      </c>
      <c r="D27" s="96"/>
    </row>
    <row r="28" spans="1:4" x14ac:dyDescent="0.25">
      <c r="A28" s="95">
        <v>56</v>
      </c>
      <c r="B28" s="96">
        <v>23.53</v>
      </c>
      <c r="C28" s="96">
        <v>3.32</v>
      </c>
      <c r="D28" s="96"/>
    </row>
    <row r="29" spans="1:4" x14ac:dyDescent="0.25">
      <c r="A29" s="95">
        <v>57</v>
      </c>
      <c r="B29" s="96">
        <v>22.94</v>
      </c>
      <c r="C29" s="96">
        <v>3.35</v>
      </c>
      <c r="D29" s="96"/>
    </row>
    <row r="30" spans="1:4" x14ac:dyDescent="0.25">
      <c r="A30" s="95">
        <v>58</v>
      </c>
      <c r="B30" s="96">
        <v>22.33</v>
      </c>
      <c r="C30" s="96">
        <v>3.37</v>
      </c>
      <c r="D30" s="96"/>
    </row>
    <row r="31" spans="1:4" x14ac:dyDescent="0.25">
      <c r="A31" s="95">
        <v>59</v>
      </c>
      <c r="B31" s="96">
        <v>21.72</v>
      </c>
      <c r="C31" s="96">
        <v>3.38</v>
      </c>
      <c r="D31" s="96"/>
    </row>
    <row r="32" spans="1:4" x14ac:dyDescent="0.25">
      <c r="A32" s="95">
        <v>60</v>
      </c>
      <c r="B32" s="96">
        <v>21.11</v>
      </c>
      <c r="C32" s="96">
        <v>3.39</v>
      </c>
      <c r="D32" s="96"/>
    </row>
    <row r="33" spans="1:4" x14ac:dyDescent="0.25">
      <c r="A33" s="95">
        <v>61</v>
      </c>
      <c r="B33" s="96">
        <v>20.48</v>
      </c>
      <c r="C33" s="96">
        <v>3.41</v>
      </c>
      <c r="D33" s="96"/>
    </row>
    <row r="34" spans="1:4" x14ac:dyDescent="0.25">
      <c r="A34" s="95">
        <v>62</v>
      </c>
      <c r="B34" s="96">
        <v>19.86</v>
      </c>
      <c r="C34" s="96">
        <v>3.43</v>
      </c>
      <c r="D34" s="96"/>
    </row>
    <row r="35" spans="1:4" x14ac:dyDescent="0.25">
      <c r="A35" s="95">
        <v>63</v>
      </c>
      <c r="B35" s="96">
        <v>19.22</v>
      </c>
      <c r="C35" s="96">
        <v>3.45</v>
      </c>
      <c r="D35" s="96"/>
    </row>
    <row r="36" spans="1:4" x14ac:dyDescent="0.25">
      <c r="A36" s="95">
        <v>64</v>
      </c>
      <c r="B36" s="96">
        <v>18.59</v>
      </c>
      <c r="C36" s="96">
        <v>3.33</v>
      </c>
      <c r="D36" s="96"/>
    </row>
    <row r="37" spans="1:4" x14ac:dyDescent="0.25">
      <c r="A37" s="95">
        <v>65</v>
      </c>
      <c r="B37" s="96">
        <v>17.95</v>
      </c>
      <c r="C37" s="96">
        <v>3.21</v>
      </c>
      <c r="D37" s="96"/>
    </row>
    <row r="38" spans="1:4" x14ac:dyDescent="0.25">
      <c r="A38" s="95">
        <v>66</v>
      </c>
      <c r="B38" s="96">
        <v>17.3</v>
      </c>
      <c r="C38" s="96">
        <v>3.22</v>
      </c>
      <c r="D38" s="96"/>
    </row>
    <row r="39" spans="1:4" x14ac:dyDescent="0.25">
      <c r="A39" s="95">
        <v>67</v>
      </c>
      <c r="B39" s="96">
        <v>16.66</v>
      </c>
      <c r="C39" s="96">
        <v>3.22</v>
      </c>
      <c r="D39" s="96"/>
    </row>
    <row r="40" spans="1:4" x14ac:dyDescent="0.25">
      <c r="A40" s="95">
        <v>68</v>
      </c>
      <c r="B40" s="96">
        <v>16.010000000000002</v>
      </c>
      <c r="C40" s="96">
        <v>3.22</v>
      </c>
      <c r="D40" s="96"/>
    </row>
    <row r="41" spans="1:4" x14ac:dyDescent="0.25">
      <c r="A41" s="95">
        <v>69</v>
      </c>
      <c r="B41" s="96">
        <v>15.36</v>
      </c>
      <c r="C41" s="96">
        <v>3.15</v>
      </c>
      <c r="D41" s="96">
        <v>3.12</v>
      </c>
    </row>
    <row r="42" spans="1:4" x14ac:dyDescent="0.25">
      <c r="A42" s="95">
        <v>70</v>
      </c>
      <c r="B42" s="96">
        <v>14.71</v>
      </c>
      <c r="C42" s="96">
        <v>3.09</v>
      </c>
      <c r="D42" s="96">
        <v>2.9</v>
      </c>
    </row>
    <row r="43" spans="1:4" x14ac:dyDescent="0.25">
      <c r="A43" s="95">
        <v>71</v>
      </c>
      <c r="B43" s="96">
        <v>14.06</v>
      </c>
      <c r="C43" s="96">
        <v>3.07</v>
      </c>
      <c r="D43" s="96">
        <v>2.7</v>
      </c>
    </row>
    <row r="44" spans="1:4" x14ac:dyDescent="0.25">
      <c r="A44" s="95">
        <v>72</v>
      </c>
      <c r="B44" s="96">
        <v>13.41</v>
      </c>
      <c r="C44" s="96">
        <v>3.06</v>
      </c>
      <c r="D44" s="96">
        <v>2.5</v>
      </c>
    </row>
    <row r="45" spans="1:4" x14ac:dyDescent="0.25">
      <c r="A45" s="95">
        <v>73</v>
      </c>
      <c r="B45" s="96">
        <v>12.77</v>
      </c>
      <c r="C45" s="96">
        <v>3.04</v>
      </c>
      <c r="D45" s="96">
        <v>2.31</v>
      </c>
    </row>
    <row r="46" spans="1:4" x14ac:dyDescent="0.25">
      <c r="A46" s="95">
        <v>74</v>
      </c>
      <c r="B46" s="96">
        <v>12.13</v>
      </c>
      <c r="C46" s="96">
        <v>2.88</v>
      </c>
      <c r="D46" s="96">
        <v>2.11</v>
      </c>
    </row>
    <row r="47" spans="1:4" x14ac:dyDescent="0.25">
      <c r="A47" s="95">
        <v>75</v>
      </c>
      <c r="B47" s="96">
        <v>11.49</v>
      </c>
      <c r="C47" s="96">
        <v>2.72</v>
      </c>
      <c r="D47" s="96">
        <v>1.92</v>
      </c>
    </row>
    <row r="48" spans="1:4" x14ac:dyDescent="0.25">
      <c r="A48" s="95">
        <v>76</v>
      </c>
      <c r="B48" s="96">
        <v>10.87</v>
      </c>
      <c r="C48" s="96">
        <v>2.69</v>
      </c>
      <c r="D48" s="96">
        <v>1.75</v>
      </c>
    </row>
    <row r="49" spans="1:4" x14ac:dyDescent="0.25">
      <c r="A49" s="95">
        <v>77</v>
      </c>
      <c r="B49" s="96">
        <v>10.25</v>
      </c>
      <c r="C49" s="96">
        <v>2.65</v>
      </c>
      <c r="D49" s="96">
        <v>1.6</v>
      </c>
    </row>
    <row r="50" spans="1:4" x14ac:dyDescent="0.25">
      <c r="A50" s="95">
        <v>78</v>
      </c>
      <c r="B50" s="96">
        <v>9.64</v>
      </c>
      <c r="C50" s="96">
        <v>2.6</v>
      </c>
      <c r="D50" s="96">
        <v>1.45</v>
      </c>
    </row>
    <row r="51" spans="1:4" x14ac:dyDescent="0.25">
      <c r="A51" s="95">
        <v>79</v>
      </c>
      <c r="B51" s="96">
        <v>9.0500000000000007</v>
      </c>
      <c r="C51" s="96">
        <v>2.37</v>
      </c>
      <c r="D51" s="96">
        <v>1.29</v>
      </c>
    </row>
    <row r="52" spans="1:4" x14ac:dyDescent="0.25">
      <c r="A52" s="95">
        <v>80</v>
      </c>
      <c r="B52" s="96">
        <v>8.4700000000000006</v>
      </c>
      <c r="C52" s="96">
        <v>2.14</v>
      </c>
      <c r="D52" s="96">
        <v>1.1399999999999999</v>
      </c>
    </row>
    <row r="53" spans="1:4" x14ac:dyDescent="0.25">
      <c r="A53" s="95">
        <v>81</v>
      </c>
      <c r="B53" s="96">
        <v>7.91</v>
      </c>
      <c r="C53" s="96">
        <v>2.08</v>
      </c>
      <c r="D53" s="96">
        <v>1.02</v>
      </c>
    </row>
    <row r="54" spans="1:4" x14ac:dyDescent="0.25">
      <c r="A54" s="95">
        <v>82</v>
      </c>
      <c r="B54" s="96">
        <v>7.37</v>
      </c>
      <c r="C54" s="96">
        <v>2.02</v>
      </c>
      <c r="D54" s="96">
        <v>0.91</v>
      </c>
    </row>
    <row r="55" spans="1:4" x14ac:dyDescent="0.25">
      <c r="A55" s="95">
        <v>83</v>
      </c>
      <c r="B55" s="96">
        <v>6.85</v>
      </c>
      <c r="C55" s="96">
        <v>1.96</v>
      </c>
      <c r="D55" s="96">
        <v>0.81</v>
      </c>
    </row>
    <row r="56" spans="1:4" x14ac:dyDescent="0.25">
      <c r="A56" s="95">
        <v>84</v>
      </c>
      <c r="B56" s="96">
        <v>6.36</v>
      </c>
      <c r="C56" s="96">
        <v>1.7</v>
      </c>
      <c r="D56" s="96">
        <v>0.7</v>
      </c>
    </row>
    <row r="57" spans="1:4" x14ac:dyDescent="0.25">
      <c r="A57" s="95">
        <v>85</v>
      </c>
      <c r="B57" s="96">
        <v>5.88</v>
      </c>
      <c r="C57" s="96">
        <v>1.44</v>
      </c>
      <c r="D57" s="96">
        <v>0.6</v>
      </c>
    </row>
    <row r="58" spans="1:4" x14ac:dyDescent="0.25">
      <c r="A58" s="95">
        <v>86</v>
      </c>
      <c r="B58" s="96">
        <v>5.43</v>
      </c>
      <c r="C58" s="96">
        <v>1.38</v>
      </c>
      <c r="D58" s="96">
        <v>0.53</v>
      </c>
    </row>
    <row r="59" spans="1:4" x14ac:dyDescent="0.25">
      <c r="A59" s="95">
        <v>87</v>
      </c>
      <c r="B59" s="96">
        <v>5.01</v>
      </c>
      <c r="C59" s="96">
        <v>1.32</v>
      </c>
      <c r="D59" s="96">
        <v>0.46</v>
      </c>
    </row>
    <row r="60" spans="1:4" x14ac:dyDescent="0.25">
      <c r="A60" s="95">
        <v>88</v>
      </c>
      <c r="B60" s="96">
        <v>4.6100000000000003</v>
      </c>
      <c r="C60" s="96">
        <v>1.25</v>
      </c>
      <c r="D60" s="96">
        <v>0.4</v>
      </c>
    </row>
    <row r="61" spans="1:4" x14ac:dyDescent="0.25">
      <c r="A61" s="95">
        <v>89</v>
      </c>
      <c r="B61" s="96">
        <v>4.24</v>
      </c>
      <c r="C61" s="96">
        <v>1.01</v>
      </c>
      <c r="D61" s="96">
        <v>0.34</v>
      </c>
    </row>
    <row r="62" spans="1:4" x14ac:dyDescent="0.25">
      <c r="A62" s="95">
        <v>90</v>
      </c>
      <c r="B62" s="96">
        <v>3.9</v>
      </c>
      <c r="C62" s="96">
        <v>0.77</v>
      </c>
      <c r="D62" s="96">
        <v>0.28000000000000003</v>
      </c>
    </row>
    <row r="63" spans="1:4" x14ac:dyDescent="0.25">
      <c r="A63" s="95">
        <v>91</v>
      </c>
      <c r="B63" s="96">
        <v>3.58</v>
      </c>
      <c r="C63" s="96">
        <v>0.73</v>
      </c>
      <c r="D63" s="96">
        <v>0.24</v>
      </c>
    </row>
    <row r="64" spans="1:4" x14ac:dyDescent="0.25">
      <c r="A64" s="95">
        <v>92</v>
      </c>
      <c r="B64" s="96">
        <v>3.29</v>
      </c>
      <c r="C64" s="96">
        <v>0.68</v>
      </c>
      <c r="D64" s="96">
        <v>0.21</v>
      </c>
    </row>
    <row r="65" spans="1:4" x14ac:dyDescent="0.25">
      <c r="A65" s="95">
        <v>93</v>
      </c>
      <c r="B65" s="96">
        <v>3.03</v>
      </c>
      <c r="C65" s="96">
        <v>0.64</v>
      </c>
      <c r="D65" s="96">
        <v>0.18</v>
      </c>
    </row>
    <row r="66" spans="1:4" x14ac:dyDescent="0.25">
      <c r="A66" s="95">
        <v>94</v>
      </c>
      <c r="B66" s="96">
        <v>2.8</v>
      </c>
      <c r="C66" s="96">
        <v>0.59</v>
      </c>
      <c r="D66" s="96">
        <v>0.16</v>
      </c>
    </row>
    <row r="67" spans="1:4" x14ac:dyDescent="0.25">
      <c r="A67" s="95">
        <v>95</v>
      </c>
      <c r="B67" s="96">
        <v>2.59</v>
      </c>
      <c r="C67" s="96">
        <v>0.55000000000000004</v>
      </c>
      <c r="D67" s="96">
        <v>0.14000000000000001</v>
      </c>
    </row>
  </sheetData>
  <sheetProtection algorithmName="SHA-512" hashValue="9KjQuXDyP9FOjKz7HVD6IhpOqYif+4azX8j3fVtv2XBoOT51+LyiqMV5EZXVo9PzSvNbY+be6tH/eahsODaIuQ==" saltValue="/hIGs0b+lxobgz/iqY5lTw==" spinCount="100000" sheet="1" objects="1" scenarios="1"/>
  <conditionalFormatting sqref="A6:A16">
    <cfRule type="expression" dxfId="1851" priority="33" stopIfTrue="1">
      <formula>MOD(ROW(),2)=0</formula>
    </cfRule>
    <cfRule type="expression" dxfId="1850" priority="34" stopIfTrue="1">
      <formula>MOD(ROW(),2)&lt;&gt;0</formula>
    </cfRule>
  </conditionalFormatting>
  <conditionalFormatting sqref="D6:D21">
    <cfRule type="expression" dxfId="1849" priority="35" stopIfTrue="1">
      <formula>MOD(ROW(),2)=0</formula>
    </cfRule>
    <cfRule type="expression" dxfId="1848" priority="36" stopIfTrue="1">
      <formula>MOD(ROW(),2)&lt;&gt;0</formula>
    </cfRule>
  </conditionalFormatting>
  <conditionalFormatting sqref="A18">
    <cfRule type="expression" dxfId="1847" priority="37" stopIfTrue="1">
      <formula>MOD(ROW(),2)=0</formula>
    </cfRule>
    <cfRule type="expression" dxfId="1846" priority="38" stopIfTrue="1">
      <formula>MOD(ROW(),2)&lt;&gt;0</formula>
    </cfRule>
  </conditionalFormatting>
  <conditionalFormatting sqref="D18">
    <cfRule type="expression" dxfId="1845" priority="39" stopIfTrue="1">
      <formula>MOD(ROW(),2)=0</formula>
    </cfRule>
    <cfRule type="expression" dxfId="1844" priority="40" stopIfTrue="1">
      <formula>MOD(ROW(),2)&lt;&gt;0</formula>
    </cfRule>
  </conditionalFormatting>
  <conditionalFormatting sqref="A17">
    <cfRule type="expression" dxfId="1843" priority="29" stopIfTrue="1">
      <formula>MOD(ROW(),2)=0</formula>
    </cfRule>
    <cfRule type="expression" dxfId="1842" priority="30" stopIfTrue="1">
      <formula>MOD(ROW(),2)&lt;&gt;0</formula>
    </cfRule>
  </conditionalFormatting>
  <conditionalFormatting sqref="A26:A67">
    <cfRule type="expression" dxfId="1841" priority="23" stopIfTrue="1">
      <formula>MOD(ROW(),2)=0</formula>
    </cfRule>
    <cfRule type="expression" dxfId="1840" priority="24" stopIfTrue="1">
      <formula>MOD(ROW(),2)&lt;&gt;0</formula>
    </cfRule>
  </conditionalFormatting>
  <conditionalFormatting sqref="B26:D67">
    <cfRule type="expression" dxfId="1839" priority="25" stopIfTrue="1">
      <formula>MOD(ROW(),2)=0</formula>
    </cfRule>
    <cfRule type="expression" dxfId="1838" priority="26" stopIfTrue="1">
      <formula>MOD(ROW(),2)&lt;&gt;0</formula>
    </cfRule>
  </conditionalFormatting>
  <conditionalFormatting sqref="D17">
    <cfRule type="expression" dxfId="1837" priority="19" stopIfTrue="1">
      <formula>MOD(ROW(),2)=0</formula>
    </cfRule>
    <cfRule type="expression" dxfId="1836" priority="20" stopIfTrue="1">
      <formula>MOD(ROW(),2)&lt;&gt;0</formula>
    </cfRule>
  </conditionalFormatting>
  <conditionalFormatting sqref="A19:A21">
    <cfRule type="expression" dxfId="1835" priority="15" stopIfTrue="1">
      <formula>MOD(ROW(),2)=0</formula>
    </cfRule>
    <cfRule type="expression" dxfId="1834" priority="16" stopIfTrue="1">
      <formula>MOD(ROW(),2)&lt;&gt;0</formula>
    </cfRule>
  </conditionalFormatting>
  <conditionalFormatting sqref="D19:D21">
    <cfRule type="expression" dxfId="1833" priority="17" stopIfTrue="1">
      <formula>MOD(ROW(),2)=0</formula>
    </cfRule>
    <cfRule type="expression" dxfId="1832" priority="18" stopIfTrue="1">
      <formula>MOD(ROW(),2)&lt;&gt;0</formula>
    </cfRule>
  </conditionalFormatting>
  <conditionalFormatting sqref="B6:C16">
    <cfRule type="expression" dxfId="1831" priority="9" stopIfTrue="1">
      <formula>MOD(ROW(),2)=0</formula>
    </cfRule>
    <cfRule type="expression" dxfId="1830" priority="10" stopIfTrue="1">
      <formula>MOD(ROW(),2)&lt;&gt;0</formula>
    </cfRule>
  </conditionalFormatting>
  <conditionalFormatting sqref="B18:C18 B17">
    <cfRule type="expression" dxfId="1829" priority="11" stopIfTrue="1">
      <formula>MOD(ROW(),2)=0</formula>
    </cfRule>
    <cfRule type="expression" dxfId="1828" priority="12" stopIfTrue="1">
      <formula>MOD(ROW(),2)&lt;&gt;0</formula>
    </cfRule>
  </conditionalFormatting>
  <conditionalFormatting sqref="C17">
    <cfRule type="expression" dxfId="1827" priority="7" stopIfTrue="1">
      <formula>MOD(ROW(),2)=0</formula>
    </cfRule>
    <cfRule type="expression" dxfId="1826" priority="8" stopIfTrue="1">
      <formula>MOD(ROW(),2)&lt;&gt;0</formula>
    </cfRule>
  </conditionalFormatting>
  <conditionalFormatting sqref="B20:B21">
    <cfRule type="expression" dxfId="1825" priority="3" stopIfTrue="1">
      <formula>MOD(ROW(),2)=0</formula>
    </cfRule>
    <cfRule type="expression" dxfId="1824" priority="4" stopIfTrue="1">
      <formula>MOD(ROW(),2)&lt;&gt;0</formula>
    </cfRule>
  </conditionalFormatting>
  <conditionalFormatting sqref="C19:C21">
    <cfRule type="expression" dxfId="1823" priority="5" stopIfTrue="1">
      <formula>MOD(ROW(),2)=0</formula>
    </cfRule>
    <cfRule type="expression" dxfId="1822" priority="6" stopIfTrue="1">
      <formula>MOD(ROW(),2)&lt;&gt;0</formula>
    </cfRule>
  </conditionalFormatting>
  <conditionalFormatting sqref="B19">
    <cfRule type="expression" dxfId="1821" priority="1" stopIfTrue="1">
      <formula>MOD(ROW(),2)=0</formula>
    </cfRule>
    <cfRule type="expression" dxfId="1820" priority="2" stopIfTrue="1">
      <formula>MOD(ROW(),2)&lt;&gt;0</formula>
    </cfRule>
  </conditionalFormatting>
  <hyperlinks>
    <hyperlink ref="B24" location="Assumptions!A1" display="Assumptions" xr:uid="{E6FE56B5-EA83-4A8F-B95F-FEF80E205A8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5"/>
  <dimension ref="A1:K67"/>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x-306</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306</v>
      </c>
      <c r="C14" s="78"/>
      <c r="D14" s="172"/>
    </row>
    <row r="15" spans="1:11" x14ac:dyDescent="0.25">
      <c r="A15" s="76" t="s">
        <v>613</v>
      </c>
      <c r="B15" s="78">
        <v>306</v>
      </c>
      <c r="C15" s="78"/>
      <c r="D15" s="172"/>
    </row>
    <row r="16" spans="1:11" x14ac:dyDescent="0.25">
      <c r="A16" s="76" t="s">
        <v>285</v>
      </c>
      <c r="B16" s="78" t="s">
        <v>387</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55</v>
      </c>
      <c r="B27" s="96">
        <v>24.12</v>
      </c>
      <c r="C27" s="96">
        <v>3.3</v>
      </c>
      <c r="D27" s="96"/>
    </row>
    <row r="28" spans="1:4" x14ac:dyDescent="0.25">
      <c r="A28" s="95">
        <v>56</v>
      </c>
      <c r="B28" s="96">
        <v>23.53</v>
      </c>
      <c r="C28" s="96">
        <v>3.32</v>
      </c>
      <c r="D28" s="96"/>
    </row>
    <row r="29" spans="1:4" x14ac:dyDescent="0.25">
      <c r="A29" s="95">
        <v>57</v>
      </c>
      <c r="B29" s="96">
        <v>22.94</v>
      </c>
      <c r="C29" s="96">
        <v>3.35</v>
      </c>
      <c r="D29" s="96"/>
    </row>
    <row r="30" spans="1:4" x14ac:dyDescent="0.25">
      <c r="A30" s="95">
        <v>58</v>
      </c>
      <c r="B30" s="96">
        <v>22.33</v>
      </c>
      <c r="C30" s="96">
        <v>3.37</v>
      </c>
      <c r="D30" s="96"/>
    </row>
    <row r="31" spans="1:4" x14ac:dyDescent="0.25">
      <c r="A31" s="95">
        <v>59</v>
      </c>
      <c r="B31" s="96">
        <v>21.72</v>
      </c>
      <c r="C31" s="96">
        <v>3.38</v>
      </c>
      <c r="D31" s="96"/>
    </row>
    <row r="32" spans="1:4" x14ac:dyDescent="0.25">
      <c r="A32" s="95">
        <v>60</v>
      </c>
      <c r="B32" s="96">
        <v>21.11</v>
      </c>
      <c r="C32" s="96">
        <v>3.39</v>
      </c>
      <c r="D32" s="96"/>
    </row>
    <row r="33" spans="1:4" x14ac:dyDescent="0.25">
      <c r="A33" s="95">
        <v>61</v>
      </c>
      <c r="B33" s="96">
        <v>20.48</v>
      </c>
      <c r="C33" s="96">
        <v>3.41</v>
      </c>
      <c r="D33" s="96"/>
    </row>
    <row r="34" spans="1:4" x14ac:dyDescent="0.25">
      <c r="A34" s="95">
        <v>62</v>
      </c>
      <c r="B34" s="96">
        <v>19.86</v>
      </c>
      <c r="C34" s="96">
        <v>3.43</v>
      </c>
      <c r="D34" s="96"/>
    </row>
    <row r="35" spans="1:4" x14ac:dyDescent="0.25">
      <c r="A35" s="95">
        <v>63</v>
      </c>
      <c r="B35" s="96">
        <v>19.22</v>
      </c>
      <c r="C35" s="96">
        <v>3.45</v>
      </c>
      <c r="D35" s="96"/>
    </row>
    <row r="36" spans="1:4" x14ac:dyDescent="0.25">
      <c r="A36" s="95">
        <v>64</v>
      </c>
      <c r="B36" s="96">
        <v>18.59</v>
      </c>
      <c r="C36" s="96">
        <v>3.33</v>
      </c>
      <c r="D36" s="96"/>
    </row>
    <row r="37" spans="1:4" x14ac:dyDescent="0.25">
      <c r="A37" s="95">
        <v>65</v>
      </c>
      <c r="B37" s="96">
        <v>17.95</v>
      </c>
      <c r="C37" s="96">
        <v>3.21</v>
      </c>
      <c r="D37" s="96"/>
    </row>
    <row r="38" spans="1:4" x14ac:dyDescent="0.25">
      <c r="A38" s="95">
        <v>66</v>
      </c>
      <c r="B38" s="96">
        <v>17.3</v>
      </c>
      <c r="C38" s="96">
        <v>3.22</v>
      </c>
      <c r="D38" s="96"/>
    </row>
    <row r="39" spans="1:4" x14ac:dyDescent="0.25">
      <c r="A39" s="95">
        <v>67</v>
      </c>
      <c r="B39" s="96">
        <v>16.66</v>
      </c>
      <c r="C39" s="96">
        <v>3.22</v>
      </c>
      <c r="D39" s="96"/>
    </row>
    <row r="40" spans="1:4" x14ac:dyDescent="0.25">
      <c r="A40" s="95">
        <v>68</v>
      </c>
      <c r="B40" s="96">
        <v>16.010000000000002</v>
      </c>
      <c r="C40" s="96">
        <v>3.22</v>
      </c>
      <c r="D40" s="96"/>
    </row>
    <row r="41" spans="1:4" x14ac:dyDescent="0.25">
      <c r="A41" s="95">
        <v>69</v>
      </c>
      <c r="B41" s="96">
        <v>15.36</v>
      </c>
      <c r="C41" s="96">
        <v>3.15</v>
      </c>
      <c r="D41" s="96">
        <v>2.82</v>
      </c>
    </row>
    <row r="42" spans="1:4" x14ac:dyDescent="0.25">
      <c r="A42" s="95">
        <v>70</v>
      </c>
      <c r="B42" s="96">
        <v>14.71</v>
      </c>
      <c r="C42" s="96">
        <v>3.09</v>
      </c>
      <c r="D42" s="96">
        <v>2.61</v>
      </c>
    </row>
    <row r="43" spans="1:4" x14ac:dyDescent="0.25">
      <c r="A43" s="95">
        <v>71</v>
      </c>
      <c r="B43" s="96">
        <v>14.06</v>
      </c>
      <c r="C43" s="96">
        <v>3.07</v>
      </c>
      <c r="D43" s="96">
        <v>2.41</v>
      </c>
    </row>
    <row r="44" spans="1:4" x14ac:dyDescent="0.25">
      <c r="A44" s="95">
        <v>72</v>
      </c>
      <c r="B44" s="96">
        <v>13.41</v>
      </c>
      <c r="C44" s="96">
        <v>3.06</v>
      </c>
      <c r="D44" s="96">
        <v>2.2200000000000002</v>
      </c>
    </row>
    <row r="45" spans="1:4" x14ac:dyDescent="0.25">
      <c r="A45" s="95">
        <v>73</v>
      </c>
      <c r="B45" s="96">
        <v>12.77</v>
      </c>
      <c r="C45" s="96">
        <v>3.04</v>
      </c>
      <c r="D45" s="96">
        <v>2.0299999999999998</v>
      </c>
    </row>
    <row r="46" spans="1:4" x14ac:dyDescent="0.25">
      <c r="A46" s="95">
        <v>74</v>
      </c>
      <c r="B46" s="96">
        <v>12.13</v>
      </c>
      <c r="C46" s="96">
        <v>2.88</v>
      </c>
      <c r="D46" s="96">
        <v>1.86</v>
      </c>
    </row>
    <row r="47" spans="1:4" x14ac:dyDescent="0.25">
      <c r="A47" s="95">
        <v>75</v>
      </c>
      <c r="B47" s="96">
        <v>11.49</v>
      </c>
      <c r="C47" s="96">
        <v>2.72</v>
      </c>
      <c r="D47" s="96">
        <v>1.69</v>
      </c>
    </row>
    <row r="48" spans="1:4" x14ac:dyDescent="0.25">
      <c r="A48" s="95">
        <v>76</v>
      </c>
      <c r="B48" s="96">
        <v>10.87</v>
      </c>
      <c r="C48" s="96">
        <v>2.69</v>
      </c>
      <c r="D48" s="96">
        <v>1.53</v>
      </c>
    </row>
    <row r="49" spans="1:4" x14ac:dyDescent="0.25">
      <c r="A49" s="95">
        <v>77</v>
      </c>
      <c r="B49" s="96">
        <v>10.25</v>
      </c>
      <c r="C49" s="96">
        <v>2.65</v>
      </c>
      <c r="D49" s="96">
        <v>1.38</v>
      </c>
    </row>
    <row r="50" spans="1:4" x14ac:dyDescent="0.25">
      <c r="A50" s="95">
        <v>78</v>
      </c>
      <c r="B50" s="96">
        <v>9.64</v>
      </c>
      <c r="C50" s="96">
        <v>2.6</v>
      </c>
      <c r="D50" s="96">
        <v>1.24</v>
      </c>
    </row>
    <row r="51" spans="1:4" x14ac:dyDescent="0.25">
      <c r="A51" s="95">
        <v>79</v>
      </c>
      <c r="B51" s="96">
        <v>9.0500000000000007</v>
      </c>
      <c r="C51" s="96">
        <v>2.37</v>
      </c>
      <c r="D51" s="96">
        <v>1.1000000000000001</v>
      </c>
    </row>
    <row r="52" spans="1:4" x14ac:dyDescent="0.25">
      <c r="A52" s="95">
        <v>80</v>
      </c>
      <c r="B52" s="96">
        <v>8.4700000000000006</v>
      </c>
      <c r="C52" s="96">
        <v>2.14</v>
      </c>
      <c r="D52" s="96">
        <v>0.98</v>
      </c>
    </row>
    <row r="53" spans="1:4" x14ac:dyDescent="0.25">
      <c r="A53" s="95">
        <v>81</v>
      </c>
      <c r="B53" s="96">
        <v>7.91</v>
      </c>
      <c r="C53" s="96">
        <v>2.08</v>
      </c>
      <c r="D53" s="96">
        <v>0.87</v>
      </c>
    </row>
    <row r="54" spans="1:4" x14ac:dyDescent="0.25">
      <c r="A54" s="95">
        <v>82</v>
      </c>
      <c r="B54" s="96">
        <v>7.37</v>
      </c>
      <c r="C54" s="96">
        <v>2.02</v>
      </c>
      <c r="D54" s="96">
        <v>0.77</v>
      </c>
    </row>
    <row r="55" spans="1:4" x14ac:dyDescent="0.25">
      <c r="A55" s="95">
        <v>83</v>
      </c>
      <c r="B55" s="96">
        <v>6.85</v>
      </c>
      <c r="C55" s="96">
        <v>1.96</v>
      </c>
      <c r="D55" s="96">
        <v>0.67</v>
      </c>
    </row>
    <row r="56" spans="1:4" x14ac:dyDescent="0.25">
      <c r="A56" s="95">
        <v>84</v>
      </c>
      <c r="B56" s="96">
        <v>6.36</v>
      </c>
      <c r="C56" s="96">
        <v>1.7</v>
      </c>
      <c r="D56" s="96">
        <v>0.59</v>
      </c>
    </row>
    <row r="57" spans="1:4" x14ac:dyDescent="0.25">
      <c r="A57" s="95">
        <v>85</v>
      </c>
      <c r="B57" s="96">
        <v>5.88</v>
      </c>
      <c r="C57" s="96">
        <v>1.44</v>
      </c>
      <c r="D57" s="96">
        <v>0.51</v>
      </c>
    </row>
    <row r="58" spans="1:4" x14ac:dyDescent="0.25">
      <c r="A58" s="95">
        <v>86</v>
      </c>
      <c r="B58" s="96">
        <v>5.43</v>
      </c>
      <c r="C58" s="96">
        <v>1.38</v>
      </c>
      <c r="D58" s="96">
        <v>0.44</v>
      </c>
    </row>
    <row r="59" spans="1:4" x14ac:dyDescent="0.25">
      <c r="A59" s="95">
        <v>87</v>
      </c>
      <c r="B59" s="96">
        <v>5.01</v>
      </c>
      <c r="C59" s="96">
        <v>1.32</v>
      </c>
      <c r="D59" s="96">
        <v>0.38</v>
      </c>
    </row>
    <row r="60" spans="1:4" x14ac:dyDescent="0.25">
      <c r="A60" s="95">
        <v>88</v>
      </c>
      <c r="B60" s="96">
        <v>4.6100000000000003</v>
      </c>
      <c r="C60" s="96">
        <v>1.25</v>
      </c>
      <c r="D60" s="96">
        <v>0.33</v>
      </c>
    </row>
    <row r="61" spans="1:4" x14ac:dyDescent="0.25">
      <c r="A61" s="95">
        <v>89</v>
      </c>
      <c r="B61" s="96">
        <v>4.24</v>
      </c>
      <c r="C61" s="96">
        <v>1.01</v>
      </c>
      <c r="D61" s="96">
        <v>0.28000000000000003</v>
      </c>
    </row>
    <row r="62" spans="1:4" x14ac:dyDescent="0.25">
      <c r="A62" s="95">
        <v>90</v>
      </c>
      <c r="B62" s="96">
        <v>3.9</v>
      </c>
      <c r="C62" s="96">
        <v>0.77</v>
      </c>
      <c r="D62" s="96">
        <v>0.24</v>
      </c>
    </row>
    <row r="63" spans="1:4" x14ac:dyDescent="0.25">
      <c r="A63" s="95">
        <v>91</v>
      </c>
      <c r="B63" s="96">
        <v>3.58</v>
      </c>
      <c r="C63" s="96">
        <v>0.73</v>
      </c>
      <c r="D63" s="96">
        <v>0.21</v>
      </c>
    </row>
    <row r="64" spans="1:4" x14ac:dyDescent="0.25">
      <c r="A64" s="95">
        <v>92</v>
      </c>
      <c r="B64" s="96">
        <v>3.29</v>
      </c>
      <c r="C64" s="96">
        <v>0.68</v>
      </c>
      <c r="D64" s="96">
        <v>0.18</v>
      </c>
    </row>
    <row r="65" spans="1:4" x14ac:dyDescent="0.25">
      <c r="A65" s="95">
        <v>93</v>
      </c>
      <c r="B65" s="96">
        <v>3.03</v>
      </c>
      <c r="C65" s="96">
        <v>0.64</v>
      </c>
      <c r="D65" s="96">
        <v>0.15</v>
      </c>
    </row>
    <row r="66" spans="1:4" x14ac:dyDescent="0.25">
      <c r="A66" s="95">
        <v>94</v>
      </c>
      <c r="B66" s="96">
        <v>2.8</v>
      </c>
      <c r="C66" s="96">
        <v>0.59</v>
      </c>
      <c r="D66" s="96">
        <v>0.13</v>
      </c>
    </row>
    <row r="67" spans="1:4" x14ac:dyDescent="0.25">
      <c r="A67" s="95">
        <v>95</v>
      </c>
      <c r="B67" s="96">
        <v>2.59</v>
      </c>
      <c r="C67" s="96">
        <v>0.55000000000000004</v>
      </c>
      <c r="D67" s="96">
        <v>0.11</v>
      </c>
    </row>
  </sheetData>
  <sheetProtection algorithmName="SHA-512" hashValue="66hGLZiRt1GygXCBpax+LnSYIl7vvQV6Pz45PsXh7j185LZ0F93xcVHA3DRl/TMjFX0cNAVitSFJpfAs5Mw7mw==" saltValue="sB0zNd4k4RMJLc+5ZTSU5w==" spinCount="100000" sheet="1" objects="1" scenarios="1"/>
  <conditionalFormatting sqref="A6:A16">
    <cfRule type="expression" dxfId="1819" priority="35" stopIfTrue="1">
      <formula>MOD(ROW(),2)=0</formula>
    </cfRule>
    <cfRule type="expression" dxfId="1818" priority="36" stopIfTrue="1">
      <formula>MOD(ROW(),2)&lt;&gt;0</formula>
    </cfRule>
  </conditionalFormatting>
  <conditionalFormatting sqref="D6:D16">
    <cfRule type="expression" dxfId="1817" priority="37" stopIfTrue="1">
      <formula>MOD(ROW(),2)=0</formula>
    </cfRule>
    <cfRule type="expression" dxfId="1816" priority="38" stopIfTrue="1">
      <formula>MOD(ROW(),2)&lt;&gt;0</formula>
    </cfRule>
  </conditionalFormatting>
  <conditionalFormatting sqref="A18">
    <cfRule type="expression" dxfId="1815" priority="39" stopIfTrue="1">
      <formula>MOD(ROW(),2)=0</formula>
    </cfRule>
    <cfRule type="expression" dxfId="1814" priority="40" stopIfTrue="1">
      <formula>MOD(ROW(),2)&lt;&gt;0</formula>
    </cfRule>
  </conditionalFormatting>
  <conditionalFormatting sqref="D18">
    <cfRule type="expression" dxfId="1813" priority="41" stopIfTrue="1">
      <formula>MOD(ROW(),2)=0</formula>
    </cfRule>
    <cfRule type="expression" dxfId="1812" priority="42" stopIfTrue="1">
      <formula>MOD(ROW(),2)&lt;&gt;0</formula>
    </cfRule>
  </conditionalFormatting>
  <conditionalFormatting sqref="A17">
    <cfRule type="expression" dxfId="1811" priority="31" stopIfTrue="1">
      <formula>MOD(ROW(),2)=0</formula>
    </cfRule>
    <cfRule type="expression" dxfId="1810" priority="32" stopIfTrue="1">
      <formula>MOD(ROW(),2)&lt;&gt;0</formula>
    </cfRule>
  </conditionalFormatting>
  <conditionalFormatting sqref="D6:D21">
    <cfRule type="expression" dxfId="1809" priority="29" stopIfTrue="1">
      <formula>MOD(ROW(),2)=0</formula>
    </cfRule>
    <cfRule type="expression" dxfId="1808" priority="30" stopIfTrue="1">
      <formula>MOD(ROW(),2)&lt;&gt;0</formula>
    </cfRule>
  </conditionalFormatting>
  <conditionalFormatting sqref="A26:A67">
    <cfRule type="expression" dxfId="1807" priority="23" stopIfTrue="1">
      <formula>MOD(ROW(),2)=0</formula>
    </cfRule>
    <cfRule type="expression" dxfId="1806" priority="24" stopIfTrue="1">
      <formula>MOD(ROW(),2)&lt;&gt;0</formula>
    </cfRule>
  </conditionalFormatting>
  <conditionalFormatting sqref="B26:D67">
    <cfRule type="expression" dxfId="1805" priority="25" stopIfTrue="1">
      <formula>MOD(ROW(),2)=0</formula>
    </cfRule>
    <cfRule type="expression" dxfId="1804" priority="26" stopIfTrue="1">
      <formula>MOD(ROW(),2)&lt;&gt;0</formula>
    </cfRule>
  </conditionalFormatting>
  <conditionalFormatting sqref="D17">
    <cfRule type="expression" dxfId="1803" priority="19" stopIfTrue="1">
      <formula>MOD(ROW(),2)=0</formula>
    </cfRule>
    <cfRule type="expression" dxfId="1802" priority="20" stopIfTrue="1">
      <formula>MOD(ROW(),2)&lt;&gt;0</formula>
    </cfRule>
  </conditionalFormatting>
  <conditionalFormatting sqref="A19:A21">
    <cfRule type="expression" dxfId="1801" priority="15" stopIfTrue="1">
      <formula>MOD(ROW(),2)=0</formula>
    </cfRule>
    <cfRule type="expression" dxfId="1800" priority="16" stopIfTrue="1">
      <formula>MOD(ROW(),2)&lt;&gt;0</formula>
    </cfRule>
  </conditionalFormatting>
  <conditionalFormatting sqref="D19:D21">
    <cfRule type="expression" dxfId="1799" priority="17" stopIfTrue="1">
      <formula>MOD(ROW(),2)=0</formula>
    </cfRule>
    <cfRule type="expression" dxfId="1798" priority="18" stopIfTrue="1">
      <formula>MOD(ROW(),2)&lt;&gt;0</formula>
    </cfRule>
  </conditionalFormatting>
  <conditionalFormatting sqref="B6:C16">
    <cfRule type="expression" dxfId="1797" priority="9" stopIfTrue="1">
      <formula>MOD(ROW(),2)=0</formula>
    </cfRule>
    <cfRule type="expression" dxfId="1796" priority="10" stopIfTrue="1">
      <formula>MOD(ROW(),2)&lt;&gt;0</formula>
    </cfRule>
  </conditionalFormatting>
  <conditionalFormatting sqref="B18:C18 B17">
    <cfRule type="expression" dxfId="1795" priority="11" stopIfTrue="1">
      <formula>MOD(ROW(),2)=0</formula>
    </cfRule>
    <cfRule type="expression" dxfId="1794" priority="12" stopIfTrue="1">
      <formula>MOD(ROW(),2)&lt;&gt;0</formula>
    </cfRule>
  </conditionalFormatting>
  <conditionalFormatting sqref="C17">
    <cfRule type="expression" dxfId="1793" priority="7" stopIfTrue="1">
      <formula>MOD(ROW(),2)=0</formula>
    </cfRule>
    <cfRule type="expression" dxfId="1792" priority="8" stopIfTrue="1">
      <formula>MOD(ROW(),2)&lt;&gt;0</formula>
    </cfRule>
  </conditionalFormatting>
  <conditionalFormatting sqref="B20:B21">
    <cfRule type="expression" dxfId="1791" priority="3" stopIfTrue="1">
      <formula>MOD(ROW(),2)=0</formula>
    </cfRule>
    <cfRule type="expression" dxfId="1790" priority="4" stopIfTrue="1">
      <formula>MOD(ROW(),2)&lt;&gt;0</formula>
    </cfRule>
  </conditionalFormatting>
  <conditionalFormatting sqref="C19:C21">
    <cfRule type="expression" dxfId="1789" priority="5" stopIfTrue="1">
      <formula>MOD(ROW(),2)=0</formula>
    </cfRule>
    <cfRule type="expression" dxfId="1788" priority="6" stopIfTrue="1">
      <formula>MOD(ROW(),2)&lt;&gt;0</formula>
    </cfRule>
  </conditionalFormatting>
  <conditionalFormatting sqref="B19">
    <cfRule type="expression" dxfId="1787" priority="1" stopIfTrue="1">
      <formula>MOD(ROW(),2)=0</formula>
    </cfRule>
    <cfRule type="expression" dxfId="1786" priority="2" stopIfTrue="1">
      <formula>MOD(ROW(),2)&lt;&gt;0</formula>
    </cfRule>
  </conditionalFormatting>
  <hyperlinks>
    <hyperlink ref="B24" location="Assumptions!A1" display="Assumptions" xr:uid="{7B7BF4CD-46F6-4547-9873-89A920BEF2B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6"/>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x-307</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373</v>
      </c>
      <c r="C9" s="78"/>
      <c r="D9" s="172"/>
    </row>
    <row r="10" spans="1:11" ht="25" x14ac:dyDescent="0.25">
      <c r="A10" s="76" t="s">
        <v>7</v>
      </c>
      <c r="B10" s="78" t="s">
        <v>388</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307</v>
      </c>
      <c r="C14" s="78"/>
      <c r="D14" s="172"/>
    </row>
    <row r="15" spans="1:11" x14ac:dyDescent="0.25">
      <c r="A15" s="76" t="s">
        <v>613</v>
      </c>
      <c r="B15" s="78">
        <v>307</v>
      </c>
      <c r="C15" s="78"/>
      <c r="D15" s="172"/>
    </row>
    <row r="16" spans="1:11" x14ac:dyDescent="0.25">
      <c r="A16" s="76" t="s">
        <v>285</v>
      </c>
      <c r="B16" s="78" t="s">
        <v>390</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20</v>
      </c>
      <c r="B27" s="96">
        <v>39.31</v>
      </c>
      <c r="C27" s="96">
        <v>2.71</v>
      </c>
      <c r="D27" s="96"/>
    </row>
    <row r="28" spans="1:4" x14ac:dyDescent="0.25">
      <c r="A28" s="95">
        <v>21</v>
      </c>
      <c r="B28" s="96">
        <v>38.94</v>
      </c>
      <c r="C28" s="96">
        <v>2.75</v>
      </c>
      <c r="D28" s="96"/>
    </row>
    <row r="29" spans="1:4" x14ac:dyDescent="0.25">
      <c r="A29" s="95">
        <v>22</v>
      </c>
      <c r="B29" s="96">
        <v>38.57</v>
      </c>
      <c r="C29" s="96">
        <v>2.8</v>
      </c>
      <c r="D29" s="96"/>
    </row>
    <row r="30" spans="1:4" x14ac:dyDescent="0.25">
      <c r="A30" s="95">
        <v>23</v>
      </c>
      <c r="B30" s="96">
        <v>38.19</v>
      </c>
      <c r="C30" s="96">
        <v>2.85</v>
      </c>
      <c r="D30" s="96"/>
    </row>
    <row r="31" spans="1:4" x14ac:dyDescent="0.25">
      <c r="A31" s="95">
        <v>24</v>
      </c>
      <c r="B31" s="96">
        <v>37.81</v>
      </c>
      <c r="C31" s="96">
        <v>2.89</v>
      </c>
      <c r="D31" s="96"/>
    </row>
    <row r="32" spans="1:4" x14ac:dyDescent="0.25">
      <c r="A32" s="95">
        <v>25</v>
      </c>
      <c r="B32" s="96">
        <v>37.409999999999997</v>
      </c>
      <c r="C32" s="96">
        <v>2.94</v>
      </c>
      <c r="D32" s="96"/>
    </row>
    <row r="33" spans="1:4" x14ac:dyDescent="0.25">
      <c r="A33" s="95">
        <v>26</v>
      </c>
      <c r="B33" s="96">
        <v>37.020000000000003</v>
      </c>
      <c r="C33" s="96">
        <v>2.99</v>
      </c>
      <c r="D33" s="96"/>
    </row>
    <row r="34" spans="1:4" x14ac:dyDescent="0.25">
      <c r="A34" s="95">
        <v>27</v>
      </c>
      <c r="B34" s="96">
        <v>36.61</v>
      </c>
      <c r="C34" s="96">
        <v>3.04</v>
      </c>
      <c r="D34" s="96"/>
    </row>
    <row r="35" spans="1:4" x14ac:dyDescent="0.25">
      <c r="A35" s="95">
        <v>28</v>
      </c>
      <c r="B35" s="96">
        <v>36.200000000000003</v>
      </c>
      <c r="C35" s="96">
        <v>3.09</v>
      </c>
      <c r="D35" s="96"/>
    </row>
    <row r="36" spans="1:4" x14ac:dyDescent="0.25">
      <c r="A36" s="95">
        <v>29</v>
      </c>
      <c r="B36" s="96">
        <v>35.78</v>
      </c>
      <c r="C36" s="96">
        <v>3.13</v>
      </c>
      <c r="D36" s="96"/>
    </row>
    <row r="37" spans="1:4" x14ac:dyDescent="0.25">
      <c r="A37" s="95">
        <v>30</v>
      </c>
      <c r="B37" s="96">
        <v>35.36</v>
      </c>
      <c r="C37" s="96">
        <v>3.18</v>
      </c>
      <c r="D37" s="96"/>
    </row>
    <row r="38" spans="1:4" x14ac:dyDescent="0.25">
      <c r="A38" s="95">
        <v>31</v>
      </c>
      <c r="B38" s="96">
        <v>34.93</v>
      </c>
      <c r="C38" s="96">
        <v>3.23</v>
      </c>
      <c r="D38" s="96"/>
    </row>
    <row r="39" spans="1:4" x14ac:dyDescent="0.25">
      <c r="A39" s="95">
        <v>32</v>
      </c>
      <c r="B39" s="96">
        <v>34.49</v>
      </c>
      <c r="C39" s="96">
        <v>3.28</v>
      </c>
      <c r="D39" s="96"/>
    </row>
    <row r="40" spans="1:4" x14ac:dyDescent="0.25">
      <c r="A40" s="95">
        <v>33</v>
      </c>
      <c r="B40" s="96">
        <v>34.04</v>
      </c>
      <c r="C40" s="96">
        <v>3.33</v>
      </c>
      <c r="D40" s="96"/>
    </row>
    <row r="41" spans="1:4" x14ac:dyDescent="0.25">
      <c r="A41" s="95">
        <v>34</v>
      </c>
      <c r="B41" s="96">
        <v>33.590000000000003</v>
      </c>
      <c r="C41" s="96">
        <v>3.37</v>
      </c>
      <c r="D41" s="96"/>
    </row>
    <row r="42" spans="1:4" x14ac:dyDescent="0.25">
      <c r="A42" s="95">
        <v>35</v>
      </c>
      <c r="B42" s="96">
        <v>33.14</v>
      </c>
      <c r="C42" s="96">
        <v>3.42</v>
      </c>
      <c r="D42" s="96"/>
    </row>
    <row r="43" spans="1:4" x14ac:dyDescent="0.25">
      <c r="A43" s="95">
        <v>36</v>
      </c>
      <c r="B43" s="96">
        <v>32.67</v>
      </c>
      <c r="C43" s="96">
        <v>3.47</v>
      </c>
      <c r="D43" s="96"/>
    </row>
    <row r="44" spans="1:4" x14ac:dyDescent="0.25">
      <c r="A44" s="95">
        <v>37</v>
      </c>
      <c r="B44" s="96">
        <v>32.200000000000003</v>
      </c>
      <c r="C44" s="96">
        <v>3.51</v>
      </c>
      <c r="D44" s="96"/>
    </row>
    <row r="45" spans="1:4" x14ac:dyDescent="0.25">
      <c r="A45" s="95">
        <v>38</v>
      </c>
      <c r="B45" s="96">
        <v>31.72</v>
      </c>
      <c r="C45" s="96">
        <v>3.56</v>
      </c>
      <c r="D45" s="96"/>
    </row>
    <row r="46" spans="1:4" x14ac:dyDescent="0.25">
      <c r="A46" s="95">
        <v>39</v>
      </c>
      <c r="B46" s="96">
        <v>31.24</v>
      </c>
      <c r="C46" s="96">
        <v>3.61</v>
      </c>
      <c r="D46" s="96"/>
    </row>
    <row r="47" spans="1:4" x14ac:dyDescent="0.25">
      <c r="A47" s="95">
        <v>40</v>
      </c>
      <c r="B47" s="96">
        <v>30.74</v>
      </c>
      <c r="C47" s="96">
        <v>3.65</v>
      </c>
      <c r="D47" s="96"/>
    </row>
    <row r="48" spans="1:4" x14ac:dyDescent="0.25">
      <c r="A48" s="95">
        <v>41</v>
      </c>
      <c r="B48" s="96">
        <v>30.24</v>
      </c>
      <c r="C48" s="96">
        <v>3.7</v>
      </c>
      <c r="D48" s="96"/>
    </row>
    <row r="49" spans="1:4" x14ac:dyDescent="0.25">
      <c r="A49" s="95">
        <v>42</v>
      </c>
      <c r="B49" s="96">
        <v>29.74</v>
      </c>
      <c r="C49" s="96">
        <v>3.74</v>
      </c>
      <c r="D49" s="96"/>
    </row>
    <row r="50" spans="1:4" x14ac:dyDescent="0.25">
      <c r="A50" s="95">
        <v>43</v>
      </c>
      <c r="B50" s="96">
        <v>29.23</v>
      </c>
      <c r="C50" s="96">
        <v>3.78</v>
      </c>
      <c r="D50" s="96"/>
    </row>
    <row r="51" spans="1:4" x14ac:dyDescent="0.25">
      <c r="A51" s="95">
        <v>44</v>
      </c>
      <c r="B51" s="96">
        <v>28.71</v>
      </c>
      <c r="C51" s="96">
        <v>3.82</v>
      </c>
      <c r="D51" s="96"/>
    </row>
    <row r="52" spans="1:4" x14ac:dyDescent="0.25">
      <c r="A52" s="95">
        <v>45</v>
      </c>
      <c r="B52" s="96">
        <v>28.18</v>
      </c>
      <c r="C52" s="96">
        <v>3.87</v>
      </c>
      <c r="D52" s="96"/>
    </row>
    <row r="53" spans="1:4" x14ac:dyDescent="0.25">
      <c r="A53" s="95">
        <v>46</v>
      </c>
      <c r="B53" s="96">
        <v>27.65</v>
      </c>
      <c r="C53" s="96">
        <v>3.91</v>
      </c>
      <c r="D53" s="96"/>
    </row>
    <row r="54" spans="1:4" x14ac:dyDescent="0.25">
      <c r="A54" s="95">
        <v>47</v>
      </c>
      <c r="B54" s="96">
        <v>27.11</v>
      </c>
      <c r="C54" s="96">
        <v>3.94</v>
      </c>
      <c r="D54" s="96"/>
    </row>
    <row r="55" spans="1:4" x14ac:dyDescent="0.25">
      <c r="A55" s="95">
        <v>48</v>
      </c>
      <c r="B55" s="96">
        <v>26.57</v>
      </c>
      <c r="C55" s="96">
        <v>3.98</v>
      </c>
      <c r="D55" s="96"/>
    </row>
    <row r="56" spans="1:4" x14ac:dyDescent="0.25">
      <c r="A56" s="95">
        <v>49</v>
      </c>
      <c r="B56" s="96">
        <v>26.01</v>
      </c>
      <c r="C56" s="96">
        <v>4.0199999999999996</v>
      </c>
      <c r="D56" s="96"/>
    </row>
    <row r="57" spans="1:4" x14ac:dyDescent="0.25">
      <c r="A57" s="95">
        <v>50</v>
      </c>
      <c r="B57" s="96">
        <v>25.46</v>
      </c>
      <c r="C57" s="96">
        <v>4.0599999999999996</v>
      </c>
      <c r="D57" s="96"/>
    </row>
    <row r="58" spans="1:4" x14ac:dyDescent="0.25">
      <c r="A58" s="95">
        <v>51</v>
      </c>
      <c r="B58" s="96">
        <v>24.89</v>
      </c>
      <c r="C58" s="96">
        <v>4.09</v>
      </c>
      <c r="D58" s="96"/>
    </row>
    <row r="59" spans="1:4" x14ac:dyDescent="0.25">
      <c r="A59" s="95">
        <v>52</v>
      </c>
      <c r="B59" s="96">
        <v>24.32</v>
      </c>
      <c r="C59" s="96">
        <v>4.12</v>
      </c>
      <c r="D59" s="96"/>
    </row>
    <row r="60" spans="1:4" x14ac:dyDescent="0.25">
      <c r="A60" s="95">
        <v>53</v>
      </c>
      <c r="B60" s="96">
        <v>23.74</v>
      </c>
      <c r="C60" s="96">
        <v>4.16</v>
      </c>
      <c r="D60" s="96"/>
    </row>
    <row r="61" spans="1:4" x14ac:dyDescent="0.25">
      <c r="A61" s="95">
        <v>54</v>
      </c>
      <c r="B61" s="96">
        <v>23.16</v>
      </c>
      <c r="C61" s="96">
        <v>4.1900000000000004</v>
      </c>
      <c r="D61" s="96"/>
    </row>
    <row r="62" spans="1:4" x14ac:dyDescent="0.25">
      <c r="A62" s="95">
        <v>55</v>
      </c>
      <c r="B62" s="96">
        <v>22.57</v>
      </c>
      <c r="C62" s="96">
        <v>4.21</v>
      </c>
      <c r="D62" s="96"/>
    </row>
    <row r="63" spans="1:4" x14ac:dyDescent="0.25">
      <c r="A63" s="95">
        <v>56</v>
      </c>
      <c r="B63" s="96">
        <v>21.97</v>
      </c>
      <c r="C63" s="96">
        <v>4.24</v>
      </c>
      <c r="D63" s="96"/>
    </row>
    <row r="64" spans="1:4" x14ac:dyDescent="0.25">
      <c r="A64" s="95">
        <v>57</v>
      </c>
      <c r="B64" s="96">
        <v>21.37</v>
      </c>
      <c r="C64" s="96">
        <v>4.2699999999999996</v>
      </c>
      <c r="D64" s="96"/>
    </row>
    <row r="65" spans="1:4" x14ac:dyDescent="0.25">
      <c r="A65" s="95">
        <v>58</v>
      </c>
      <c r="B65" s="96">
        <v>20.76</v>
      </c>
      <c r="C65" s="96">
        <v>4.29</v>
      </c>
      <c r="D65" s="96"/>
    </row>
    <row r="66" spans="1:4" x14ac:dyDescent="0.25">
      <c r="A66" s="95">
        <v>59</v>
      </c>
      <c r="B66" s="96">
        <v>20.149999999999999</v>
      </c>
      <c r="C66" s="96">
        <v>4.29</v>
      </c>
      <c r="D66" s="96"/>
    </row>
    <row r="67" spans="1:4" x14ac:dyDescent="0.25">
      <c r="A67" s="95">
        <v>60</v>
      </c>
      <c r="B67" s="96">
        <v>19.54</v>
      </c>
      <c r="C67" s="96">
        <v>4.29</v>
      </c>
      <c r="D67" s="96"/>
    </row>
    <row r="68" spans="1:4" x14ac:dyDescent="0.25">
      <c r="A68" s="95">
        <v>61</v>
      </c>
      <c r="B68" s="96">
        <v>18.920000000000002</v>
      </c>
      <c r="C68" s="96">
        <v>4.3</v>
      </c>
      <c r="D68" s="96"/>
    </row>
    <row r="69" spans="1:4" x14ac:dyDescent="0.25">
      <c r="A69" s="95">
        <v>62</v>
      </c>
      <c r="B69" s="96">
        <v>18.309999999999999</v>
      </c>
      <c r="C69" s="96">
        <v>4.3099999999999996</v>
      </c>
      <c r="D69" s="96"/>
    </row>
    <row r="70" spans="1:4" x14ac:dyDescent="0.25">
      <c r="A70" s="95">
        <v>63</v>
      </c>
      <c r="B70" s="96">
        <v>17.690000000000001</v>
      </c>
      <c r="C70" s="96">
        <v>4.3099999999999996</v>
      </c>
      <c r="D70" s="96"/>
    </row>
    <row r="71" spans="1:4" x14ac:dyDescent="0.25">
      <c r="A71" s="95">
        <v>64</v>
      </c>
      <c r="B71" s="96">
        <v>17.07</v>
      </c>
      <c r="C71" s="96">
        <v>4.1500000000000004</v>
      </c>
      <c r="D71" s="96"/>
    </row>
    <row r="72" spans="1:4" x14ac:dyDescent="0.25">
      <c r="A72" s="95">
        <v>65</v>
      </c>
      <c r="B72" s="96">
        <v>16.45</v>
      </c>
      <c r="C72" s="96">
        <v>3.99</v>
      </c>
      <c r="D72" s="96"/>
    </row>
    <row r="73" spans="1:4" x14ac:dyDescent="0.25">
      <c r="A73" s="95">
        <v>66</v>
      </c>
      <c r="B73" s="96">
        <v>15.83</v>
      </c>
      <c r="C73" s="96">
        <v>3.97</v>
      </c>
      <c r="D73" s="96"/>
    </row>
    <row r="74" spans="1:4" x14ac:dyDescent="0.25">
      <c r="A74" s="95">
        <v>67</v>
      </c>
      <c r="B74" s="96">
        <v>15.21</v>
      </c>
      <c r="C74" s="96">
        <v>3.95</v>
      </c>
      <c r="D74" s="96"/>
    </row>
    <row r="75" spans="1:4" x14ac:dyDescent="0.25">
      <c r="A75" s="95">
        <v>68</v>
      </c>
      <c r="B75" s="96">
        <v>14.6</v>
      </c>
      <c r="C75" s="96">
        <v>3.93</v>
      </c>
      <c r="D75" s="96"/>
    </row>
    <row r="76" spans="1:4" x14ac:dyDescent="0.25">
      <c r="A76" s="95">
        <v>69</v>
      </c>
      <c r="B76" s="96">
        <v>13.98</v>
      </c>
      <c r="C76" s="96">
        <v>3.83</v>
      </c>
      <c r="D76" s="96">
        <v>2.87</v>
      </c>
    </row>
    <row r="77" spans="1:4" x14ac:dyDescent="0.25">
      <c r="A77" s="95">
        <v>70</v>
      </c>
      <c r="B77" s="96">
        <v>13.37</v>
      </c>
      <c r="C77" s="96">
        <v>3.72</v>
      </c>
      <c r="D77" s="96">
        <v>2.66</v>
      </c>
    </row>
    <row r="78" spans="1:4" x14ac:dyDescent="0.25">
      <c r="A78" s="95">
        <v>71</v>
      </c>
      <c r="B78" s="96">
        <v>12.76</v>
      </c>
      <c r="C78" s="96">
        <v>3.68</v>
      </c>
      <c r="D78" s="96">
        <v>2.4700000000000002</v>
      </c>
    </row>
    <row r="79" spans="1:4" x14ac:dyDescent="0.25">
      <c r="A79" s="95">
        <v>72</v>
      </c>
      <c r="B79" s="96">
        <v>12.16</v>
      </c>
      <c r="C79" s="96">
        <v>3.64</v>
      </c>
      <c r="D79" s="96">
        <v>2.29</v>
      </c>
    </row>
    <row r="80" spans="1:4" x14ac:dyDescent="0.25">
      <c r="A80" s="95">
        <v>73</v>
      </c>
      <c r="B80" s="96">
        <v>11.57</v>
      </c>
      <c r="C80" s="96">
        <v>3.59</v>
      </c>
      <c r="D80" s="96">
        <v>2.12</v>
      </c>
    </row>
    <row r="81" spans="1:4" x14ac:dyDescent="0.25">
      <c r="A81" s="95">
        <v>74</v>
      </c>
      <c r="B81" s="96">
        <v>10.98</v>
      </c>
      <c r="C81" s="96">
        <v>3.38</v>
      </c>
      <c r="D81" s="96">
        <v>1.93</v>
      </c>
    </row>
    <row r="82" spans="1:4" x14ac:dyDescent="0.25">
      <c r="A82" s="95">
        <v>75</v>
      </c>
      <c r="B82" s="96">
        <v>10.41</v>
      </c>
      <c r="C82" s="96">
        <v>3.16</v>
      </c>
      <c r="D82" s="96">
        <v>1.76</v>
      </c>
    </row>
    <row r="83" spans="1:4" x14ac:dyDescent="0.25">
      <c r="A83" s="95">
        <v>76</v>
      </c>
      <c r="B83" s="96">
        <v>9.84</v>
      </c>
      <c r="C83" s="96">
        <v>3.1</v>
      </c>
      <c r="D83" s="96">
        <v>1.61</v>
      </c>
    </row>
    <row r="84" spans="1:4" x14ac:dyDescent="0.25">
      <c r="A84" s="95">
        <v>77</v>
      </c>
      <c r="B84" s="96">
        <v>9.2899999999999991</v>
      </c>
      <c r="C84" s="96">
        <v>3.03</v>
      </c>
      <c r="D84" s="96">
        <v>1.47</v>
      </c>
    </row>
    <row r="85" spans="1:4" x14ac:dyDescent="0.25">
      <c r="A85" s="95">
        <v>78</v>
      </c>
      <c r="B85" s="96">
        <v>8.75</v>
      </c>
      <c r="C85" s="96">
        <v>2.96</v>
      </c>
      <c r="D85" s="96">
        <v>1.33</v>
      </c>
    </row>
    <row r="86" spans="1:4" x14ac:dyDescent="0.25">
      <c r="A86" s="95">
        <v>79</v>
      </c>
      <c r="B86" s="96">
        <v>8.2200000000000006</v>
      </c>
      <c r="C86" s="96">
        <v>2.67</v>
      </c>
      <c r="D86" s="96">
        <v>1.19</v>
      </c>
    </row>
    <row r="87" spans="1:4" x14ac:dyDescent="0.25">
      <c r="A87" s="95">
        <v>80</v>
      </c>
      <c r="B87" s="96">
        <v>7.72</v>
      </c>
      <c r="C87" s="96">
        <v>2.38</v>
      </c>
      <c r="D87" s="96">
        <v>1.05</v>
      </c>
    </row>
    <row r="88" spans="1:4" x14ac:dyDescent="0.25">
      <c r="A88" s="95">
        <v>81</v>
      </c>
      <c r="B88" s="96">
        <v>7.23</v>
      </c>
      <c r="C88" s="96">
        <v>2.2999999999999998</v>
      </c>
      <c r="D88" s="96">
        <v>0.94</v>
      </c>
    </row>
    <row r="89" spans="1:4" x14ac:dyDescent="0.25">
      <c r="A89" s="95">
        <v>82</v>
      </c>
      <c r="B89" s="96">
        <v>6.76</v>
      </c>
      <c r="C89" s="96">
        <v>2.21</v>
      </c>
      <c r="D89" s="96">
        <v>0.85</v>
      </c>
    </row>
    <row r="90" spans="1:4" x14ac:dyDescent="0.25">
      <c r="A90" s="95">
        <v>83</v>
      </c>
      <c r="B90" s="96">
        <v>6.31</v>
      </c>
      <c r="C90" s="96">
        <v>2.13</v>
      </c>
      <c r="D90" s="96">
        <v>0.76</v>
      </c>
    </row>
    <row r="91" spans="1:4" x14ac:dyDescent="0.25">
      <c r="A91" s="95">
        <v>84</v>
      </c>
      <c r="B91" s="96">
        <v>5.88</v>
      </c>
      <c r="C91" s="96">
        <v>1.83</v>
      </c>
      <c r="D91" s="96">
        <v>0.65</v>
      </c>
    </row>
    <row r="92" spans="1:4" x14ac:dyDescent="0.25">
      <c r="A92" s="95">
        <v>85</v>
      </c>
      <c r="B92" s="96">
        <v>5.47</v>
      </c>
      <c r="C92" s="96">
        <v>1.54</v>
      </c>
      <c r="D92" s="96">
        <v>0.56000000000000005</v>
      </c>
    </row>
    <row r="93" spans="1:4" x14ac:dyDescent="0.25">
      <c r="A93" s="95">
        <v>86</v>
      </c>
      <c r="B93" s="96">
        <v>5.08</v>
      </c>
      <c r="C93" s="96">
        <v>1.46</v>
      </c>
      <c r="D93" s="96">
        <v>0.5</v>
      </c>
    </row>
    <row r="94" spans="1:4" x14ac:dyDescent="0.25">
      <c r="A94" s="95">
        <v>87</v>
      </c>
      <c r="B94" s="96">
        <v>4.71</v>
      </c>
      <c r="C94" s="96">
        <v>1.39</v>
      </c>
      <c r="D94" s="96">
        <v>0.44</v>
      </c>
    </row>
    <row r="95" spans="1:4" x14ac:dyDescent="0.25">
      <c r="A95" s="95">
        <v>88</v>
      </c>
      <c r="B95" s="96">
        <v>4.3600000000000003</v>
      </c>
      <c r="C95" s="96">
        <v>1.31</v>
      </c>
      <c r="D95" s="96">
        <v>0.38</v>
      </c>
    </row>
    <row r="96" spans="1:4" x14ac:dyDescent="0.25">
      <c r="A96" s="95">
        <v>89</v>
      </c>
      <c r="B96" s="96">
        <v>4.03</v>
      </c>
      <c r="C96" s="96">
        <v>1.05</v>
      </c>
      <c r="D96" s="96">
        <v>0.32</v>
      </c>
    </row>
    <row r="97" spans="1:4" x14ac:dyDescent="0.25">
      <c r="A97" s="95">
        <v>90</v>
      </c>
      <c r="B97" s="96">
        <v>3.72</v>
      </c>
      <c r="C97" s="96">
        <v>0.79</v>
      </c>
      <c r="D97" s="96">
        <v>0.27</v>
      </c>
    </row>
    <row r="98" spans="1:4" x14ac:dyDescent="0.25">
      <c r="A98" s="95">
        <v>91</v>
      </c>
      <c r="B98" s="96">
        <v>3.43</v>
      </c>
      <c r="C98" s="96">
        <v>0.74</v>
      </c>
      <c r="D98" s="96">
        <v>0.23</v>
      </c>
    </row>
    <row r="99" spans="1:4" x14ac:dyDescent="0.25">
      <c r="A99" s="95">
        <v>92</v>
      </c>
      <c r="B99" s="96">
        <v>3.17</v>
      </c>
      <c r="C99" s="96">
        <v>0.7</v>
      </c>
      <c r="D99" s="96">
        <v>0.2</v>
      </c>
    </row>
    <row r="100" spans="1:4" x14ac:dyDescent="0.25">
      <c r="A100" s="95">
        <v>93</v>
      </c>
      <c r="B100" s="96">
        <v>2.93</v>
      </c>
      <c r="C100" s="96">
        <v>0.65</v>
      </c>
      <c r="D100" s="96">
        <v>0.18</v>
      </c>
    </row>
    <row r="101" spans="1:4" x14ac:dyDescent="0.25">
      <c r="A101" s="95">
        <v>94</v>
      </c>
      <c r="B101" s="96">
        <v>2.71</v>
      </c>
      <c r="C101" s="96">
        <v>0.6</v>
      </c>
      <c r="D101" s="96">
        <v>0.15</v>
      </c>
    </row>
    <row r="102" spans="1:4" x14ac:dyDescent="0.25">
      <c r="A102" s="95">
        <v>95</v>
      </c>
      <c r="B102" s="96">
        <v>2.5099999999999998</v>
      </c>
      <c r="C102" s="96">
        <v>0.56000000000000005</v>
      </c>
      <c r="D102" s="96">
        <v>0.13</v>
      </c>
    </row>
  </sheetData>
  <sheetProtection algorithmName="SHA-512" hashValue="1IeRw5cf3IK3ZpEC9EDwtd5/aGWkvz8SziOJEFNCokH9KegxoqBC0nCdetvO1OjCHJmTLeb8uNC4QBkeTn6JVg==" saltValue="aefKkP3V5qdBoZFuoXEYOA==" spinCount="100000" sheet="1" objects="1" scenarios="1"/>
  <conditionalFormatting sqref="A6:A16">
    <cfRule type="expression" dxfId="1785" priority="35" stopIfTrue="1">
      <formula>MOD(ROW(),2)=0</formula>
    </cfRule>
    <cfRule type="expression" dxfId="1784" priority="36" stopIfTrue="1">
      <formula>MOD(ROW(),2)&lt;&gt;0</formula>
    </cfRule>
  </conditionalFormatting>
  <conditionalFormatting sqref="D6:D16">
    <cfRule type="expression" dxfId="1783" priority="37" stopIfTrue="1">
      <formula>MOD(ROW(),2)=0</formula>
    </cfRule>
    <cfRule type="expression" dxfId="1782" priority="38" stopIfTrue="1">
      <formula>MOD(ROW(),2)&lt;&gt;0</formula>
    </cfRule>
  </conditionalFormatting>
  <conditionalFormatting sqref="A18">
    <cfRule type="expression" dxfId="1781" priority="39" stopIfTrue="1">
      <formula>MOD(ROW(),2)=0</formula>
    </cfRule>
    <cfRule type="expression" dxfId="1780" priority="40" stopIfTrue="1">
      <formula>MOD(ROW(),2)&lt;&gt;0</formula>
    </cfRule>
  </conditionalFormatting>
  <conditionalFormatting sqref="D18">
    <cfRule type="expression" dxfId="1779" priority="41" stopIfTrue="1">
      <formula>MOD(ROW(),2)=0</formula>
    </cfRule>
    <cfRule type="expression" dxfId="1778" priority="42" stopIfTrue="1">
      <formula>MOD(ROW(),2)&lt;&gt;0</formula>
    </cfRule>
  </conditionalFormatting>
  <conditionalFormatting sqref="A17">
    <cfRule type="expression" dxfId="1777" priority="31" stopIfTrue="1">
      <formula>MOD(ROW(),2)=0</formula>
    </cfRule>
    <cfRule type="expression" dxfId="1776" priority="32" stopIfTrue="1">
      <formula>MOD(ROW(),2)&lt;&gt;0</formula>
    </cfRule>
  </conditionalFormatting>
  <conditionalFormatting sqref="D6:D21">
    <cfRule type="expression" dxfId="1775" priority="29" stopIfTrue="1">
      <formula>MOD(ROW(),2)=0</formula>
    </cfRule>
    <cfRule type="expression" dxfId="1774" priority="30" stopIfTrue="1">
      <formula>MOD(ROW(),2)&lt;&gt;0</formula>
    </cfRule>
  </conditionalFormatting>
  <conditionalFormatting sqref="A26:A102">
    <cfRule type="expression" dxfId="1773" priority="23" stopIfTrue="1">
      <formula>MOD(ROW(),2)=0</formula>
    </cfRule>
    <cfRule type="expression" dxfId="1772" priority="24" stopIfTrue="1">
      <formula>MOD(ROW(),2)&lt;&gt;0</formula>
    </cfRule>
  </conditionalFormatting>
  <conditionalFormatting sqref="B26:D102">
    <cfRule type="expression" dxfId="1771" priority="25" stopIfTrue="1">
      <formula>MOD(ROW(),2)=0</formula>
    </cfRule>
    <cfRule type="expression" dxfId="1770" priority="26" stopIfTrue="1">
      <formula>MOD(ROW(),2)&lt;&gt;0</formula>
    </cfRule>
  </conditionalFormatting>
  <conditionalFormatting sqref="D17">
    <cfRule type="expression" dxfId="1769" priority="19" stopIfTrue="1">
      <formula>MOD(ROW(),2)=0</formula>
    </cfRule>
    <cfRule type="expression" dxfId="1768" priority="20" stopIfTrue="1">
      <formula>MOD(ROW(),2)&lt;&gt;0</formula>
    </cfRule>
  </conditionalFormatting>
  <conditionalFormatting sqref="A19:A21">
    <cfRule type="expression" dxfId="1767" priority="15" stopIfTrue="1">
      <formula>MOD(ROW(),2)=0</formula>
    </cfRule>
    <cfRule type="expression" dxfId="1766" priority="16" stopIfTrue="1">
      <formula>MOD(ROW(),2)&lt;&gt;0</formula>
    </cfRule>
  </conditionalFormatting>
  <conditionalFormatting sqref="D19:D21">
    <cfRule type="expression" dxfId="1765" priority="17" stopIfTrue="1">
      <formula>MOD(ROW(),2)=0</formula>
    </cfRule>
    <cfRule type="expression" dxfId="1764" priority="18" stopIfTrue="1">
      <formula>MOD(ROW(),2)&lt;&gt;0</formula>
    </cfRule>
  </conditionalFormatting>
  <conditionalFormatting sqref="B6:C16">
    <cfRule type="expression" dxfId="1763" priority="9" stopIfTrue="1">
      <formula>MOD(ROW(),2)=0</formula>
    </cfRule>
    <cfRule type="expression" dxfId="1762" priority="10" stopIfTrue="1">
      <formula>MOD(ROW(),2)&lt;&gt;0</formula>
    </cfRule>
  </conditionalFormatting>
  <conditionalFormatting sqref="B18:C18 B17">
    <cfRule type="expression" dxfId="1761" priority="11" stopIfTrue="1">
      <formula>MOD(ROW(),2)=0</formula>
    </cfRule>
    <cfRule type="expression" dxfId="1760" priority="12" stopIfTrue="1">
      <formula>MOD(ROW(),2)&lt;&gt;0</formula>
    </cfRule>
  </conditionalFormatting>
  <conditionalFormatting sqref="C17">
    <cfRule type="expression" dxfId="1759" priority="7" stopIfTrue="1">
      <formula>MOD(ROW(),2)=0</formula>
    </cfRule>
    <cfRule type="expression" dxfId="1758" priority="8" stopIfTrue="1">
      <formula>MOD(ROW(),2)&lt;&gt;0</formula>
    </cfRule>
  </conditionalFormatting>
  <conditionalFormatting sqref="B20:B21">
    <cfRule type="expression" dxfId="1757" priority="3" stopIfTrue="1">
      <formula>MOD(ROW(),2)=0</formula>
    </cfRule>
    <cfRule type="expression" dxfId="1756" priority="4" stopIfTrue="1">
      <formula>MOD(ROW(),2)&lt;&gt;0</formula>
    </cfRule>
  </conditionalFormatting>
  <conditionalFormatting sqref="C19:C21">
    <cfRule type="expression" dxfId="1755" priority="5" stopIfTrue="1">
      <formula>MOD(ROW(),2)=0</formula>
    </cfRule>
    <cfRule type="expression" dxfId="1754" priority="6" stopIfTrue="1">
      <formula>MOD(ROW(),2)&lt;&gt;0</formula>
    </cfRule>
  </conditionalFormatting>
  <conditionalFormatting sqref="B19">
    <cfRule type="expression" dxfId="1753" priority="1" stopIfTrue="1">
      <formula>MOD(ROW(),2)=0</formula>
    </cfRule>
    <cfRule type="expression" dxfId="1752" priority="2" stopIfTrue="1">
      <formula>MOD(ROW(),2)&lt;&gt;0</formula>
    </cfRule>
  </conditionalFormatting>
  <hyperlinks>
    <hyperlink ref="B24" location="Assumptions!A1" display="Assumptions" xr:uid="{B1037C07-39A5-43C5-BB1E-1E9176FFB3E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7"/>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x-308</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2006</v>
      </c>
      <c r="C8" s="78"/>
      <c r="D8" s="172"/>
    </row>
    <row r="9" spans="1:11" x14ac:dyDescent="0.25">
      <c r="A9" s="76" t="s">
        <v>279</v>
      </c>
      <c r="B9" s="78" t="s">
        <v>373</v>
      </c>
      <c r="C9" s="78"/>
      <c r="D9" s="172"/>
    </row>
    <row r="10" spans="1:11" ht="25" x14ac:dyDescent="0.25">
      <c r="A10" s="76" t="s">
        <v>7</v>
      </c>
      <c r="B10" s="78" t="s">
        <v>388</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1</v>
      </c>
      <c r="C13" s="78"/>
      <c r="D13" s="172"/>
    </row>
    <row r="14" spans="1:11" x14ac:dyDescent="0.25">
      <c r="A14" s="76" t="s">
        <v>283</v>
      </c>
      <c r="B14" s="78">
        <v>308</v>
      </c>
      <c r="C14" s="78"/>
      <c r="D14" s="172"/>
    </row>
    <row r="15" spans="1:11" x14ac:dyDescent="0.25">
      <c r="A15" s="76" t="s">
        <v>613</v>
      </c>
      <c r="B15" s="78">
        <v>308</v>
      </c>
      <c r="C15" s="78"/>
      <c r="D15" s="172"/>
    </row>
    <row r="16" spans="1:11" x14ac:dyDescent="0.25">
      <c r="A16" s="76" t="s">
        <v>285</v>
      </c>
      <c r="B16" s="78" t="s">
        <v>392</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20</v>
      </c>
      <c r="B27" s="96">
        <v>39.31</v>
      </c>
      <c r="C27" s="96">
        <v>2.71</v>
      </c>
      <c r="D27" s="96"/>
    </row>
    <row r="28" spans="1:4" x14ac:dyDescent="0.25">
      <c r="A28" s="95">
        <v>21</v>
      </c>
      <c r="B28" s="96">
        <v>38.94</v>
      </c>
      <c r="C28" s="96">
        <v>2.75</v>
      </c>
      <c r="D28" s="96"/>
    </row>
    <row r="29" spans="1:4" x14ac:dyDescent="0.25">
      <c r="A29" s="95">
        <v>22</v>
      </c>
      <c r="B29" s="96">
        <v>38.57</v>
      </c>
      <c r="C29" s="96">
        <v>2.8</v>
      </c>
      <c r="D29" s="96"/>
    </row>
    <row r="30" spans="1:4" x14ac:dyDescent="0.25">
      <c r="A30" s="95">
        <v>23</v>
      </c>
      <c r="B30" s="96">
        <v>38.19</v>
      </c>
      <c r="C30" s="96">
        <v>2.85</v>
      </c>
      <c r="D30" s="96"/>
    </row>
    <row r="31" spans="1:4" x14ac:dyDescent="0.25">
      <c r="A31" s="95">
        <v>24</v>
      </c>
      <c r="B31" s="96">
        <v>37.81</v>
      </c>
      <c r="C31" s="96">
        <v>2.89</v>
      </c>
      <c r="D31" s="96"/>
    </row>
    <row r="32" spans="1:4" x14ac:dyDescent="0.25">
      <c r="A32" s="95">
        <v>25</v>
      </c>
      <c r="B32" s="96">
        <v>37.409999999999997</v>
      </c>
      <c r="C32" s="96">
        <v>2.94</v>
      </c>
      <c r="D32" s="96"/>
    </row>
    <row r="33" spans="1:4" x14ac:dyDescent="0.25">
      <c r="A33" s="95">
        <v>26</v>
      </c>
      <c r="B33" s="96">
        <v>37.020000000000003</v>
      </c>
      <c r="C33" s="96">
        <v>2.99</v>
      </c>
      <c r="D33" s="96"/>
    </row>
    <row r="34" spans="1:4" x14ac:dyDescent="0.25">
      <c r="A34" s="95">
        <v>27</v>
      </c>
      <c r="B34" s="96">
        <v>36.61</v>
      </c>
      <c r="C34" s="96">
        <v>3.04</v>
      </c>
      <c r="D34" s="96"/>
    </row>
    <row r="35" spans="1:4" x14ac:dyDescent="0.25">
      <c r="A35" s="95">
        <v>28</v>
      </c>
      <c r="B35" s="96">
        <v>36.200000000000003</v>
      </c>
      <c r="C35" s="96">
        <v>3.09</v>
      </c>
      <c r="D35" s="96"/>
    </row>
    <row r="36" spans="1:4" x14ac:dyDescent="0.25">
      <c r="A36" s="95">
        <v>29</v>
      </c>
      <c r="B36" s="96">
        <v>35.78</v>
      </c>
      <c r="C36" s="96">
        <v>3.13</v>
      </c>
      <c r="D36" s="96"/>
    </row>
    <row r="37" spans="1:4" x14ac:dyDescent="0.25">
      <c r="A37" s="95">
        <v>30</v>
      </c>
      <c r="B37" s="96">
        <v>35.36</v>
      </c>
      <c r="C37" s="96">
        <v>3.18</v>
      </c>
      <c r="D37" s="96"/>
    </row>
    <row r="38" spans="1:4" x14ac:dyDescent="0.25">
      <c r="A38" s="95">
        <v>31</v>
      </c>
      <c r="B38" s="96">
        <v>34.93</v>
      </c>
      <c r="C38" s="96">
        <v>3.23</v>
      </c>
      <c r="D38" s="96"/>
    </row>
    <row r="39" spans="1:4" x14ac:dyDescent="0.25">
      <c r="A39" s="95">
        <v>32</v>
      </c>
      <c r="B39" s="96">
        <v>34.49</v>
      </c>
      <c r="C39" s="96">
        <v>3.28</v>
      </c>
      <c r="D39" s="96"/>
    </row>
    <row r="40" spans="1:4" x14ac:dyDescent="0.25">
      <c r="A40" s="95">
        <v>33</v>
      </c>
      <c r="B40" s="96">
        <v>34.04</v>
      </c>
      <c r="C40" s="96">
        <v>3.33</v>
      </c>
      <c r="D40" s="96"/>
    </row>
    <row r="41" spans="1:4" x14ac:dyDescent="0.25">
      <c r="A41" s="95">
        <v>34</v>
      </c>
      <c r="B41" s="96">
        <v>33.590000000000003</v>
      </c>
      <c r="C41" s="96">
        <v>3.37</v>
      </c>
      <c r="D41" s="96"/>
    </row>
    <row r="42" spans="1:4" x14ac:dyDescent="0.25">
      <c r="A42" s="95">
        <v>35</v>
      </c>
      <c r="B42" s="96">
        <v>33.14</v>
      </c>
      <c r="C42" s="96">
        <v>3.42</v>
      </c>
      <c r="D42" s="96"/>
    </row>
    <row r="43" spans="1:4" x14ac:dyDescent="0.25">
      <c r="A43" s="95">
        <v>36</v>
      </c>
      <c r="B43" s="96">
        <v>32.67</v>
      </c>
      <c r="C43" s="96">
        <v>3.47</v>
      </c>
      <c r="D43" s="96"/>
    </row>
    <row r="44" spans="1:4" x14ac:dyDescent="0.25">
      <c r="A44" s="95">
        <v>37</v>
      </c>
      <c r="B44" s="96">
        <v>32.200000000000003</v>
      </c>
      <c r="C44" s="96">
        <v>3.51</v>
      </c>
      <c r="D44" s="96"/>
    </row>
    <row r="45" spans="1:4" x14ac:dyDescent="0.25">
      <c r="A45" s="95">
        <v>38</v>
      </c>
      <c r="B45" s="96">
        <v>31.72</v>
      </c>
      <c r="C45" s="96">
        <v>3.56</v>
      </c>
      <c r="D45" s="96"/>
    </row>
    <row r="46" spans="1:4" x14ac:dyDescent="0.25">
      <c r="A46" s="95">
        <v>39</v>
      </c>
      <c r="B46" s="96">
        <v>31.24</v>
      </c>
      <c r="C46" s="96">
        <v>3.61</v>
      </c>
      <c r="D46" s="96"/>
    </row>
    <row r="47" spans="1:4" x14ac:dyDescent="0.25">
      <c r="A47" s="95">
        <v>40</v>
      </c>
      <c r="B47" s="96">
        <v>30.74</v>
      </c>
      <c r="C47" s="96">
        <v>3.65</v>
      </c>
      <c r="D47" s="96"/>
    </row>
    <row r="48" spans="1:4" x14ac:dyDescent="0.25">
      <c r="A48" s="95">
        <v>41</v>
      </c>
      <c r="B48" s="96">
        <v>30.24</v>
      </c>
      <c r="C48" s="96">
        <v>3.7</v>
      </c>
      <c r="D48" s="96"/>
    </row>
    <row r="49" spans="1:4" x14ac:dyDescent="0.25">
      <c r="A49" s="95">
        <v>42</v>
      </c>
      <c r="B49" s="96">
        <v>29.74</v>
      </c>
      <c r="C49" s="96">
        <v>3.74</v>
      </c>
      <c r="D49" s="96"/>
    </row>
    <row r="50" spans="1:4" x14ac:dyDescent="0.25">
      <c r="A50" s="95">
        <v>43</v>
      </c>
      <c r="B50" s="96">
        <v>29.23</v>
      </c>
      <c r="C50" s="96">
        <v>3.78</v>
      </c>
      <c r="D50" s="96"/>
    </row>
    <row r="51" spans="1:4" x14ac:dyDescent="0.25">
      <c r="A51" s="95">
        <v>44</v>
      </c>
      <c r="B51" s="96">
        <v>28.71</v>
      </c>
      <c r="C51" s="96">
        <v>3.82</v>
      </c>
      <c r="D51" s="96"/>
    </row>
    <row r="52" spans="1:4" x14ac:dyDescent="0.25">
      <c r="A52" s="95">
        <v>45</v>
      </c>
      <c r="B52" s="96">
        <v>28.18</v>
      </c>
      <c r="C52" s="96">
        <v>3.87</v>
      </c>
      <c r="D52" s="96"/>
    </row>
    <row r="53" spans="1:4" x14ac:dyDescent="0.25">
      <c r="A53" s="95">
        <v>46</v>
      </c>
      <c r="B53" s="96">
        <v>27.65</v>
      </c>
      <c r="C53" s="96">
        <v>3.91</v>
      </c>
      <c r="D53" s="96"/>
    </row>
    <row r="54" spans="1:4" x14ac:dyDescent="0.25">
      <c r="A54" s="95">
        <v>47</v>
      </c>
      <c r="B54" s="96">
        <v>27.11</v>
      </c>
      <c r="C54" s="96">
        <v>3.94</v>
      </c>
      <c r="D54" s="96"/>
    </row>
    <row r="55" spans="1:4" x14ac:dyDescent="0.25">
      <c r="A55" s="95">
        <v>48</v>
      </c>
      <c r="B55" s="96">
        <v>26.57</v>
      </c>
      <c r="C55" s="96">
        <v>3.98</v>
      </c>
      <c r="D55" s="96"/>
    </row>
    <row r="56" spans="1:4" x14ac:dyDescent="0.25">
      <c r="A56" s="95">
        <v>49</v>
      </c>
      <c r="B56" s="96">
        <v>26.01</v>
      </c>
      <c r="C56" s="96">
        <v>4.0199999999999996</v>
      </c>
      <c r="D56" s="96"/>
    </row>
    <row r="57" spans="1:4" x14ac:dyDescent="0.25">
      <c r="A57" s="95">
        <v>50</v>
      </c>
      <c r="B57" s="96">
        <v>25.46</v>
      </c>
      <c r="C57" s="96">
        <v>4.0599999999999996</v>
      </c>
      <c r="D57" s="96"/>
    </row>
    <row r="58" spans="1:4" x14ac:dyDescent="0.25">
      <c r="A58" s="95">
        <v>51</v>
      </c>
      <c r="B58" s="96">
        <v>24.89</v>
      </c>
      <c r="C58" s="96">
        <v>4.09</v>
      </c>
      <c r="D58" s="96"/>
    </row>
    <row r="59" spans="1:4" x14ac:dyDescent="0.25">
      <c r="A59" s="95">
        <v>52</v>
      </c>
      <c r="B59" s="96">
        <v>24.32</v>
      </c>
      <c r="C59" s="96">
        <v>4.12</v>
      </c>
      <c r="D59" s="96"/>
    </row>
    <row r="60" spans="1:4" x14ac:dyDescent="0.25">
      <c r="A60" s="95">
        <v>53</v>
      </c>
      <c r="B60" s="96">
        <v>23.74</v>
      </c>
      <c r="C60" s="96">
        <v>4.16</v>
      </c>
      <c r="D60" s="96"/>
    </row>
    <row r="61" spans="1:4" x14ac:dyDescent="0.25">
      <c r="A61" s="95">
        <v>54</v>
      </c>
      <c r="B61" s="96">
        <v>23.16</v>
      </c>
      <c r="C61" s="96">
        <v>4.1900000000000004</v>
      </c>
      <c r="D61" s="96"/>
    </row>
    <row r="62" spans="1:4" x14ac:dyDescent="0.25">
      <c r="A62" s="95">
        <v>55</v>
      </c>
      <c r="B62" s="96">
        <v>22.57</v>
      </c>
      <c r="C62" s="96">
        <v>4.21</v>
      </c>
      <c r="D62" s="96"/>
    </row>
    <row r="63" spans="1:4" x14ac:dyDescent="0.25">
      <c r="A63" s="95">
        <v>56</v>
      </c>
      <c r="B63" s="96">
        <v>21.97</v>
      </c>
      <c r="C63" s="96">
        <v>4.24</v>
      </c>
      <c r="D63" s="96"/>
    </row>
    <row r="64" spans="1:4" x14ac:dyDescent="0.25">
      <c r="A64" s="95">
        <v>57</v>
      </c>
      <c r="B64" s="96">
        <v>21.37</v>
      </c>
      <c r="C64" s="96">
        <v>4.2699999999999996</v>
      </c>
      <c r="D64" s="96"/>
    </row>
    <row r="65" spans="1:4" x14ac:dyDescent="0.25">
      <c r="A65" s="95">
        <v>58</v>
      </c>
      <c r="B65" s="96">
        <v>20.76</v>
      </c>
      <c r="C65" s="96">
        <v>4.29</v>
      </c>
      <c r="D65" s="96"/>
    </row>
    <row r="66" spans="1:4" x14ac:dyDescent="0.25">
      <c r="A66" s="95">
        <v>59</v>
      </c>
      <c r="B66" s="96">
        <v>20.149999999999999</v>
      </c>
      <c r="C66" s="96">
        <v>4.29</v>
      </c>
      <c r="D66" s="96"/>
    </row>
    <row r="67" spans="1:4" x14ac:dyDescent="0.25">
      <c r="A67" s="95">
        <v>60</v>
      </c>
      <c r="B67" s="96">
        <v>19.54</v>
      </c>
      <c r="C67" s="96">
        <v>4.29</v>
      </c>
      <c r="D67" s="96"/>
    </row>
    <row r="68" spans="1:4" x14ac:dyDescent="0.25">
      <c r="A68" s="95">
        <v>61</v>
      </c>
      <c r="B68" s="96">
        <v>18.920000000000002</v>
      </c>
      <c r="C68" s="96">
        <v>4.3</v>
      </c>
      <c r="D68" s="96"/>
    </row>
    <row r="69" spans="1:4" x14ac:dyDescent="0.25">
      <c r="A69" s="95">
        <v>62</v>
      </c>
      <c r="B69" s="96">
        <v>18.309999999999999</v>
      </c>
      <c r="C69" s="96">
        <v>4.3099999999999996</v>
      </c>
      <c r="D69" s="96"/>
    </row>
    <row r="70" spans="1:4" x14ac:dyDescent="0.25">
      <c r="A70" s="95">
        <v>63</v>
      </c>
      <c r="B70" s="96">
        <v>17.690000000000001</v>
      </c>
      <c r="C70" s="96">
        <v>4.3099999999999996</v>
      </c>
      <c r="D70" s="96"/>
    </row>
    <row r="71" spans="1:4" x14ac:dyDescent="0.25">
      <c r="A71" s="95">
        <v>64</v>
      </c>
      <c r="B71" s="96">
        <v>17.07</v>
      </c>
      <c r="C71" s="96">
        <v>4.1500000000000004</v>
      </c>
      <c r="D71" s="96"/>
    </row>
    <row r="72" spans="1:4" x14ac:dyDescent="0.25">
      <c r="A72" s="95">
        <v>65</v>
      </c>
      <c r="B72" s="96">
        <v>16.45</v>
      </c>
      <c r="C72" s="96">
        <v>3.99</v>
      </c>
      <c r="D72" s="96"/>
    </row>
    <row r="73" spans="1:4" x14ac:dyDescent="0.25">
      <c r="A73" s="95">
        <v>66</v>
      </c>
      <c r="B73" s="96">
        <v>15.83</v>
      </c>
      <c r="C73" s="96">
        <v>3.97</v>
      </c>
      <c r="D73" s="96"/>
    </row>
    <row r="74" spans="1:4" x14ac:dyDescent="0.25">
      <c r="A74" s="95">
        <v>67</v>
      </c>
      <c r="B74" s="96">
        <v>15.21</v>
      </c>
      <c r="C74" s="96">
        <v>3.95</v>
      </c>
      <c r="D74" s="96"/>
    </row>
    <row r="75" spans="1:4" x14ac:dyDescent="0.25">
      <c r="A75" s="95">
        <v>68</v>
      </c>
      <c r="B75" s="96">
        <v>14.6</v>
      </c>
      <c r="C75" s="96">
        <v>3.93</v>
      </c>
      <c r="D75" s="96"/>
    </row>
    <row r="76" spans="1:4" x14ac:dyDescent="0.25">
      <c r="A76" s="95">
        <v>69</v>
      </c>
      <c r="B76" s="96">
        <v>13.98</v>
      </c>
      <c r="C76" s="96">
        <v>3.83</v>
      </c>
      <c r="D76" s="96">
        <v>2.4300000000000002</v>
      </c>
    </row>
    <row r="77" spans="1:4" x14ac:dyDescent="0.25">
      <c r="A77" s="95">
        <v>70</v>
      </c>
      <c r="B77" s="96">
        <v>13.37</v>
      </c>
      <c r="C77" s="96">
        <v>3.72</v>
      </c>
      <c r="D77" s="96">
        <v>2.25</v>
      </c>
    </row>
    <row r="78" spans="1:4" x14ac:dyDescent="0.25">
      <c r="A78" s="95">
        <v>71</v>
      </c>
      <c r="B78" s="96">
        <v>12.76</v>
      </c>
      <c r="C78" s="96">
        <v>3.68</v>
      </c>
      <c r="D78" s="96">
        <v>2.0699999999999998</v>
      </c>
    </row>
    <row r="79" spans="1:4" x14ac:dyDescent="0.25">
      <c r="A79" s="95">
        <v>72</v>
      </c>
      <c r="B79" s="96">
        <v>12.16</v>
      </c>
      <c r="C79" s="96">
        <v>3.64</v>
      </c>
      <c r="D79" s="96">
        <v>1.89</v>
      </c>
    </row>
    <row r="80" spans="1:4" x14ac:dyDescent="0.25">
      <c r="A80" s="95">
        <v>73</v>
      </c>
      <c r="B80" s="96">
        <v>11.57</v>
      </c>
      <c r="C80" s="96">
        <v>3.59</v>
      </c>
      <c r="D80" s="96">
        <v>1.73</v>
      </c>
    </row>
    <row r="81" spans="1:4" x14ac:dyDescent="0.25">
      <c r="A81" s="95">
        <v>74</v>
      </c>
      <c r="B81" s="96">
        <v>10.98</v>
      </c>
      <c r="C81" s="96">
        <v>3.38</v>
      </c>
      <c r="D81" s="96">
        <v>1.58</v>
      </c>
    </row>
    <row r="82" spans="1:4" x14ac:dyDescent="0.25">
      <c r="A82" s="95">
        <v>75</v>
      </c>
      <c r="B82" s="96">
        <v>10.41</v>
      </c>
      <c r="C82" s="96">
        <v>3.16</v>
      </c>
      <c r="D82" s="96">
        <v>1.43</v>
      </c>
    </row>
    <row r="83" spans="1:4" x14ac:dyDescent="0.25">
      <c r="A83" s="95">
        <v>76</v>
      </c>
      <c r="B83" s="96">
        <v>9.84</v>
      </c>
      <c r="C83" s="96">
        <v>3.1</v>
      </c>
      <c r="D83" s="96">
        <v>1.29</v>
      </c>
    </row>
    <row r="84" spans="1:4" x14ac:dyDescent="0.25">
      <c r="A84" s="95">
        <v>77</v>
      </c>
      <c r="B84" s="96">
        <v>9.2899999999999991</v>
      </c>
      <c r="C84" s="96">
        <v>3.03</v>
      </c>
      <c r="D84" s="96">
        <v>1.17</v>
      </c>
    </row>
    <row r="85" spans="1:4" x14ac:dyDescent="0.25">
      <c r="A85" s="95">
        <v>78</v>
      </c>
      <c r="B85" s="96">
        <v>8.75</v>
      </c>
      <c r="C85" s="96">
        <v>2.96</v>
      </c>
      <c r="D85" s="96">
        <v>1.05</v>
      </c>
    </row>
    <row r="86" spans="1:4" x14ac:dyDescent="0.25">
      <c r="A86" s="95">
        <v>79</v>
      </c>
      <c r="B86" s="96">
        <v>8.2200000000000006</v>
      </c>
      <c r="C86" s="96">
        <v>2.67</v>
      </c>
      <c r="D86" s="96">
        <v>0.93</v>
      </c>
    </row>
    <row r="87" spans="1:4" x14ac:dyDescent="0.25">
      <c r="A87" s="95">
        <v>80</v>
      </c>
      <c r="B87" s="96">
        <v>7.72</v>
      </c>
      <c r="C87" s="96">
        <v>2.38</v>
      </c>
      <c r="D87" s="96">
        <v>0.83</v>
      </c>
    </row>
    <row r="88" spans="1:4" x14ac:dyDescent="0.25">
      <c r="A88" s="95">
        <v>81</v>
      </c>
      <c r="B88" s="96">
        <v>7.23</v>
      </c>
      <c r="C88" s="96">
        <v>2.2999999999999998</v>
      </c>
      <c r="D88" s="96">
        <v>0.74</v>
      </c>
    </row>
    <row r="89" spans="1:4" x14ac:dyDescent="0.25">
      <c r="A89" s="95">
        <v>82</v>
      </c>
      <c r="B89" s="96">
        <v>6.76</v>
      </c>
      <c r="C89" s="96">
        <v>2.21</v>
      </c>
      <c r="D89" s="96">
        <v>0.65</v>
      </c>
    </row>
    <row r="90" spans="1:4" x14ac:dyDescent="0.25">
      <c r="A90" s="95">
        <v>83</v>
      </c>
      <c r="B90" s="96">
        <v>6.31</v>
      </c>
      <c r="C90" s="96">
        <v>2.13</v>
      </c>
      <c r="D90" s="96">
        <v>0.57999999999999996</v>
      </c>
    </row>
    <row r="91" spans="1:4" x14ac:dyDescent="0.25">
      <c r="A91" s="95">
        <v>84</v>
      </c>
      <c r="B91" s="96">
        <v>5.88</v>
      </c>
      <c r="C91" s="96">
        <v>1.83</v>
      </c>
      <c r="D91" s="96">
        <v>0.51</v>
      </c>
    </row>
    <row r="92" spans="1:4" x14ac:dyDescent="0.25">
      <c r="A92" s="95">
        <v>85</v>
      </c>
      <c r="B92" s="96">
        <v>5.47</v>
      </c>
      <c r="C92" s="96">
        <v>1.54</v>
      </c>
      <c r="D92" s="96">
        <v>0.44</v>
      </c>
    </row>
    <row r="93" spans="1:4" x14ac:dyDescent="0.25">
      <c r="A93" s="95">
        <v>86</v>
      </c>
      <c r="B93" s="96">
        <v>5.08</v>
      </c>
      <c r="C93" s="96">
        <v>1.46</v>
      </c>
      <c r="D93" s="96">
        <v>0.38</v>
      </c>
    </row>
    <row r="94" spans="1:4" x14ac:dyDescent="0.25">
      <c r="A94" s="95">
        <v>87</v>
      </c>
      <c r="B94" s="96">
        <v>4.71</v>
      </c>
      <c r="C94" s="96">
        <v>1.39</v>
      </c>
      <c r="D94" s="96">
        <v>0.33</v>
      </c>
    </row>
    <row r="95" spans="1:4" x14ac:dyDescent="0.25">
      <c r="A95" s="95">
        <v>88</v>
      </c>
      <c r="B95" s="96">
        <v>4.3600000000000003</v>
      </c>
      <c r="C95" s="96">
        <v>1.31</v>
      </c>
      <c r="D95" s="96">
        <v>0.28999999999999998</v>
      </c>
    </row>
    <row r="96" spans="1:4" x14ac:dyDescent="0.25">
      <c r="A96" s="95">
        <v>89</v>
      </c>
      <c r="B96" s="96">
        <v>4.03</v>
      </c>
      <c r="C96" s="96">
        <v>1.05</v>
      </c>
      <c r="D96" s="96">
        <v>0.25</v>
      </c>
    </row>
    <row r="97" spans="1:4" x14ac:dyDescent="0.25">
      <c r="A97" s="95">
        <v>90</v>
      </c>
      <c r="B97" s="96">
        <v>3.72</v>
      </c>
      <c r="C97" s="96">
        <v>0.79</v>
      </c>
      <c r="D97" s="96">
        <v>0.21</v>
      </c>
    </row>
    <row r="98" spans="1:4" x14ac:dyDescent="0.25">
      <c r="A98" s="95">
        <v>91</v>
      </c>
      <c r="B98" s="96">
        <v>3.43</v>
      </c>
      <c r="C98" s="96">
        <v>0.74</v>
      </c>
      <c r="D98" s="96">
        <v>0.18</v>
      </c>
    </row>
    <row r="99" spans="1:4" x14ac:dyDescent="0.25">
      <c r="A99" s="95">
        <v>92</v>
      </c>
      <c r="B99" s="96">
        <v>3.17</v>
      </c>
      <c r="C99" s="96">
        <v>0.7</v>
      </c>
      <c r="D99" s="96">
        <v>0.16</v>
      </c>
    </row>
    <row r="100" spans="1:4" x14ac:dyDescent="0.25">
      <c r="A100" s="95">
        <v>93</v>
      </c>
      <c r="B100" s="96">
        <v>2.93</v>
      </c>
      <c r="C100" s="96">
        <v>0.65</v>
      </c>
      <c r="D100" s="96">
        <v>0.13</v>
      </c>
    </row>
    <row r="101" spans="1:4" x14ac:dyDescent="0.25">
      <c r="A101" s="95">
        <v>94</v>
      </c>
      <c r="B101" s="96">
        <v>2.71</v>
      </c>
      <c r="C101" s="96">
        <v>0.6</v>
      </c>
      <c r="D101" s="96">
        <v>0.11</v>
      </c>
    </row>
    <row r="102" spans="1:4" x14ac:dyDescent="0.25">
      <c r="A102" s="95">
        <v>95</v>
      </c>
      <c r="B102" s="96">
        <v>2.5099999999999998</v>
      </c>
      <c r="C102" s="96">
        <v>0.56000000000000005</v>
      </c>
      <c r="D102" s="96">
        <v>0.1</v>
      </c>
    </row>
  </sheetData>
  <sheetProtection algorithmName="SHA-512" hashValue="5wEGMprnJ1F8Rc5cd9DPRi6gyChABLCEvduON1CkBJLcUITa8qpSYviHMM4bP9zywAAgjyOfrGjOTazyqDkCIg==" saltValue="tm2rt/7Jg/KTVeBjb1JFkg==" spinCount="100000" sheet="1" objects="1" scenarios="1"/>
  <conditionalFormatting sqref="A6:A16">
    <cfRule type="expression" dxfId="1751" priority="33" stopIfTrue="1">
      <formula>MOD(ROW(),2)=0</formula>
    </cfRule>
    <cfRule type="expression" dxfId="1750" priority="34" stopIfTrue="1">
      <formula>MOD(ROW(),2)&lt;&gt;0</formula>
    </cfRule>
  </conditionalFormatting>
  <conditionalFormatting sqref="D6:D16">
    <cfRule type="expression" dxfId="1749" priority="35" stopIfTrue="1">
      <formula>MOD(ROW(),2)=0</formula>
    </cfRule>
    <cfRule type="expression" dxfId="1748" priority="36" stopIfTrue="1">
      <formula>MOD(ROW(),2)&lt;&gt;0</formula>
    </cfRule>
  </conditionalFormatting>
  <conditionalFormatting sqref="A18">
    <cfRule type="expression" dxfId="1747" priority="37" stopIfTrue="1">
      <formula>MOD(ROW(),2)=0</formula>
    </cfRule>
    <cfRule type="expression" dxfId="1746" priority="38" stopIfTrue="1">
      <formula>MOD(ROW(),2)&lt;&gt;0</formula>
    </cfRule>
  </conditionalFormatting>
  <conditionalFormatting sqref="D18">
    <cfRule type="expression" dxfId="1745" priority="39" stopIfTrue="1">
      <formula>MOD(ROW(),2)=0</formula>
    </cfRule>
    <cfRule type="expression" dxfId="1744" priority="40" stopIfTrue="1">
      <formula>MOD(ROW(),2)&lt;&gt;0</formula>
    </cfRule>
  </conditionalFormatting>
  <conditionalFormatting sqref="A17">
    <cfRule type="expression" dxfId="1743" priority="29" stopIfTrue="1">
      <formula>MOD(ROW(),2)=0</formula>
    </cfRule>
    <cfRule type="expression" dxfId="1742" priority="30" stopIfTrue="1">
      <formula>MOD(ROW(),2)&lt;&gt;0</formula>
    </cfRule>
  </conditionalFormatting>
  <conditionalFormatting sqref="D6:D21">
    <cfRule type="expression" dxfId="1741" priority="27" stopIfTrue="1">
      <formula>MOD(ROW(),2)=0</formula>
    </cfRule>
    <cfRule type="expression" dxfId="1740" priority="28" stopIfTrue="1">
      <formula>MOD(ROW(),2)&lt;&gt;0</formula>
    </cfRule>
  </conditionalFormatting>
  <conditionalFormatting sqref="A26:A102">
    <cfRule type="expression" dxfId="1739" priority="21" stopIfTrue="1">
      <formula>MOD(ROW(),2)=0</formula>
    </cfRule>
    <cfRule type="expression" dxfId="1738" priority="22" stopIfTrue="1">
      <formula>MOD(ROW(),2)&lt;&gt;0</formula>
    </cfRule>
  </conditionalFormatting>
  <conditionalFormatting sqref="B26:D102">
    <cfRule type="expression" dxfId="1737" priority="23" stopIfTrue="1">
      <formula>MOD(ROW(),2)=0</formula>
    </cfRule>
    <cfRule type="expression" dxfId="1736" priority="24" stopIfTrue="1">
      <formula>MOD(ROW(),2)&lt;&gt;0</formula>
    </cfRule>
  </conditionalFormatting>
  <conditionalFormatting sqref="D17">
    <cfRule type="expression" dxfId="1735" priority="19" stopIfTrue="1">
      <formula>MOD(ROW(),2)=0</formula>
    </cfRule>
    <cfRule type="expression" dxfId="1734" priority="20" stopIfTrue="1">
      <formula>MOD(ROW(),2)&lt;&gt;0</formula>
    </cfRule>
  </conditionalFormatting>
  <conditionalFormatting sqref="A19:A21">
    <cfRule type="expression" dxfId="1733" priority="15" stopIfTrue="1">
      <formula>MOD(ROW(),2)=0</formula>
    </cfRule>
    <cfRule type="expression" dxfId="1732" priority="16" stopIfTrue="1">
      <formula>MOD(ROW(),2)&lt;&gt;0</formula>
    </cfRule>
  </conditionalFormatting>
  <conditionalFormatting sqref="D19:D21">
    <cfRule type="expression" dxfId="1731" priority="17" stopIfTrue="1">
      <formula>MOD(ROW(),2)=0</formula>
    </cfRule>
    <cfRule type="expression" dxfId="1730" priority="18" stopIfTrue="1">
      <formula>MOD(ROW(),2)&lt;&gt;0</formula>
    </cfRule>
  </conditionalFormatting>
  <conditionalFormatting sqref="B6:C16">
    <cfRule type="expression" dxfId="1729" priority="9" stopIfTrue="1">
      <formula>MOD(ROW(),2)=0</formula>
    </cfRule>
    <cfRule type="expression" dxfId="1728" priority="10" stopIfTrue="1">
      <formula>MOD(ROW(),2)&lt;&gt;0</formula>
    </cfRule>
  </conditionalFormatting>
  <conditionalFormatting sqref="B18:C18 B17">
    <cfRule type="expression" dxfId="1727" priority="11" stopIfTrue="1">
      <formula>MOD(ROW(),2)=0</formula>
    </cfRule>
    <cfRule type="expression" dxfId="1726" priority="12" stopIfTrue="1">
      <formula>MOD(ROW(),2)&lt;&gt;0</formula>
    </cfRule>
  </conditionalFormatting>
  <conditionalFormatting sqref="C17">
    <cfRule type="expression" dxfId="1725" priority="7" stopIfTrue="1">
      <formula>MOD(ROW(),2)=0</formula>
    </cfRule>
    <cfRule type="expression" dxfId="1724" priority="8" stopIfTrue="1">
      <formula>MOD(ROW(),2)&lt;&gt;0</formula>
    </cfRule>
  </conditionalFormatting>
  <conditionalFormatting sqref="B20:B21">
    <cfRule type="expression" dxfId="1723" priority="3" stopIfTrue="1">
      <formula>MOD(ROW(),2)=0</formula>
    </cfRule>
    <cfRule type="expression" dxfId="1722" priority="4" stopIfTrue="1">
      <formula>MOD(ROW(),2)&lt;&gt;0</formula>
    </cfRule>
  </conditionalFormatting>
  <conditionalFormatting sqref="C19:C21">
    <cfRule type="expression" dxfId="1721" priority="5" stopIfTrue="1">
      <formula>MOD(ROW(),2)=0</formula>
    </cfRule>
    <cfRule type="expression" dxfId="1720" priority="6" stopIfTrue="1">
      <formula>MOD(ROW(),2)&lt;&gt;0</formula>
    </cfRule>
  </conditionalFormatting>
  <conditionalFormatting sqref="B19">
    <cfRule type="expression" dxfId="1719" priority="1" stopIfTrue="1">
      <formula>MOD(ROW(),2)=0</formula>
    </cfRule>
    <cfRule type="expression" dxfId="1718" priority="2" stopIfTrue="1">
      <formula>MOD(ROW(),2)&lt;&gt;0</formula>
    </cfRule>
  </conditionalFormatting>
  <hyperlinks>
    <hyperlink ref="B24" location="Assumptions!A1" display="Assumptions" xr:uid="{58486993-12B1-468D-9D8E-1288BAB0945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8"/>
  <dimension ref="A1:K67"/>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x-309</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2015</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0</v>
      </c>
      <c r="C13" s="78"/>
      <c r="D13" s="172"/>
    </row>
    <row r="14" spans="1:11" x14ac:dyDescent="0.25">
      <c r="A14" s="76" t="s">
        <v>283</v>
      </c>
      <c r="B14" s="78">
        <v>309</v>
      </c>
      <c r="C14" s="78"/>
      <c r="D14" s="172"/>
    </row>
    <row r="15" spans="1:11" x14ac:dyDescent="0.25">
      <c r="A15" s="76" t="s">
        <v>613</v>
      </c>
      <c r="B15" s="78">
        <v>309</v>
      </c>
      <c r="C15" s="78"/>
      <c r="D15" s="172"/>
    </row>
    <row r="16" spans="1:11" x14ac:dyDescent="0.25">
      <c r="A16" s="76" t="s">
        <v>285</v>
      </c>
      <c r="B16" s="78" t="s">
        <v>394</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55</v>
      </c>
      <c r="B27" s="96">
        <v>24.12</v>
      </c>
      <c r="C27" s="96">
        <v>3.3</v>
      </c>
      <c r="D27" s="96"/>
    </row>
    <row r="28" spans="1:4" x14ac:dyDescent="0.25">
      <c r="A28" s="95">
        <v>56</v>
      </c>
      <c r="B28" s="96">
        <v>23.53</v>
      </c>
      <c r="C28" s="96">
        <v>3.32</v>
      </c>
      <c r="D28" s="96"/>
    </row>
    <row r="29" spans="1:4" x14ac:dyDescent="0.25">
      <c r="A29" s="95">
        <v>57</v>
      </c>
      <c r="B29" s="96">
        <v>22.94</v>
      </c>
      <c r="C29" s="96">
        <v>3.35</v>
      </c>
      <c r="D29" s="96"/>
    </row>
    <row r="30" spans="1:4" x14ac:dyDescent="0.25">
      <c r="A30" s="95">
        <v>58</v>
      </c>
      <c r="B30" s="96">
        <v>22.33</v>
      </c>
      <c r="C30" s="96">
        <v>3.37</v>
      </c>
      <c r="D30" s="96"/>
    </row>
    <row r="31" spans="1:4" x14ac:dyDescent="0.25">
      <c r="A31" s="95">
        <v>59</v>
      </c>
      <c r="B31" s="96">
        <v>21.72</v>
      </c>
      <c r="C31" s="96">
        <v>3.38</v>
      </c>
      <c r="D31" s="96"/>
    </row>
    <row r="32" spans="1:4" x14ac:dyDescent="0.25">
      <c r="A32" s="95">
        <v>60</v>
      </c>
      <c r="B32" s="96">
        <v>21.11</v>
      </c>
      <c r="C32" s="96">
        <v>3.39</v>
      </c>
      <c r="D32" s="96"/>
    </row>
    <row r="33" spans="1:4" x14ac:dyDescent="0.25">
      <c r="A33" s="95">
        <v>61</v>
      </c>
      <c r="B33" s="96">
        <v>20.48</v>
      </c>
      <c r="C33" s="96">
        <v>3.41</v>
      </c>
      <c r="D33" s="96"/>
    </row>
    <row r="34" spans="1:4" x14ac:dyDescent="0.25">
      <c r="A34" s="95">
        <v>62</v>
      </c>
      <c r="B34" s="96">
        <v>19.86</v>
      </c>
      <c r="C34" s="96">
        <v>3.43</v>
      </c>
      <c r="D34" s="96"/>
    </row>
    <row r="35" spans="1:4" x14ac:dyDescent="0.25">
      <c r="A35" s="95">
        <v>63</v>
      </c>
      <c r="B35" s="96">
        <v>19.22</v>
      </c>
      <c r="C35" s="96">
        <v>3.45</v>
      </c>
      <c r="D35" s="96"/>
    </row>
    <row r="36" spans="1:4" x14ac:dyDescent="0.25">
      <c r="A36" s="95">
        <v>64</v>
      </c>
      <c r="B36" s="96">
        <v>18.59</v>
      </c>
      <c r="C36" s="96">
        <v>3.33</v>
      </c>
      <c r="D36" s="96"/>
    </row>
    <row r="37" spans="1:4" x14ac:dyDescent="0.25">
      <c r="A37" s="95">
        <v>65</v>
      </c>
      <c r="B37" s="96">
        <v>17.95</v>
      </c>
      <c r="C37" s="96">
        <v>3.21</v>
      </c>
      <c r="D37" s="96"/>
    </row>
    <row r="38" spans="1:4" x14ac:dyDescent="0.25">
      <c r="A38" s="95">
        <v>66</v>
      </c>
      <c r="B38" s="96">
        <v>17.3</v>
      </c>
      <c r="C38" s="96">
        <v>3.22</v>
      </c>
      <c r="D38" s="96"/>
    </row>
    <row r="39" spans="1:4" x14ac:dyDescent="0.25">
      <c r="A39" s="95">
        <v>67</v>
      </c>
      <c r="B39" s="96">
        <v>16.66</v>
      </c>
      <c r="C39" s="96">
        <v>3.22</v>
      </c>
      <c r="D39" s="96"/>
    </row>
    <row r="40" spans="1:4" x14ac:dyDescent="0.25">
      <c r="A40" s="95">
        <v>68</v>
      </c>
      <c r="B40" s="96">
        <v>16.010000000000002</v>
      </c>
      <c r="C40" s="96">
        <v>3.22</v>
      </c>
      <c r="D40" s="96"/>
    </row>
    <row r="41" spans="1:4" x14ac:dyDescent="0.25">
      <c r="A41" s="95">
        <v>69</v>
      </c>
      <c r="B41" s="96">
        <v>15.36</v>
      </c>
      <c r="C41" s="96">
        <v>3.15</v>
      </c>
      <c r="D41" s="96">
        <v>3.12</v>
      </c>
    </row>
    <row r="42" spans="1:4" x14ac:dyDescent="0.25">
      <c r="A42" s="95">
        <v>70</v>
      </c>
      <c r="B42" s="96">
        <v>14.71</v>
      </c>
      <c r="C42" s="96">
        <v>3.09</v>
      </c>
      <c r="D42" s="96">
        <v>2.9</v>
      </c>
    </row>
    <row r="43" spans="1:4" x14ac:dyDescent="0.25">
      <c r="A43" s="95">
        <v>71</v>
      </c>
      <c r="B43" s="96">
        <v>14.06</v>
      </c>
      <c r="C43" s="96">
        <v>3.07</v>
      </c>
      <c r="D43" s="96">
        <v>2.7</v>
      </c>
    </row>
    <row r="44" spans="1:4" x14ac:dyDescent="0.25">
      <c r="A44" s="95">
        <v>72</v>
      </c>
      <c r="B44" s="96">
        <v>13.41</v>
      </c>
      <c r="C44" s="96">
        <v>3.06</v>
      </c>
      <c r="D44" s="96">
        <v>2.5</v>
      </c>
    </row>
    <row r="45" spans="1:4" x14ac:dyDescent="0.25">
      <c r="A45" s="95">
        <v>73</v>
      </c>
      <c r="B45" s="96">
        <v>12.77</v>
      </c>
      <c r="C45" s="96">
        <v>3.04</v>
      </c>
      <c r="D45" s="96">
        <v>2.31</v>
      </c>
    </row>
    <row r="46" spans="1:4" x14ac:dyDescent="0.25">
      <c r="A46" s="95">
        <v>74</v>
      </c>
      <c r="B46" s="96">
        <v>12.13</v>
      </c>
      <c r="C46" s="96">
        <v>2.88</v>
      </c>
      <c r="D46" s="96">
        <v>2.11</v>
      </c>
    </row>
    <row r="47" spans="1:4" x14ac:dyDescent="0.25">
      <c r="A47" s="95">
        <v>75</v>
      </c>
      <c r="B47" s="96">
        <v>11.49</v>
      </c>
      <c r="C47" s="96">
        <v>2.72</v>
      </c>
      <c r="D47" s="96">
        <v>1.92</v>
      </c>
    </row>
    <row r="48" spans="1:4" x14ac:dyDescent="0.25">
      <c r="A48" s="95">
        <v>76</v>
      </c>
      <c r="B48" s="96">
        <v>10.87</v>
      </c>
      <c r="C48" s="96">
        <v>2.69</v>
      </c>
      <c r="D48" s="96">
        <v>1.75</v>
      </c>
    </row>
    <row r="49" spans="1:4" x14ac:dyDescent="0.25">
      <c r="A49" s="95">
        <v>77</v>
      </c>
      <c r="B49" s="96">
        <v>10.25</v>
      </c>
      <c r="C49" s="96">
        <v>2.65</v>
      </c>
      <c r="D49" s="96">
        <v>1.6</v>
      </c>
    </row>
    <row r="50" spans="1:4" x14ac:dyDescent="0.25">
      <c r="A50" s="95">
        <v>78</v>
      </c>
      <c r="B50" s="96">
        <v>9.64</v>
      </c>
      <c r="C50" s="96">
        <v>2.6</v>
      </c>
      <c r="D50" s="96">
        <v>1.45</v>
      </c>
    </row>
    <row r="51" spans="1:4" x14ac:dyDescent="0.25">
      <c r="A51" s="95">
        <v>79</v>
      </c>
      <c r="B51" s="96">
        <v>9.0500000000000007</v>
      </c>
      <c r="C51" s="96">
        <v>2.37</v>
      </c>
      <c r="D51" s="96">
        <v>1.29</v>
      </c>
    </row>
    <row r="52" spans="1:4" x14ac:dyDescent="0.25">
      <c r="A52" s="95">
        <v>80</v>
      </c>
      <c r="B52" s="96">
        <v>8.4700000000000006</v>
      </c>
      <c r="C52" s="96">
        <v>2.14</v>
      </c>
      <c r="D52" s="96">
        <v>1.1399999999999999</v>
      </c>
    </row>
    <row r="53" spans="1:4" x14ac:dyDescent="0.25">
      <c r="A53" s="95">
        <v>81</v>
      </c>
      <c r="B53" s="96">
        <v>7.91</v>
      </c>
      <c r="C53" s="96">
        <v>2.08</v>
      </c>
      <c r="D53" s="96">
        <v>1.02</v>
      </c>
    </row>
    <row r="54" spans="1:4" x14ac:dyDescent="0.25">
      <c r="A54" s="95">
        <v>82</v>
      </c>
      <c r="B54" s="96">
        <v>7.37</v>
      </c>
      <c r="C54" s="96">
        <v>2.02</v>
      </c>
      <c r="D54" s="96">
        <v>0.91</v>
      </c>
    </row>
    <row r="55" spans="1:4" x14ac:dyDescent="0.25">
      <c r="A55" s="95">
        <v>83</v>
      </c>
      <c r="B55" s="96">
        <v>6.85</v>
      </c>
      <c r="C55" s="96">
        <v>1.96</v>
      </c>
      <c r="D55" s="96">
        <v>0.81</v>
      </c>
    </row>
    <row r="56" spans="1:4" x14ac:dyDescent="0.25">
      <c r="A56" s="95">
        <v>84</v>
      </c>
      <c r="B56" s="96">
        <v>6.36</v>
      </c>
      <c r="C56" s="96">
        <v>1.7</v>
      </c>
      <c r="D56" s="96">
        <v>0.7</v>
      </c>
    </row>
    <row r="57" spans="1:4" x14ac:dyDescent="0.25">
      <c r="A57" s="95">
        <v>85</v>
      </c>
      <c r="B57" s="96">
        <v>5.88</v>
      </c>
      <c r="C57" s="96">
        <v>1.44</v>
      </c>
      <c r="D57" s="96">
        <v>0.6</v>
      </c>
    </row>
    <row r="58" spans="1:4" x14ac:dyDescent="0.25">
      <c r="A58" s="95">
        <v>86</v>
      </c>
      <c r="B58" s="96">
        <v>5.43</v>
      </c>
      <c r="C58" s="96">
        <v>1.38</v>
      </c>
      <c r="D58" s="96">
        <v>0.53</v>
      </c>
    </row>
    <row r="59" spans="1:4" x14ac:dyDescent="0.25">
      <c r="A59" s="95">
        <v>87</v>
      </c>
      <c r="B59" s="96">
        <v>5.01</v>
      </c>
      <c r="C59" s="96">
        <v>1.32</v>
      </c>
      <c r="D59" s="96">
        <v>0.46</v>
      </c>
    </row>
    <row r="60" spans="1:4" x14ac:dyDescent="0.25">
      <c r="A60" s="95">
        <v>88</v>
      </c>
      <c r="B60" s="96">
        <v>4.6100000000000003</v>
      </c>
      <c r="C60" s="96">
        <v>1.25</v>
      </c>
      <c r="D60" s="96">
        <v>0.4</v>
      </c>
    </row>
    <row r="61" spans="1:4" x14ac:dyDescent="0.25">
      <c r="A61" s="95">
        <v>89</v>
      </c>
      <c r="B61" s="96">
        <v>4.24</v>
      </c>
      <c r="C61" s="96">
        <v>1.01</v>
      </c>
      <c r="D61" s="96">
        <v>0.34</v>
      </c>
    </row>
    <row r="62" spans="1:4" x14ac:dyDescent="0.25">
      <c r="A62" s="95">
        <v>90</v>
      </c>
      <c r="B62" s="96">
        <v>3.9</v>
      </c>
      <c r="C62" s="96">
        <v>0.77</v>
      </c>
      <c r="D62" s="96">
        <v>0.28000000000000003</v>
      </c>
    </row>
    <row r="63" spans="1:4" x14ac:dyDescent="0.25">
      <c r="A63" s="95">
        <v>91</v>
      </c>
      <c r="B63" s="96">
        <v>3.58</v>
      </c>
      <c r="C63" s="96">
        <v>0.73</v>
      </c>
      <c r="D63" s="96">
        <v>0.24</v>
      </c>
    </row>
    <row r="64" spans="1:4" x14ac:dyDescent="0.25">
      <c r="A64" s="95">
        <v>92</v>
      </c>
      <c r="B64" s="96">
        <v>3.29</v>
      </c>
      <c r="C64" s="96">
        <v>0.68</v>
      </c>
      <c r="D64" s="96">
        <v>0.21</v>
      </c>
    </row>
    <row r="65" spans="1:4" x14ac:dyDescent="0.25">
      <c r="A65" s="95">
        <v>93</v>
      </c>
      <c r="B65" s="96">
        <v>3.03</v>
      </c>
      <c r="C65" s="96">
        <v>0.64</v>
      </c>
      <c r="D65" s="96">
        <v>0.18</v>
      </c>
    </row>
    <row r="66" spans="1:4" x14ac:dyDescent="0.25">
      <c r="A66" s="95">
        <v>94</v>
      </c>
      <c r="B66" s="96">
        <v>2.8</v>
      </c>
      <c r="C66" s="96">
        <v>0.59</v>
      </c>
      <c r="D66" s="96">
        <v>0.16</v>
      </c>
    </row>
    <row r="67" spans="1:4" x14ac:dyDescent="0.25">
      <c r="A67" s="95">
        <v>95</v>
      </c>
      <c r="B67" s="96">
        <v>2.59</v>
      </c>
      <c r="C67" s="96">
        <v>0.55000000000000004</v>
      </c>
      <c r="D67" s="96">
        <v>0.14000000000000001</v>
      </c>
    </row>
  </sheetData>
  <sheetProtection algorithmName="SHA-512" hashValue="VRY04wxkOvIvhDvuvftqO7oGKeUVNEZOO59xgPBDJLp1AVJnEbJZoyoAsjK0sjzT0XBJvwWUrGA8WF86OJDVxQ==" saltValue="SIBNfOu+j3cjpAIHJ7OQKw==" spinCount="100000" sheet="1" objects="1" scenarios="1"/>
  <conditionalFormatting sqref="A6:A16">
    <cfRule type="expression" dxfId="1717" priority="35" stopIfTrue="1">
      <formula>MOD(ROW(),2)=0</formula>
    </cfRule>
    <cfRule type="expression" dxfId="1716" priority="36" stopIfTrue="1">
      <formula>MOD(ROW(),2)&lt;&gt;0</formula>
    </cfRule>
  </conditionalFormatting>
  <conditionalFormatting sqref="D6:D16">
    <cfRule type="expression" dxfId="1715" priority="37" stopIfTrue="1">
      <formula>MOD(ROW(),2)=0</formula>
    </cfRule>
    <cfRule type="expression" dxfId="1714" priority="38" stopIfTrue="1">
      <formula>MOD(ROW(),2)&lt;&gt;0</formula>
    </cfRule>
  </conditionalFormatting>
  <conditionalFormatting sqref="A18">
    <cfRule type="expression" dxfId="1713" priority="39" stopIfTrue="1">
      <formula>MOD(ROW(),2)=0</formula>
    </cfRule>
    <cfRule type="expression" dxfId="1712" priority="40" stopIfTrue="1">
      <formula>MOD(ROW(),2)&lt;&gt;0</formula>
    </cfRule>
  </conditionalFormatting>
  <conditionalFormatting sqref="D18">
    <cfRule type="expression" dxfId="1711" priority="41" stopIfTrue="1">
      <formula>MOD(ROW(),2)=0</formula>
    </cfRule>
    <cfRule type="expression" dxfId="1710" priority="42" stopIfTrue="1">
      <formula>MOD(ROW(),2)&lt;&gt;0</formula>
    </cfRule>
  </conditionalFormatting>
  <conditionalFormatting sqref="A17">
    <cfRule type="expression" dxfId="1709" priority="31" stopIfTrue="1">
      <formula>MOD(ROW(),2)=0</formula>
    </cfRule>
    <cfRule type="expression" dxfId="1708" priority="32" stopIfTrue="1">
      <formula>MOD(ROW(),2)&lt;&gt;0</formula>
    </cfRule>
  </conditionalFormatting>
  <conditionalFormatting sqref="D6:D21">
    <cfRule type="expression" dxfId="1707" priority="29" stopIfTrue="1">
      <formula>MOD(ROW(),2)=0</formula>
    </cfRule>
    <cfRule type="expression" dxfId="1706" priority="30" stopIfTrue="1">
      <formula>MOD(ROW(),2)&lt;&gt;0</formula>
    </cfRule>
  </conditionalFormatting>
  <conditionalFormatting sqref="A26:A67">
    <cfRule type="expression" dxfId="1705" priority="23" stopIfTrue="1">
      <formula>MOD(ROW(),2)=0</formula>
    </cfRule>
    <cfRule type="expression" dxfId="1704" priority="24" stopIfTrue="1">
      <formula>MOD(ROW(),2)&lt;&gt;0</formula>
    </cfRule>
  </conditionalFormatting>
  <conditionalFormatting sqref="B26:D67">
    <cfRule type="expression" dxfId="1703" priority="25" stopIfTrue="1">
      <formula>MOD(ROW(),2)=0</formula>
    </cfRule>
    <cfRule type="expression" dxfId="1702" priority="26" stopIfTrue="1">
      <formula>MOD(ROW(),2)&lt;&gt;0</formula>
    </cfRule>
  </conditionalFormatting>
  <conditionalFormatting sqref="D17">
    <cfRule type="expression" dxfId="1701" priority="19" stopIfTrue="1">
      <formula>MOD(ROW(),2)=0</formula>
    </cfRule>
    <cfRule type="expression" dxfId="1700" priority="20" stopIfTrue="1">
      <formula>MOD(ROW(),2)&lt;&gt;0</formula>
    </cfRule>
  </conditionalFormatting>
  <conditionalFormatting sqref="A19:A21">
    <cfRule type="expression" dxfId="1699" priority="15" stopIfTrue="1">
      <formula>MOD(ROW(),2)=0</formula>
    </cfRule>
    <cfRule type="expression" dxfId="1698" priority="16" stopIfTrue="1">
      <formula>MOD(ROW(),2)&lt;&gt;0</formula>
    </cfRule>
  </conditionalFormatting>
  <conditionalFormatting sqref="D19:D21">
    <cfRule type="expression" dxfId="1697" priority="17" stopIfTrue="1">
      <formula>MOD(ROW(),2)=0</formula>
    </cfRule>
    <cfRule type="expression" dxfId="1696" priority="18" stopIfTrue="1">
      <formula>MOD(ROW(),2)&lt;&gt;0</formula>
    </cfRule>
  </conditionalFormatting>
  <conditionalFormatting sqref="B6:C16">
    <cfRule type="expression" dxfId="1695" priority="9" stopIfTrue="1">
      <formula>MOD(ROW(),2)=0</formula>
    </cfRule>
    <cfRule type="expression" dxfId="1694" priority="10" stopIfTrue="1">
      <formula>MOD(ROW(),2)&lt;&gt;0</formula>
    </cfRule>
  </conditionalFormatting>
  <conditionalFormatting sqref="B18:C18 B17">
    <cfRule type="expression" dxfId="1693" priority="11" stopIfTrue="1">
      <formula>MOD(ROW(),2)=0</formula>
    </cfRule>
    <cfRule type="expression" dxfId="1692" priority="12" stopIfTrue="1">
      <formula>MOD(ROW(),2)&lt;&gt;0</formula>
    </cfRule>
  </conditionalFormatting>
  <conditionalFormatting sqref="C17">
    <cfRule type="expression" dxfId="1691" priority="7" stopIfTrue="1">
      <formula>MOD(ROW(),2)=0</formula>
    </cfRule>
    <cfRule type="expression" dxfId="1690" priority="8" stopIfTrue="1">
      <formula>MOD(ROW(),2)&lt;&gt;0</formula>
    </cfRule>
  </conditionalFormatting>
  <conditionalFormatting sqref="B20:B21">
    <cfRule type="expression" dxfId="1689" priority="3" stopIfTrue="1">
      <formula>MOD(ROW(),2)=0</formula>
    </cfRule>
    <cfRule type="expression" dxfId="1688" priority="4" stopIfTrue="1">
      <formula>MOD(ROW(),2)&lt;&gt;0</formula>
    </cfRule>
  </conditionalFormatting>
  <conditionalFormatting sqref="C19:C21">
    <cfRule type="expression" dxfId="1687" priority="5" stopIfTrue="1">
      <formula>MOD(ROW(),2)=0</formula>
    </cfRule>
    <cfRule type="expression" dxfId="1686" priority="6" stopIfTrue="1">
      <formula>MOD(ROW(),2)&lt;&gt;0</formula>
    </cfRule>
  </conditionalFormatting>
  <conditionalFormatting sqref="B19">
    <cfRule type="expression" dxfId="1685" priority="1" stopIfTrue="1">
      <formula>MOD(ROW(),2)=0</formula>
    </cfRule>
    <cfRule type="expression" dxfId="1684" priority="2" stopIfTrue="1">
      <formula>MOD(ROW(),2)&lt;&gt;0</formula>
    </cfRule>
  </conditionalFormatting>
  <hyperlinks>
    <hyperlink ref="B24" location="Assumptions!A1" display="Assumptions" xr:uid="{AE26F8E7-75CD-40F4-B04E-5067C432FDA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9"/>
  <dimension ref="A1:K67"/>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x-310</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2015</v>
      </c>
      <c r="C8" s="78"/>
      <c r="D8" s="172"/>
    </row>
    <row r="9" spans="1:11" x14ac:dyDescent="0.25">
      <c r="A9" s="76" t="s">
        <v>279</v>
      </c>
      <c r="B9" s="78" t="s">
        <v>373</v>
      </c>
      <c r="C9" s="78"/>
      <c r="D9" s="172"/>
    </row>
    <row r="10" spans="1:11" ht="25" x14ac:dyDescent="0.25">
      <c r="A10" s="76" t="s">
        <v>7</v>
      </c>
      <c r="B10" s="78" t="s">
        <v>374</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0</v>
      </c>
      <c r="C13" s="78"/>
      <c r="D13" s="172"/>
    </row>
    <row r="14" spans="1:11" x14ac:dyDescent="0.25">
      <c r="A14" s="76" t="s">
        <v>283</v>
      </c>
      <c r="B14" s="78">
        <v>310</v>
      </c>
      <c r="C14" s="78"/>
      <c r="D14" s="172"/>
    </row>
    <row r="15" spans="1:11" x14ac:dyDescent="0.25">
      <c r="A15" s="76" t="s">
        <v>613</v>
      </c>
      <c r="B15" s="78">
        <v>310</v>
      </c>
      <c r="C15" s="78"/>
      <c r="D15" s="172"/>
    </row>
    <row r="16" spans="1:11" x14ac:dyDescent="0.25">
      <c r="A16" s="76" t="s">
        <v>285</v>
      </c>
      <c r="B16" s="78" t="s">
        <v>396</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55</v>
      </c>
      <c r="B27" s="96">
        <v>24.12</v>
      </c>
      <c r="C27" s="96">
        <v>3.3</v>
      </c>
      <c r="D27" s="96"/>
    </row>
    <row r="28" spans="1:4" x14ac:dyDescent="0.25">
      <c r="A28" s="95">
        <v>56</v>
      </c>
      <c r="B28" s="96">
        <v>23.53</v>
      </c>
      <c r="C28" s="96">
        <v>3.32</v>
      </c>
      <c r="D28" s="96"/>
    </row>
    <row r="29" spans="1:4" x14ac:dyDescent="0.25">
      <c r="A29" s="95">
        <v>57</v>
      </c>
      <c r="B29" s="96">
        <v>22.94</v>
      </c>
      <c r="C29" s="96">
        <v>3.35</v>
      </c>
      <c r="D29" s="96"/>
    </row>
    <row r="30" spans="1:4" x14ac:dyDescent="0.25">
      <c r="A30" s="95">
        <v>58</v>
      </c>
      <c r="B30" s="96">
        <v>22.33</v>
      </c>
      <c r="C30" s="96">
        <v>3.37</v>
      </c>
      <c r="D30" s="96"/>
    </row>
    <row r="31" spans="1:4" x14ac:dyDescent="0.25">
      <c r="A31" s="95">
        <v>59</v>
      </c>
      <c r="B31" s="96">
        <v>21.72</v>
      </c>
      <c r="C31" s="96">
        <v>3.38</v>
      </c>
      <c r="D31" s="96"/>
    </row>
    <row r="32" spans="1:4" x14ac:dyDescent="0.25">
      <c r="A32" s="95">
        <v>60</v>
      </c>
      <c r="B32" s="96">
        <v>21.11</v>
      </c>
      <c r="C32" s="96">
        <v>3.39</v>
      </c>
      <c r="D32" s="96"/>
    </row>
    <row r="33" spans="1:4" x14ac:dyDescent="0.25">
      <c r="A33" s="95">
        <v>61</v>
      </c>
      <c r="B33" s="96">
        <v>20.48</v>
      </c>
      <c r="C33" s="96">
        <v>3.41</v>
      </c>
      <c r="D33" s="96"/>
    </row>
    <row r="34" spans="1:4" x14ac:dyDescent="0.25">
      <c r="A34" s="95">
        <v>62</v>
      </c>
      <c r="B34" s="96">
        <v>19.86</v>
      </c>
      <c r="C34" s="96">
        <v>3.43</v>
      </c>
      <c r="D34" s="96"/>
    </row>
    <row r="35" spans="1:4" x14ac:dyDescent="0.25">
      <c r="A35" s="95">
        <v>63</v>
      </c>
      <c r="B35" s="96">
        <v>19.22</v>
      </c>
      <c r="C35" s="96">
        <v>3.45</v>
      </c>
      <c r="D35" s="96"/>
    </row>
    <row r="36" spans="1:4" x14ac:dyDescent="0.25">
      <c r="A36" s="95">
        <v>64</v>
      </c>
      <c r="B36" s="96">
        <v>18.59</v>
      </c>
      <c r="C36" s="96">
        <v>3.33</v>
      </c>
      <c r="D36" s="96"/>
    </row>
    <row r="37" spans="1:4" x14ac:dyDescent="0.25">
      <c r="A37" s="95">
        <v>65</v>
      </c>
      <c r="B37" s="96">
        <v>17.95</v>
      </c>
      <c r="C37" s="96">
        <v>3.21</v>
      </c>
      <c r="D37" s="96"/>
    </row>
    <row r="38" spans="1:4" x14ac:dyDescent="0.25">
      <c r="A38" s="95">
        <v>66</v>
      </c>
      <c r="B38" s="96">
        <v>17.3</v>
      </c>
      <c r="C38" s="96">
        <v>3.22</v>
      </c>
      <c r="D38" s="96"/>
    </row>
    <row r="39" spans="1:4" x14ac:dyDescent="0.25">
      <c r="A39" s="95">
        <v>67</v>
      </c>
      <c r="B39" s="96">
        <v>16.66</v>
      </c>
      <c r="C39" s="96">
        <v>3.22</v>
      </c>
      <c r="D39" s="96"/>
    </row>
    <row r="40" spans="1:4" x14ac:dyDescent="0.25">
      <c r="A40" s="95">
        <v>68</v>
      </c>
      <c r="B40" s="96">
        <v>16.010000000000002</v>
      </c>
      <c r="C40" s="96">
        <v>3.22</v>
      </c>
      <c r="D40" s="96"/>
    </row>
    <row r="41" spans="1:4" x14ac:dyDescent="0.25">
      <c r="A41" s="95">
        <v>69</v>
      </c>
      <c r="B41" s="96">
        <v>15.36</v>
      </c>
      <c r="C41" s="96">
        <v>3.15</v>
      </c>
      <c r="D41" s="96">
        <v>2.82</v>
      </c>
    </row>
    <row r="42" spans="1:4" x14ac:dyDescent="0.25">
      <c r="A42" s="95">
        <v>70</v>
      </c>
      <c r="B42" s="96">
        <v>14.71</v>
      </c>
      <c r="C42" s="96">
        <v>3.09</v>
      </c>
      <c r="D42" s="96">
        <v>2.61</v>
      </c>
    </row>
    <row r="43" spans="1:4" x14ac:dyDescent="0.25">
      <c r="A43" s="95">
        <v>71</v>
      </c>
      <c r="B43" s="96">
        <v>14.06</v>
      </c>
      <c r="C43" s="96">
        <v>3.07</v>
      </c>
      <c r="D43" s="96">
        <v>2.41</v>
      </c>
    </row>
    <row r="44" spans="1:4" x14ac:dyDescent="0.25">
      <c r="A44" s="95">
        <v>72</v>
      </c>
      <c r="B44" s="96">
        <v>13.41</v>
      </c>
      <c r="C44" s="96">
        <v>3.06</v>
      </c>
      <c r="D44" s="96">
        <v>2.2200000000000002</v>
      </c>
    </row>
    <row r="45" spans="1:4" x14ac:dyDescent="0.25">
      <c r="A45" s="95">
        <v>73</v>
      </c>
      <c r="B45" s="96">
        <v>12.77</v>
      </c>
      <c r="C45" s="96">
        <v>3.04</v>
      </c>
      <c r="D45" s="96">
        <v>2.0299999999999998</v>
      </c>
    </row>
    <row r="46" spans="1:4" x14ac:dyDescent="0.25">
      <c r="A46" s="95">
        <v>74</v>
      </c>
      <c r="B46" s="96">
        <v>12.13</v>
      </c>
      <c r="C46" s="96">
        <v>2.88</v>
      </c>
      <c r="D46" s="96">
        <v>1.86</v>
      </c>
    </row>
    <row r="47" spans="1:4" x14ac:dyDescent="0.25">
      <c r="A47" s="95">
        <v>75</v>
      </c>
      <c r="B47" s="96">
        <v>11.49</v>
      </c>
      <c r="C47" s="96">
        <v>2.72</v>
      </c>
      <c r="D47" s="96">
        <v>1.69</v>
      </c>
    </row>
    <row r="48" spans="1:4" x14ac:dyDescent="0.25">
      <c r="A48" s="95">
        <v>76</v>
      </c>
      <c r="B48" s="96">
        <v>10.87</v>
      </c>
      <c r="C48" s="96">
        <v>2.69</v>
      </c>
      <c r="D48" s="96">
        <v>1.53</v>
      </c>
    </row>
    <row r="49" spans="1:4" x14ac:dyDescent="0.25">
      <c r="A49" s="95">
        <v>77</v>
      </c>
      <c r="B49" s="96">
        <v>10.25</v>
      </c>
      <c r="C49" s="96">
        <v>2.65</v>
      </c>
      <c r="D49" s="96">
        <v>1.38</v>
      </c>
    </row>
    <row r="50" spans="1:4" x14ac:dyDescent="0.25">
      <c r="A50" s="95">
        <v>78</v>
      </c>
      <c r="B50" s="96">
        <v>9.64</v>
      </c>
      <c r="C50" s="96">
        <v>2.6</v>
      </c>
      <c r="D50" s="96">
        <v>1.24</v>
      </c>
    </row>
    <row r="51" spans="1:4" x14ac:dyDescent="0.25">
      <c r="A51" s="95">
        <v>79</v>
      </c>
      <c r="B51" s="96">
        <v>9.0500000000000007</v>
      </c>
      <c r="C51" s="96">
        <v>2.37</v>
      </c>
      <c r="D51" s="96">
        <v>1.1000000000000001</v>
      </c>
    </row>
    <row r="52" spans="1:4" x14ac:dyDescent="0.25">
      <c r="A52" s="95">
        <v>80</v>
      </c>
      <c r="B52" s="96">
        <v>8.4700000000000006</v>
      </c>
      <c r="C52" s="96">
        <v>2.14</v>
      </c>
      <c r="D52" s="96">
        <v>0.98</v>
      </c>
    </row>
    <row r="53" spans="1:4" x14ac:dyDescent="0.25">
      <c r="A53" s="95">
        <v>81</v>
      </c>
      <c r="B53" s="96">
        <v>7.91</v>
      </c>
      <c r="C53" s="96">
        <v>2.08</v>
      </c>
      <c r="D53" s="96">
        <v>0.87</v>
      </c>
    </row>
    <row r="54" spans="1:4" x14ac:dyDescent="0.25">
      <c r="A54" s="95">
        <v>82</v>
      </c>
      <c r="B54" s="96">
        <v>7.37</v>
      </c>
      <c r="C54" s="96">
        <v>2.02</v>
      </c>
      <c r="D54" s="96">
        <v>0.77</v>
      </c>
    </row>
    <row r="55" spans="1:4" x14ac:dyDescent="0.25">
      <c r="A55" s="95">
        <v>83</v>
      </c>
      <c r="B55" s="96">
        <v>6.85</v>
      </c>
      <c r="C55" s="96">
        <v>1.96</v>
      </c>
      <c r="D55" s="96">
        <v>0.67</v>
      </c>
    </row>
    <row r="56" spans="1:4" x14ac:dyDescent="0.25">
      <c r="A56" s="95">
        <v>84</v>
      </c>
      <c r="B56" s="96">
        <v>6.36</v>
      </c>
      <c r="C56" s="96">
        <v>1.7</v>
      </c>
      <c r="D56" s="96">
        <v>0.59</v>
      </c>
    </row>
    <row r="57" spans="1:4" x14ac:dyDescent="0.25">
      <c r="A57" s="95">
        <v>85</v>
      </c>
      <c r="B57" s="96">
        <v>5.88</v>
      </c>
      <c r="C57" s="96">
        <v>1.44</v>
      </c>
      <c r="D57" s="96">
        <v>0.51</v>
      </c>
    </row>
    <row r="58" spans="1:4" x14ac:dyDescent="0.25">
      <c r="A58" s="95">
        <v>86</v>
      </c>
      <c r="B58" s="96">
        <v>5.43</v>
      </c>
      <c r="C58" s="96">
        <v>1.38</v>
      </c>
      <c r="D58" s="96">
        <v>0.44</v>
      </c>
    </row>
    <row r="59" spans="1:4" x14ac:dyDescent="0.25">
      <c r="A59" s="95">
        <v>87</v>
      </c>
      <c r="B59" s="96">
        <v>5.01</v>
      </c>
      <c r="C59" s="96">
        <v>1.32</v>
      </c>
      <c r="D59" s="96">
        <v>0.38</v>
      </c>
    </row>
    <row r="60" spans="1:4" x14ac:dyDescent="0.25">
      <c r="A60" s="95">
        <v>88</v>
      </c>
      <c r="B60" s="96">
        <v>4.6100000000000003</v>
      </c>
      <c r="C60" s="96">
        <v>1.25</v>
      </c>
      <c r="D60" s="96">
        <v>0.33</v>
      </c>
    </row>
    <row r="61" spans="1:4" x14ac:dyDescent="0.25">
      <c r="A61" s="95">
        <v>89</v>
      </c>
      <c r="B61" s="96">
        <v>4.24</v>
      </c>
      <c r="C61" s="96">
        <v>1.01</v>
      </c>
      <c r="D61" s="96">
        <v>0.28000000000000003</v>
      </c>
    </row>
    <row r="62" spans="1:4" x14ac:dyDescent="0.25">
      <c r="A62" s="95">
        <v>90</v>
      </c>
      <c r="B62" s="96">
        <v>3.9</v>
      </c>
      <c r="C62" s="96">
        <v>0.77</v>
      </c>
      <c r="D62" s="96">
        <v>0.24</v>
      </c>
    </row>
    <row r="63" spans="1:4" x14ac:dyDescent="0.25">
      <c r="A63" s="95">
        <v>91</v>
      </c>
      <c r="B63" s="96">
        <v>3.58</v>
      </c>
      <c r="C63" s="96">
        <v>0.73</v>
      </c>
      <c r="D63" s="96">
        <v>0.21</v>
      </c>
    </row>
    <row r="64" spans="1:4" x14ac:dyDescent="0.25">
      <c r="A64" s="95">
        <v>92</v>
      </c>
      <c r="B64" s="96">
        <v>3.29</v>
      </c>
      <c r="C64" s="96">
        <v>0.68</v>
      </c>
      <c r="D64" s="96">
        <v>0.18</v>
      </c>
    </row>
    <row r="65" spans="1:4" x14ac:dyDescent="0.25">
      <c r="A65" s="95">
        <v>93</v>
      </c>
      <c r="B65" s="96">
        <v>3.03</v>
      </c>
      <c r="C65" s="96">
        <v>0.64</v>
      </c>
      <c r="D65" s="96">
        <v>0.15</v>
      </c>
    </row>
    <row r="66" spans="1:4" x14ac:dyDescent="0.25">
      <c r="A66" s="95">
        <v>94</v>
      </c>
      <c r="B66" s="96">
        <v>2.8</v>
      </c>
      <c r="C66" s="96">
        <v>0.59</v>
      </c>
      <c r="D66" s="96">
        <v>0.13</v>
      </c>
    </row>
    <row r="67" spans="1:4" x14ac:dyDescent="0.25">
      <c r="A67" s="95">
        <v>95</v>
      </c>
      <c r="B67" s="96">
        <v>2.59</v>
      </c>
      <c r="C67" s="96">
        <v>0.55000000000000004</v>
      </c>
      <c r="D67" s="96">
        <v>0.11</v>
      </c>
    </row>
  </sheetData>
  <sheetProtection algorithmName="SHA-512" hashValue="jT9+SxbbICqEqeUAU7wP0jL8sATBo2kiKvOGPMT0qbbpLdnn3gSYXOW/mVv/Ahqhz5Yk4GIHXnSbKamlWakbFw==" saltValue="/WHJosIioDYHlFlsqQPz2Q==" spinCount="100000" sheet="1" objects="1" scenarios="1"/>
  <conditionalFormatting sqref="A6:A16">
    <cfRule type="expression" dxfId="1683" priority="35" stopIfTrue="1">
      <formula>MOD(ROW(),2)=0</formula>
    </cfRule>
    <cfRule type="expression" dxfId="1682" priority="36" stopIfTrue="1">
      <formula>MOD(ROW(),2)&lt;&gt;0</formula>
    </cfRule>
  </conditionalFormatting>
  <conditionalFormatting sqref="D6:D16">
    <cfRule type="expression" dxfId="1681" priority="37" stopIfTrue="1">
      <formula>MOD(ROW(),2)=0</formula>
    </cfRule>
    <cfRule type="expression" dxfId="1680" priority="38" stopIfTrue="1">
      <formula>MOD(ROW(),2)&lt;&gt;0</formula>
    </cfRule>
  </conditionalFormatting>
  <conditionalFormatting sqref="A18">
    <cfRule type="expression" dxfId="1679" priority="39" stopIfTrue="1">
      <formula>MOD(ROW(),2)=0</formula>
    </cfRule>
    <cfRule type="expression" dxfId="1678" priority="40" stopIfTrue="1">
      <formula>MOD(ROW(),2)&lt;&gt;0</formula>
    </cfRule>
  </conditionalFormatting>
  <conditionalFormatting sqref="D18">
    <cfRule type="expression" dxfId="1677" priority="41" stopIfTrue="1">
      <formula>MOD(ROW(),2)=0</formula>
    </cfRule>
    <cfRule type="expression" dxfId="1676" priority="42" stopIfTrue="1">
      <formula>MOD(ROW(),2)&lt;&gt;0</formula>
    </cfRule>
  </conditionalFormatting>
  <conditionalFormatting sqref="A17">
    <cfRule type="expression" dxfId="1675" priority="31" stopIfTrue="1">
      <formula>MOD(ROW(),2)=0</formula>
    </cfRule>
    <cfRule type="expression" dxfId="1674" priority="32" stopIfTrue="1">
      <formula>MOD(ROW(),2)&lt;&gt;0</formula>
    </cfRule>
  </conditionalFormatting>
  <conditionalFormatting sqref="D6:D21">
    <cfRule type="expression" dxfId="1673" priority="29" stopIfTrue="1">
      <formula>MOD(ROW(),2)=0</formula>
    </cfRule>
    <cfRule type="expression" dxfId="1672" priority="30" stopIfTrue="1">
      <formula>MOD(ROW(),2)&lt;&gt;0</formula>
    </cfRule>
  </conditionalFormatting>
  <conditionalFormatting sqref="A26:A67">
    <cfRule type="expression" dxfId="1671" priority="23" stopIfTrue="1">
      <formula>MOD(ROW(),2)=0</formula>
    </cfRule>
    <cfRule type="expression" dxfId="1670" priority="24" stopIfTrue="1">
      <formula>MOD(ROW(),2)&lt;&gt;0</formula>
    </cfRule>
  </conditionalFormatting>
  <conditionalFormatting sqref="B26:D67">
    <cfRule type="expression" dxfId="1669" priority="25" stopIfTrue="1">
      <formula>MOD(ROW(),2)=0</formula>
    </cfRule>
    <cfRule type="expression" dxfId="1668" priority="26" stopIfTrue="1">
      <formula>MOD(ROW(),2)&lt;&gt;0</formula>
    </cfRule>
  </conditionalFormatting>
  <conditionalFormatting sqref="D17">
    <cfRule type="expression" dxfId="1667" priority="19" stopIfTrue="1">
      <formula>MOD(ROW(),2)=0</formula>
    </cfRule>
    <cfRule type="expression" dxfId="1666" priority="20" stopIfTrue="1">
      <formula>MOD(ROW(),2)&lt;&gt;0</formula>
    </cfRule>
  </conditionalFormatting>
  <conditionalFormatting sqref="A19:A21">
    <cfRule type="expression" dxfId="1665" priority="15" stopIfTrue="1">
      <formula>MOD(ROW(),2)=0</formula>
    </cfRule>
    <cfRule type="expression" dxfId="1664" priority="16" stopIfTrue="1">
      <formula>MOD(ROW(),2)&lt;&gt;0</formula>
    </cfRule>
  </conditionalFormatting>
  <conditionalFormatting sqref="D19:D21">
    <cfRule type="expression" dxfId="1663" priority="17" stopIfTrue="1">
      <formula>MOD(ROW(),2)=0</formula>
    </cfRule>
    <cfRule type="expression" dxfId="1662" priority="18" stopIfTrue="1">
      <formula>MOD(ROW(),2)&lt;&gt;0</formula>
    </cfRule>
  </conditionalFormatting>
  <conditionalFormatting sqref="B6:C16">
    <cfRule type="expression" dxfId="1661" priority="9" stopIfTrue="1">
      <formula>MOD(ROW(),2)=0</formula>
    </cfRule>
    <cfRule type="expression" dxfId="1660" priority="10" stopIfTrue="1">
      <formula>MOD(ROW(),2)&lt;&gt;0</formula>
    </cfRule>
  </conditionalFormatting>
  <conditionalFormatting sqref="B18:C18 B17">
    <cfRule type="expression" dxfId="1659" priority="11" stopIfTrue="1">
      <formula>MOD(ROW(),2)=0</formula>
    </cfRule>
    <cfRule type="expression" dxfId="1658" priority="12" stopIfTrue="1">
      <formula>MOD(ROW(),2)&lt;&gt;0</formula>
    </cfRule>
  </conditionalFormatting>
  <conditionalFormatting sqref="C17">
    <cfRule type="expression" dxfId="1657" priority="7" stopIfTrue="1">
      <formula>MOD(ROW(),2)=0</formula>
    </cfRule>
    <cfRule type="expression" dxfId="1656" priority="8" stopIfTrue="1">
      <formula>MOD(ROW(),2)&lt;&gt;0</formula>
    </cfRule>
  </conditionalFormatting>
  <conditionalFormatting sqref="B20:B21">
    <cfRule type="expression" dxfId="1655" priority="3" stopIfTrue="1">
      <formula>MOD(ROW(),2)=0</formula>
    </cfRule>
    <cfRule type="expression" dxfId="1654" priority="4" stopIfTrue="1">
      <formula>MOD(ROW(),2)&lt;&gt;0</formula>
    </cfRule>
  </conditionalFormatting>
  <conditionalFormatting sqref="C19:C21">
    <cfRule type="expression" dxfId="1653" priority="5" stopIfTrue="1">
      <formula>MOD(ROW(),2)=0</formula>
    </cfRule>
    <cfRule type="expression" dxfId="1652" priority="6" stopIfTrue="1">
      <formula>MOD(ROW(),2)&lt;&gt;0</formula>
    </cfRule>
  </conditionalFormatting>
  <conditionalFormatting sqref="B19">
    <cfRule type="expression" dxfId="1651" priority="1" stopIfTrue="1">
      <formula>MOD(ROW(),2)=0</formula>
    </cfRule>
    <cfRule type="expression" dxfId="1650" priority="2" stopIfTrue="1">
      <formula>MOD(ROW(),2)&lt;&gt;0</formula>
    </cfRule>
  </conditionalFormatting>
  <hyperlinks>
    <hyperlink ref="B24" location="Assumptions!A1" display="Assumptions" xr:uid="{C60956DB-BE5F-4FCE-BD48-66BA8F60CC5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60"/>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x-311</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2015</v>
      </c>
      <c r="C8" s="78"/>
      <c r="D8" s="172"/>
    </row>
    <row r="9" spans="1:11" x14ac:dyDescent="0.25">
      <c r="A9" s="76" t="s">
        <v>279</v>
      </c>
      <c r="B9" s="78" t="s">
        <v>373</v>
      </c>
      <c r="C9" s="78"/>
      <c r="D9" s="172"/>
    </row>
    <row r="10" spans="1:11" ht="25" x14ac:dyDescent="0.25">
      <c r="A10" s="76" t="s">
        <v>7</v>
      </c>
      <c r="B10" s="78" t="s">
        <v>388</v>
      </c>
      <c r="C10" s="78"/>
      <c r="D10" s="172"/>
    </row>
    <row r="11" spans="1:11" x14ac:dyDescent="0.25">
      <c r="A11" s="76" t="s">
        <v>280</v>
      </c>
      <c r="B11" s="78" t="s">
        <v>294</v>
      </c>
      <c r="C11" s="78"/>
      <c r="D11" s="172"/>
    </row>
    <row r="12" spans="1:11" x14ac:dyDescent="0.25">
      <c r="A12" s="76" t="s">
        <v>281</v>
      </c>
      <c r="B12" s="78" t="s">
        <v>295</v>
      </c>
      <c r="C12" s="78"/>
      <c r="D12" s="172"/>
    </row>
    <row r="13" spans="1:11" x14ac:dyDescent="0.25">
      <c r="A13" s="76" t="s">
        <v>610</v>
      </c>
      <c r="B13" s="78">
        <v>0</v>
      </c>
      <c r="C13" s="78"/>
      <c r="D13" s="172"/>
    </row>
    <row r="14" spans="1:11" x14ac:dyDescent="0.25">
      <c r="A14" s="76" t="s">
        <v>283</v>
      </c>
      <c r="B14" s="78">
        <v>311</v>
      </c>
      <c r="C14" s="78"/>
      <c r="D14" s="172"/>
    </row>
    <row r="15" spans="1:11" x14ac:dyDescent="0.25">
      <c r="A15" s="76" t="s">
        <v>613</v>
      </c>
      <c r="B15" s="78">
        <v>311</v>
      </c>
      <c r="C15" s="78"/>
      <c r="D15" s="172"/>
    </row>
    <row r="16" spans="1:11" x14ac:dyDescent="0.25">
      <c r="A16" s="76" t="s">
        <v>285</v>
      </c>
      <c r="B16" s="78" t="s">
        <v>398</v>
      </c>
      <c r="C16" s="78"/>
      <c r="D16" s="172"/>
    </row>
    <row r="17" spans="1:4" ht="25" x14ac:dyDescent="0.25">
      <c r="A17" s="76" t="s">
        <v>286</v>
      </c>
      <c r="B17" s="129"/>
      <c r="C17" s="129"/>
      <c r="D17" s="172"/>
    </row>
    <row r="18" spans="1:4" x14ac:dyDescent="0.25">
      <c r="A18" s="76" t="s">
        <v>287</v>
      </c>
      <c r="B18" s="80" t="str">
        <f>"24 May 2023"</f>
        <v>24 May 2023</v>
      </c>
      <c r="C18" s="78"/>
      <c r="D18" s="172"/>
    </row>
    <row r="19" spans="1:4"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20</v>
      </c>
      <c r="B27" s="96">
        <v>39.31</v>
      </c>
      <c r="C27" s="96">
        <v>2.71</v>
      </c>
      <c r="D27" s="96"/>
    </row>
    <row r="28" spans="1:4" x14ac:dyDescent="0.25">
      <c r="A28" s="95">
        <v>21</v>
      </c>
      <c r="B28" s="96">
        <v>38.94</v>
      </c>
      <c r="C28" s="96">
        <v>2.75</v>
      </c>
      <c r="D28" s="96"/>
    </row>
    <row r="29" spans="1:4" x14ac:dyDescent="0.25">
      <c r="A29" s="95">
        <v>22</v>
      </c>
      <c r="B29" s="96">
        <v>38.57</v>
      </c>
      <c r="C29" s="96">
        <v>2.8</v>
      </c>
      <c r="D29" s="96"/>
    </row>
    <row r="30" spans="1:4" x14ac:dyDescent="0.25">
      <c r="A30" s="95">
        <v>23</v>
      </c>
      <c r="B30" s="96">
        <v>38.19</v>
      </c>
      <c r="C30" s="96">
        <v>2.85</v>
      </c>
      <c r="D30" s="96"/>
    </row>
    <row r="31" spans="1:4" x14ac:dyDescent="0.25">
      <c r="A31" s="95">
        <v>24</v>
      </c>
      <c r="B31" s="96">
        <v>37.81</v>
      </c>
      <c r="C31" s="96">
        <v>2.89</v>
      </c>
      <c r="D31" s="96"/>
    </row>
    <row r="32" spans="1:4" x14ac:dyDescent="0.25">
      <c r="A32" s="95">
        <v>25</v>
      </c>
      <c r="B32" s="96">
        <v>37.409999999999997</v>
      </c>
      <c r="C32" s="96">
        <v>2.94</v>
      </c>
      <c r="D32" s="96"/>
    </row>
    <row r="33" spans="1:4" x14ac:dyDescent="0.25">
      <c r="A33" s="95">
        <v>26</v>
      </c>
      <c r="B33" s="96">
        <v>37.020000000000003</v>
      </c>
      <c r="C33" s="96">
        <v>2.99</v>
      </c>
      <c r="D33" s="96"/>
    </row>
    <row r="34" spans="1:4" x14ac:dyDescent="0.25">
      <c r="A34" s="95">
        <v>27</v>
      </c>
      <c r="B34" s="96">
        <v>36.61</v>
      </c>
      <c r="C34" s="96">
        <v>3.04</v>
      </c>
      <c r="D34" s="96"/>
    </row>
    <row r="35" spans="1:4" x14ac:dyDescent="0.25">
      <c r="A35" s="95">
        <v>28</v>
      </c>
      <c r="B35" s="96">
        <v>36.200000000000003</v>
      </c>
      <c r="C35" s="96">
        <v>3.09</v>
      </c>
      <c r="D35" s="96"/>
    </row>
    <row r="36" spans="1:4" x14ac:dyDescent="0.25">
      <c r="A36" s="95">
        <v>29</v>
      </c>
      <c r="B36" s="96">
        <v>35.78</v>
      </c>
      <c r="C36" s="96">
        <v>3.13</v>
      </c>
      <c r="D36" s="96"/>
    </row>
    <row r="37" spans="1:4" x14ac:dyDescent="0.25">
      <c r="A37" s="95">
        <v>30</v>
      </c>
      <c r="B37" s="96">
        <v>35.36</v>
      </c>
      <c r="C37" s="96">
        <v>3.18</v>
      </c>
      <c r="D37" s="96"/>
    </row>
    <row r="38" spans="1:4" x14ac:dyDescent="0.25">
      <c r="A38" s="95">
        <v>31</v>
      </c>
      <c r="B38" s="96">
        <v>34.93</v>
      </c>
      <c r="C38" s="96">
        <v>3.23</v>
      </c>
      <c r="D38" s="96"/>
    </row>
    <row r="39" spans="1:4" x14ac:dyDescent="0.25">
      <c r="A39" s="95">
        <v>32</v>
      </c>
      <c r="B39" s="96">
        <v>34.49</v>
      </c>
      <c r="C39" s="96">
        <v>3.28</v>
      </c>
      <c r="D39" s="96"/>
    </row>
    <row r="40" spans="1:4" x14ac:dyDescent="0.25">
      <c r="A40" s="95">
        <v>33</v>
      </c>
      <c r="B40" s="96">
        <v>34.04</v>
      </c>
      <c r="C40" s="96">
        <v>3.33</v>
      </c>
      <c r="D40" s="96"/>
    </row>
    <row r="41" spans="1:4" x14ac:dyDescent="0.25">
      <c r="A41" s="95">
        <v>34</v>
      </c>
      <c r="B41" s="96">
        <v>33.590000000000003</v>
      </c>
      <c r="C41" s="96">
        <v>3.37</v>
      </c>
      <c r="D41" s="96"/>
    </row>
    <row r="42" spans="1:4" x14ac:dyDescent="0.25">
      <c r="A42" s="95">
        <v>35</v>
      </c>
      <c r="B42" s="96">
        <v>33.14</v>
      </c>
      <c r="C42" s="96">
        <v>3.42</v>
      </c>
      <c r="D42" s="96"/>
    </row>
    <row r="43" spans="1:4" x14ac:dyDescent="0.25">
      <c r="A43" s="95">
        <v>36</v>
      </c>
      <c r="B43" s="96">
        <v>32.67</v>
      </c>
      <c r="C43" s="96">
        <v>3.47</v>
      </c>
      <c r="D43" s="96"/>
    </row>
    <row r="44" spans="1:4" x14ac:dyDescent="0.25">
      <c r="A44" s="95">
        <v>37</v>
      </c>
      <c r="B44" s="96">
        <v>32.200000000000003</v>
      </c>
      <c r="C44" s="96">
        <v>3.51</v>
      </c>
      <c r="D44" s="96"/>
    </row>
    <row r="45" spans="1:4" x14ac:dyDescent="0.25">
      <c r="A45" s="95">
        <v>38</v>
      </c>
      <c r="B45" s="96">
        <v>31.72</v>
      </c>
      <c r="C45" s="96">
        <v>3.56</v>
      </c>
      <c r="D45" s="96"/>
    </row>
    <row r="46" spans="1:4" x14ac:dyDescent="0.25">
      <c r="A46" s="95">
        <v>39</v>
      </c>
      <c r="B46" s="96">
        <v>31.24</v>
      </c>
      <c r="C46" s="96">
        <v>3.61</v>
      </c>
      <c r="D46" s="96"/>
    </row>
    <row r="47" spans="1:4" x14ac:dyDescent="0.25">
      <c r="A47" s="95">
        <v>40</v>
      </c>
      <c r="B47" s="96">
        <v>30.74</v>
      </c>
      <c r="C47" s="96">
        <v>3.65</v>
      </c>
      <c r="D47" s="96"/>
    </row>
    <row r="48" spans="1:4" x14ac:dyDescent="0.25">
      <c r="A48" s="95">
        <v>41</v>
      </c>
      <c r="B48" s="96">
        <v>30.24</v>
      </c>
      <c r="C48" s="96">
        <v>3.7</v>
      </c>
      <c r="D48" s="96"/>
    </row>
    <row r="49" spans="1:4" x14ac:dyDescent="0.25">
      <c r="A49" s="95">
        <v>42</v>
      </c>
      <c r="B49" s="96">
        <v>29.74</v>
      </c>
      <c r="C49" s="96">
        <v>3.74</v>
      </c>
      <c r="D49" s="96"/>
    </row>
    <row r="50" spans="1:4" x14ac:dyDescent="0.25">
      <c r="A50" s="95">
        <v>43</v>
      </c>
      <c r="B50" s="96">
        <v>29.23</v>
      </c>
      <c r="C50" s="96">
        <v>3.78</v>
      </c>
      <c r="D50" s="96"/>
    </row>
    <row r="51" spans="1:4" x14ac:dyDescent="0.25">
      <c r="A51" s="95">
        <v>44</v>
      </c>
      <c r="B51" s="96">
        <v>28.71</v>
      </c>
      <c r="C51" s="96">
        <v>3.82</v>
      </c>
      <c r="D51" s="96"/>
    </row>
    <row r="52" spans="1:4" x14ac:dyDescent="0.25">
      <c r="A52" s="95">
        <v>45</v>
      </c>
      <c r="B52" s="96">
        <v>28.18</v>
      </c>
      <c r="C52" s="96">
        <v>3.87</v>
      </c>
      <c r="D52" s="96"/>
    </row>
    <row r="53" spans="1:4" x14ac:dyDescent="0.25">
      <c r="A53" s="95">
        <v>46</v>
      </c>
      <c r="B53" s="96">
        <v>27.65</v>
      </c>
      <c r="C53" s="96">
        <v>3.91</v>
      </c>
      <c r="D53" s="96"/>
    </row>
    <row r="54" spans="1:4" x14ac:dyDescent="0.25">
      <c r="A54" s="95">
        <v>47</v>
      </c>
      <c r="B54" s="96">
        <v>27.11</v>
      </c>
      <c r="C54" s="96">
        <v>3.94</v>
      </c>
      <c r="D54" s="96"/>
    </row>
    <row r="55" spans="1:4" x14ac:dyDescent="0.25">
      <c r="A55" s="95">
        <v>48</v>
      </c>
      <c r="B55" s="96">
        <v>26.57</v>
      </c>
      <c r="C55" s="96">
        <v>3.98</v>
      </c>
      <c r="D55" s="96"/>
    </row>
    <row r="56" spans="1:4" x14ac:dyDescent="0.25">
      <c r="A56" s="95">
        <v>49</v>
      </c>
      <c r="B56" s="96">
        <v>26.01</v>
      </c>
      <c r="C56" s="96">
        <v>4.0199999999999996</v>
      </c>
      <c r="D56" s="96"/>
    </row>
    <row r="57" spans="1:4" x14ac:dyDescent="0.25">
      <c r="A57" s="95">
        <v>50</v>
      </c>
      <c r="B57" s="96">
        <v>25.46</v>
      </c>
      <c r="C57" s="96">
        <v>4.0599999999999996</v>
      </c>
      <c r="D57" s="96"/>
    </row>
    <row r="58" spans="1:4" x14ac:dyDescent="0.25">
      <c r="A58" s="95">
        <v>51</v>
      </c>
      <c r="B58" s="96">
        <v>24.89</v>
      </c>
      <c r="C58" s="96">
        <v>4.09</v>
      </c>
      <c r="D58" s="96"/>
    </row>
    <row r="59" spans="1:4" x14ac:dyDescent="0.25">
      <c r="A59" s="95">
        <v>52</v>
      </c>
      <c r="B59" s="96">
        <v>24.32</v>
      </c>
      <c r="C59" s="96">
        <v>4.12</v>
      </c>
      <c r="D59" s="96"/>
    </row>
    <row r="60" spans="1:4" x14ac:dyDescent="0.25">
      <c r="A60" s="95">
        <v>53</v>
      </c>
      <c r="B60" s="96">
        <v>23.74</v>
      </c>
      <c r="C60" s="96">
        <v>4.16</v>
      </c>
      <c r="D60" s="96"/>
    </row>
    <row r="61" spans="1:4" x14ac:dyDescent="0.25">
      <c r="A61" s="95">
        <v>54</v>
      </c>
      <c r="B61" s="96">
        <v>23.16</v>
      </c>
      <c r="C61" s="96">
        <v>4.1900000000000004</v>
      </c>
      <c r="D61" s="96"/>
    </row>
    <row r="62" spans="1:4" x14ac:dyDescent="0.25">
      <c r="A62" s="95">
        <v>55</v>
      </c>
      <c r="B62" s="96">
        <v>22.57</v>
      </c>
      <c r="C62" s="96">
        <v>4.21</v>
      </c>
      <c r="D62" s="96"/>
    </row>
    <row r="63" spans="1:4" x14ac:dyDescent="0.25">
      <c r="A63" s="95">
        <v>56</v>
      </c>
      <c r="B63" s="96">
        <v>21.97</v>
      </c>
      <c r="C63" s="96">
        <v>4.24</v>
      </c>
      <c r="D63" s="96"/>
    </row>
    <row r="64" spans="1:4" x14ac:dyDescent="0.25">
      <c r="A64" s="95">
        <v>57</v>
      </c>
      <c r="B64" s="96">
        <v>21.37</v>
      </c>
      <c r="C64" s="96">
        <v>4.2699999999999996</v>
      </c>
      <c r="D64" s="96"/>
    </row>
    <row r="65" spans="1:4" x14ac:dyDescent="0.25">
      <c r="A65" s="95">
        <v>58</v>
      </c>
      <c r="B65" s="96">
        <v>20.76</v>
      </c>
      <c r="C65" s="96">
        <v>4.29</v>
      </c>
      <c r="D65" s="96"/>
    </row>
    <row r="66" spans="1:4" x14ac:dyDescent="0.25">
      <c r="A66" s="95">
        <v>59</v>
      </c>
      <c r="B66" s="96">
        <v>20.149999999999999</v>
      </c>
      <c r="C66" s="96">
        <v>4.29</v>
      </c>
      <c r="D66" s="96"/>
    </row>
    <row r="67" spans="1:4" x14ac:dyDescent="0.25">
      <c r="A67" s="95">
        <v>60</v>
      </c>
      <c r="B67" s="96">
        <v>19.54</v>
      </c>
      <c r="C67" s="96">
        <v>4.29</v>
      </c>
      <c r="D67" s="96"/>
    </row>
    <row r="68" spans="1:4" x14ac:dyDescent="0.25">
      <c r="A68" s="95">
        <v>61</v>
      </c>
      <c r="B68" s="96">
        <v>18.920000000000002</v>
      </c>
      <c r="C68" s="96">
        <v>4.3</v>
      </c>
      <c r="D68" s="96"/>
    </row>
    <row r="69" spans="1:4" x14ac:dyDescent="0.25">
      <c r="A69" s="95">
        <v>62</v>
      </c>
      <c r="B69" s="96">
        <v>18.309999999999999</v>
      </c>
      <c r="C69" s="96">
        <v>4.3099999999999996</v>
      </c>
      <c r="D69" s="96"/>
    </row>
    <row r="70" spans="1:4" x14ac:dyDescent="0.25">
      <c r="A70" s="95">
        <v>63</v>
      </c>
      <c r="B70" s="96">
        <v>17.690000000000001</v>
      </c>
      <c r="C70" s="96">
        <v>4.3099999999999996</v>
      </c>
      <c r="D70" s="96"/>
    </row>
    <row r="71" spans="1:4" x14ac:dyDescent="0.25">
      <c r="A71" s="95">
        <v>64</v>
      </c>
      <c r="B71" s="96">
        <v>17.07</v>
      </c>
      <c r="C71" s="96">
        <v>4.1500000000000004</v>
      </c>
      <c r="D71" s="96"/>
    </row>
    <row r="72" spans="1:4" x14ac:dyDescent="0.25">
      <c r="A72" s="95">
        <v>65</v>
      </c>
      <c r="B72" s="96">
        <v>16.45</v>
      </c>
      <c r="C72" s="96">
        <v>3.99</v>
      </c>
      <c r="D72" s="96"/>
    </row>
    <row r="73" spans="1:4" x14ac:dyDescent="0.25">
      <c r="A73" s="95">
        <v>66</v>
      </c>
      <c r="B73" s="96">
        <v>15.83</v>
      </c>
      <c r="C73" s="96">
        <v>3.97</v>
      </c>
      <c r="D73" s="96"/>
    </row>
    <row r="74" spans="1:4" x14ac:dyDescent="0.25">
      <c r="A74" s="95">
        <v>67</v>
      </c>
      <c r="B74" s="96">
        <v>15.21</v>
      </c>
      <c r="C74" s="96">
        <v>3.95</v>
      </c>
      <c r="D74" s="96"/>
    </row>
    <row r="75" spans="1:4" x14ac:dyDescent="0.25">
      <c r="A75" s="95">
        <v>68</v>
      </c>
      <c r="B75" s="96">
        <v>14.6</v>
      </c>
      <c r="C75" s="96">
        <v>3.93</v>
      </c>
      <c r="D75" s="96"/>
    </row>
    <row r="76" spans="1:4" x14ac:dyDescent="0.25">
      <c r="A76" s="95">
        <v>69</v>
      </c>
      <c r="B76" s="96">
        <v>13.98</v>
      </c>
      <c r="C76" s="96">
        <v>3.83</v>
      </c>
      <c r="D76" s="96">
        <v>2.87</v>
      </c>
    </row>
    <row r="77" spans="1:4" x14ac:dyDescent="0.25">
      <c r="A77" s="95">
        <v>70</v>
      </c>
      <c r="B77" s="96">
        <v>13.37</v>
      </c>
      <c r="C77" s="96">
        <v>3.72</v>
      </c>
      <c r="D77" s="96">
        <v>2.66</v>
      </c>
    </row>
    <row r="78" spans="1:4" x14ac:dyDescent="0.25">
      <c r="A78" s="95">
        <v>71</v>
      </c>
      <c r="B78" s="96">
        <v>12.76</v>
      </c>
      <c r="C78" s="96">
        <v>3.68</v>
      </c>
      <c r="D78" s="96">
        <v>2.4700000000000002</v>
      </c>
    </row>
    <row r="79" spans="1:4" x14ac:dyDescent="0.25">
      <c r="A79" s="95">
        <v>72</v>
      </c>
      <c r="B79" s="96">
        <v>12.16</v>
      </c>
      <c r="C79" s="96">
        <v>3.64</v>
      </c>
      <c r="D79" s="96">
        <v>2.29</v>
      </c>
    </row>
    <row r="80" spans="1:4" x14ac:dyDescent="0.25">
      <c r="A80" s="95">
        <v>73</v>
      </c>
      <c r="B80" s="96">
        <v>11.57</v>
      </c>
      <c r="C80" s="96">
        <v>3.59</v>
      </c>
      <c r="D80" s="96">
        <v>2.12</v>
      </c>
    </row>
    <row r="81" spans="1:4" x14ac:dyDescent="0.25">
      <c r="A81" s="95">
        <v>74</v>
      </c>
      <c r="B81" s="96">
        <v>10.98</v>
      </c>
      <c r="C81" s="96">
        <v>3.38</v>
      </c>
      <c r="D81" s="96">
        <v>1.93</v>
      </c>
    </row>
    <row r="82" spans="1:4" x14ac:dyDescent="0.25">
      <c r="A82" s="95">
        <v>75</v>
      </c>
      <c r="B82" s="96">
        <v>10.41</v>
      </c>
      <c r="C82" s="96">
        <v>3.16</v>
      </c>
      <c r="D82" s="96">
        <v>1.76</v>
      </c>
    </row>
    <row r="83" spans="1:4" x14ac:dyDescent="0.25">
      <c r="A83" s="95">
        <v>76</v>
      </c>
      <c r="B83" s="96">
        <v>9.84</v>
      </c>
      <c r="C83" s="96">
        <v>3.1</v>
      </c>
      <c r="D83" s="96">
        <v>1.61</v>
      </c>
    </row>
    <row r="84" spans="1:4" x14ac:dyDescent="0.25">
      <c r="A84" s="95">
        <v>77</v>
      </c>
      <c r="B84" s="96">
        <v>9.2899999999999991</v>
      </c>
      <c r="C84" s="96">
        <v>3.03</v>
      </c>
      <c r="D84" s="96">
        <v>1.47</v>
      </c>
    </row>
    <row r="85" spans="1:4" x14ac:dyDescent="0.25">
      <c r="A85" s="95">
        <v>78</v>
      </c>
      <c r="B85" s="96">
        <v>8.75</v>
      </c>
      <c r="C85" s="96">
        <v>2.96</v>
      </c>
      <c r="D85" s="96">
        <v>1.33</v>
      </c>
    </row>
    <row r="86" spans="1:4" x14ac:dyDescent="0.25">
      <c r="A86" s="95">
        <v>79</v>
      </c>
      <c r="B86" s="96">
        <v>8.2200000000000006</v>
      </c>
      <c r="C86" s="96">
        <v>2.67</v>
      </c>
      <c r="D86" s="96">
        <v>1.19</v>
      </c>
    </row>
    <row r="87" spans="1:4" x14ac:dyDescent="0.25">
      <c r="A87" s="95">
        <v>80</v>
      </c>
      <c r="B87" s="96">
        <v>7.72</v>
      </c>
      <c r="C87" s="96">
        <v>2.38</v>
      </c>
      <c r="D87" s="96">
        <v>1.05</v>
      </c>
    </row>
    <row r="88" spans="1:4" x14ac:dyDescent="0.25">
      <c r="A88" s="95">
        <v>81</v>
      </c>
      <c r="B88" s="96">
        <v>7.23</v>
      </c>
      <c r="C88" s="96">
        <v>2.2999999999999998</v>
      </c>
      <c r="D88" s="96">
        <v>0.94</v>
      </c>
    </row>
    <row r="89" spans="1:4" x14ac:dyDescent="0.25">
      <c r="A89" s="95">
        <v>82</v>
      </c>
      <c r="B89" s="96">
        <v>6.76</v>
      </c>
      <c r="C89" s="96">
        <v>2.21</v>
      </c>
      <c r="D89" s="96">
        <v>0.85</v>
      </c>
    </row>
    <row r="90" spans="1:4" x14ac:dyDescent="0.25">
      <c r="A90" s="95">
        <v>83</v>
      </c>
      <c r="B90" s="96">
        <v>6.31</v>
      </c>
      <c r="C90" s="96">
        <v>2.13</v>
      </c>
      <c r="D90" s="96">
        <v>0.76</v>
      </c>
    </row>
    <row r="91" spans="1:4" x14ac:dyDescent="0.25">
      <c r="A91" s="95">
        <v>84</v>
      </c>
      <c r="B91" s="96">
        <v>5.88</v>
      </c>
      <c r="C91" s="96">
        <v>1.83</v>
      </c>
      <c r="D91" s="96">
        <v>0.65</v>
      </c>
    </row>
    <row r="92" spans="1:4" x14ac:dyDescent="0.25">
      <c r="A92" s="95">
        <v>85</v>
      </c>
      <c r="B92" s="96">
        <v>5.47</v>
      </c>
      <c r="C92" s="96">
        <v>1.54</v>
      </c>
      <c r="D92" s="96">
        <v>0.56000000000000005</v>
      </c>
    </row>
    <row r="93" spans="1:4" x14ac:dyDescent="0.25">
      <c r="A93" s="95">
        <v>86</v>
      </c>
      <c r="B93" s="96">
        <v>5.08</v>
      </c>
      <c r="C93" s="96">
        <v>1.46</v>
      </c>
      <c r="D93" s="96">
        <v>0.5</v>
      </c>
    </row>
    <row r="94" spans="1:4" x14ac:dyDescent="0.25">
      <c r="A94" s="95">
        <v>87</v>
      </c>
      <c r="B94" s="96">
        <v>4.71</v>
      </c>
      <c r="C94" s="96">
        <v>1.39</v>
      </c>
      <c r="D94" s="96">
        <v>0.44</v>
      </c>
    </row>
    <row r="95" spans="1:4" x14ac:dyDescent="0.25">
      <c r="A95" s="95">
        <v>88</v>
      </c>
      <c r="B95" s="96">
        <v>4.3600000000000003</v>
      </c>
      <c r="C95" s="96">
        <v>1.31</v>
      </c>
      <c r="D95" s="96">
        <v>0.38</v>
      </c>
    </row>
    <row r="96" spans="1:4" x14ac:dyDescent="0.25">
      <c r="A96" s="95">
        <v>89</v>
      </c>
      <c r="B96" s="96">
        <v>4.03</v>
      </c>
      <c r="C96" s="96">
        <v>1.05</v>
      </c>
      <c r="D96" s="96">
        <v>0.32</v>
      </c>
    </row>
    <row r="97" spans="1:4" x14ac:dyDescent="0.25">
      <c r="A97" s="95">
        <v>90</v>
      </c>
      <c r="B97" s="96">
        <v>3.72</v>
      </c>
      <c r="C97" s="96">
        <v>0.79</v>
      </c>
      <c r="D97" s="96">
        <v>0.27</v>
      </c>
    </row>
    <row r="98" spans="1:4" x14ac:dyDescent="0.25">
      <c r="A98" s="95">
        <v>91</v>
      </c>
      <c r="B98" s="96">
        <v>3.43</v>
      </c>
      <c r="C98" s="96">
        <v>0.74</v>
      </c>
      <c r="D98" s="96">
        <v>0.23</v>
      </c>
    </row>
    <row r="99" spans="1:4" x14ac:dyDescent="0.25">
      <c r="A99" s="95">
        <v>92</v>
      </c>
      <c r="B99" s="96">
        <v>3.17</v>
      </c>
      <c r="C99" s="96">
        <v>0.7</v>
      </c>
      <c r="D99" s="96">
        <v>0.2</v>
      </c>
    </row>
    <row r="100" spans="1:4" x14ac:dyDescent="0.25">
      <c r="A100" s="95">
        <v>93</v>
      </c>
      <c r="B100" s="96">
        <v>2.93</v>
      </c>
      <c r="C100" s="96">
        <v>0.65</v>
      </c>
      <c r="D100" s="96">
        <v>0.18</v>
      </c>
    </row>
    <row r="101" spans="1:4" x14ac:dyDescent="0.25">
      <c r="A101" s="95">
        <v>94</v>
      </c>
      <c r="B101" s="96">
        <v>2.71</v>
      </c>
      <c r="C101" s="96">
        <v>0.6</v>
      </c>
      <c r="D101" s="96">
        <v>0.15</v>
      </c>
    </row>
    <row r="102" spans="1:4" x14ac:dyDescent="0.25">
      <c r="A102" s="95">
        <v>95</v>
      </c>
      <c r="B102" s="96">
        <v>2.5099999999999998</v>
      </c>
      <c r="C102" s="96">
        <v>0.56000000000000005</v>
      </c>
      <c r="D102" s="96">
        <v>0.13</v>
      </c>
    </row>
  </sheetData>
  <sheetProtection algorithmName="SHA-512" hashValue="tTFh5f4DKMaPiSwAZ1whPlaZHW2c93SzCYrIuRfsvzDjM1BI3KCgTDYvBLM+0jxYCUcwCiGfATaQjE+Hptyr/Q==" saltValue="dTHonaj8NyzmCZvhmLqVkQ==" spinCount="100000" sheet="1" objects="1" scenarios="1"/>
  <conditionalFormatting sqref="A6:A16">
    <cfRule type="expression" dxfId="1649" priority="35" stopIfTrue="1">
      <formula>MOD(ROW(),2)=0</formula>
    </cfRule>
    <cfRule type="expression" dxfId="1648" priority="36" stopIfTrue="1">
      <formula>MOD(ROW(),2)&lt;&gt;0</formula>
    </cfRule>
  </conditionalFormatting>
  <conditionalFormatting sqref="D6:D16">
    <cfRule type="expression" dxfId="1647" priority="37" stopIfTrue="1">
      <formula>MOD(ROW(),2)=0</formula>
    </cfRule>
    <cfRule type="expression" dxfId="1646" priority="38" stopIfTrue="1">
      <formula>MOD(ROW(),2)&lt;&gt;0</formula>
    </cfRule>
  </conditionalFormatting>
  <conditionalFormatting sqref="A18">
    <cfRule type="expression" dxfId="1645" priority="39" stopIfTrue="1">
      <formula>MOD(ROW(),2)=0</formula>
    </cfRule>
    <cfRule type="expression" dxfId="1644" priority="40" stopIfTrue="1">
      <formula>MOD(ROW(),2)&lt;&gt;0</formula>
    </cfRule>
  </conditionalFormatting>
  <conditionalFormatting sqref="D18">
    <cfRule type="expression" dxfId="1643" priority="41" stopIfTrue="1">
      <formula>MOD(ROW(),2)=0</formula>
    </cfRule>
    <cfRule type="expression" dxfId="1642" priority="42" stopIfTrue="1">
      <formula>MOD(ROW(),2)&lt;&gt;0</formula>
    </cfRule>
  </conditionalFormatting>
  <conditionalFormatting sqref="A17">
    <cfRule type="expression" dxfId="1641" priority="31" stopIfTrue="1">
      <formula>MOD(ROW(),2)=0</formula>
    </cfRule>
    <cfRule type="expression" dxfId="1640" priority="32" stopIfTrue="1">
      <formula>MOD(ROW(),2)&lt;&gt;0</formula>
    </cfRule>
  </conditionalFormatting>
  <conditionalFormatting sqref="D6:D21">
    <cfRule type="expression" dxfId="1639" priority="29" stopIfTrue="1">
      <formula>MOD(ROW(),2)=0</formula>
    </cfRule>
    <cfRule type="expression" dxfId="1638" priority="30" stopIfTrue="1">
      <formula>MOD(ROW(),2)&lt;&gt;0</formula>
    </cfRule>
  </conditionalFormatting>
  <conditionalFormatting sqref="A26:A102">
    <cfRule type="expression" dxfId="1637" priority="23" stopIfTrue="1">
      <formula>MOD(ROW(),2)=0</formula>
    </cfRule>
    <cfRule type="expression" dxfId="1636" priority="24" stopIfTrue="1">
      <formula>MOD(ROW(),2)&lt;&gt;0</formula>
    </cfRule>
  </conditionalFormatting>
  <conditionalFormatting sqref="B26:D102">
    <cfRule type="expression" dxfId="1635" priority="25" stopIfTrue="1">
      <formula>MOD(ROW(),2)=0</formula>
    </cfRule>
    <cfRule type="expression" dxfId="1634" priority="26" stopIfTrue="1">
      <formula>MOD(ROW(),2)&lt;&gt;0</formula>
    </cfRule>
  </conditionalFormatting>
  <conditionalFormatting sqref="D17">
    <cfRule type="expression" dxfId="1633" priority="19" stopIfTrue="1">
      <formula>MOD(ROW(),2)=0</formula>
    </cfRule>
    <cfRule type="expression" dxfId="1632" priority="20" stopIfTrue="1">
      <formula>MOD(ROW(),2)&lt;&gt;0</formula>
    </cfRule>
  </conditionalFormatting>
  <conditionalFormatting sqref="A19:A21">
    <cfRule type="expression" dxfId="1631" priority="15" stopIfTrue="1">
      <formula>MOD(ROW(),2)=0</formula>
    </cfRule>
    <cfRule type="expression" dxfId="1630" priority="16" stopIfTrue="1">
      <formula>MOD(ROW(),2)&lt;&gt;0</formula>
    </cfRule>
  </conditionalFormatting>
  <conditionalFormatting sqref="D19:D21">
    <cfRule type="expression" dxfId="1629" priority="17" stopIfTrue="1">
      <formula>MOD(ROW(),2)=0</formula>
    </cfRule>
    <cfRule type="expression" dxfId="1628" priority="18" stopIfTrue="1">
      <formula>MOD(ROW(),2)&lt;&gt;0</formula>
    </cfRule>
  </conditionalFormatting>
  <conditionalFormatting sqref="B6:C16">
    <cfRule type="expression" dxfId="1627" priority="9" stopIfTrue="1">
      <formula>MOD(ROW(),2)=0</formula>
    </cfRule>
    <cfRule type="expression" dxfId="1626" priority="10" stopIfTrue="1">
      <formula>MOD(ROW(),2)&lt;&gt;0</formula>
    </cfRule>
  </conditionalFormatting>
  <conditionalFormatting sqref="B18:C18 B17">
    <cfRule type="expression" dxfId="1625" priority="11" stopIfTrue="1">
      <formula>MOD(ROW(),2)=0</formula>
    </cfRule>
    <cfRule type="expression" dxfId="1624" priority="12" stopIfTrue="1">
      <formula>MOD(ROW(),2)&lt;&gt;0</formula>
    </cfRule>
  </conditionalFormatting>
  <conditionalFormatting sqref="C17">
    <cfRule type="expression" dxfId="1623" priority="7" stopIfTrue="1">
      <formula>MOD(ROW(),2)=0</formula>
    </cfRule>
    <cfRule type="expression" dxfId="1622" priority="8" stopIfTrue="1">
      <formula>MOD(ROW(),2)&lt;&gt;0</formula>
    </cfRule>
  </conditionalFormatting>
  <conditionalFormatting sqref="B20:B21">
    <cfRule type="expression" dxfId="1621" priority="3" stopIfTrue="1">
      <formula>MOD(ROW(),2)=0</formula>
    </cfRule>
    <cfRule type="expression" dxfId="1620" priority="4" stopIfTrue="1">
      <formula>MOD(ROW(),2)&lt;&gt;0</formula>
    </cfRule>
  </conditionalFormatting>
  <conditionalFormatting sqref="C19:C21">
    <cfRule type="expression" dxfId="1619" priority="5" stopIfTrue="1">
      <formula>MOD(ROW(),2)=0</formula>
    </cfRule>
    <cfRule type="expression" dxfId="1618" priority="6" stopIfTrue="1">
      <formula>MOD(ROW(),2)&lt;&gt;0</formula>
    </cfRule>
  </conditionalFormatting>
  <conditionalFormatting sqref="B19">
    <cfRule type="expression" dxfId="1617" priority="1" stopIfTrue="1">
      <formula>MOD(ROW(),2)=0</formula>
    </cfRule>
    <cfRule type="expression" dxfId="1616" priority="2" stopIfTrue="1">
      <formula>MOD(ROW(),2)&lt;&gt;0</formula>
    </cfRule>
  </conditionalFormatting>
  <hyperlinks>
    <hyperlink ref="B24" location="Assumptions!A1" display="Assumptions" xr:uid="{522D7AAD-1A8A-469F-A9DA-A949D010C4D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61"/>
  <dimension ref="A1:K102"/>
  <sheetViews>
    <sheetView showGridLines="0" zoomScale="85" zoomScaleNormal="85" workbookViewId="0">
      <selection activeCell="E21" sqref="E21"/>
    </sheetView>
  </sheetViews>
  <sheetFormatPr defaultColWidth="10" defaultRowHeight="12.5" x14ac:dyDescent="0.25"/>
  <cols>
    <col min="1" max="1" width="31.54296875" style="27" customWidth="1"/>
    <col min="2" max="4" width="22.54296875" style="27" customWidth="1"/>
    <col min="5" max="16384" width="10" style="27"/>
  </cols>
  <sheetData>
    <row r="1" spans="1:11" ht="20" x14ac:dyDescent="0.4">
      <c r="A1" s="39" t="s">
        <v>0</v>
      </c>
      <c r="B1" s="40"/>
      <c r="C1" s="40"/>
      <c r="D1" s="40"/>
      <c r="E1" s="40"/>
      <c r="F1" s="40"/>
      <c r="G1" s="40"/>
      <c r="H1" s="40"/>
      <c r="I1" s="40"/>
      <c r="K1" s="99"/>
    </row>
    <row r="2" spans="1:11" ht="15.5" x14ac:dyDescent="0.35">
      <c r="A2" s="41" t="s">
        <v>710</v>
      </c>
      <c r="B2" s="42"/>
      <c r="C2" s="42"/>
      <c r="D2" s="42"/>
      <c r="E2" s="42"/>
      <c r="F2" s="42"/>
      <c r="G2" s="42"/>
      <c r="H2" s="42"/>
      <c r="I2" s="42"/>
    </row>
    <row r="3" spans="1:11" ht="15.5" x14ac:dyDescent="0.35">
      <c r="A3" s="171" t="str">
        <f>TABLE_FACTOR_TYPE_1&amp;" - x-"&amp;TABLE_REFERENCE_1</f>
        <v>PenCE - x-312</v>
      </c>
      <c r="B3" s="42"/>
      <c r="C3" s="42"/>
      <c r="D3" s="42"/>
      <c r="E3" s="42"/>
      <c r="F3" s="42"/>
      <c r="G3" s="42"/>
      <c r="H3" s="42"/>
      <c r="I3" s="42"/>
    </row>
    <row r="6" spans="1:11" ht="13" x14ac:dyDescent="0.3">
      <c r="A6" s="75" t="s">
        <v>602</v>
      </c>
      <c r="B6" s="77" t="s">
        <v>603</v>
      </c>
      <c r="C6" s="77"/>
      <c r="D6" s="172"/>
    </row>
    <row r="7" spans="1:11" x14ac:dyDescent="0.25">
      <c r="A7" s="76" t="s">
        <v>277</v>
      </c>
      <c r="B7" s="78" t="s">
        <v>291</v>
      </c>
      <c r="C7" s="78"/>
      <c r="D7" s="172"/>
    </row>
    <row r="8" spans="1:11" x14ac:dyDescent="0.25">
      <c r="A8" s="76" t="s">
        <v>278</v>
      </c>
      <c r="B8" s="78">
        <v>2015</v>
      </c>
      <c r="C8" s="78"/>
      <c r="D8" s="172"/>
    </row>
    <row r="9" spans="1:11" x14ac:dyDescent="0.25">
      <c r="A9" s="76" t="s">
        <v>279</v>
      </c>
      <c r="B9" s="78" t="s">
        <v>373</v>
      </c>
      <c r="C9" s="78"/>
      <c r="D9" s="172"/>
    </row>
    <row r="10" spans="1:11" ht="25" x14ac:dyDescent="0.25">
      <c r="A10" s="76" t="s">
        <v>7</v>
      </c>
      <c r="B10" s="78" t="s">
        <v>388</v>
      </c>
      <c r="C10" s="78"/>
      <c r="D10" s="172"/>
    </row>
    <row r="11" spans="1:11" x14ac:dyDescent="0.25">
      <c r="A11" s="76" t="s">
        <v>280</v>
      </c>
      <c r="B11" s="78" t="s">
        <v>305</v>
      </c>
      <c r="C11" s="78"/>
      <c r="D11" s="172"/>
    </row>
    <row r="12" spans="1:11" x14ac:dyDescent="0.25">
      <c r="A12" s="76" t="s">
        <v>281</v>
      </c>
      <c r="B12" s="78" t="s">
        <v>295</v>
      </c>
      <c r="C12" s="78"/>
      <c r="D12" s="172"/>
    </row>
    <row r="13" spans="1:11" x14ac:dyDescent="0.25">
      <c r="A13" s="76" t="s">
        <v>610</v>
      </c>
      <c r="B13" s="78">
        <v>0</v>
      </c>
      <c r="C13" s="78"/>
      <c r="D13" s="172"/>
    </row>
    <row r="14" spans="1:11" x14ac:dyDescent="0.25">
      <c r="A14" s="76" t="s">
        <v>283</v>
      </c>
      <c r="B14" s="78">
        <v>312</v>
      </c>
      <c r="C14" s="78"/>
      <c r="D14" s="172"/>
    </row>
    <row r="15" spans="1:11" x14ac:dyDescent="0.25">
      <c r="A15" s="76" t="s">
        <v>613</v>
      </c>
      <c r="B15" s="78">
        <v>312</v>
      </c>
      <c r="C15" s="78"/>
      <c r="D15" s="172"/>
    </row>
    <row r="16" spans="1:11" x14ac:dyDescent="0.25">
      <c r="A16" s="76" t="s">
        <v>285</v>
      </c>
      <c r="B16" s="78" t="s">
        <v>400</v>
      </c>
      <c r="C16" s="78"/>
      <c r="D16" s="172"/>
    </row>
    <row r="17" spans="1:4" ht="25" x14ac:dyDescent="0.25">
      <c r="A17" s="76" t="s">
        <v>286</v>
      </c>
      <c r="B17" s="129"/>
      <c r="C17" s="129"/>
      <c r="D17" s="172"/>
    </row>
    <row r="18" spans="1:4" ht="14.15" customHeight="1" x14ac:dyDescent="0.25">
      <c r="A18" s="76" t="s">
        <v>287</v>
      </c>
      <c r="B18" s="80" t="str">
        <f>"24 May 2023"</f>
        <v>24 May 2023</v>
      </c>
      <c r="C18" s="78"/>
      <c r="D18" s="172"/>
    </row>
    <row r="19" spans="1:4" ht="14.15" customHeight="1" x14ac:dyDescent="0.25">
      <c r="A19" s="175" t="s">
        <v>288</v>
      </c>
      <c r="B19" s="80">
        <v>45014</v>
      </c>
      <c r="C19" s="78"/>
      <c r="D19" s="172"/>
    </row>
    <row r="20" spans="1:4" x14ac:dyDescent="0.25">
      <c r="A20" s="175" t="s">
        <v>289</v>
      </c>
      <c r="B20" s="78" t="s">
        <v>298</v>
      </c>
      <c r="C20" s="78"/>
      <c r="D20" s="172"/>
    </row>
    <row r="21" spans="1:4" x14ac:dyDescent="0.25">
      <c r="A21" s="175" t="s">
        <v>688</v>
      </c>
      <c r="B21" s="78" t="s">
        <v>299</v>
      </c>
      <c r="C21" s="78"/>
      <c r="D21" s="172"/>
    </row>
    <row r="23" spans="1:4" x14ac:dyDescent="0.25">
      <c r="B23" s="99" t="str">
        <f>HYPERLINK("#'Factor List'!A1","Back to Factor List")</f>
        <v>Back to Factor List</v>
      </c>
    </row>
    <row r="24" spans="1:4" x14ac:dyDescent="0.25">
      <c r="B24" s="99" t="s">
        <v>14</v>
      </c>
    </row>
    <row r="26" spans="1:4" ht="26" x14ac:dyDescent="0.25">
      <c r="A26" s="94" t="s">
        <v>689</v>
      </c>
      <c r="B26" s="94" t="s">
        <v>690</v>
      </c>
      <c r="C26" s="94" t="s">
        <v>691</v>
      </c>
      <c r="D26" s="94" t="s">
        <v>711</v>
      </c>
    </row>
    <row r="27" spans="1:4" x14ac:dyDescent="0.25">
      <c r="A27" s="95">
        <v>20</v>
      </c>
      <c r="B27" s="96">
        <v>39.31</v>
      </c>
      <c r="C27" s="96">
        <v>2.71</v>
      </c>
      <c r="D27" s="96"/>
    </row>
    <row r="28" spans="1:4" x14ac:dyDescent="0.25">
      <c r="A28" s="95">
        <v>21</v>
      </c>
      <c r="B28" s="96">
        <v>38.94</v>
      </c>
      <c r="C28" s="96">
        <v>2.75</v>
      </c>
      <c r="D28" s="96"/>
    </row>
    <row r="29" spans="1:4" x14ac:dyDescent="0.25">
      <c r="A29" s="95">
        <v>22</v>
      </c>
      <c r="B29" s="96">
        <v>38.57</v>
      </c>
      <c r="C29" s="96">
        <v>2.8</v>
      </c>
      <c r="D29" s="96"/>
    </row>
    <row r="30" spans="1:4" x14ac:dyDescent="0.25">
      <c r="A30" s="95">
        <v>23</v>
      </c>
      <c r="B30" s="96">
        <v>38.19</v>
      </c>
      <c r="C30" s="96">
        <v>2.85</v>
      </c>
      <c r="D30" s="96"/>
    </row>
    <row r="31" spans="1:4" x14ac:dyDescent="0.25">
      <c r="A31" s="95">
        <v>24</v>
      </c>
      <c r="B31" s="96">
        <v>37.81</v>
      </c>
      <c r="C31" s="96">
        <v>2.89</v>
      </c>
      <c r="D31" s="96"/>
    </row>
    <row r="32" spans="1:4" x14ac:dyDescent="0.25">
      <c r="A32" s="95">
        <v>25</v>
      </c>
      <c r="B32" s="96">
        <v>37.409999999999997</v>
      </c>
      <c r="C32" s="96">
        <v>2.94</v>
      </c>
      <c r="D32" s="96"/>
    </row>
    <row r="33" spans="1:4" x14ac:dyDescent="0.25">
      <c r="A33" s="95">
        <v>26</v>
      </c>
      <c r="B33" s="96">
        <v>37.020000000000003</v>
      </c>
      <c r="C33" s="96">
        <v>2.99</v>
      </c>
      <c r="D33" s="96"/>
    </row>
    <row r="34" spans="1:4" x14ac:dyDescent="0.25">
      <c r="A34" s="95">
        <v>27</v>
      </c>
      <c r="B34" s="96">
        <v>36.61</v>
      </c>
      <c r="C34" s="96">
        <v>3.04</v>
      </c>
      <c r="D34" s="96"/>
    </row>
    <row r="35" spans="1:4" x14ac:dyDescent="0.25">
      <c r="A35" s="95">
        <v>28</v>
      </c>
      <c r="B35" s="96">
        <v>36.200000000000003</v>
      </c>
      <c r="C35" s="96">
        <v>3.09</v>
      </c>
      <c r="D35" s="96"/>
    </row>
    <row r="36" spans="1:4" x14ac:dyDescent="0.25">
      <c r="A36" s="95">
        <v>29</v>
      </c>
      <c r="B36" s="96">
        <v>35.78</v>
      </c>
      <c r="C36" s="96">
        <v>3.13</v>
      </c>
      <c r="D36" s="96"/>
    </row>
    <row r="37" spans="1:4" x14ac:dyDescent="0.25">
      <c r="A37" s="95">
        <v>30</v>
      </c>
      <c r="B37" s="96">
        <v>35.36</v>
      </c>
      <c r="C37" s="96">
        <v>3.18</v>
      </c>
      <c r="D37" s="96"/>
    </row>
    <row r="38" spans="1:4" x14ac:dyDescent="0.25">
      <c r="A38" s="95">
        <v>31</v>
      </c>
      <c r="B38" s="96">
        <v>34.93</v>
      </c>
      <c r="C38" s="96">
        <v>3.23</v>
      </c>
      <c r="D38" s="96"/>
    </row>
    <row r="39" spans="1:4" x14ac:dyDescent="0.25">
      <c r="A39" s="95">
        <v>32</v>
      </c>
      <c r="B39" s="96">
        <v>34.49</v>
      </c>
      <c r="C39" s="96">
        <v>3.28</v>
      </c>
      <c r="D39" s="96"/>
    </row>
    <row r="40" spans="1:4" x14ac:dyDescent="0.25">
      <c r="A40" s="95">
        <v>33</v>
      </c>
      <c r="B40" s="96">
        <v>34.04</v>
      </c>
      <c r="C40" s="96">
        <v>3.33</v>
      </c>
      <c r="D40" s="96"/>
    </row>
    <row r="41" spans="1:4" x14ac:dyDescent="0.25">
      <c r="A41" s="95">
        <v>34</v>
      </c>
      <c r="B41" s="96">
        <v>33.590000000000003</v>
      </c>
      <c r="C41" s="96">
        <v>3.37</v>
      </c>
      <c r="D41" s="96"/>
    </row>
    <row r="42" spans="1:4" x14ac:dyDescent="0.25">
      <c r="A42" s="95">
        <v>35</v>
      </c>
      <c r="B42" s="96">
        <v>33.14</v>
      </c>
      <c r="C42" s="96">
        <v>3.42</v>
      </c>
      <c r="D42" s="96"/>
    </row>
    <row r="43" spans="1:4" x14ac:dyDescent="0.25">
      <c r="A43" s="95">
        <v>36</v>
      </c>
      <c r="B43" s="96">
        <v>32.67</v>
      </c>
      <c r="C43" s="96">
        <v>3.47</v>
      </c>
      <c r="D43" s="96"/>
    </row>
    <row r="44" spans="1:4" x14ac:dyDescent="0.25">
      <c r="A44" s="95">
        <v>37</v>
      </c>
      <c r="B44" s="96">
        <v>32.200000000000003</v>
      </c>
      <c r="C44" s="96">
        <v>3.51</v>
      </c>
      <c r="D44" s="96"/>
    </row>
    <row r="45" spans="1:4" x14ac:dyDescent="0.25">
      <c r="A45" s="95">
        <v>38</v>
      </c>
      <c r="B45" s="96">
        <v>31.72</v>
      </c>
      <c r="C45" s="96">
        <v>3.56</v>
      </c>
      <c r="D45" s="96"/>
    </row>
    <row r="46" spans="1:4" x14ac:dyDescent="0.25">
      <c r="A46" s="95">
        <v>39</v>
      </c>
      <c r="B46" s="96">
        <v>31.24</v>
      </c>
      <c r="C46" s="96">
        <v>3.61</v>
      </c>
      <c r="D46" s="96"/>
    </row>
    <row r="47" spans="1:4" x14ac:dyDescent="0.25">
      <c r="A47" s="95">
        <v>40</v>
      </c>
      <c r="B47" s="96">
        <v>30.74</v>
      </c>
      <c r="C47" s="96">
        <v>3.65</v>
      </c>
      <c r="D47" s="96"/>
    </row>
    <row r="48" spans="1:4" x14ac:dyDescent="0.25">
      <c r="A48" s="95">
        <v>41</v>
      </c>
      <c r="B48" s="96">
        <v>30.24</v>
      </c>
      <c r="C48" s="96">
        <v>3.7</v>
      </c>
      <c r="D48" s="96"/>
    </row>
    <row r="49" spans="1:4" x14ac:dyDescent="0.25">
      <c r="A49" s="95">
        <v>42</v>
      </c>
      <c r="B49" s="96">
        <v>29.74</v>
      </c>
      <c r="C49" s="96">
        <v>3.74</v>
      </c>
      <c r="D49" s="96"/>
    </row>
    <row r="50" spans="1:4" x14ac:dyDescent="0.25">
      <c r="A50" s="95">
        <v>43</v>
      </c>
      <c r="B50" s="96">
        <v>29.23</v>
      </c>
      <c r="C50" s="96">
        <v>3.78</v>
      </c>
      <c r="D50" s="96"/>
    </row>
    <row r="51" spans="1:4" x14ac:dyDescent="0.25">
      <c r="A51" s="95">
        <v>44</v>
      </c>
      <c r="B51" s="96">
        <v>28.71</v>
      </c>
      <c r="C51" s="96">
        <v>3.82</v>
      </c>
      <c r="D51" s="96"/>
    </row>
    <row r="52" spans="1:4" x14ac:dyDescent="0.25">
      <c r="A52" s="95">
        <v>45</v>
      </c>
      <c r="B52" s="96">
        <v>28.18</v>
      </c>
      <c r="C52" s="96">
        <v>3.87</v>
      </c>
      <c r="D52" s="96"/>
    </row>
    <row r="53" spans="1:4" x14ac:dyDescent="0.25">
      <c r="A53" s="95">
        <v>46</v>
      </c>
      <c r="B53" s="96">
        <v>27.65</v>
      </c>
      <c r="C53" s="96">
        <v>3.91</v>
      </c>
      <c r="D53" s="96"/>
    </row>
    <row r="54" spans="1:4" x14ac:dyDescent="0.25">
      <c r="A54" s="95">
        <v>47</v>
      </c>
      <c r="B54" s="96">
        <v>27.11</v>
      </c>
      <c r="C54" s="96">
        <v>3.94</v>
      </c>
      <c r="D54" s="96"/>
    </row>
    <row r="55" spans="1:4" x14ac:dyDescent="0.25">
      <c r="A55" s="95">
        <v>48</v>
      </c>
      <c r="B55" s="96">
        <v>26.57</v>
      </c>
      <c r="C55" s="96">
        <v>3.98</v>
      </c>
      <c r="D55" s="96"/>
    </row>
    <row r="56" spans="1:4" x14ac:dyDescent="0.25">
      <c r="A56" s="95">
        <v>49</v>
      </c>
      <c r="B56" s="96">
        <v>26.01</v>
      </c>
      <c r="C56" s="96">
        <v>4.0199999999999996</v>
      </c>
      <c r="D56" s="96"/>
    </row>
    <row r="57" spans="1:4" x14ac:dyDescent="0.25">
      <c r="A57" s="95">
        <v>50</v>
      </c>
      <c r="B57" s="96">
        <v>25.46</v>
      </c>
      <c r="C57" s="96">
        <v>4.0599999999999996</v>
      </c>
      <c r="D57" s="96"/>
    </row>
    <row r="58" spans="1:4" x14ac:dyDescent="0.25">
      <c r="A58" s="95">
        <v>51</v>
      </c>
      <c r="B58" s="96">
        <v>24.89</v>
      </c>
      <c r="C58" s="96">
        <v>4.09</v>
      </c>
      <c r="D58" s="96"/>
    </row>
    <row r="59" spans="1:4" x14ac:dyDescent="0.25">
      <c r="A59" s="95">
        <v>52</v>
      </c>
      <c r="B59" s="96">
        <v>24.32</v>
      </c>
      <c r="C59" s="96">
        <v>4.12</v>
      </c>
      <c r="D59" s="96"/>
    </row>
    <row r="60" spans="1:4" x14ac:dyDescent="0.25">
      <c r="A60" s="95">
        <v>53</v>
      </c>
      <c r="B60" s="96">
        <v>23.74</v>
      </c>
      <c r="C60" s="96">
        <v>4.16</v>
      </c>
      <c r="D60" s="96"/>
    </row>
    <row r="61" spans="1:4" x14ac:dyDescent="0.25">
      <c r="A61" s="95">
        <v>54</v>
      </c>
      <c r="B61" s="96">
        <v>23.16</v>
      </c>
      <c r="C61" s="96">
        <v>4.1900000000000004</v>
      </c>
      <c r="D61" s="96"/>
    </row>
    <row r="62" spans="1:4" x14ac:dyDescent="0.25">
      <c r="A62" s="95">
        <v>55</v>
      </c>
      <c r="B62" s="96">
        <v>22.57</v>
      </c>
      <c r="C62" s="96">
        <v>4.21</v>
      </c>
      <c r="D62" s="96"/>
    </row>
    <row r="63" spans="1:4" x14ac:dyDescent="0.25">
      <c r="A63" s="95">
        <v>56</v>
      </c>
      <c r="B63" s="96">
        <v>21.97</v>
      </c>
      <c r="C63" s="96">
        <v>4.24</v>
      </c>
      <c r="D63" s="96"/>
    </row>
    <row r="64" spans="1:4" x14ac:dyDescent="0.25">
      <c r="A64" s="95">
        <v>57</v>
      </c>
      <c r="B64" s="96">
        <v>21.37</v>
      </c>
      <c r="C64" s="96">
        <v>4.2699999999999996</v>
      </c>
      <c r="D64" s="96"/>
    </row>
    <row r="65" spans="1:4" x14ac:dyDescent="0.25">
      <c r="A65" s="95">
        <v>58</v>
      </c>
      <c r="B65" s="96">
        <v>20.76</v>
      </c>
      <c r="C65" s="96">
        <v>4.29</v>
      </c>
      <c r="D65" s="96"/>
    </row>
    <row r="66" spans="1:4" x14ac:dyDescent="0.25">
      <c r="A66" s="95">
        <v>59</v>
      </c>
      <c r="B66" s="96">
        <v>20.149999999999999</v>
      </c>
      <c r="C66" s="96">
        <v>4.29</v>
      </c>
      <c r="D66" s="96"/>
    </row>
    <row r="67" spans="1:4" x14ac:dyDescent="0.25">
      <c r="A67" s="95">
        <v>60</v>
      </c>
      <c r="B67" s="96">
        <v>19.54</v>
      </c>
      <c r="C67" s="96">
        <v>4.29</v>
      </c>
      <c r="D67" s="96"/>
    </row>
    <row r="68" spans="1:4" x14ac:dyDescent="0.25">
      <c r="A68" s="95">
        <v>61</v>
      </c>
      <c r="B68" s="96">
        <v>18.920000000000002</v>
      </c>
      <c r="C68" s="96">
        <v>4.3</v>
      </c>
      <c r="D68" s="96"/>
    </row>
    <row r="69" spans="1:4" x14ac:dyDescent="0.25">
      <c r="A69" s="95">
        <v>62</v>
      </c>
      <c r="B69" s="96">
        <v>18.309999999999999</v>
      </c>
      <c r="C69" s="96">
        <v>4.3099999999999996</v>
      </c>
      <c r="D69" s="96"/>
    </row>
    <row r="70" spans="1:4" x14ac:dyDescent="0.25">
      <c r="A70" s="95">
        <v>63</v>
      </c>
      <c r="B70" s="96">
        <v>17.690000000000001</v>
      </c>
      <c r="C70" s="96">
        <v>4.3099999999999996</v>
      </c>
      <c r="D70" s="96"/>
    </row>
    <row r="71" spans="1:4" x14ac:dyDescent="0.25">
      <c r="A71" s="95">
        <v>64</v>
      </c>
      <c r="B71" s="96">
        <v>17.07</v>
      </c>
      <c r="C71" s="96">
        <v>4.1500000000000004</v>
      </c>
      <c r="D71" s="96"/>
    </row>
    <row r="72" spans="1:4" x14ac:dyDescent="0.25">
      <c r="A72" s="95">
        <v>65</v>
      </c>
      <c r="B72" s="96">
        <v>16.45</v>
      </c>
      <c r="C72" s="96">
        <v>3.99</v>
      </c>
      <c r="D72" s="96"/>
    </row>
    <row r="73" spans="1:4" x14ac:dyDescent="0.25">
      <c r="A73" s="95">
        <v>66</v>
      </c>
      <c r="B73" s="96">
        <v>15.83</v>
      </c>
      <c r="C73" s="96">
        <v>3.97</v>
      </c>
      <c r="D73" s="96"/>
    </row>
    <row r="74" spans="1:4" x14ac:dyDescent="0.25">
      <c r="A74" s="95">
        <v>67</v>
      </c>
      <c r="B74" s="96">
        <v>15.21</v>
      </c>
      <c r="C74" s="96">
        <v>3.95</v>
      </c>
      <c r="D74" s="96"/>
    </row>
    <row r="75" spans="1:4" x14ac:dyDescent="0.25">
      <c r="A75" s="95">
        <v>68</v>
      </c>
      <c r="B75" s="96">
        <v>14.6</v>
      </c>
      <c r="C75" s="96">
        <v>3.93</v>
      </c>
      <c r="D75" s="96"/>
    </row>
    <row r="76" spans="1:4" x14ac:dyDescent="0.25">
      <c r="A76" s="95">
        <v>69</v>
      </c>
      <c r="B76" s="96">
        <v>13.98</v>
      </c>
      <c r="C76" s="96">
        <v>3.83</v>
      </c>
      <c r="D76" s="96">
        <v>2.4300000000000002</v>
      </c>
    </row>
    <row r="77" spans="1:4" x14ac:dyDescent="0.25">
      <c r="A77" s="95">
        <v>70</v>
      </c>
      <c r="B77" s="96">
        <v>13.37</v>
      </c>
      <c r="C77" s="96">
        <v>3.72</v>
      </c>
      <c r="D77" s="96">
        <v>2.25</v>
      </c>
    </row>
    <row r="78" spans="1:4" x14ac:dyDescent="0.25">
      <c r="A78" s="95">
        <v>71</v>
      </c>
      <c r="B78" s="96">
        <v>12.76</v>
      </c>
      <c r="C78" s="96">
        <v>3.68</v>
      </c>
      <c r="D78" s="96">
        <v>2.0699999999999998</v>
      </c>
    </row>
    <row r="79" spans="1:4" x14ac:dyDescent="0.25">
      <c r="A79" s="95">
        <v>72</v>
      </c>
      <c r="B79" s="96">
        <v>12.16</v>
      </c>
      <c r="C79" s="96">
        <v>3.64</v>
      </c>
      <c r="D79" s="96">
        <v>1.89</v>
      </c>
    </row>
    <row r="80" spans="1:4" x14ac:dyDescent="0.25">
      <c r="A80" s="95">
        <v>73</v>
      </c>
      <c r="B80" s="96">
        <v>11.57</v>
      </c>
      <c r="C80" s="96">
        <v>3.59</v>
      </c>
      <c r="D80" s="96">
        <v>1.73</v>
      </c>
    </row>
    <row r="81" spans="1:4" x14ac:dyDescent="0.25">
      <c r="A81" s="95">
        <v>74</v>
      </c>
      <c r="B81" s="96">
        <v>10.98</v>
      </c>
      <c r="C81" s="96">
        <v>3.38</v>
      </c>
      <c r="D81" s="96">
        <v>1.58</v>
      </c>
    </row>
    <row r="82" spans="1:4" x14ac:dyDescent="0.25">
      <c r="A82" s="95">
        <v>75</v>
      </c>
      <c r="B82" s="96">
        <v>10.41</v>
      </c>
      <c r="C82" s="96">
        <v>3.16</v>
      </c>
      <c r="D82" s="96">
        <v>1.43</v>
      </c>
    </row>
    <row r="83" spans="1:4" x14ac:dyDescent="0.25">
      <c r="A83" s="95">
        <v>76</v>
      </c>
      <c r="B83" s="96">
        <v>9.84</v>
      </c>
      <c r="C83" s="96">
        <v>3.1</v>
      </c>
      <c r="D83" s="96">
        <v>1.29</v>
      </c>
    </row>
    <row r="84" spans="1:4" x14ac:dyDescent="0.25">
      <c r="A84" s="95">
        <v>77</v>
      </c>
      <c r="B84" s="96">
        <v>9.2899999999999991</v>
      </c>
      <c r="C84" s="96">
        <v>3.03</v>
      </c>
      <c r="D84" s="96">
        <v>1.17</v>
      </c>
    </row>
    <row r="85" spans="1:4" x14ac:dyDescent="0.25">
      <c r="A85" s="95">
        <v>78</v>
      </c>
      <c r="B85" s="96">
        <v>8.75</v>
      </c>
      <c r="C85" s="96">
        <v>2.96</v>
      </c>
      <c r="D85" s="96">
        <v>1.05</v>
      </c>
    </row>
    <row r="86" spans="1:4" x14ac:dyDescent="0.25">
      <c r="A86" s="95">
        <v>79</v>
      </c>
      <c r="B86" s="96">
        <v>8.2200000000000006</v>
      </c>
      <c r="C86" s="96">
        <v>2.67</v>
      </c>
      <c r="D86" s="96">
        <v>0.93</v>
      </c>
    </row>
    <row r="87" spans="1:4" x14ac:dyDescent="0.25">
      <c r="A87" s="95">
        <v>80</v>
      </c>
      <c r="B87" s="96">
        <v>7.72</v>
      </c>
      <c r="C87" s="96">
        <v>2.38</v>
      </c>
      <c r="D87" s="96">
        <v>0.83</v>
      </c>
    </row>
    <row r="88" spans="1:4" x14ac:dyDescent="0.25">
      <c r="A88" s="95">
        <v>81</v>
      </c>
      <c r="B88" s="96">
        <v>7.23</v>
      </c>
      <c r="C88" s="96">
        <v>2.2999999999999998</v>
      </c>
      <c r="D88" s="96">
        <v>0.74</v>
      </c>
    </row>
    <row r="89" spans="1:4" x14ac:dyDescent="0.25">
      <c r="A89" s="95">
        <v>82</v>
      </c>
      <c r="B89" s="96">
        <v>6.76</v>
      </c>
      <c r="C89" s="96">
        <v>2.21</v>
      </c>
      <c r="D89" s="96">
        <v>0.65</v>
      </c>
    </row>
    <row r="90" spans="1:4" x14ac:dyDescent="0.25">
      <c r="A90" s="95">
        <v>83</v>
      </c>
      <c r="B90" s="96">
        <v>6.31</v>
      </c>
      <c r="C90" s="96">
        <v>2.13</v>
      </c>
      <c r="D90" s="96">
        <v>0.57999999999999996</v>
      </c>
    </row>
    <row r="91" spans="1:4" x14ac:dyDescent="0.25">
      <c r="A91" s="95">
        <v>84</v>
      </c>
      <c r="B91" s="96">
        <v>5.88</v>
      </c>
      <c r="C91" s="96">
        <v>1.83</v>
      </c>
      <c r="D91" s="96">
        <v>0.51</v>
      </c>
    </row>
    <row r="92" spans="1:4" x14ac:dyDescent="0.25">
      <c r="A92" s="95">
        <v>85</v>
      </c>
      <c r="B92" s="96">
        <v>5.47</v>
      </c>
      <c r="C92" s="96">
        <v>1.54</v>
      </c>
      <c r="D92" s="96">
        <v>0.44</v>
      </c>
    </row>
    <row r="93" spans="1:4" x14ac:dyDescent="0.25">
      <c r="A93" s="95">
        <v>86</v>
      </c>
      <c r="B93" s="96">
        <v>5.08</v>
      </c>
      <c r="C93" s="96">
        <v>1.46</v>
      </c>
      <c r="D93" s="96">
        <v>0.38</v>
      </c>
    </row>
    <row r="94" spans="1:4" x14ac:dyDescent="0.25">
      <c r="A94" s="95">
        <v>87</v>
      </c>
      <c r="B94" s="96">
        <v>4.71</v>
      </c>
      <c r="C94" s="96">
        <v>1.39</v>
      </c>
      <c r="D94" s="96">
        <v>0.33</v>
      </c>
    </row>
    <row r="95" spans="1:4" x14ac:dyDescent="0.25">
      <c r="A95" s="95">
        <v>88</v>
      </c>
      <c r="B95" s="96">
        <v>4.3600000000000003</v>
      </c>
      <c r="C95" s="96">
        <v>1.31</v>
      </c>
      <c r="D95" s="96">
        <v>0.28999999999999998</v>
      </c>
    </row>
    <row r="96" spans="1:4" x14ac:dyDescent="0.25">
      <c r="A96" s="95">
        <v>89</v>
      </c>
      <c r="B96" s="96">
        <v>4.03</v>
      </c>
      <c r="C96" s="96">
        <v>1.05</v>
      </c>
      <c r="D96" s="96">
        <v>0.25</v>
      </c>
    </row>
    <row r="97" spans="1:4" x14ac:dyDescent="0.25">
      <c r="A97" s="95">
        <v>90</v>
      </c>
      <c r="B97" s="96">
        <v>3.72</v>
      </c>
      <c r="C97" s="96">
        <v>0.79</v>
      </c>
      <c r="D97" s="96">
        <v>0.21</v>
      </c>
    </row>
    <row r="98" spans="1:4" x14ac:dyDescent="0.25">
      <c r="A98" s="95">
        <v>91</v>
      </c>
      <c r="B98" s="96">
        <v>3.43</v>
      </c>
      <c r="C98" s="96">
        <v>0.74</v>
      </c>
      <c r="D98" s="96">
        <v>0.18</v>
      </c>
    </row>
    <row r="99" spans="1:4" x14ac:dyDescent="0.25">
      <c r="A99" s="95">
        <v>92</v>
      </c>
      <c r="B99" s="96">
        <v>3.17</v>
      </c>
      <c r="C99" s="96">
        <v>0.7</v>
      </c>
      <c r="D99" s="96">
        <v>0.16</v>
      </c>
    </row>
    <row r="100" spans="1:4" x14ac:dyDescent="0.25">
      <c r="A100" s="95">
        <v>93</v>
      </c>
      <c r="B100" s="96">
        <v>2.93</v>
      </c>
      <c r="C100" s="96">
        <v>0.65</v>
      </c>
      <c r="D100" s="96">
        <v>0.13</v>
      </c>
    </row>
    <row r="101" spans="1:4" x14ac:dyDescent="0.25">
      <c r="A101" s="95">
        <v>94</v>
      </c>
      <c r="B101" s="96">
        <v>2.71</v>
      </c>
      <c r="C101" s="96">
        <v>0.6</v>
      </c>
      <c r="D101" s="96">
        <v>0.11</v>
      </c>
    </row>
    <row r="102" spans="1:4" x14ac:dyDescent="0.25">
      <c r="A102" s="95">
        <v>95</v>
      </c>
      <c r="B102" s="96">
        <v>2.5099999999999998</v>
      </c>
      <c r="C102" s="96">
        <v>0.56000000000000005</v>
      </c>
      <c r="D102" s="96">
        <v>0.1</v>
      </c>
    </row>
  </sheetData>
  <sheetProtection algorithmName="SHA-512" hashValue="C+UTuL/3GW3Ufn49GGm2tkMIu3AwyyjgbMHhKMRQLoIsgRC5gTy4kLS2HA2W6H2QOwUAL0Vmape4eSh8AHcXlA==" saltValue="RDxAWFiDELn+mMu9WwMfzA==" spinCount="100000" sheet="1" objects="1" scenarios="1"/>
  <conditionalFormatting sqref="A6:A16">
    <cfRule type="expression" dxfId="1615" priority="33" stopIfTrue="1">
      <formula>MOD(ROW(),2)=0</formula>
    </cfRule>
    <cfRule type="expression" dxfId="1614" priority="34" stopIfTrue="1">
      <formula>MOD(ROW(),2)&lt;&gt;0</formula>
    </cfRule>
  </conditionalFormatting>
  <conditionalFormatting sqref="D6:D16">
    <cfRule type="expression" dxfId="1613" priority="35" stopIfTrue="1">
      <formula>MOD(ROW(),2)=0</formula>
    </cfRule>
    <cfRule type="expression" dxfId="1612" priority="36" stopIfTrue="1">
      <formula>MOD(ROW(),2)&lt;&gt;0</formula>
    </cfRule>
  </conditionalFormatting>
  <conditionalFormatting sqref="A18">
    <cfRule type="expression" dxfId="1611" priority="37" stopIfTrue="1">
      <formula>MOD(ROW(),2)=0</formula>
    </cfRule>
    <cfRule type="expression" dxfId="1610" priority="38" stopIfTrue="1">
      <formula>MOD(ROW(),2)&lt;&gt;0</formula>
    </cfRule>
  </conditionalFormatting>
  <conditionalFormatting sqref="D18">
    <cfRule type="expression" dxfId="1609" priority="39" stopIfTrue="1">
      <formula>MOD(ROW(),2)=0</formula>
    </cfRule>
    <cfRule type="expression" dxfId="1608" priority="40" stopIfTrue="1">
      <formula>MOD(ROW(),2)&lt;&gt;0</formula>
    </cfRule>
  </conditionalFormatting>
  <conditionalFormatting sqref="A17">
    <cfRule type="expression" dxfId="1607" priority="29" stopIfTrue="1">
      <formula>MOD(ROW(),2)=0</formula>
    </cfRule>
    <cfRule type="expression" dxfId="1606" priority="30" stopIfTrue="1">
      <formula>MOD(ROW(),2)&lt;&gt;0</formula>
    </cfRule>
  </conditionalFormatting>
  <conditionalFormatting sqref="D6:D21">
    <cfRule type="expression" dxfId="1605" priority="27" stopIfTrue="1">
      <formula>MOD(ROW(),2)=0</formula>
    </cfRule>
    <cfRule type="expression" dxfId="1604" priority="28" stopIfTrue="1">
      <formula>MOD(ROW(),2)&lt;&gt;0</formula>
    </cfRule>
  </conditionalFormatting>
  <conditionalFormatting sqref="A26:A102">
    <cfRule type="expression" dxfId="1603" priority="21" stopIfTrue="1">
      <formula>MOD(ROW(),2)=0</formula>
    </cfRule>
    <cfRule type="expression" dxfId="1602" priority="22" stopIfTrue="1">
      <formula>MOD(ROW(),2)&lt;&gt;0</formula>
    </cfRule>
  </conditionalFormatting>
  <conditionalFormatting sqref="B26:D102">
    <cfRule type="expression" dxfId="1601" priority="23" stopIfTrue="1">
      <formula>MOD(ROW(),2)=0</formula>
    </cfRule>
    <cfRule type="expression" dxfId="1600" priority="24" stopIfTrue="1">
      <formula>MOD(ROW(),2)&lt;&gt;0</formula>
    </cfRule>
  </conditionalFormatting>
  <conditionalFormatting sqref="D17">
    <cfRule type="expression" dxfId="1599" priority="19" stopIfTrue="1">
      <formula>MOD(ROW(),2)=0</formula>
    </cfRule>
    <cfRule type="expression" dxfId="1598" priority="20" stopIfTrue="1">
      <formula>MOD(ROW(),2)&lt;&gt;0</formula>
    </cfRule>
  </conditionalFormatting>
  <conditionalFormatting sqref="A19:A21">
    <cfRule type="expression" dxfId="1597" priority="15" stopIfTrue="1">
      <formula>MOD(ROW(),2)=0</formula>
    </cfRule>
    <cfRule type="expression" dxfId="1596" priority="16" stopIfTrue="1">
      <formula>MOD(ROW(),2)&lt;&gt;0</formula>
    </cfRule>
  </conditionalFormatting>
  <conditionalFormatting sqref="D19:D21">
    <cfRule type="expression" dxfId="1595" priority="17" stopIfTrue="1">
      <formula>MOD(ROW(),2)=0</formula>
    </cfRule>
    <cfRule type="expression" dxfId="1594" priority="18" stopIfTrue="1">
      <formula>MOD(ROW(),2)&lt;&gt;0</formula>
    </cfRule>
  </conditionalFormatting>
  <conditionalFormatting sqref="B6:C16">
    <cfRule type="expression" dxfId="1593" priority="9" stopIfTrue="1">
      <formula>MOD(ROW(),2)=0</formula>
    </cfRule>
    <cfRule type="expression" dxfId="1592" priority="10" stopIfTrue="1">
      <formula>MOD(ROW(),2)&lt;&gt;0</formula>
    </cfRule>
  </conditionalFormatting>
  <conditionalFormatting sqref="B18:C18 B17">
    <cfRule type="expression" dxfId="1591" priority="11" stopIfTrue="1">
      <formula>MOD(ROW(),2)=0</formula>
    </cfRule>
    <cfRule type="expression" dxfId="1590" priority="12" stopIfTrue="1">
      <formula>MOD(ROW(),2)&lt;&gt;0</formula>
    </cfRule>
  </conditionalFormatting>
  <conditionalFormatting sqref="C17">
    <cfRule type="expression" dxfId="1589" priority="7" stopIfTrue="1">
      <formula>MOD(ROW(),2)=0</formula>
    </cfRule>
    <cfRule type="expression" dxfId="1588" priority="8" stopIfTrue="1">
      <formula>MOD(ROW(),2)&lt;&gt;0</formula>
    </cfRule>
  </conditionalFormatting>
  <conditionalFormatting sqref="B20:B21">
    <cfRule type="expression" dxfId="1587" priority="3" stopIfTrue="1">
      <formula>MOD(ROW(),2)=0</formula>
    </cfRule>
    <cfRule type="expression" dxfId="1586" priority="4" stopIfTrue="1">
      <formula>MOD(ROW(),2)&lt;&gt;0</formula>
    </cfRule>
  </conditionalFormatting>
  <conditionalFormatting sqref="C19:C21">
    <cfRule type="expression" dxfId="1585" priority="5" stopIfTrue="1">
      <formula>MOD(ROW(),2)=0</formula>
    </cfRule>
    <cfRule type="expression" dxfId="1584" priority="6" stopIfTrue="1">
      <formula>MOD(ROW(),2)&lt;&gt;0</formula>
    </cfRule>
  </conditionalFormatting>
  <conditionalFormatting sqref="B19">
    <cfRule type="expression" dxfId="1583" priority="1" stopIfTrue="1">
      <formula>MOD(ROW(),2)=0</formula>
    </cfRule>
    <cfRule type="expression" dxfId="1582" priority="2" stopIfTrue="1">
      <formula>MOD(ROW(),2)&lt;&gt;0</formula>
    </cfRule>
  </conditionalFormatting>
  <hyperlinks>
    <hyperlink ref="B24" location="Assumptions!A1" display="Assumptions" xr:uid="{4CF2724C-B28A-4663-BA2D-ED3FEC65AD4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73"/>
  <dimension ref="A1:K10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x-313</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1988</v>
      </c>
      <c r="C8" s="78"/>
    </row>
    <row r="9" spans="1:11" x14ac:dyDescent="0.25">
      <c r="A9" s="85" t="s">
        <v>279</v>
      </c>
      <c r="B9" s="78" t="s">
        <v>401</v>
      </c>
      <c r="C9" s="78"/>
    </row>
    <row r="10" spans="1:11" ht="13.5" customHeight="1" x14ac:dyDescent="0.25">
      <c r="A10" s="85" t="s">
        <v>7</v>
      </c>
      <c r="B10" s="78" t="s">
        <v>402</v>
      </c>
      <c r="C10" s="78"/>
    </row>
    <row r="11" spans="1:11" x14ac:dyDescent="0.25">
      <c r="A11" s="85" t="s">
        <v>280</v>
      </c>
      <c r="B11" s="78" t="s">
        <v>366</v>
      </c>
      <c r="C11" s="78"/>
    </row>
    <row r="12" spans="1:11" x14ac:dyDescent="0.25">
      <c r="A12" s="85" t="s">
        <v>281</v>
      </c>
      <c r="B12" s="78" t="s">
        <v>295</v>
      </c>
      <c r="C12" s="78"/>
    </row>
    <row r="13" spans="1:11" x14ac:dyDescent="0.25">
      <c r="A13" s="85" t="s">
        <v>610</v>
      </c>
      <c r="B13" s="78">
        <v>2</v>
      </c>
      <c r="C13" s="78"/>
    </row>
    <row r="14" spans="1:11" x14ac:dyDescent="0.25">
      <c r="A14" s="85" t="s">
        <v>283</v>
      </c>
      <c r="B14" s="78">
        <v>313</v>
      </c>
      <c r="C14" s="78"/>
    </row>
    <row r="15" spans="1:11" x14ac:dyDescent="0.25">
      <c r="A15" s="85" t="s">
        <v>613</v>
      </c>
      <c r="B15" s="78">
        <v>313</v>
      </c>
      <c r="C15" s="78"/>
    </row>
    <row r="16" spans="1:11" x14ac:dyDescent="0.25">
      <c r="A16" s="85" t="s">
        <v>285</v>
      </c>
      <c r="B16" s="78" t="s">
        <v>404</v>
      </c>
      <c r="C16" s="78"/>
    </row>
    <row r="17" spans="1:4" x14ac:dyDescent="0.25">
      <c r="A17" s="85" t="s">
        <v>699</v>
      </c>
      <c r="B17" s="129"/>
      <c r="C17" s="129"/>
      <c r="D17" s="26"/>
    </row>
    <row r="18" spans="1:4" x14ac:dyDescent="0.25">
      <c r="A18" s="85" t="s">
        <v>287</v>
      </c>
      <c r="B18" s="80" t="str">
        <f>"24 May 2023"</f>
        <v>24 May 2023</v>
      </c>
      <c r="C18" s="78"/>
    </row>
    <row r="19" spans="1:4" x14ac:dyDescent="0.25">
      <c r="A19" s="173" t="s">
        <v>288</v>
      </c>
      <c r="B19" s="80">
        <v>45014</v>
      </c>
      <c r="C19" s="78"/>
    </row>
    <row r="20" spans="1:4" x14ac:dyDescent="0.25">
      <c r="A20" s="173" t="s">
        <v>289</v>
      </c>
      <c r="B20" s="78" t="s">
        <v>298</v>
      </c>
      <c r="C20" s="78"/>
    </row>
    <row r="21" spans="1:4" x14ac:dyDescent="0.25">
      <c r="A21" s="173" t="s">
        <v>688</v>
      </c>
      <c r="B21" s="78" t="s">
        <v>299</v>
      </c>
      <c r="C21" s="78"/>
    </row>
    <row r="23" spans="1:4" x14ac:dyDescent="0.25">
      <c r="B23" s="99" t="str">
        <f>HYPERLINK("#'Factor List'!A1","Back to Factor List")</f>
        <v>Back to Factor List</v>
      </c>
    </row>
    <row r="24" spans="1:4" x14ac:dyDescent="0.25">
      <c r="B24" s="99" t="s">
        <v>14</v>
      </c>
    </row>
    <row r="26" spans="1:4" ht="26" x14ac:dyDescent="0.25">
      <c r="A26" s="94" t="s">
        <v>689</v>
      </c>
      <c r="B26" s="94" t="s">
        <v>713</v>
      </c>
      <c r="C26" s="94" t="s">
        <v>714</v>
      </c>
    </row>
    <row r="27" spans="1:4" x14ac:dyDescent="0.25">
      <c r="A27" s="95">
        <v>16</v>
      </c>
      <c r="B27" s="96">
        <v>11.22</v>
      </c>
      <c r="C27" s="96">
        <v>11.22</v>
      </c>
    </row>
    <row r="28" spans="1:4" x14ac:dyDescent="0.25">
      <c r="A28" s="95">
        <v>17</v>
      </c>
      <c r="B28" s="96">
        <v>11.39</v>
      </c>
      <c r="C28" s="96">
        <v>11.39</v>
      </c>
    </row>
    <row r="29" spans="1:4" x14ac:dyDescent="0.25">
      <c r="A29" s="95">
        <v>18</v>
      </c>
      <c r="B29" s="96">
        <v>11.56</v>
      </c>
      <c r="C29" s="96">
        <v>11.56</v>
      </c>
    </row>
    <row r="30" spans="1:4" x14ac:dyDescent="0.25">
      <c r="A30" s="95">
        <v>19</v>
      </c>
      <c r="B30" s="96">
        <v>11.73</v>
      </c>
      <c r="C30" s="96">
        <v>11.73</v>
      </c>
    </row>
    <row r="31" spans="1:4" x14ac:dyDescent="0.25">
      <c r="A31" s="95">
        <v>20</v>
      </c>
      <c r="B31" s="96">
        <v>11.91</v>
      </c>
      <c r="C31" s="96">
        <v>11.91</v>
      </c>
    </row>
    <row r="32" spans="1:4" x14ac:dyDescent="0.25">
      <c r="A32" s="95">
        <v>21</v>
      </c>
      <c r="B32" s="96">
        <v>12.08</v>
      </c>
      <c r="C32" s="96">
        <v>12.08</v>
      </c>
    </row>
    <row r="33" spans="1:3" x14ac:dyDescent="0.25">
      <c r="A33" s="95">
        <v>22</v>
      </c>
      <c r="B33" s="96">
        <v>12.26</v>
      </c>
      <c r="C33" s="96">
        <v>12.26</v>
      </c>
    </row>
    <row r="34" spans="1:3" x14ac:dyDescent="0.25">
      <c r="A34" s="95">
        <v>23</v>
      </c>
      <c r="B34" s="96">
        <v>12.45</v>
      </c>
      <c r="C34" s="96">
        <v>12.45</v>
      </c>
    </row>
    <row r="35" spans="1:3" x14ac:dyDescent="0.25">
      <c r="A35" s="95">
        <v>24</v>
      </c>
      <c r="B35" s="96">
        <v>12.63</v>
      </c>
      <c r="C35" s="96">
        <v>12.63</v>
      </c>
    </row>
    <row r="36" spans="1:3" x14ac:dyDescent="0.25">
      <c r="A36" s="95">
        <v>25</v>
      </c>
      <c r="B36" s="96">
        <v>12.82</v>
      </c>
      <c r="C36" s="96">
        <v>12.82</v>
      </c>
    </row>
    <row r="37" spans="1:3" x14ac:dyDescent="0.25">
      <c r="A37" s="95">
        <v>26</v>
      </c>
      <c r="B37" s="96">
        <v>13.01</v>
      </c>
      <c r="C37" s="96">
        <v>13.01</v>
      </c>
    </row>
    <row r="38" spans="1:3" x14ac:dyDescent="0.25">
      <c r="A38" s="95">
        <v>27</v>
      </c>
      <c r="B38" s="96">
        <v>13.21</v>
      </c>
      <c r="C38" s="96">
        <v>13.21</v>
      </c>
    </row>
    <row r="39" spans="1:3" x14ac:dyDescent="0.25">
      <c r="A39" s="95">
        <v>28</v>
      </c>
      <c r="B39" s="96">
        <v>13.4</v>
      </c>
      <c r="C39" s="96">
        <v>13.4</v>
      </c>
    </row>
    <row r="40" spans="1:3" x14ac:dyDescent="0.25">
      <c r="A40" s="95">
        <v>29</v>
      </c>
      <c r="B40" s="96">
        <v>13.6</v>
      </c>
      <c r="C40" s="96">
        <v>13.6</v>
      </c>
    </row>
    <row r="41" spans="1:3" x14ac:dyDescent="0.25">
      <c r="A41" s="95">
        <v>30</v>
      </c>
      <c r="B41" s="96">
        <v>13.81</v>
      </c>
      <c r="C41" s="96">
        <v>13.81</v>
      </c>
    </row>
    <row r="42" spans="1:3" x14ac:dyDescent="0.25">
      <c r="A42" s="95">
        <v>31</v>
      </c>
      <c r="B42" s="96">
        <v>14.02</v>
      </c>
      <c r="C42" s="96">
        <v>14.02</v>
      </c>
    </row>
    <row r="43" spans="1:3" x14ac:dyDescent="0.25">
      <c r="A43" s="95">
        <v>32</v>
      </c>
      <c r="B43" s="96">
        <v>14.23</v>
      </c>
      <c r="C43" s="96">
        <v>14.23</v>
      </c>
    </row>
    <row r="44" spans="1:3" x14ac:dyDescent="0.25">
      <c r="A44" s="95">
        <v>33</v>
      </c>
      <c r="B44" s="96">
        <v>14.44</v>
      </c>
      <c r="C44" s="96">
        <v>14.44</v>
      </c>
    </row>
    <row r="45" spans="1:3" x14ac:dyDescent="0.25">
      <c r="A45" s="95">
        <v>34</v>
      </c>
      <c r="B45" s="96">
        <v>14.66</v>
      </c>
      <c r="C45" s="96">
        <v>14.66</v>
      </c>
    </row>
    <row r="46" spans="1:3" x14ac:dyDescent="0.25">
      <c r="A46" s="95">
        <v>35</v>
      </c>
      <c r="B46" s="96">
        <v>14.88</v>
      </c>
      <c r="C46" s="96">
        <v>14.88</v>
      </c>
    </row>
    <row r="47" spans="1:3" x14ac:dyDescent="0.25">
      <c r="A47" s="95">
        <v>36</v>
      </c>
      <c r="B47" s="96">
        <v>15.1</v>
      </c>
      <c r="C47" s="96">
        <v>15.1</v>
      </c>
    </row>
    <row r="48" spans="1:3" x14ac:dyDescent="0.25">
      <c r="A48" s="95">
        <v>37</v>
      </c>
      <c r="B48" s="96">
        <v>15.33</v>
      </c>
      <c r="C48" s="96">
        <v>15.33</v>
      </c>
    </row>
    <row r="49" spans="1:3" x14ac:dyDescent="0.25">
      <c r="A49" s="95">
        <v>38</v>
      </c>
      <c r="B49" s="96">
        <v>15.56</v>
      </c>
      <c r="C49" s="96">
        <v>15.56</v>
      </c>
    </row>
    <row r="50" spans="1:3" x14ac:dyDescent="0.25">
      <c r="A50" s="95">
        <v>39</v>
      </c>
      <c r="B50" s="96">
        <v>15.8</v>
      </c>
      <c r="C50" s="96">
        <v>15.8</v>
      </c>
    </row>
    <row r="51" spans="1:3" x14ac:dyDescent="0.25">
      <c r="A51" s="95">
        <v>40</v>
      </c>
      <c r="B51" s="96">
        <v>16.04</v>
      </c>
      <c r="C51" s="96">
        <v>16.04</v>
      </c>
    </row>
    <row r="52" spans="1:3" x14ac:dyDescent="0.25">
      <c r="A52" s="95">
        <v>41</v>
      </c>
      <c r="B52" s="96">
        <v>16.28</v>
      </c>
      <c r="C52" s="96">
        <v>16.28</v>
      </c>
    </row>
    <row r="53" spans="1:3" x14ac:dyDescent="0.25">
      <c r="A53" s="95">
        <v>42</v>
      </c>
      <c r="B53" s="96">
        <v>16.53</v>
      </c>
      <c r="C53" s="96">
        <v>16.53</v>
      </c>
    </row>
    <row r="54" spans="1:3" x14ac:dyDescent="0.25">
      <c r="A54" s="95">
        <v>43</v>
      </c>
      <c r="B54" s="96">
        <v>16.79</v>
      </c>
      <c r="C54" s="96">
        <v>16.79</v>
      </c>
    </row>
    <row r="55" spans="1:3" x14ac:dyDescent="0.25">
      <c r="A55" s="95">
        <v>44</v>
      </c>
      <c r="B55" s="96">
        <v>17.04</v>
      </c>
      <c r="C55" s="96">
        <v>17.04</v>
      </c>
    </row>
    <row r="56" spans="1:3" x14ac:dyDescent="0.25">
      <c r="A56" s="95">
        <v>45</v>
      </c>
      <c r="B56" s="96">
        <v>17.309999999999999</v>
      </c>
      <c r="C56" s="96">
        <v>17.309999999999999</v>
      </c>
    </row>
    <row r="57" spans="1:3" x14ac:dyDescent="0.25">
      <c r="A57" s="95">
        <v>46</v>
      </c>
      <c r="B57" s="96">
        <v>17.57</v>
      </c>
      <c r="C57" s="96">
        <v>17.57</v>
      </c>
    </row>
    <row r="58" spans="1:3" x14ac:dyDescent="0.25">
      <c r="A58" s="95">
        <v>47</v>
      </c>
      <c r="B58" s="96">
        <v>17.850000000000001</v>
      </c>
      <c r="C58" s="96">
        <v>17.850000000000001</v>
      </c>
    </row>
    <row r="59" spans="1:3" x14ac:dyDescent="0.25">
      <c r="A59" s="95">
        <v>48</v>
      </c>
      <c r="B59" s="96">
        <v>18.13</v>
      </c>
      <c r="C59" s="96">
        <v>18.13</v>
      </c>
    </row>
    <row r="60" spans="1:3" x14ac:dyDescent="0.25">
      <c r="A60" s="95">
        <v>49</v>
      </c>
      <c r="B60" s="96">
        <v>18.41</v>
      </c>
      <c r="C60" s="96">
        <v>18.41</v>
      </c>
    </row>
    <row r="61" spans="1:3" x14ac:dyDescent="0.25">
      <c r="A61" s="95">
        <v>50</v>
      </c>
      <c r="B61" s="96">
        <v>18.7</v>
      </c>
      <c r="C61" s="96">
        <v>18.7</v>
      </c>
    </row>
    <row r="62" spans="1:3" x14ac:dyDescent="0.25">
      <c r="A62" s="95">
        <v>51</v>
      </c>
      <c r="B62" s="96">
        <v>19</v>
      </c>
      <c r="C62" s="96">
        <v>19</v>
      </c>
    </row>
    <row r="63" spans="1:3" x14ac:dyDescent="0.25">
      <c r="A63" s="95">
        <v>52</v>
      </c>
      <c r="B63" s="96">
        <v>19.309999999999999</v>
      </c>
      <c r="C63" s="96">
        <v>19.309999999999999</v>
      </c>
    </row>
    <row r="64" spans="1:3" x14ac:dyDescent="0.25">
      <c r="A64" s="95">
        <v>53</v>
      </c>
      <c r="B64" s="96">
        <v>19.62</v>
      </c>
      <c r="C64" s="96">
        <v>19.62</v>
      </c>
    </row>
    <row r="65" spans="1:3" x14ac:dyDescent="0.25">
      <c r="A65" s="95">
        <v>54</v>
      </c>
      <c r="B65" s="96">
        <v>19.940000000000001</v>
      </c>
      <c r="C65" s="96">
        <v>19.940000000000001</v>
      </c>
    </row>
    <row r="66" spans="1:3" x14ac:dyDescent="0.25">
      <c r="A66" s="95">
        <v>55</v>
      </c>
      <c r="B66" s="96">
        <v>20.27</v>
      </c>
      <c r="C66" s="96">
        <v>20.27</v>
      </c>
    </row>
    <row r="67" spans="1:3" x14ac:dyDescent="0.25">
      <c r="A67" s="95">
        <v>56</v>
      </c>
      <c r="B67" s="96">
        <v>20.61</v>
      </c>
      <c r="C67" s="96">
        <v>20.61</v>
      </c>
    </row>
    <row r="68" spans="1:3" x14ac:dyDescent="0.25">
      <c r="A68" s="95">
        <v>57</v>
      </c>
      <c r="B68" s="96">
        <v>20.95</v>
      </c>
      <c r="C68" s="96">
        <v>20.95</v>
      </c>
    </row>
    <row r="69" spans="1:3" x14ac:dyDescent="0.25">
      <c r="A69" s="95">
        <v>58</v>
      </c>
      <c r="B69" s="96">
        <v>21.31</v>
      </c>
      <c r="C69" s="96">
        <v>21.31</v>
      </c>
    </row>
    <row r="70" spans="1:3" x14ac:dyDescent="0.25">
      <c r="A70" s="95">
        <v>59</v>
      </c>
      <c r="B70" s="96">
        <v>21.68</v>
      </c>
      <c r="C70" s="96">
        <v>21.68</v>
      </c>
    </row>
    <row r="71" spans="1:3" x14ac:dyDescent="0.25">
      <c r="A71" s="95">
        <v>60</v>
      </c>
      <c r="B71" s="96">
        <v>21.56</v>
      </c>
      <c r="C71" s="96">
        <v>21.56</v>
      </c>
    </row>
    <row r="72" spans="1:3" x14ac:dyDescent="0.25">
      <c r="A72" s="95">
        <v>61</v>
      </c>
      <c r="B72" s="96">
        <v>20.94</v>
      </c>
      <c r="C72" s="96">
        <v>20.94</v>
      </c>
    </row>
    <row r="73" spans="1:3" x14ac:dyDescent="0.25">
      <c r="A73" s="95">
        <v>62</v>
      </c>
      <c r="B73" s="96">
        <v>20.309999999999999</v>
      </c>
      <c r="C73" s="96">
        <v>20.309999999999999</v>
      </c>
    </row>
    <row r="74" spans="1:3" x14ac:dyDescent="0.25">
      <c r="A74" s="95">
        <v>63</v>
      </c>
      <c r="B74" s="96">
        <v>19.68</v>
      </c>
      <c r="C74" s="96">
        <v>19.68</v>
      </c>
    </row>
    <row r="75" spans="1:3" x14ac:dyDescent="0.25">
      <c r="A75" s="95">
        <v>64</v>
      </c>
      <c r="B75" s="96">
        <v>19.04</v>
      </c>
      <c r="C75" s="96">
        <v>19.04</v>
      </c>
    </row>
    <row r="76" spans="1:3" x14ac:dyDescent="0.25">
      <c r="A76" s="95">
        <v>65</v>
      </c>
      <c r="B76" s="96">
        <v>18.399999999999999</v>
      </c>
      <c r="C76" s="96">
        <v>18.399999999999999</v>
      </c>
    </row>
    <row r="77" spans="1:3" x14ac:dyDescent="0.25">
      <c r="A77" s="95">
        <v>66</v>
      </c>
      <c r="B77" s="96">
        <v>17.760000000000002</v>
      </c>
      <c r="C77" s="96">
        <v>17.760000000000002</v>
      </c>
    </row>
    <row r="78" spans="1:3" x14ac:dyDescent="0.25">
      <c r="A78" s="95">
        <v>67</v>
      </c>
      <c r="B78" s="96">
        <v>17.11</v>
      </c>
      <c r="C78" s="96">
        <v>17.11</v>
      </c>
    </row>
    <row r="79" spans="1:3" x14ac:dyDescent="0.25">
      <c r="A79" s="95">
        <v>68</v>
      </c>
      <c r="B79" s="96">
        <v>16.46</v>
      </c>
      <c r="C79" s="96">
        <v>16.46</v>
      </c>
    </row>
    <row r="80" spans="1:3" x14ac:dyDescent="0.25">
      <c r="A80" s="95">
        <v>69</v>
      </c>
      <c r="B80" s="96">
        <v>15.8</v>
      </c>
      <c r="C80" s="96">
        <v>15.8</v>
      </c>
    </row>
    <row r="81" spans="1:3" x14ac:dyDescent="0.25">
      <c r="A81" s="95">
        <v>70</v>
      </c>
      <c r="B81" s="96">
        <v>15.15</v>
      </c>
      <c r="C81" s="96">
        <v>15.15</v>
      </c>
    </row>
    <row r="82" spans="1:3" x14ac:dyDescent="0.25">
      <c r="A82" s="95">
        <v>71</v>
      </c>
      <c r="B82" s="96">
        <v>14.49</v>
      </c>
      <c r="C82" s="96">
        <v>14.49</v>
      </c>
    </row>
    <row r="83" spans="1:3" x14ac:dyDescent="0.25">
      <c r="A83" s="95">
        <v>72</v>
      </c>
      <c r="B83" s="96">
        <v>13.83</v>
      </c>
      <c r="C83" s="96">
        <v>13.83</v>
      </c>
    </row>
    <row r="84" spans="1:3" x14ac:dyDescent="0.25">
      <c r="A84" s="95">
        <v>73</v>
      </c>
      <c r="B84" s="96">
        <v>13.18</v>
      </c>
      <c r="C84" s="96">
        <v>13.18</v>
      </c>
    </row>
    <row r="85" spans="1:3" x14ac:dyDescent="0.25">
      <c r="A85" s="95">
        <v>74</v>
      </c>
      <c r="B85" s="96">
        <v>12.53</v>
      </c>
      <c r="C85" s="96">
        <v>12.53</v>
      </c>
    </row>
    <row r="86" spans="1:3" x14ac:dyDescent="0.25">
      <c r="A86" s="95">
        <v>75</v>
      </c>
      <c r="B86" s="96">
        <v>11.88</v>
      </c>
      <c r="C86" s="96">
        <v>11.88</v>
      </c>
    </row>
    <row r="87" spans="1:3" x14ac:dyDescent="0.25">
      <c r="A87" s="95">
        <v>76</v>
      </c>
      <c r="B87" s="96">
        <v>11.23</v>
      </c>
      <c r="C87" s="96">
        <v>11.23</v>
      </c>
    </row>
    <row r="88" spans="1:3" x14ac:dyDescent="0.25">
      <c r="A88" s="95">
        <v>77</v>
      </c>
      <c r="B88" s="96">
        <v>10.6</v>
      </c>
      <c r="C88" s="96">
        <v>10.6</v>
      </c>
    </row>
    <row r="89" spans="1:3" x14ac:dyDescent="0.25">
      <c r="A89" s="95">
        <v>78</v>
      </c>
      <c r="B89" s="96">
        <v>9.9700000000000006</v>
      </c>
      <c r="C89" s="96">
        <v>9.9700000000000006</v>
      </c>
    </row>
    <row r="90" spans="1:3" x14ac:dyDescent="0.25">
      <c r="A90" s="95">
        <v>79</v>
      </c>
      <c r="B90" s="96">
        <v>9.36</v>
      </c>
      <c r="C90" s="96">
        <v>9.36</v>
      </c>
    </row>
    <row r="91" spans="1:3" x14ac:dyDescent="0.25">
      <c r="A91" s="95">
        <v>80</v>
      </c>
      <c r="B91" s="96">
        <v>8.76</v>
      </c>
      <c r="C91" s="96">
        <v>8.76</v>
      </c>
    </row>
    <row r="92" spans="1:3" x14ac:dyDescent="0.25">
      <c r="A92" s="95">
        <v>81</v>
      </c>
      <c r="B92" s="96">
        <v>8.18</v>
      </c>
      <c r="C92" s="96">
        <v>8.18</v>
      </c>
    </row>
    <row r="93" spans="1:3" x14ac:dyDescent="0.25">
      <c r="A93" s="95">
        <v>82</v>
      </c>
      <c r="B93" s="96">
        <v>7.61</v>
      </c>
      <c r="C93" s="96">
        <v>7.61</v>
      </c>
    </row>
    <row r="94" spans="1:3" x14ac:dyDescent="0.25">
      <c r="A94" s="95">
        <v>83</v>
      </c>
      <c r="B94" s="96">
        <v>7.07</v>
      </c>
      <c r="C94" s="96">
        <v>7.07</v>
      </c>
    </row>
    <row r="95" spans="1:3" x14ac:dyDescent="0.25">
      <c r="A95" s="95">
        <v>84</v>
      </c>
      <c r="B95" s="96">
        <v>6.55</v>
      </c>
      <c r="C95" s="96">
        <v>6.55</v>
      </c>
    </row>
    <row r="96" spans="1:3" x14ac:dyDescent="0.25">
      <c r="A96" s="95">
        <v>85</v>
      </c>
      <c r="B96" s="96">
        <v>6.06</v>
      </c>
      <c r="C96" s="96">
        <v>6.06</v>
      </c>
    </row>
    <row r="97" spans="1:3" x14ac:dyDescent="0.25">
      <c r="A97" s="95">
        <v>86</v>
      </c>
      <c r="B97" s="96">
        <v>5.58</v>
      </c>
      <c r="C97" s="96">
        <v>5.58</v>
      </c>
    </row>
    <row r="98" spans="1:3" x14ac:dyDescent="0.25">
      <c r="A98" s="95">
        <v>87</v>
      </c>
      <c r="B98" s="96">
        <v>5.14</v>
      </c>
      <c r="C98" s="96">
        <v>5.14</v>
      </c>
    </row>
    <row r="99" spans="1:3" x14ac:dyDescent="0.25">
      <c r="A99" s="95">
        <v>88</v>
      </c>
      <c r="B99" s="96">
        <v>4.7300000000000004</v>
      </c>
      <c r="C99" s="96">
        <v>4.7300000000000004</v>
      </c>
    </row>
    <row r="100" spans="1:3" x14ac:dyDescent="0.25">
      <c r="A100" s="95">
        <v>89</v>
      </c>
      <c r="B100" s="96">
        <v>4.34</v>
      </c>
      <c r="C100" s="96">
        <v>4.34</v>
      </c>
    </row>
    <row r="101" spans="1:3" x14ac:dyDescent="0.25">
      <c r="A101" s="95">
        <v>90</v>
      </c>
      <c r="B101" s="96">
        <v>3.99</v>
      </c>
      <c r="C101" s="96">
        <v>3.99</v>
      </c>
    </row>
    <row r="102" spans="1:3" x14ac:dyDescent="0.25">
      <c r="A102" s="95">
        <v>91</v>
      </c>
      <c r="B102" s="96">
        <v>3.66</v>
      </c>
      <c r="C102" s="96">
        <v>3.66</v>
      </c>
    </row>
    <row r="103" spans="1:3" x14ac:dyDescent="0.25">
      <c r="A103" s="95">
        <v>92</v>
      </c>
      <c r="B103" s="96">
        <v>3.36</v>
      </c>
      <c r="C103" s="96">
        <v>3.36</v>
      </c>
    </row>
    <row r="104" spans="1:3" x14ac:dyDescent="0.25">
      <c r="A104" s="95">
        <v>93</v>
      </c>
      <c r="B104" s="96">
        <v>3.09</v>
      </c>
      <c r="C104" s="96">
        <v>3.09</v>
      </c>
    </row>
    <row r="105" spans="1:3" x14ac:dyDescent="0.25">
      <c r="A105" s="95">
        <v>94</v>
      </c>
      <c r="B105" s="96">
        <v>2.84</v>
      </c>
      <c r="C105" s="96">
        <v>2.84</v>
      </c>
    </row>
    <row r="106" spans="1:3" x14ac:dyDescent="0.25">
      <c r="A106" s="95">
        <v>95</v>
      </c>
      <c r="B106" s="96">
        <v>2.62</v>
      </c>
      <c r="C106" s="96">
        <v>2.62</v>
      </c>
    </row>
  </sheetData>
  <sheetProtection algorithmName="SHA-512" hashValue="adpDrmDjKTViwi2zAZXKuuY/0Pe9s/U9o32gcoAGsrLntfy6L0UUgGK8b3/oCpHYhkjZhk7rwijxqhv5MH73fg==" saltValue="UUWiFKp6gf/I67gC27uQXw==" spinCount="100000" sheet="1" objects="1" scenarios="1"/>
  <conditionalFormatting sqref="A6:A18">
    <cfRule type="expression" dxfId="1581" priority="29" stopIfTrue="1">
      <formula>MOD(ROW(),2)=0</formula>
    </cfRule>
    <cfRule type="expression" dxfId="1580" priority="30" stopIfTrue="1">
      <formula>MOD(ROW(),2)&lt;&gt;0</formula>
    </cfRule>
  </conditionalFormatting>
  <conditionalFormatting sqref="A26:A106">
    <cfRule type="expression" dxfId="1579" priority="25" stopIfTrue="1">
      <formula>MOD(ROW(),2)=0</formula>
    </cfRule>
    <cfRule type="expression" dxfId="1578" priority="26" stopIfTrue="1">
      <formula>MOD(ROW(),2)&lt;&gt;0</formula>
    </cfRule>
  </conditionalFormatting>
  <conditionalFormatting sqref="B26:C106">
    <cfRule type="expression" dxfId="1577" priority="27" stopIfTrue="1">
      <formula>MOD(ROW(),2)=0</formula>
    </cfRule>
    <cfRule type="expression" dxfId="1576" priority="28" stopIfTrue="1">
      <formula>MOD(ROW(),2)&lt;&gt;0</formula>
    </cfRule>
  </conditionalFormatting>
  <conditionalFormatting sqref="A19:A21">
    <cfRule type="expression" dxfId="1575" priority="17" stopIfTrue="1">
      <formula>MOD(ROW(),2)=0</formula>
    </cfRule>
    <cfRule type="expression" dxfId="1574" priority="18" stopIfTrue="1">
      <formula>MOD(ROW(),2)&lt;&gt;0</formula>
    </cfRule>
  </conditionalFormatting>
  <conditionalFormatting sqref="B6:C16">
    <cfRule type="expression" dxfId="1573" priority="9" stopIfTrue="1">
      <formula>MOD(ROW(),2)=0</formula>
    </cfRule>
    <cfRule type="expression" dxfId="1572" priority="10" stopIfTrue="1">
      <formula>MOD(ROW(),2)&lt;&gt;0</formula>
    </cfRule>
  </conditionalFormatting>
  <conditionalFormatting sqref="B18:C18 B17">
    <cfRule type="expression" dxfId="1571" priority="11" stopIfTrue="1">
      <formula>MOD(ROW(),2)=0</formula>
    </cfRule>
    <cfRule type="expression" dxfId="1570" priority="12" stopIfTrue="1">
      <formula>MOD(ROW(),2)&lt;&gt;0</formula>
    </cfRule>
  </conditionalFormatting>
  <conditionalFormatting sqref="C17">
    <cfRule type="expression" dxfId="1569" priority="7" stopIfTrue="1">
      <formula>MOD(ROW(),2)=0</formula>
    </cfRule>
    <cfRule type="expression" dxfId="1568" priority="8" stopIfTrue="1">
      <formula>MOD(ROW(),2)&lt;&gt;0</formula>
    </cfRule>
  </conditionalFormatting>
  <conditionalFormatting sqref="B20:B21">
    <cfRule type="expression" dxfId="1567" priority="3" stopIfTrue="1">
      <formula>MOD(ROW(),2)=0</formula>
    </cfRule>
    <cfRule type="expression" dxfId="1566" priority="4" stopIfTrue="1">
      <formula>MOD(ROW(),2)&lt;&gt;0</formula>
    </cfRule>
  </conditionalFormatting>
  <conditionalFormatting sqref="C19:C21">
    <cfRule type="expression" dxfId="1565" priority="5" stopIfTrue="1">
      <formula>MOD(ROW(),2)=0</formula>
    </cfRule>
    <cfRule type="expression" dxfId="1564" priority="6" stopIfTrue="1">
      <formula>MOD(ROW(),2)&lt;&gt;0</formula>
    </cfRule>
  </conditionalFormatting>
  <conditionalFormatting sqref="B19">
    <cfRule type="expression" dxfId="1563" priority="1" stopIfTrue="1">
      <formula>MOD(ROW(),2)=0</formula>
    </cfRule>
    <cfRule type="expression" dxfId="1562" priority="2" stopIfTrue="1">
      <formula>MOD(ROW(),2)&lt;&gt;0</formula>
    </cfRule>
  </conditionalFormatting>
  <hyperlinks>
    <hyperlink ref="B24" location="Assumptions!A1" display="Assumptions" xr:uid="{8A3409C5-B4D7-4B29-973B-0500DC78AA1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74"/>
  <dimension ref="A1:K105"/>
  <sheetViews>
    <sheetView showGridLines="0" zoomScale="85" zoomScaleNormal="85" workbookViewId="0">
      <selection activeCell="E21" sqref="E21"/>
    </sheetView>
  </sheetViews>
  <sheetFormatPr defaultColWidth="10" defaultRowHeight="12.5" x14ac:dyDescent="0.25"/>
  <cols>
    <col min="1" max="1" width="31.54296875" style="27" customWidth="1"/>
    <col min="2" max="5" width="22.54296875" style="27" customWidth="1"/>
    <col min="6"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x-314</v>
      </c>
      <c r="B3" s="42"/>
      <c r="C3" s="42"/>
      <c r="D3" s="42"/>
      <c r="E3" s="42"/>
      <c r="F3" s="42"/>
      <c r="G3" s="42"/>
      <c r="H3" s="42"/>
      <c r="I3" s="42"/>
    </row>
    <row r="6" spans="1:11" ht="13" x14ac:dyDescent="0.3">
      <c r="A6" s="87" t="s">
        <v>602</v>
      </c>
      <c r="B6" s="77" t="s">
        <v>603</v>
      </c>
      <c r="C6" s="77"/>
      <c r="D6" s="174"/>
      <c r="E6" s="174"/>
    </row>
    <row r="7" spans="1:11" x14ac:dyDescent="0.25">
      <c r="A7" s="85" t="s">
        <v>277</v>
      </c>
      <c r="B7" s="78" t="s">
        <v>291</v>
      </c>
      <c r="C7" s="78"/>
      <c r="D7" s="174"/>
      <c r="E7" s="174"/>
    </row>
    <row r="8" spans="1:11" x14ac:dyDescent="0.25">
      <c r="A8" s="85" t="s">
        <v>278</v>
      </c>
      <c r="B8" s="78">
        <v>2006</v>
      </c>
      <c r="C8" s="78"/>
      <c r="D8" s="174"/>
      <c r="E8" s="174"/>
    </row>
    <row r="9" spans="1:11" x14ac:dyDescent="0.25">
      <c r="A9" s="85" t="s">
        <v>279</v>
      </c>
      <c r="B9" s="78" t="s">
        <v>401</v>
      </c>
      <c r="C9" s="78"/>
      <c r="D9" s="174"/>
      <c r="E9" s="174"/>
    </row>
    <row r="10" spans="1:11" x14ac:dyDescent="0.25">
      <c r="A10" s="85" t="s">
        <v>7</v>
      </c>
      <c r="B10" s="78" t="s">
        <v>402</v>
      </c>
      <c r="C10" s="78"/>
      <c r="D10" s="174"/>
      <c r="E10" s="174"/>
    </row>
    <row r="11" spans="1:11" x14ac:dyDescent="0.25">
      <c r="A11" s="85" t="s">
        <v>280</v>
      </c>
      <c r="B11" s="78" t="s">
        <v>366</v>
      </c>
      <c r="C11" s="78"/>
      <c r="D11" s="174"/>
      <c r="E11" s="174"/>
    </row>
    <row r="12" spans="1:11" x14ac:dyDescent="0.25">
      <c r="A12" s="85" t="s">
        <v>281</v>
      </c>
      <c r="B12" s="78" t="s">
        <v>295</v>
      </c>
      <c r="C12" s="78"/>
      <c r="D12" s="174"/>
      <c r="E12" s="174"/>
    </row>
    <row r="13" spans="1:11" x14ac:dyDescent="0.25">
      <c r="A13" s="85" t="s">
        <v>610</v>
      </c>
      <c r="B13" s="78">
        <v>1</v>
      </c>
      <c r="C13" s="78"/>
      <c r="D13" s="174"/>
      <c r="E13" s="174"/>
    </row>
    <row r="14" spans="1:11" x14ac:dyDescent="0.25">
      <c r="A14" s="85" t="s">
        <v>283</v>
      </c>
      <c r="B14" s="78">
        <v>314</v>
      </c>
      <c r="C14" s="78"/>
      <c r="D14" s="174"/>
      <c r="E14" s="174"/>
    </row>
    <row r="15" spans="1:11" x14ac:dyDescent="0.25">
      <c r="A15" s="85" t="s">
        <v>613</v>
      </c>
      <c r="B15" s="78">
        <v>314</v>
      </c>
      <c r="C15" s="78"/>
      <c r="D15" s="174"/>
      <c r="E15" s="174"/>
    </row>
    <row r="16" spans="1:11" x14ac:dyDescent="0.25">
      <c r="A16" s="85" t="s">
        <v>285</v>
      </c>
      <c r="B16" s="78" t="s">
        <v>406</v>
      </c>
      <c r="C16" s="78"/>
      <c r="D16" s="174"/>
      <c r="E16" s="174"/>
    </row>
    <row r="17" spans="1:5" x14ac:dyDescent="0.25">
      <c r="A17" s="85" t="s">
        <v>699</v>
      </c>
      <c r="B17" s="129"/>
      <c r="C17" s="129"/>
      <c r="D17" s="174"/>
      <c r="E17" s="174"/>
    </row>
    <row r="18" spans="1:5" x14ac:dyDescent="0.25">
      <c r="A18" s="85" t="s">
        <v>287</v>
      </c>
      <c r="B18" s="80" t="str">
        <f>"24 May 2023"</f>
        <v>24 May 2023</v>
      </c>
      <c r="C18" s="78"/>
      <c r="D18" s="174"/>
      <c r="E18" s="174"/>
    </row>
    <row r="19" spans="1:5" x14ac:dyDescent="0.25">
      <c r="A19" s="173" t="s">
        <v>288</v>
      </c>
      <c r="B19" s="80">
        <v>45014</v>
      </c>
      <c r="C19" s="78"/>
      <c r="D19" s="174"/>
      <c r="E19" s="174"/>
    </row>
    <row r="20" spans="1:5" x14ac:dyDescent="0.25">
      <c r="A20" s="173" t="s">
        <v>289</v>
      </c>
      <c r="B20" s="78" t="s">
        <v>298</v>
      </c>
      <c r="C20" s="78"/>
      <c r="D20" s="174"/>
      <c r="E20" s="174"/>
    </row>
    <row r="21" spans="1:5" x14ac:dyDescent="0.25">
      <c r="A21" s="173" t="s">
        <v>688</v>
      </c>
      <c r="B21" s="78" t="s">
        <v>299</v>
      </c>
      <c r="C21" s="78"/>
      <c r="D21" s="174"/>
      <c r="E21" s="174"/>
    </row>
    <row r="23" spans="1:5" x14ac:dyDescent="0.25">
      <c r="B23" s="99" t="str">
        <f>HYPERLINK("#'Factor List'!A1","Back to Factor List")</f>
        <v>Back to Factor List</v>
      </c>
    </row>
    <row r="24" spans="1:5" x14ac:dyDescent="0.25">
      <c r="B24" s="99" t="s">
        <v>14</v>
      </c>
    </row>
    <row r="26" spans="1:5" ht="26" x14ac:dyDescent="0.25">
      <c r="A26" s="94" t="s">
        <v>689</v>
      </c>
      <c r="B26" s="94" t="s">
        <v>713</v>
      </c>
      <c r="C26" s="94" t="s">
        <v>715</v>
      </c>
      <c r="D26" s="94" t="s">
        <v>714</v>
      </c>
      <c r="E26" s="94" t="s">
        <v>716</v>
      </c>
    </row>
    <row r="27" spans="1:5" x14ac:dyDescent="0.25">
      <c r="A27" s="95">
        <v>16</v>
      </c>
      <c r="B27" s="96">
        <v>8.99</v>
      </c>
      <c r="C27" s="96">
        <v>0.44</v>
      </c>
      <c r="D27" s="96">
        <v>8.99</v>
      </c>
      <c r="E27" s="96">
        <v>0.44</v>
      </c>
    </row>
    <row r="28" spans="1:5" x14ac:dyDescent="0.25">
      <c r="A28" s="95">
        <v>17</v>
      </c>
      <c r="B28" s="96">
        <v>9.1199999999999992</v>
      </c>
      <c r="C28" s="96">
        <v>0.45</v>
      </c>
      <c r="D28" s="96">
        <v>9.1199999999999992</v>
      </c>
      <c r="E28" s="96">
        <v>0.45</v>
      </c>
    </row>
    <row r="29" spans="1:5" x14ac:dyDescent="0.25">
      <c r="A29" s="95">
        <v>18</v>
      </c>
      <c r="B29" s="96">
        <v>9.25</v>
      </c>
      <c r="C29" s="96">
        <v>0.46</v>
      </c>
      <c r="D29" s="96">
        <v>9.25</v>
      </c>
      <c r="E29" s="96">
        <v>0.46</v>
      </c>
    </row>
    <row r="30" spans="1:5" x14ac:dyDescent="0.25">
      <c r="A30" s="95">
        <v>19</v>
      </c>
      <c r="B30" s="96">
        <v>9.39</v>
      </c>
      <c r="C30" s="96">
        <v>0.46</v>
      </c>
      <c r="D30" s="96">
        <v>9.39</v>
      </c>
      <c r="E30" s="96">
        <v>0.46</v>
      </c>
    </row>
    <row r="31" spans="1:5" x14ac:dyDescent="0.25">
      <c r="A31" s="95">
        <v>20</v>
      </c>
      <c r="B31" s="96">
        <v>9.52</v>
      </c>
      <c r="C31" s="96">
        <v>0.47</v>
      </c>
      <c r="D31" s="96">
        <v>9.52</v>
      </c>
      <c r="E31" s="96">
        <v>0.47</v>
      </c>
    </row>
    <row r="32" spans="1:5" x14ac:dyDescent="0.25">
      <c r="A32" s="95">
        <v>21</v>
      </c>
      <c r="B32" s="96">
        <v>9.66</v>
      </c>
      <c r="C32" s="96">
        <v>0.48</v>
      </c>
      <c r="D32" s="96">
        <v>9.66</v>
      </c>
      <c r="E32" s="96">
        <v>0.48</v>
      </c>
    </row>
    <row r="33" spans="1:5" x14ac:dyDescent="0.25">
      <c r="A33" s="95">
        <v>22</v>
      </c>
      <c r="B33" s="96">
        <v>9.8000000000000007</v>
      </c>
      <c r="C33" s="96">
        <v>0.49</v>
      </c>
      <c r="D33" s="96">
        <v>9.8000000000000007</v>
      </c>
      <c r="E33" s="96">
        <v>0.49</v>
      </c>
    </row>
    <row r="34" spans="1:5" x14ac:dyDescent="0.25">
      <c r="A34" s="95">
        <v>23</v>
      </c>
      <c r="B34" s="96">
        <v>9.94</v>
      </c>
      <c r="C34" s="96">
        <v>0.5</v>
      </c>
      <c r="D34" s="96">
        <v>9.94</v>
      </c>
      <c r="E34" s="96">
        <v>0.5</v>
      </c>
    </row>
    <row r="35" spans="1:5" x14ac:dyDescent="0.25">
      <c r="A35" s="95">
        <v>24</v>
      </c>
      <c r="B35" s="96">
        <v>10.08</v>
      </c>
      <c r="C35" s="96">
        <v>0.51</v>
      </c>
      <c r="D35" s="96">
        <v>10.08</v>
      </c>
      <c r="E35" s="96">
        <v>0.51</v>
      </c>
    </row>
    <row r="36" spans="1:5" x14ac:dyDescent="0.25">
      <c r="A36" s="95">
        <v>25</v>
      </c>
      <c r="B36" s="96">
        <v>10.23</v>
      </c>
      <c r="C36" s="96">
        <v>0.51</v>
      </c>
      <c r="D36" s="96">
        <v>10.23</v>
      </c>
      <c r="E36" s="96">
        <v>0.51</v>
      </c>
    </row>
    <row r="37" spans="1:5" x14ac:dyDescent="0.25">
      <c r="A37" s="95">
        <v>26</v>
      </c>
      <c r="B37" s="96">
        <v>10.38</v>
      </c>
      <c r="C37" s="96">
        <v>0.52</v>
      </c>
      <c r="D37" s="96">
        <v>10.38</v>
      </c>
      <c r="E37" s="96">
        <v>0.52</v>
      </c>
    </row>
    <row r="38" spans="1:5" x14ac:dyDescent="0.25">
      <c r="A38" s="95">
        <v>27</v>
      </c>
      <c r="B38" s="96">
        <v>10.53</v>
      </c>
      <c r="C38" s="96">
        <v>0.53</v>
      </c>
      <c r="D38" s="96">
        <v>10.53</v>
      </c>
      <c r="E38" s="96">
        <v>0.53</v>
      </c>
    </row>
    <row r="39" spans="1:5" x14ac:dyDescent="0.25">
      <c r="A39" s="95">
        <v>28</v>
      </c>
      <c r="B39" s="96">
        <v>10.68</v>
      </c>
      <c r="C39" s="96">
        <v>0.54</v>
      </c>
      <c r="D39" s="96">
        <v>10.68</v>
      </c>
      <c r="E39" s="96">
        <v>0.54</v>
      </c>
    </row>
    <row r="40" spans="1:5" x14ac:dyDescent="0.25">
      <c r="A40" s="95">
        <v>29</v>
      </c>
      <c r="B40" s="96">
        <v>10.83</v>
      </c>
      <c r="C40" s="96">
        <v>0.55000000000000004</v>
      </c>
      <c r="D40" s="96">
        <v>10.83</v>
      </c>
      <c r="E40" s="96">
        <v>0.55000000000000004</v>
      </c>
    </row>
    <row r="41" spans="1:5" x14ac:dyDescent="0.25">
      <c r="A41" s="95">
        <v>30</v>
      </c>
      <c r="B41" s="96">
        <v>10.99</v>
      </c>
      <c r="C41" s="96">
        <v>0.56000000000000005</v>
      </c>
      <c r="D41" s="96">
        <v>10.99</v>
      </c>
      <c r="E41" s="96">
        <v>0.56000000000000005</v>
      </c>
    </row>
    <row r="42" spans="1:5" x14ac:dyDescent="0.25">
      <c r="A42" s="95">
        <v>31</v>
      </c>
      <c r="B42" s="96">
        <v>11.15</v>
      </c>
      <c r="C42" s="96">
        <v>0.56999999999999995</v>
      </c>
      <c r="D42" s="96">
        <v>11.15</v>
      </c>
      <c r="E42" s="96">
        <v>0.56999999999999995</v>
      </c>
    </row>
    <row r="43" spans="1:5" x14ac:dyDescent="0.25">
      <c r="A43" s="95">
        <v>32</v>
      </c>
      <c r="B43" s="96">
        <v>11.31</v>
      </c>
      <c r="C43" s="96">
        <v>0.57999999999999996</v>
      </c>
      <c r="D43" s="96">
        <v>11.31</v>
      </c>
      <c r="E43" s="96">
        <v>0.57999999999999996</v>
      </c>
    </row>
    <row r="44" spans="1:5" x14ac:dyDescent="0.25">
      <c r="A44" s="95">
        <v>33</v>
      </c>
      <c r="B44" s="96">
        <v>11.47</v>
      </c>
      <c r="C44" s="96">
        <v>0.59</v>
      </c>
      <c r="D44" s="96">
        <v>11.47</v>
      </c>
      <c r="E44" s="96">
        <v>0.59</v>
      </c>
    </row>
    <row r="45" spans="1:5" x14ac:dyDescent="0.25">
      <c r="A45" s="95">
        <v>34</v>
      </c>
      <c r="B45" s="96">
        <v>11.64</v>
      </c>
      <c r="C45" s="96">
        <v>0.6</v>
      </c>
      <c r="D45" s="96">
        <v>11.64</v>
      </c>
      <c r="E45" s="96">
        <v>0.6</v>
      </c>
    </row>
    <row r="46" spans="1:5" x14ac:dyDescent="0.25">
      <c r="A46" s="95">
        <v>35</v>
      </c>
      <c r="B46" s="96">
        <v>11.81</v>
      </c>
      <c r="C46" s="96">
        <v>0.61</v>
      </c>
      <c r="D46" s="96">
        <v>11.81</v>
      </c>
      <c r="E46" s="96">
        <v>0.61</v>
      </c>
    </row>
    <row r="47" spans="1:5" x14ac:dyDescent="0.25">
      <c r="A47" s="95">
        <v>36</v>
      </c>
      <c r="B47" s="96">
        <v>11.98</v>
      </c>
      <c r="C47" s="96">
        <v>0.62</v>
      </c>
      <c r="D47" s="96">
        <v>11.98</v>
      </c>
      <c r="E47" s="96">
        <v>0.62</v>
      </c>
    </row>
    <row r="48" spans="1:5" x14ac:dyDescent="0.25">
      <c r="A48" s="95">
        <v>37</v>
      </c>
      <c r="B48" s="96">
        <v>12.16</v>
      </c>
      <c r="C48" s="96">
        <v>0.63</v>
      </c>
      <c r="D48" s="96">
        <v>12.16</v>
      </c>
      <c r="E48" s="96">
        <v>0.63</v>
      </c>
    </row>
    <row r="49" spans="1:5" x14ac:dyDescent="0.25">
      <c r="A49" s="95">
        <v>38</v>
      </c>
      <c r="B49" s="96">
        <v>12.33</v>
      </c>
      <c r="C49" s="96">
        <v>0.64</v>
      </c>
      <c r="D49" s="96">
        <v>12.33</v>
      </c>
      <c r="E49" s="96">
        <v>0.64</v>
      </c>
    </row>
    <row r="50" spans="1:5" x14ac:dyDescent="0.25">
      <c r="A50" s="95">
        <v>39</v>
      </c>
      <c r="B50" s="96">
        <v>12.51</v>
      </c>
      <c r="C50" s="96">
        <v>0.65</v>
      </c>
      <c r="D50" s="96">
        <v>12.51</v>
      </c>
      <c r="E50" s="96">
        <v>0.65</v>
      </c>
    </row>
    <row r="51" spans="1:5" x14ac:dyDescent="0.25">
      <c r="A51" s="95">
        <v>40</v>
      </c>
      <c r="B51" s="96">
        <v>12.7</v>
      </c>
      <c r="C51" s="96">
        <v>0.66</v>
      </c>
      <c r="D51" s="96">
        <v>12.7</v>
      </c>
      <c r="E51" s="96">
        <v>0.66</v>
      </c>
    </row>
    <row r="52" spans="1:5" x14ac:dyDescent="0.25">
      <c r="A52" s="95">
        <v>41</v>
      </c>
      <c r="B52" s="96">
        <v>12.88</v>
      </c>
      <c r="C52" s="96">
        <v>0.67</v>
      </c>
      <c r="D52" s="96">
        <v>12.88</v>
      </c>
      <c r="E52" s="96">
        <v>0.67</v>
      </c>
    </row>
    <row r="53" spans="1:5" x14ac:dyDescent="0.25">
      <c r="A53" s="95">
        <v>42</v>
      </c>
      <c r="B53" s="96">
        <v>13.07</v>
      </c>
      <c r="C53" s="96">
        <v>0.68</v>
      </c>
      <c r="D53" s="96">
        <v>13.07</v>
      </c>
      <c r="E53" s="96">
        <v>0.68</v>
      </c>
    </row>
    <row r="54" spans="1:5" x14ac:dyDescent="0.25">
      <c r="A54" s="95">
        <v>43</v>
      </c>
      <c r="B54" s="96">
        <v>13.27</v>
      </c>
      <c r="C54" s="96">
        <v>0.7</v>
      </c>
      <c r="D54" s="96">
        <v>13.27</v>
      </c>
      <c r="E54" s="96">
        <v>0.7</v>
      </c>
    </row>
    <row r="55" spans="1:5" x14ac:dyDescent="0.25">
      <c r="A55" s="95">
        <v>44</v>
      </c>
      <c r="B55" s="96">
        <v>13.46</v>
      </c>
      <c r="C55" s="96">
        <v>0.71</v>
      </c>
      <c r="D55" s="96">
        <v>13.46</v>
      </c>
      <c r="E55" s="96">
        <v>0.71</v>
      </c>
    </row>
    <row r="56" spans="1:5" x14ac:dyDescent="0.25">
      <c r="A56" s="95">
        <v>45</v>
      </c>
      <c r="B56" s="96">
        <v>13.66</v>
      </c>
      <c r="C56" s="96">
        <v>0.72</v>
      </c>
      <c r="D56" s="96">
        <v>13.66</v>
      </c>
      <c r="E56" s="96">
        <v>0.72</v>
      </c>
    </row>
    <row r="57" spans="1:5" x14ac:dyDescent="0.25">
      <c r="A57" s="95">
        <v>46</v>
      </c>
      <c r="B57" s="96">
        <v>13.87</v>
      </c>
      <c r="C57" s="96">
        <v>0.73</v>
      </c>
      <c r="D57" s="96">
        <v>13.87</v>
      </c>
      <c r="E57" s="96">
        <v>0.73</v>
      </c>
    </row>
    <row r="58" spans="1:5" x14ac:dyDescent="0.25">
      <c r="A58" s="95">
        <v>47</v>
      </c>
      <c r="B58" s="96">
        <v>14.07</v>
      </c>
      <c r="C58" s="96">
        <v>0.74</v>
      </c>
      <c r="D58" s="96">
        <v>14.07</v>
      </c>
      <c r="E58" s="96">
        <v>0.74</v>
      </c>
    </row>
    <row r="59" spans="1:5" x14ac:dyDescent="0.25">
      <c r="A59" s="95">
        <v>48</v>
      </c>
      <c r="B59" s="96">
        <v>14.29</v>
      </c>
      <c r="C59" s="96">
        <v>0.76</v>
      </c>
      <c r="D59" s="96">
        <v>14.29</v>
      </c>
      <c r="E59" s="96">
        <v>0.76</v>
      </c>
    </row>
    <row r="60" spans="1:5" x14ac:dyDescent="0.25">
      <c r="A60" s="95">
        <v>49</v>
      </c>
      <c r="B60" s="96">
        <v>14.5</v>
      </c>
      <c r="C60" s="96">
        <v>0.77</v>
      </c>
      <c r="D60" s="96">
        <v>14.5</v>
      </c>
      <c r="E60" s="96">
        <v>0.77</v>
      </c>
    </row>
    <row r="61" spans="1:5" x14ac:dyDescent="0.25">
      <c r="A61" s="95">
        <v>50</v>
      </c>
      <c r="B61" s="96">
        <v>14.72</v>
      </c>
      <c r="C61" s="96">
        <v>0.78</v>
      </c>
      <c r="D61" s="96">
        <v>14.72</v>
      </c>
      <c r="E61" s="96">
        <v>0.78</v>
      </c>
    </row>
    <row r="62" spans="1:5" x14ac:dyDescent="0.25">
      <c r="A62" s="95">
        <v>51</v>
      </c>
      <c r="B62" s="96">
        <v>14.95</v>
      </c>
      <c r="C62" s="96">
        <v>0.8</v>
      </c>
      <c r="D62" s="96">
        <v>14.95</v>
      </c>
      <c r="E62" s="96">
        <v>0.8</v>
      </c>
    </row>
    <row r="63" spans="1:5" x14ac:dyDescent="0.25">
      <c r="A63" s="95">
        <v>52</v>
      </c>
      <c r="B63" s="96">
        <v>15.18</v>
      </c>
      <c r="C63" s="96">
        <v>0.81</v>
      </c>
      <c r="D63" s="96">
        <v>15.18</v>
      </c>
      <c r="E63" s="96">
        <v>0.81</v>
      </c>
    </row>
    <row r="64" spans="1:5" x14ac:dyDescent="0.25">
      <c r="A64" s="95">
        <v>53</v>
      </c>
      <c r="B64" s="96">
        <v>15.42</v>
      </c>
      <c r="C64" s="96">
        <v>0.82</v>
      </c>
      <c r="D64" s="96">
        <v>15.42</v>
      </c>
      <c r="E64" s="96">
        <v>0.82</v>
      </c>
    </row>
    <row r="65" spans="1:5" x14ac:dyDescent="0.25">
      <c r="A65" s="95">
        <v>54</v>
      </c>
      <c r="B65" s="96">
        <v>15.66</v>
      </c>
      <c r="C65" s="96">
        <v>0.84</v>
      </c>
      <c r="D65" s="96">
        <v>15.66</v>
      </c>
      <c r="E65" s="96">
        <v>0.84</v>
      </c>
    </row>
    <row r="66" spans="1:5" x14ac:dyDescent="0.25">
      <c r="A66" s="95">
        <v>55</v>
      </c>
      <c r="B66" s="96">
        <v>15.91</v>
      </c>
      <c r="C66" s="96">
        <v>0.85</v>
      </c>
      <c r="D66" s="96">
        <v>15.91</v>
      </c>
      <c r="E66" s="96">
        <v>0.85</v>
      </c>
    </row>
    <row r="67" spans="1:5" x14ac:dyDescent="0.25">
      <c r="A67" s="95">
        <v>56</v>
      </c>
      <c r="B67" s="96">
        <v>16.16</v>
      </c>
      <c r="C67" s="96">
        <v>0.87</v>
      </c>
      <c r="D67" s="96">
        <v>16.16</v>
      </c>
      <c r="E67" s="96">
        <v>0.87</v>
      </c>
    </row>
    <row r="68" spans="1:5" x14ac:dyDescent="0.25">
      <c r="A68" s="95">
        <v>57</v>
      </c>
      <c r="B68" s="96">
        <v>16.420000000000002</v>
      </c>
      <c r="C68" s="96">
        <v>0.88</v>
      </c>
      <c r="D68" s="96">
        <v>16.420000000000002</v>
      </c>
      <c r="E68" s="96">
        <v>0.88</v>
      </c>
    </row>
    <row r="69" spans="1:5" x14ac:dyDescent="0.25">
      <c r="A69" s="95">
        <v>58</v>
      </c>
      <c r="B69" s="96">
        <v>16.690000000000001</v>
      </c>
      <c r="C69" s="96">
        <v>0.9</v>
      </c>
      <c r="D69" s="96">
        <v>16.690000000000001</v>
      </c>
      <c r="E69" s="96">
        <v>0.9</v>
      </c>
    </row>
    <row r="70" spans="1:5" x14ac:dyDescent="0.25">
      <c r="A70" s="95">
        <v>59</v>
      </c>
      <c r="B70" s="96">
        <v>16.97</v>
      </c>
      <c r="C70" s="96">
        <v>0.91</v>
      </c>
      <c r="D70" s="96">
        <v>16.97</v>
      </c>
      <c r="E70" s="96">
        <v>0.91</v>
      </c>
    </row>
    <row r="71" spans="1:5" x14ac:dyDescent="0.25">
      <c r="A71" s="95">
        <v>60</v>
      </c>
      <c r="B71" s="96">
        <v>17.260000000000002</v>
      </c>
      <c r="C71" s="96">
        <v>0.93</v>
      </c>
      <c r="D71" s="96">
        <v>17.260000000000002</v>
      </c>
      <c r="E71" s="96">
        <v>0.93</v>
      </c>
    </row>
    <row r="72" spans="1:5" x14ac:dyDescent="0.25">
      <c r="A72" s="95">
        <v>61</v>
      </c>
      <c r="B72" s="96">
        <v>17.57</v>
      </c>
      <c r="C72" s="96">
        <v>0.94</v>
      </c>
      <c r="D72" s="96">
        <v>17.57</v>
      </c>
      <c r="E72" s="96">
        <v>0.94</v>
      </c>
    </row>
    <row r="73" spans="1:5" x14ac:dyDescent="0.25">
      <c r="A73" s="95">
        <v>62</v>
      </c>
      <c r="B73" s="96">
        <v>17.88</v>
      </c>
      <c r="C73" s="96">
        <v>0.96</v>
      </c>
      <c r="D73" s="96">
        <v>17.88</v>
      </c>
      <c r="E73" s="96">
        <v>0.96</v>
      </c>
    </row>
    <row r="74" spans="1:5" x14ac:dyDescent="0.25">
      <c r="A74" s="95">
        <v>63</v>
      </c>
      <c r="B74" s="96">
        <v>18.21</v>
      </c>
      <c r="C74" s="96">
        <v>0.98</v>
      </c>
      <c r="D74" s="96">
        <v>18.21</v>
      </c>
      <c r="E74" s="96">
        <v>0.98</v>
      </c>
    </row>
    <row r="75" spans="1:5" x14ac:dyDescent="0.25">
      <c r="A75" s="95">
        <v>64</v>
      </c>
      <c r="B75" s="96">
        <v>18.55</v>
      </c>
      <c r="C75" s="96">
        <v>0.99</v>
      </c>
      <c r="D75" s="96">
        <v>18.55</v>
      </c>
      <c r="E75" s="96">
        <v>0.99</v>
      </c>
    </row>
    <row r="76" spans="1:5" x14ac:dyDescent="0.25">
      <c r="A76" s="95">
        <v>65</v>
      </c>
      <c r="B76" s="96">
        <v>18.399999999999999</v>
      </c>
      <c r="C76" s="96">
        <v>1</v>
      </c>
      <c r="D76" s="96">
        <v>18.399999999999999</v>
      </c>
      <c r="E76" s="96">
        <v>1</v>
      </c>
    </row>
    <row r="77" spans="1:5" x14ac:dyDescent="0.25">
      <c r="A77" s="95">
        <v>66</v>
      </c>
      <c r="B77" s="96">
        <v>17.760000000000002</v>
      </c>
      <c r="C77" s="96">
        <v>1</v>
      </c>
      <c r="D77" s="96">
        <v>17.760000000000002</v>
      </c>
      <c r="E77" s="96">
        <v>1</v>
      </c>
    </row>
    <row r="78" spans="1:5" x14ac:dyDescent="0.25">
      <c r="A78" s="95">
        <v>67</v>
      </c>
      <c r="B78" s="96">
        <v>17.11</v>
      </c>
      <c r="C78" s="96">
        <v>1</v>
      </c>
      <c r="D78" s="96">
        <v>17.11</v>
      </c>
      <c r="E78" s="96">
        <v>1</v>
      </c>
    </row>
    <row r="79" spans="1:5" x14ac:dyDescent="0.25">
      <c r="A79" s="95">
        <v>68</v>
      </c>
      <c r="B79" s="96">
        <v>16.46</v>
      </c>
      <c r="C79" s="96">
        <v>1</v>
      </c>
      <c r="D79" s="96">
        <v>16.46</v>
      </c>
      <c r="E79" s="96">
        <v>1</v>
      </c>
    </row>
    <row r="80" spans="1:5" x14ac:dyDescent="0.25">
      <c r="A80" s="95">
        <v>69</v>
      </c>
      <c r="B80" s="96">
        <v>15.8</v>
      </c>
      <c r="C80" s="96">
        <v>1</v>
      </c>
      <c r="D80" s="96">
        <v>15.8</v>
      </c>
      <c r="E80" s="96">
        <v>1</v>
      </c>
    </row>
    <row r="81" spans="1:5" x14ac:dyDescent="0.25">
      <c r="A81" s="95">
        <v>70</v>
      </c>
      <c r="B81" s="96">
        <v>15.15</v>
      </c>
      <c r="C81" s="96">
        <v>1</v>
      </c>
      <c r="D81" s="96">
        <v>15.15</v>
      </c>
      <c r="E81" s="96">
        <v>1</v>
      </c>
    </row>
    <row r="82" spans="1:5" x14ac:dyDescent="0.25">
      <c r="A82" s="95">
        <v>71</v>
      </c>
      <c r="B82" s="96">
        <v>14.49</v>
      </c>
      <c r="C82" s="96">
        <v>1</v>
      </c>
      <c r="D82" s="96">
        <v>14.49</v>
      </c>
      <c r="E82" s="96">
        <v>1</v>
      </c>
    </row>
    <row r="83" spans="1:5" x14ac:dyDescent="0.25">
      <c r="A83" s="95">
        <v>72</v>
      </c>
      <c r="B83" s="96">
        <v>13.83</v>
      </c>
      <c r="C83" s="96">
        <v>1</v>
      </c>
      <c r="D83" s="96">
        <v>13.83</v>
      </c>
      <c r="E83" s="96">
        <v>1</v>
      </c>
    </row>
    <row r="84" spans="1:5" x14ac:dyDescent="0.25">
      <c r="A84" s="95">
        <v>73</v>
      </c>
      <c r="B84" s="96">
        <v>13.18</v>
      </c>
      <c r="C84" s="96">
        <v>1</v>
      </c>
      <c r="D84" s="96">
        <v>13.18</v>
      </c>
      <c r="E84" s="96">
        <v>1</v>
      </c>
    </row>
    <row r="85" spans="1:5" x14ac:dyDescent="0.25">
      <c r="A85" s="95">
        <v>74</v>
      </c>
      <c r="B85" s="96">
        <v>12.53</v>
      </c>
      <c r="C85" s="96">
        <v>1</v>
      </c>
      <c r="D85" s="96">
        <v>12.53</v>
      </c>
      <c r="E85" s="96">
        <v>1</v>
      </c>
    </row>
    <row r="86" spans="1:5" x14ac:dyDescent="0.25">
      <c r="A86" s="95">
        <v>75</v>
      </c>
      <c r="B86" s="96">
        <v>11.88</v>
      </c>
      <c r="C86" s="96">
        <v>1</v>
      </c>
      <c r="D86" s="96">
        <v>11.88</v>
      </c>
      <c r="E86" s="96">
        <v>1</v>
      </c>
    </row>
    <row r="87" spans="1:5" x14ac:dyDescent="0.25">
      <c r="A87" s="95">
        <v>76</v>
      </c>
      <c r="B87" s="96">
        <v>11.23</v>
      </c>
      <c r="C87" s="96">
        <v>1</v>
      </c>
      <c r="D87" s="96">
        <v>11.23</v>
      </c>
      <c r="E87" s="96">
        <v>1</v>
      </c>
    </row>
    <row r="88" spans="1:5" x14ac:dyDescent="0.25">
      <c r="A88" s="95">
        <v>77</v>
      </c>
      <c r="B88" s="96">
        <v>10.6</v>
      </c>
      <c r="C88" s="96">
        <v>1</v>
      </c>
      <c r="D88" s="96">
        <v>10.6</v>
      </c>
      <c r="E88" s="96">
        <v>1</v>
      </c>
    </row>
    <row r="89" spans="1:5" x14ac:dyDescent="0.25">
      <c r="A89" s="95">
        <v>78</v>
      </c>
      <c r="B89" s="96">
        <v>9.9700000000000006</v>
      </c>
      <c r="C89" s="96">
        <v>1</v>
      </c>
      <c r="D89" s="96">
        <v>9.9700000000000006</v>
      </c>
      <c r="E89" s="96">
        <v>1</v>
      </c>
    </row>
    <row r="90" spans="1:5" x14ac:dyDescent="0.25">
      <c r="A90" s="95">
        <v>79</v>
      </c>
      <c r="B90" s="96">
        <v>9.36</v>
      </c>
      <c r="C90" s="96">
        <v>1</v>
      </c>
      <c r="D90" s="96">
        <v>9.36</v>
      </c>
      <c r="E90" s="96">
        <v>1</v>
      </c>
    </row>
    <row r="91" spans="1:5" x14ac:dyDescent="0.25">
      <c r="A91" s="95">
        <v>80</v>
      </c>
      <c r="B91" s="96">
        <v>8.76</v>
      </c>
      <c r="C91" s="96">
        <v>1</v>
      </c>
      <c r="D91" s="96">
        <v>8.76</v>
      </c>
      <c r="E91" s="96">
        <v>1</v>
      </c>
    </row>
    <row r="92" spans="1:5" x14ac:dyDescent="0.25">
      <c r="A92" s="95">
        <v>81</v>
      </c>
      <c r="B92" s="96">
        <v>8.18</v>
      </c>
      <c r="C92" s="96">
        <v>1</v>
      </c>
      <c r="D92" s="96">
        <v>8.18</v>
      </c>
      <c r="E92" s="96">
        <v>1</v>
      </c>
    </row>
    <row r="93" spans="1:5" x14ac:dyDescent="0.25">
      <c r="A93" s="95">
        <v>82</v>
      </c>
      <c r="B93" s="96">
        <v>7.61</v>
      </c>
      <c r="C93" s="96">
        <v>1</v>
      </c>
      <c r="D93" s="96">
        <v>7.61</v>
      </c>
      <c r="E93" s="96">
        <v>1</v>
      </c>
    </row>
    <row r="94" spans="1:5" x14ac:dyDescent="0.25">
      <c r="A94" s="95">
        <v>83</v>
      </c>
      <c r="B94" s="96">
        <v>7.07</v>
      </c>
      <c r="C94" s="96">
        <v>1</v>
      </c>
      <c r="D94" s="96">
        <v>7.07</v>
      </c>
      <c r="E94" s="96">
        <v>1</v>
      </c>
    </row>
    <row r="95" spans="1:5" x14ac:dyDescent="0.25">
      <c r="A95" s="95">
        <v>84</v>
      </c>
      <c r="B95" s="96">
        <v>6.55</v>
      </c>
      <c r="C95" s="96">
        <v>1</v>
      </c>
      <c r="D95" s="96">
        <v>6.55</v>
      </c>
      <c r="E95" s="96">
        <v>1</v>
      </c>
    </row>
    <row r="96" spans="1:5" x14ac:dyDescent="0.25">
      <c r="A96" s="95">
        <v>85</v>
      </c>
      <c r="B96" s="96">
        <v>6.06</v>
      </c>
      <c r="C96" s="96">
        <v>1</v>
      </c>
      <c r="D96" s="96">
        <v>6.06</v>
      </c>
      <c r="E96" s="96">
        <v>1</v>
      </c>
    </row>
    <row r="97" spans="1:5" x14ac:dyDescent="0.25">
      <c r="A97" s="95">
        <v>86</v>
      </c>
      <c r="B97" s="96">
        <v>5.58</v>
      </c>
      <c r="C97" s="96">
        <v>1</v>
      </c>
      <c r="D97" s="96">
        <v>5.58</v>
      </c>
      <c r="E97" s="96">
        <v>1</v>
      </c>
    </row>
    <row r="98" spans="1:5" x14ac:dyDescent="0.25">
      <c r="A98" s="95">
        <v>87</v>
      </c>
      <c r="B98" s="96">
        <v>5.14</v>
      </c>
      <c r="C98" s="96">
        <v>1</v>
      </c>
      <c r="D98" s="96">
        <v>5.14</v>
      </c>
      <c r="E98" s="96">
        <v>1</v>
      </c>
    </row>
    <row r="99" spans="1:5" x14ac:dyDescent="0.25">
      <c r="A99" s="95">
        <v>88</v>
      </c>
      <c r="B99" s="96">
        <v>4.7300000000000004</v>
      </c>
      <c r="C99" s="96">
        <v>1</v>
      </c>
      <c r="D99" s="96">
        <v>4.7300000000000004</v>
      </c>
      <c r="E99" s="96">
        <v>1</v>
      </c>
    </row>
    <row r="100" spans="1:5" x14ac:dyDescent="0.25">
      <c r="A100" s="95">
        <v>89</v>
      </c>
      <c r="B100" s="96">
        <v>4.34</v>
      </c>
      <c r="C100" s="96">
        <v>1</v>
      </c>
      <c r="D100" s="96">
        <v>4.34</v>
      </c>
      <c r="E100" s="96">
        <v>1</v>
      </c>
    </row>
    <row r="101" spans="1:5" x14ac:dyDescent="0.25">
      <c r="A101" s="95">
        <v>90</v>
      </c>
      <c r="B101" s="96">
        <v>3.99</v>
      </c>
      <c r="C101" s="96">
        <v>1</v>
      </c>
      <c r="D101" s="96">
        <v>3.99</v>
      </c>
      <c r="E101" s="96">
        <v>1</v>
      </c>
    </row>
    <row r="102" spans="1:5" x14ac:dyDescent="0.25">
      <c r="A102" s="95">
        <v>91</v>
      </c>
      <c r="B102" s="96">
        <v>3.66</v>
      </c>
      <c r="C102" s="96">
        <v>1</v>
      </c>
      <c r="D102" s="96">
        <v>3.66</v>
      </c>
      <c r="E102" s="96">
        <v>1</v>
      </c>
    </row>
    <row r="103" spans="1:5" x14ac:dyDescent="0.25">
      <c r="A103" s="95">
        <v>92</v>
      </c>
      <c r="B103" s="96">
        <v>3.36</v>
      </c>
      <c r="C103" s="96">
        <v>1</v>
      </c>
      <c r="D103" s="96">
        <v>3.36</v>
      </c>
      <c r="E103" s="96">
        <v>1</v>
      </c>
    </row>
    <row r="104" spans="1:5" x14ac:dyDescent="0.25">
      <c r="A104" s="95">
        <v>93</v>
      </c>
      <c r="B104" s="96">
        <v>3.09</v>
      </c>
      <c r="C104" s="96">
        <v>1</v>
      </c>
      <c r="D104" s="96">
        <v>3.09</v>
      </c>
      <c r="E104" s="96">
        <v>1</v>
      </c>
    </row>
    <row r="105" spans="1:5" x14ac:dyDescent="0.25">
      <c r="A105" s="95">
        <v>94</v>
      </c>
      <c r="B105" s="96">
        <v>2.84</v>
      </c>
      <c r="C105" s="96">
        <v>1</v>
      </c>
      <c r="D105" s="96">
        <v>2.84</v>
      </c>
      <c r="E105" s="96">
        <v>1</v>
      </c>
    </row>
  </sheetData>
  <sheetProtection algorithmName="SHA-512" hashValue="YL4mrcv47M6mmWWvmjwxK/lWey5eJO/r8F1akeaBElfJWFWIm0vfUUUv5p9t4rmRV+YedEvm/qJL03MVeqvrAQ==" saltValue="hKJcAqk36d5IX3aBNplKvA==" spinCount="100000" sheet="1" objects="1" scenarios="1"/>
  <conditionalFormatting sqref="A6:A16 A18">
    <cfRule type="expression" dxfId="1561" priority="27" stopIfTrue="1">
      <formula>MOD(ROW(),2)=0</formula>
    </cfRule>
    <cfRule type="expression" dxfId="1560" priority="28" stopIfTrue="1">
      <formula>MOD(ROW(),2)&lt;&gt;0</formula>
    </cfRule>
  </conditionalFormatting>
  <conditionalFormatting sqref="D6:E21">
    <cfRule type="expression" dxfId="1559" priority="29" stopIfTrue="1">
      <formula>MOD(ROW(),2)=0</formula>
    </cfRule>
    <cfRule type="expression" dxfId="1558" priority="30" stopIfTrue="1">
      <formula>MOD(ROW(),2)&lt;&gt;0</formula>
    </cfRule>
  </conditionalFormatting>
  <conditionalFormatting sqref="A17">
    <cfRule type="expression" dxfId="1557" priority="25" stopIfTrue="1">
      <formula>MOD(ROW(),2)=0</formula>
    </cfRule>
    <cfRule type="expression" dxfId="1556" priority="26" stopIfTrue="1">
      <formula>MOD(ROW(),2)&lt;&gt;0</formula>
    </cfRule>
  </conditionalFormatting>
  <conditionalFormatting sqref="A26:A105">
    <cfRule type="expression" dxfId="1555" priority="21" stopIfTrue="1">
      <formula>MOD(ROW(),2)=0</formula>
    </cfRule>
    <cfRule type="expression" dxfId="1554" priority="22" stopIfTrue="1">
      <formula>MOD(ROW(),2)&lt;&gt;0</formula>
    </cfRule>
  </conditionalFormatting>
  <conditionalFormatting sqref="B26:E105">
    <cfRule type="expression" dxfId="1553" priority="23" stopIfTrue="1">
      <formula>MOD(ROW(),2)=0</formula>
    </cfRule>
    <cfRule type="expression" dxfId="1552" priority="24" stopIfTrue="1">
      <formula>MOD(ROW(),2)&lt;&gt;0</formula>
    </cfRule>
  </conditionalFormatting>
  <conditionalFormatting sqref="A19:A21">
    <cfRule type="expression" dxfId="1551" priority="17" stopIfTrue="1">
      <formula>MOD(ROW(),2)=0</formula>
    </cfRule>
    <cfRule type="expression" dxfId="1550" priority="18" stopIfTrue="1">
      <formula>MOD(ROW(),2)&lt;&gt;0</formula>
    </cfRule>
  </conditionalFormatting>
  <conditionalFormatting sqref="D19:E21">
    <cfRule type="expression" dxfId="1549" priority="19" stopIfTrue="1">
      <formula>MOD(ROW(),2)=0</formula>
    </cfRule>
    <cfRule type="expression" dxfId="1548" priority="20" stopIfTrue="1">
      <formula>MOD(ROW(),2)&lt;&gt;0</formula>
    </cfRule>
  </conditionalFormatting>
  <conditionalFormatting sqref="B6:C16">
    <cfRule type="expression" dxfId="1547" priority="9" stopIfTrue="1">
      <formula>MOD(ROW(),2)=0</formula>
    </cfRule>
    <cfRule type="expression" dxfId="1546" priority="10" stopIfTrue="1">
      <formula>MOD(ROW(),2)&lt;&gt;0</formula>
    </cfRule>
  </conditionalFormatting>
  <conditionalFormatting sqref="B18:C18 B17">
    <cfRule type="expression" dxfId="1545" priority="11" stopIfTrue="1">
      <formula>MOD(ROW(),2)=0</formula>
    </cfRule>
    <cfRule type="expression" dxfId="1544" priority="12" stopIfTrue="1">
      <formula>MOD(ROW(),2)&lt;&gt;0</formula>
    </cfRule>
  </conditionalFormatting>
  <conditionalFormatting sqref="C17">
    <cfRule type="expression" dxfId="1543" priority="7" stopIfTrue="1">
      <formula>MOD(ROW(),2)=0</formula>
    </cfRule>
    <cfRule type="expression" dxfId="1542" priority="8" stopIfTrue="1">
      <formula>MOD(ROW(),2)&lt;&gt;0</formula>
    </cfRule>
  </conditionalFormatting>
  <conditionalFormatting sqref="B20:B21">
    <cfRule type="expression" dxfId="1541" priority="3" stopIfTrue="1">
      <formula>MOD(ROW(),2)=0</formula>
    </cfRule>
    <cfRule type="expression" dxfId="1540" priority="4" stopIfTrue="1">
      <formula>MOD(ROW(),2)&lt;&gt;0</formula>
    </cfRule>
  </conditionalFormatting>
  <conditionalFormatting sqref="C19:C21">
    <cfRule type="expression" dxfId="1539" priority="5" stopIfTrue="1">
      <formula>MOD(ROW(),2)=0</formula>
    </cfRule>
    <cfRule type="expression" dxfId="1538" priority="6" stopIfTrue="1">
      <formula>MOD(ROW(),2)&lt;&gt;0</formula>
    </cfRule>
  </conditionalFormatting>
  <conditionalFormatting sqref="B19">
    <cfRule type="expression" dxfId="1537" priority="1" stopIfTrue="1">
      <formula>MOD(ROW(),2)=0</formula>
    </cfRule>
    <cfRule type="expression" dxfId="1536" priority="2" stopIfTrue="1">
      <formula>MOD(ROW(),2)&lt;&gt;0</formula>
    </cfRule>
  </conditionalFormatting>
  <hyperlinks>
    <hyperlink ref="B24" location="Assumptions!A1" display="Assumptions" xr:uid="{8E94FAC8-3DD3-4CB2-9C07-99C4AD057D9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7"/>
  <dimension ref="A1:C160"/>
  <sheetViews>
    <sheetView workbookViewId="0"/>
  </sheetViews>
  <sheetFormatPr defaultRowHeight="12.5" x14ac:dyDescent="0.25"/>
  <sheetData>
    <row r="1" spans="1:3" x14ac:dyDescent="0.25">
      <c r="A1" t="s">
        <v>85</v>
      </c>
    </row>
    <row r="3" spans="1:3" x14ac:dyDescent="0.25">
      <c r="A3" t="s">
        <v>86</v>
      </c>
      <c r="C3" t="s">
        <v>87</v>
      </c>
    </row>
    <row r="4" spans="1:3" x14ac:dyDescent="0.25">
      <c r="A4" t="s">
        <v>88</v>
      </c>
      <c r="C4" t="s">
        <v>89</v>
      </c>
    </row>
    <row r="5" spans="1:3" x14ac:dyDescent="0.25">
      <c r="A5" t="s">
        <v>90</v>
      </c>
      <c r="C5" t="s">
        <v>91</v>
      </c>
    </row>
    <row r="6" spans="1:3" x14ac:dyDescent="0.25">
      <c r="A6" t="s">
        <v>92</v>
      </c>
      <c r="C6" t="s">
        <v>93</v>
      </c>
    </row>
    <row r="7" spans="1:3" x14ac:dyDescent="0.25">
      <c r="A7" t="s">
        <v>94</v>
      </c>
      <c r="C7" t="s">
        <v>95</v>
      </c>
    </row>
    <row r="8" spans="1:3" x14ac:dyDescent="0.25">
      <c r="A8" t="s">
        <v>96</v>
      </c>
      <c r="C8" t="s">
        <v>97</v>
      </c>
    </row>
    <row r="9" spans="1:3" x14ac:dyDescent="0.25">
      <c r="A9" t="s">
        <v>98</v>
      </c>
      <c r="C9" t="s">
        <v>94</v>
      </c>
    </row>
    <row r="10" spans="1:3" x14ac:dyDescent="0.25">
      <c r="A10" t="s">
        <v>99</v>
      </c>
      <c r="C10" t="s">
        <v>100</v>
      </c>
    </row>
    <row r="11" spans="1:3" x14ac:dyDescent="0.25">
      <c r="A11" t="s">
        <v>101</v>
      </c>
      <c r="C11" t="s">
        <v>101</v>
      </c>
    </row>
    <row r="12" spans="1:3" x14ac:dyDescent="0.25">
      <c r="A12" t="s">
        <v>102</v>
      </c>
      <c r="C12" t="s">
        <v>103</v>
      </c>
    </row>
    <row r="13" spans="1:3" x14ac:dyDescent="0.25">
      <c r="A13" t="s">
        <v>104</v>
      </c>
      <c r="C13" t="s">
        <v>105</v>
      </c>
    </row>
    <row r="14" spans="1:3" x14ac:dyDescent="0.25">
      <c r="A14" t="s">
        <v>106</v>
      </c>
      <c r="C14" t="s">
        <v>107</v>
      </c>
    </row>
    <row r="15" spans="1:3" x14ac:dyDescent="0.25">
      <c r="A15" t="s">
        <v>108</v>
      </c>
      <c r="C15" t="s">
        <v>109</v>
      </c>
    </row>
    <row r="16" spans="1:3" x14ac:dyDescent="0.25">
      <c r="A16" t="s">
        <v>110</v>
      </c>
      <c r="C16" t="s">
        <v>111</v>
      </c>
    </row>
    <row r="17" spans="1:3" x14ac:dyDescent="0.25">
      <c r="A17" t="s">
        <v>112</v>
      </c>
      <c r="C17" t="s">
        <v>113</v>
      </c>
    </row>
    <row r="18" spans="1:3" x14ac:dyDescent="0.25">
      <c r="A18" t="s">
        <v>114</v>
      </c>
      <c r="C18" t="s">
        <v>115</v>
      </c>
    </row>
    <row r="19" spans="1:3" x14ac:dyDescent="0.25">
      <c r="A19" t="s">
        <v>116</v>
      </c>
      <c r="C19" t="s">
        <v>117</v>
      </c>
    </row>
    <row r="20" spans="1:3" x14ac:dyDescent="0.25">
      <c r="A20" t="s">
        <v>118</v>
      </c>
      <c r="C20" t="s">
        <v>119</v>
      </c>
    </row>
    <row r="21" spans="1:3" x14ac:dyDescent="0.25">
      <c r="A21" t="s">
        <v>120</v>
      </c>
      <c r="C21" t="s">
        <v>121</v>
      </c>
    </row>
    <row r="22" spans="1:3" x14ac:dyDescent="0.25">
      <c r="A22" t="s">
        <v>122</v>
      </c>
      <c r="C22" t="s">
        <v>123</v>
      </c>
    </row>
    <row r="23" spans="1:3" x14ac:dyDescent="0.25">
      <c r="A23" t="s">
        <v>124</v>
      </c>
      <c r="C23" t="s">
        <v>125</v>
      </c>
    </row>
    <row r="24" spans="1:3" x14ac:dyDescent="0.25">
      <c r="A24" t="s">
        <v>126</v>
      </c>
      <c r="C24" t="s">
        <v>127</v>
      </c>
    </row>
    <row r="25" spans="1:3" x14ac:dyDescent="0.25">
      <c r="A25" t="s">
        <v>128</v>
      </c>
      <c r="C25" t="s">
        <v>129</v>
      </c>
    </row>
    <row r="26" spans="1:3" x14ac:dyDescent="0.25">
      <c r="A26" t="s">
        <v>130</v>
      </c>
      <c r="C26" t="s">
        <v>131</v>
      </c>
    </row>
    <row r="27" spans="1:3" x14ac:dyDescent="0.25">
      <c r="A27" t="s">
        <v>132</v>
      </c>
      <c r="C27" t="s">
        <v>133</v>
      </c>
    </row>
    <row r="28" spans="1:3" x14ac:dyDescent="0.25">
      <c r="A28" t="s">
        <v>134</v>
      </c>
      <c r="C28" t="s">
        <v>135</v>
      </c>
    </row>
    <row r="29" spans="1:3" x14ac:dyDescent="0.25">
      <c r="A29" t="s">
        <v>136</v>
      </c>
      <c r="C29" t="s">
        <v>137</v>
      </c>
    </row>
    <row r="30" spans="1:3" x14ac:dyDescent="0.25">
      <c r="A30" t="s">
        <v>138</v>
      </c>
      <c r="C30" t="s">
        <v>139</v>
      </c>
    </row>
    <row r="31" spans="1:3" x14ac:dyDescent="0.25">
      <c r="A31" t="s">
        <v>140</v>
      </c>
      <c r="C31" t="s">
        <v>141</v>
      </c>
    </row>
    <row r="32" spans="1:3" x14ac:dyDescent="0.25">
      <c r="A32" t="s">
        <v>142</v>
      </c>
      <c r="C32" t="s">
        <v>143</v>
      </c>
    </row>
    <row r="33" spans="1:3" x14ac:dyDescent="0.25">
      <c r="A33" t="s">
        <v>144</v>
      </c>
      <c r="C33" t="s">
        <v>145</v>
      </c>
    </row>
    <row r="34" spans="1:3" x14ac:dyDescent="0.25">
      <c r="A34" t="s">
        <v>146</v>
      </c>
      <c r="C34" t="s">
        <v>147</v>
      </c>
    </row>
    <row r="35" spans="1:3" x14ac:dyDescent="0.25">
      <c r="A35" t="s">
        <v>148</v>
      </c>
      <c r="C35" t="s">
        <v>149</v>
      </c>
    </row>
    <row r="36" spans="1:3" x14ac:dyDescent="0.25">
      <c r="A36" t="s">
        <v>150</v>
      </c>
      <c r="C36" t="s">
        <v>151</v>
      </c>
    </row>
    <row r="37" spans="1:3" x14ac:dyDescent="0.25">
      <c r="A37" t="s">
        <v>152</v>
      </c>
    </row>
    <row r="38" spans="1:3" x14ac:dyDescent="0.25">
      <c r="A38" t="s">
        <v>153</v>
      </c>
    </row>
    <row r="39" spans="1:3" x14ac:dyDescent="0.25">
      <c r="A39" t="s">
        <v>154</v>
      </c>
    </row>
    <row r="40" spans="1:3" x14ac:dyDescent="0.25">
      <c r="A40" t="s">
        <v>155</v>
      </c>
    </row>
    <row r="41" spans="1:3" x14ac:dyDescent="0.25">
      <c r="A41" t="s">
        <v>156</v>
      </c>
    </row>
    <row r="42" spans="1:3" x14ac:dyDescent="0.25">
      <c r="A42" t="s">
        <v>157</v>
      </c>
    </row>
    <row r="43" spans="1:3" x14ac:dyDescent="0.25">
      <c r="A43" t="s">
        <v>158</v>
      </c>
    </row>
    <row r="44" spans="1:3" x14ac:dyDescent="0.25">
      <c r="A44" t="s">
        <v>159</v>
      </c>
    </row>
    <row r="45" spans="1:3" x14ac:dyDescent="0.25">
      <c r="A45" t="s">
        <v>160</v>
      </c>
    </row>
    <row r="46" spans="1:3" x14ac:dyDescent="0.25">
      <c r="A46" t="s">
        <v>161</v>
      </c>
    </row>
    <row r="47" spans="1:3" x14ac:dyDescent="0.25">
      <c r="A47" t="s">
        <v>162</v>
      </c>
    </row>
    <row r="48" spans="1:3" x14ac:dyDescent="0.25">
      <c r="A48" t="s">
        <v>163</v>
      </c>
    </row>
    <row r="49" spans="1:1" x14ac:dyDescent="0.25">
      <c r="A49" t="s">
        <v>164</v>
      </c>
    </row>
    <row r="50" spans="1:1" x14ac:dyDescent="0.25">
      <c r="A50" t="s">
        <v>165</v>
      </c>
    </row>
    <row r="51" spans="1:1" x14ac:dyDescent="0.25">
      <c r="A51" t="s">
        <v>166</v>
      </c>
    </row>
    <row r="52" spans="1:1" x14ac:dyDescent="0.25">
      <c r="A52" t="s">
        <v>167</v>
      </c>
    </row>
    <row r="53" spans="1:1" x14ac:dyDescent="0.25">
      <c r="A53" t="s">
        <v>168</v>
      </c>
    </row>
    <row r="54" spans="1:1" x14ac:dyDescent="0.25">
      <c r="A54" t="s">
        <v>169</v>
      </c>
    </row>
    <row r="55" spans="1:1" x14ac:dyDescent="0.25">
      <c r="A55" t="s">
        <v>170</v>
      </c>
    </row>
    <row r="56" spans="1:1" x14ac:dyDescent="0.25">
      <c r="A56" t="s">
        <v>171</v>
      </c>
    </row>
    <row r="57" spans="1:1" x14ac:dyDescent="0.25">
      <c r="A57" t="s">
        <v>172</v>
      </c>
    </row>
    <row r="58" spans="1:1" x14ac:dyDescent="0.25">
      <c r="A58" t="s">
        <v>173</v>
      </c>
    </row>
    <row r="59" spans="1:1" x14ac:dyDescent="0.25">
      <c r="A59" t="s">
        <v>174</v>
      </c>
    </row>
    <row r="60" spans="1:1" x14ac:dyDescent="0.25">
      <c r="A60" t="s">
        <v>175</v>
      </c>
    </row>
    <row r="61" spans="1:1" x14ac:dyDescent="0.25">
      <c r="A61" t="s">
        <v>176</v>
      </c>
    </row>
    <row r="62" spans="1:1" x14ac:dyDescent="0.25">
      <c r="A62" t="s">
        <v>177</v>
      </c>
    </row>
    <row r="63" spans="1:1" x14ac:dyDescent="0.25">
      <c r="A63" t="s">
        <v>178</v>
      </c>
    </row>
    <row r="64" spans="1:1" x14ac:dyDescent="0.25">
      <c r="A64" t="s">
        <v>179</v>
      </c>
    </row>
    <row r="65" spans="1:1" x14ac:dyDescent="0.25">
      <c r="A65" t="s">
        <v>180</v>
      </c>
    </row>
    <row r="66" spans="1:1" x14ac:dyDescent="0.25">
      <c r="A66" t="s">
        <v>181</v>
      </c>
    </row>
    <row r="67" spans="1:1" x14ac:dyDescent="0.25">
      <c r="A67" t="s">
        <v>182</v>
      </c>
    </row>
    <row r="68" spans="1:1" x14ac:dyDescent="0.25">
      <c r="A68" t="s">
        <v>183</v>
      </c>
    </row>
    <row r="69" spans="1:1" x14ac:dyDescent="0.25">
      <c r="A69" t="s">
        <v>184</v>
      </c>
    </row>
    <row r="70" spans="1:1" x14ac:dyDescent="0.25">
      <c r="A70" t="s">
        <v>185</v>
      </c>
    </row>
    <row r="71" spans="1:1" x14ac:dyDescent="0.25">
      <c r="A71" t="s">
        <v>186</v>
      </c>
    </row>
    <row r="72" spans="1:1" x14ac:dyDescent="0.25">
      <c r="A72" t="s">
        <v>187</v>
      </c>
    </row>
    <row r="73" spans="1:1" x14ac:dyDescent="0.25">
      <c r="A73" t="s">
        <v>188</v>
      </c>
    </row>
    <row r="74" spans="1:1" x14ac:dyDescent="0.25">
      <c r="A74" t="s">
        <v>189</v>
      </c>
    </row>
    <row r="75" spans="1:1" x14ac:dyDescent="0.25">
      <c r="A75" t="s">
        <v>190</v>
      </c>
    </row>
    <row r="76" spans="1:1" x14ac:dyDescent="0.25">
      <c r="A76" t="s">
        <v>191</v>
      </c>
    </row>
    <row r="77" spans="1:1" x14ac:dyDescent="0.25">
      <c r="A77" t="s">
        <v>192</v>
      </c>
    </row>
    <row r="78" spans="1:1" x14ac:dyDescent="0.25">
      <c r="A78" t="s">
        <v>193</v>
      </c>
    </row>
    <row r="79" spans="1:1" x14ac:dyDescent="0.25">
      <c r="A79" t="s">
        <v>194</v>
      </c>
    </row>
    <row r="80" spans="1:1" x14ac:dyDescent="0.25">
      <c r="A80" t="s">
        <v>195</v>
      </c>
    </row>
    <row r="81" spans="1:1" x14ac:dyDescent="0.25">
      <c r="A81" t="s">
        <v>196</v>
      </c>
    </row>
    <row r="82" spans="1:1" x14ac:dyDescent="0.25">
      <c r="A82" t="s">
        <v>197</v>
      </c>
    </row>
    <row r="83" spans="1:1" x14ac:dyDescent="0.25">
      <c r="A83" t="s">
        <v>198</v>
      </c>
    </row>
    <row r="84" spans="1:1" x14ac:dyDescent="0.25">
      <c r="A84" t="s">
        <v>199</v>
      </c>
    </row>
    <row r="85" spans="1:1" x14ac:dyDescent="0.25">
      <c r="A85" t="s">
        <v>200</v>
      </c>
    </row>
    <row r="86" spans="1:1" x14ac:dyDescent="0.25">
      <c r="A86" t="s">
        <v>201</v>
      </c>
    </row>
    <row r="87" spans="1:1" x14ac:dyDescent="0.25">
      <c r="A87" t="s">
        <v>202</v>
      </c>
    </row>
    <row r="88" spans="1:1" x14ac:dyDescent="0.25">
      <c r="A88" t="s">
        <v>203</v>
      </c>
    </row>
    <row r="89" spans="1:1" x14ac:dyDescent="0.25">
      <c r="A89" t="s">
        <v>204</v>
      </c>
    </row>
    <row r="90" spans="1:1" x14ac:dyDescent="0.25">
      <c r="A90" t="s">
        <v>205</v>
      </c>
    </row>
    <row r="91" spans="1:1" x14ac:dyDescent="0.25">
      <c r="A91" t="s">
        <v>206</v>
      </c>
    </row>
    <row r="92" spans="1:1" x14ac:dyDescent="0.25">
      <c r="A92" t="s">
        <v>207</v>
      </c>
    </row>
    <row r="93" spans="1:1" x14ac:dyDescent="0.25">
      <c r="A93" t="s">
        <v>208</v>
      </c>
    </row>
    <row r="94" spans="1:1" x14ac:dyDescent="0.25">
      <c r="A94" t="s">
        <v>209</v>
      </c>
    </row>
    <row r="95" spans="1:1" x14ac:dyDescent="0.25">
      <c r="A95" t="s">
        <v>210</v>
      </c>
    </row>
    <row r="96" spans="1:1" x14ac:dyDescent="0.25">
      <c r="A96" t="s">
        <v>211</v>
      </c>
    </row>
    <row r="97" spans="1:1" x14ac:dyDescent="0.25">
      <c r="A97" t="s">
        <v>212</v>
      </c>
    </row>
    <row r="98" spans="1:1" x14ac:dyDescent="0.25">
      <c r="A98" t="s">
        <v>213</v>
      </c>
    </row>
    <row r="99" spans="1:1" x14ac:dyDescent="0.25">
      <c r="A99" t="s">
        <v>214</v>
      </c>
    </row>
    <row r="100" spans="1:1" x14ac:dyDescent="0.25">
      <c r="A100" t="s">
        <v>215</v>
      </c>
    </row>
    <row r="101" spans="1:1" x14ac:dyDescent="0.25">
      <c r="A101" t="s">
        <v>216</v>
      </c>
    </row>
    <row r="102" spans="1:1" x14ac:dyDescent="0.25">
      <c r="A102" t="s">
        <v>217</v>
      </c>
    </row>
    <row r="103" spans="1:1" x14ac:dyDescent="0.25">
      <c r="A103" t="s">
        <v>218</v>
      </c>
    </row>
    <row r="104" spans="1:1" x14ac:dyDescent="0.25">
      <c r="A104" t="s">
        <v>219</v>
      </c>
    </row>
    <row r="105" spans="1:1" x14ac:dyDescent="0.25">
      <c r="A105" t="s">
        <v>220</v>
      </c>
    </row>
    <row r="106" spans="1:1" x14ac:dyDescent="0.25">
      <c r="A106" t="s">
        <v>221</v>
      </c>
    </row>
    <row r="107" spans="1:1" x14ac:dyDescent="0.25">
      <c r="A107" t="s">
        <v>222</v>
      </c>
    </row>
    <row r="108" spans="1:1" x14ac:dyDescent="0.25">
      <c r="A108" t="s">
        <v>223</v>
      </c>
    </row>
    <row r="109" spans="1:1" x14ac:dyDescent="0.25">
      <c r="A109" t="s">
        <v>224</v>
      </c>
    </row>
    <row r="110" spans="1:1" x14ac:dyDescent="0.25">
      <c r="A110" t="s">
        <v>225</v>
      </c>
    </row>
    <row r="111" spans="1:1" x14ac:dyDescent="0.25">
      <c r="A111" t="s">
        <v>226</v>
      </c>
    </row>
    <row r="112" spans="1:1" x14ac:dyDescent="0.25">
      <c r="A112" t="s">
        <v>227</v>
      </c>
    </row>
    <row r="113" spans="1:1" x14ac:dyDescent="0.25">
      <c r="A113" t="s">
        <v>228</v>
      </c>
    </row>
    <row r="114" spans="1:1" x14ac:dyDescent="0.25">
      <c r="A114" t="s">
        <v>229</v>
      </c>
    </row>
    <row r="115" spans="1:1" x14ac:dyDescent="0.25">
      <c r="A115" t="s">
        <v>230</v>
      </c>
    </row>
    <row r="116" spans="1:1" x14ac:dyDescent="0.25">
      <c r="A116" t="s">
        <v>231</v>
      </c>
    </row>
    <row r="117" spans="1:1" x14ac:dyDescent="0.25">
      <c r="A117" t="s">
        <v>232</v>
      </c>
    </row>
    <row r="118" spans="1:1" x14ac:dyDescent="0.25">
      <c r="A118" t="s">
        <v>233</v>
      </c>
    </row>
    <row r="119" spans="1:1" x14ac:dyDescent="0.25">
      <c r="A119" t="s">
        <v>234</v>
      </c>
    </row>
    <row r="120" spans="1:1" x14ac:dyDescent="0.25">
      <c r="A120" t="s">
        <v>235</v>
      </c>
    </row>
    <row r="121" spans="1:1" x14ac:dyDescent="0.25">
      <c r="A121" t="s">
        <v>236</v>
      </c>
    </row>
    <row r="122" spans="1:1" x14ac:dyDescent="0.25">
      <c r="A122" t="s">
        <v>237</v>
      </c>
    </row>
    <row r="123" spans="1:1" x14ac:dyDescent="0.25">
      <c r="A123" t="s">
        <v>238</v>
      </c>
    </row>
    <row r="124" spans="1:1" x14ac:dyDescent="0.25">
      <c r="A124" t="s">
        <v>239</v>
      </c>
    </row>
    <row r="125" spans="1:1" x14ac:dyDescent="0.25">
      <c r="A125" t="s">
        <v>240</v>
      </c>
    </row>
    <row r="126" spans="1:1" x14ac:dyDescent="0.25">
      <c r="A126" t="s">
        <v>241</v>
      </c>
    </row>
    <row r="127" spans="1:1" x14ac:dyDescent="0.25">
      <c r="A127" t="s">
        <v>242</v>
      </c>
    </row>
    <row r="128" spans="1:1" x14ac:dyDescent="0.25">
      <c r="A128" t="s">
        <v>243</v>
      </c>
    </row>
    <row r="129" spans="1:1" x14ac:dyDescent="0.25">
      <c r="A129" t="s">
        <v>244</v>
      </c>
    </row>
    <row r="130" spans="1:1" x14ac:dyDescent="0.25">
      <c r="A130" t="s">
        <v>245</v>
      </c>
    </row>
    <row r="131" spans="1:1" x14ac:dyDescent="0.25">
      <c r="A131" t="s">
        <v>246</v>
      </c>
    </row>
    <row r="132" spans="1:1" x14ac:dyDescent="0.25">
      <c r="A132" t="s">
        <v>247</v>
      </c>
    </row>
    <row r="133" spans="1:1" x14ac:dyDescent="0.25">
      <c r="A133" t="s">
        <v>248</v>
      </c>
    </row>
    <row r="134" spans="1:1" x14ac:dyDescent="0.25">
      <c r="A134" t="s">
        <v>249</v>
      </c>
    </row>
    <row r="135" spans="1:1" x14ac:dyDescent="0.25">
      <c r="A135" t="s">
        <v>250</v>
      </c>
    </row>
    <row r="136" spans="1:1" x14ac:dyDescent="0.25">
      <c r="A136" t="s">
        <v>251</v>
      </c>
    </row>
    <row r="137" spans="1:1" x14ac:dyDescent="0.25">
      <c r="A137" t="s">
        <v>252</v>
      </c>
    </row>
    <row r="138" spans="1:1" x14ac:dyDescent="0.25">
      <c r="A138" t="s">
        <v>253</v>
      </c>
    </row>
    <row r="139" spans="1:1" x14ac:dyDescent="0.25">
      <c r="A139" t="s">
        <v>254</v>
      </c>
    </row>
    <row r="140" spans="1:1" x14ac:dyDescent="0.25">
      <c r="A140" t="s">
        <v>255</v>
      </c>
    </row>
    <row r="141" spans="1:1" x14ac:dyDescent="0.25">
      <c r="A141" t="s">
        <v>256</v>
      </c>
    </row>
    <row r="142" spans="1:1" x14ac:dyDescent="0.25">
      <c r="A142" t="s">
        <v>257</v>
      </c>
    </row>
    <row r="143" spans="1:1" x14ac:dyDescent="0.25">
      <c r="A143" t="s">
        <v>258</v>
      </c>
    </row>
    <row r="144" spans="1:1" x14ac:dyDescent="0.25">
      <c r="A144" t="s">
        <v>259</v>
      </c>
    </row>
    <row r="145" spans="1:1" x14ac:dyDescent="0.25">
      <c r="A145" t="s">
        <v>260</v>
      </c>
    </row>
    <row r="146" spans="1:1" x14ac:dyDescent="0.25">
      <c r="A146" t="s">
        <v>261</v>
      </c>
    </row>
    <row r="147" spans="1:1" x14ac:dyDescent="0.25">
      <c r="A147" t="s">
        <v>262</v>
      </c>
    </row>
    <row r="148" spans="1:1" x14ac:dyDescent="0.25">
      <c r="A148" t="s">
        <v>263</v>
      </c>
    </row>
    <row r="149" spans="1:1" x14ac:dyDescent="0.25">
      <c r="A149" t="s">
        <v>264</v>
      </c>
    </row>
    <row r="150" spans="1:1" x14ac:dyDescent="0.25">
      <c r="A150" t="s">
        <v>265</v>
      </c>
    </row>
    <row r="151" spans="1:1" x14ac:dyDescent="0.25">
      <c r="A151" t="s">
        <v>266</v>
      </c>
    </row>
    <row r="152" spans="1:1" x14ac:dyDescent="0.25">
      <c r="A152" t="s">
        <v>267</v>
      </c>
    </row>
    <row r="153" spans="1:1" x14ac:dyDescent="0.25">
      <c r="A153" t="s">
        <v>268</v>
      </c>
    </row>
    <row r="154" spans="1:1" x14ac:dyDescent="0.25">
      <c r="A154" t="s">
        <v>269</v>
      </c>
    </row>
    <row r="155" spans="1:1" x14ac:dyDescent="0.25">
      <c r="A155" t="s">
        <v>270</v>
      </c>
    </row>
    <row r="156" spans="1:1" x14ac:dyDescent="0.25">
      <c r="A156" t="s">
        <v>271</v>
      </c>
    </row>
    <row r="157" spans="1:1" x14ac:dyDescent="0.25">
      <c r="A157" t="s">
        <v>272</v>
      </c>
    </row>
    <row r="158" spans="1:1" x14ac:dyDescent="0.25">
      <c r="A158" t="s">
        <v>273</v>
      </c>
    </row>
    <row r="159" spans="1:1" x14ac:dyDescent="0.25">
      <c r="A159" t="s">
        <v>274</v>
      </c>
    </row>
    <row r="160" spans="1:1" x14ac:dyDescent="0.25">
      <c r="A160" t="s">
        <v>275</v>
      </c>
    </row>
  </sheetData>
  <sheetProtection algorithmName="SHA-512" hashValue="3Th3zqr5jc9UQ7kajq9yCwdKV5eIFoj8Qnh26DzVOlKsv+nhm8Fnr6tkKUAN1b5J9rLwaUod3ZnOKoUt7C6Gsg==" saltValue="AKKHWm7KfeQGId5jLW3KAA==" spinCount="100000" sheet="1" objects="1" scenarios="1"/>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75"/>
  <dimension ref="A1:K10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x-315</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401</v>
      </c>
      <c r="C9" s="78"/>
    </row>
    <row r="10" spans="1:11" ht="25" x14ac:dyDescent="0.25">
      <c r="A10" s="85" t="s">
        <v>7</v>
      </c>
      <c r="B10" s="78" t="s">
        <v>407</v>
      </c>
      <c r="C10" s="78"/>
    </row>
    <row r="11" spans="1:11" x14ac:dyDescent="0.25">
      <c r="A11" s="85" t="s">
        <v>280</v>
      </c>
      <c r="B11" s="78" t="s">
        <v>366</v>
      </c>
      <c r="C11" s="78"/>
    </row>
    <row r="12" spans="1:11" x14ac:dyDescent="0.25">
      <c r="A12" s="85" t="s">
        <v>281</v>
      </c>
      <c r="B12" s="78" t="s">
        <v>295</v>
      </c>
      <c r="C12" s="78"/>
    </row>
    <row r="13" spans="1:11" x14ac:dyDescent="0.25">
      <c r="A13" s="85" t="s">
        <v>610</v>
      </c>
      <c r="B13" s="78">
        <v>0</v>
      </c>
      <c r="C13" s="78"/>
    </row>
    <row r="14" spans="1:11" x14ac:dyDescent="0.25">
      <c r="A14" s="85" t="s">
        <v>283</v>
      </c>
      <c r="B14" s="78">
        <v>315</v>
      </c>
      <c r="C14" s="78"/>
    </row>
    <row r="15" spans="1:11" x14ac:dyDescent="0.25">
      <c r="A15" s="85" t="s">
        <v>613</v>
      </c>
      <c r="B15" s="78">
        <v>315</v>
      </c>
      <c r="C15" s="78"/>
    </row>
    <row r="16" spans="1:11" x14ac:dyDescent="0.25">
      <c r="A16" s="85" t="s">
        <v>285</v>
      </c>
      <c r="B16" s="78" t="s">
        <v>409</v>
      </c>
      <c r="C16" s="78"/>
    </row>
    <row r="17" spans="1:3" x14ac:dyDescent="0.25">
      <c r="A17" s="85" t="s">
        <v>699</v>
      </c>
      <c r="B17" s="129"/>
      <c r="C17" s="129"/>
    </row>
    <row r="18" spans="1:3" x14ac:dyDescent="0.25">
      <c r="A18" s="85"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713</v>
      </c>
      <c r="C26" s="94" t="s">
        <v>714</v>
      </c>
    </row>
    <row r="27" spans="1:3" x14ac:dyDescent="0.25">
      <c r="A27" s="95">
        <v>16</v>
      </c>
      <c r="B27" s="96">
        <v>8.99</v>
      </c>
      <c r="C27" s="96">
        <v>8.99</v>
      </c>
    </row>
    <row r="28" spans="1:3" x14ac:dyDescent="0.25">
      <c r="A28" s="95">
        <v>17</v>
      </c>
      <c r="B28" s="96">
        <v>9.1199999999999992</v>
      </c>
      <c r="C28" s="96">
        <v>9.1199999999999992</v>
      </c>
    </row>
    <row r="29" spans="1:3" x14ac:dyDescent="0.25">
      <c r="A29" s="95">
        <v>18</v>
      </c>
      <c r="B29" s="96">
        <v>9.25</v>
      </c>
      <c r="C29" s="96">
        <v>9.25</v>
      </c>
    </row>
    <row r="30" spans="1:3" x14ac:dyDescent="0.25">
      <c r="A30" s="95">
        <v>19</v>
      </c>
      <c r="B30" s="96">
        <v>9.39</v>
      </c>
      <c r="C30" s="96">
        <v>9.39</v>
      </c>
    </row>
    <row r="31" spans="1:3" x14ac:dyDescent="0.25">
      <c r="A31" s="95">
        <v>20</v>
      </c>
      <c r="B31" s="96">
        <v>9.52</v>
      </c>
      <c r="C31" s="96">
        <v>9.52</v>
      </c>
    </row>
    <row r="32" spans="1:3" x14ac:dyDescent="0.25">
      <c r="A32" s="95">
        <v>21</v>
      </c>
      <c r="B32" s="96">
        <v>9.66</v>
      </c>
      <c r="C32" s="96">
        <v>9.66</v>
      </c>
    </row>
    <row r="33" spans="1:3" x14ac:dyDescent="0.25">
      <c r="A33" s="95">
        <v>22</v>
      </c>
      <c r="B33" s="96">
        <v>9.8000000000000007</v>
      </c>
      <c r="C33" s="96">
        <v>9.8000000000000007</v>
      </c>
    </row>
    <row r="34" spans="1:3" x14ac:dyDescent="0.25">
      <c r="A34" s="95">
        <v>23</v>
      </c>
      <c r="B34" s="96">
        <v>9.94</v>
      </c>
      <c r="C34" s="96">
        <v>9.94</v>
      </c>
    </row>
    <row r="35" spans="1:3" x14ac:dyDescent="0.25">
      <c r="A35" s="95">
        <v>24</v>
      </c>
      <c r="B35" s="96">
        <v>10.08</v>
      </c>
      <c r="C35" s="96">
        <v>10.08</v>
      </c>
    </row>
    <row r="36" spans="1:3" x14ac:dyDescent="0.25">
      <c r="A36" s="95">
        <v>25</v>
      </c>
      <c r="B36" s="96">
        <v>10.23</v>
      </c>
      <c r="C36" s="96">
        <v>10.23</v>
      </c>
    </row>
    <row r="37" spans="1:3" x14ac:dyDescent="0.25">
      <c r="A37" s="95">
        <v>26</v>
      </c>
      <c r="B37" s="96">
        <v>10.38</v>
      </c>
      <c r="C37" s="96">
        <v>10.38</v>
      </c>
    </row>
    <row r="38" spans="1:3" x14ac:dyDescent="0.25">
      <c r="A38" s="95">
        <v>27</v>
      </c>
      <c r="B38" s="96">
        <v>10.53</v>
      </c>
      <c r="C38" s="96">
        <v>10.53</v>
      </c>
    </row>
    <row r="39" spans="1:3" x14ac:dyDescent="0.25">
      <c r="A39" s="95">
        <v>28</v>
      </c>
      <c r="B39" s="96">
        <v>10.68</v>
      </c>
      <c r="C39" s="96">
        <v>10.68</v>
      </c>
    </row>
    <row r="40" spans="1:3" x14ac:dyDescent="0.25">
      <c r="A40" s="95">
        <v>29</v>
      </c>
      <c r="B40" s="96">
        <v>10.83</v>
      </c>
      <c r="C40" s="96">
        <v>10.83</v>
      </c>
    </row>
    <row r="41" spans="1:3" x14ac:dyDescent="0.25">
      <c r="A41" s="95">
        <v>30</v>
      </c>
      <c r="B41" s="96">
        <v>10.99</v>
      </c>
      <c r="C41" s="96">
        <v>10.99</v>
      </c>
    </row>
    <row r="42" spans="1:3" x14ac:dyDescent="0.25">
      <c r="A42" s="95">
        <v>31</v>
      </c>
      <c r="B42" s="96">
        <v>11.15</v>
      </c>
      <c r="C42" s="96">
        <v>11.15</v>
      </c>
    </row>
    <row r="43" spans="1:3" x14ac:dyDescent="0.25">
      <c r="A43" s="95">
        <v>32</v>
      </c>
      <c r="B43" s="96">
        <v>11.31</v>
      </c>
      <c r="C43" s="96">
        <v>11.31</v>
      </c>
    </row>
    <row r="44" spans="1:3" x14ac:dyDescent="0.25">
      <c r="A44" s="95">
        <v>33</v>
      </c>
      <c r="B44" s="96">
        <v>11.47</v>
      </c>
      <c r="C44" s="96">
        <v>11.47</v>
      </c>
    </row>
    <row r="45" spans="1:3" x14ac:dyDescent="0.25">
      <c r="A45" s="95">
        <v>34</v>
      </c>
      <c r="B45" s="96">
        <v>11.64</v>
      </c>
      <c r="C45" s="96">
        <v>11.64</v>
      </c>
    </row>
    <row r="46" spans="1:3" x14ac:dyDescent="0.25">
      <c r="A46" s="95">
        <v>35</v>
      </c>
      <c r="B46" s="96">
        <v>11.81</v>
      </c>
      <c r="C46" s="96">
        <v>11.81</v>
      </c>
    </row>
    <row r="47" spans="1:3" x14ac:dyDescent="0.25">
      <c r="A47" s="95">
        <v>36</v>
      </c>
      <c r="B47" s="96">
        <v>11.98</v>
      </c>
      <c r="C47" s="96">
        <v>11.98</v>
      </c>
    </row>
    <row r="48" spans="1:3" x14ac:dyDescent="0.25">
      <c r="A48" s="95">
        <v>37</v>
      </c>
      <c r="B48" s="96">
        <v>12.16</v>
      </c>
      <c r="C48" s="96">
        <v>12.16</v>
      </c>
    </row>
    <row r="49" spans="1:3" x14ac:dyDescent="0.25">
      <c r="A49" s="95">
        <v>38</v>
      </c>
      <c r="B49" s="96">
        <v>12.33</v>
      </c>
      <c r="C49" s="96">
        <v>12.33</v>
      </c>
    </row>
    <row r="50" spans="1:3" x14ac:dyDescent="0.25">
      <c r="A50" s="95">
        <v>39</v>
      </c>
      <c r="B50" s="96">
        <v>12.51</v>
      </c>
      <c r="C50" s="96">
        <v>12.51</v>
      </c>
    </row>
    <row r="51" spans="1:3" x14ac:dyDescent="0.25">
      <c r="A51" s="95">
        <v>40</v>
      </c>
      <c r="B51" s="96">
        <v>12.7</v>
      </c>
      <c r="C51" s="96">
        <v>12.7</v>
      </c>
    </row>
    <row r="52" spans="1:3" x14ac:dyDescent="0.25">
      <c r="A52" s="95">
        <v>41</v>
      </c>
      <c r="B52" s="96">
        <v>12.88</v>
      </c>
      <c r="C52" s="96">
        <v>12.88</v>
      </c>
    </row>
    <row r="53" spans="1:3" x14ac:dyDescent="0.25">
      <c r="A53" s="95">
        <v>42</v>
      </c>
      <c r="B53" s="96">
        <v>13.07</v>
      </c>
      <c r="C53" s="96">
        <v>13.07</v>
      </c>
    </row>
    <row r="54" spans="1:3" x14ac:dyDescent="0.25">
      <c r="A54" s="95">
        <v>43</v>
      </c>
      <c r="B54" s="96">
        <v>13.27</v>
      </c>
      <c r="C54" s="96">
        <v>13.27</v>
      </c>
    </row>
    <row r="55" spans="1:3" x14ac:dyDescent="0.25">
      <c r="A55" s="95">
        <v>44</v>
      </c>
      <c r="B55" s="96">
        <v>13.46</v>
      </c>
      <c r="C55" s="96">
        <v>13.46</v>
      </c>
    </row>
    <row r="56" spans="1:3" x14ac:dyDescent="0.25">
      <c r="A56" s="95">
        <v>45</v>
      </c>
      <c r="B56" s="96">
        <v>13.66</v>
      </c>
      <c r="C56" s="96">
        <v>13.66</v>
      </c>
    </row>
    <row r="57" spans="1:3" x14ac:dyDescent="0.25">
      <c r="A57" s="95">
        <v>46</v>
      </c>
      <c r="B57" s="96">
        <v>13.87</v>
      </c>
      <c r="C57" s="96">
        <v>13.87</v>
      </c>
    </row>
    <row r="58" spans="1:3" x14ac:dyDescent="0.25">
      <c r="A58" s="95">
        <v>47</v>
      </c>
      <c r="B58" s="96">
        <v>14.07</v>
      </c>
      <c r="C58" s="96">
        <v>14.07</v>
      </c>
    </row>
    <row r="59" spans="1:3" x14ac:dyDescent="0.25">
      <c r="A59" s="95">
        <v>48</v>
      </c>
      <c r="B59" s="96">
        <v>14.29</v>
      </c>
      <c r="C59" s="96">
        <v>14.29</v>
      </c>
    </row>
    <row r="60" spans="1:3" x14ac:dyDescent="0.25">
      <c r="A60" s="95">
        <v>49</v>
      </c>
      <c r="B60" s="96">
        <v>14.5</v>
      </c>
      <c r="C60" s="96">
        <v>14.5</v>
      </c>
    </row>
    <row r="61" spans="1:3" x14ac:dyDescent="0.25">
      <c r="A61" s="95">
        <v>50</v>
      </c>
      <c r="B61" s="96">
        <v>14.72</v>
      </c>
      <c r="C61" s="96">
        <v>14.72</v>
      </c>
    </row>
    <row r="62" spans="1:3" x14ac:dyDescent="0.25">
      <c r="A62" s="95">
        <v>51</v>
      </c>
      <c r="B62" s="96">
        <v>14.95</v>
      </c>
      <c r="C62" s="96">
        <v>14.95</v>
      </c>
    </row>
    <row r="63" spans="1:3" x14ac:dyDescent="0.25">
      <c r="A63" s="95">
        <v>52</v>
      </c>
      <c r="B63" s="96">
        <v>15.18</v>
      </c>
      <c r="C63" s="96">
        <v>15.18</v>
      </c>
    </row>
    <row r="64" spans="1:3" x14ac:dyDescent="0.25">
      <c r="A64" s="95">
        <v>53</v>
      </c>
      <c r="B64" s="96">
        <v>15.42</v>
      </c>
      <c r="C64" s="96">
        <v>15.42</v>
      </c>
    </row>
    <row r="65" spans="1:3" x14ac:dyDescent="0.25">
      <c r="A65" s="95">
        <v>54</v>
      </c>
      <c r="B65" s="96">
        <v>15.66</v>
      </c>
      <c r="C65" s="96">
        <v>15.66</v>
      </c>
    </row>
    <row r="66" spans="1:3" x14ac:dyDescent="0.25">
      <c r="A66" s="95">
        <v>55</v>
      </c>
      <c r="B66" s="96">
        <v>15.91</v>
      </c>
      <c r="C66" s="96">
        <v>15.91</v>
      </c>
    </row>
    <row r="67" spans="1:3" x14ac:dyDescent="0.25">
      <c r="A67" s="95">
        <v>56</v>
      </c>
      <c r="B67" s="96">
        <v>16.16</v>
      </c>
      <c r="C67" s="96">
        <v>16.16</v>
      </c>
    </row>
    <row r="68" spans="1:3" x14ac:dyDescent="0.25">
      <c r="A68" s="95">
        <v>57</v>
      </c>
      <c r="B68" s="96">
        <v>16.420000000000002</v>
      </c>
      <c r="C68" s="96">
        <v>16.420000000000002</v>
      </c>
    </row>
    <row r="69" spans="1:3" x14ac:dyDescent="0.25">
      <c r="A69" s="95">
        <v>58</v>
      </c>
      <c r="B69" s="96">
        <v>16.690000000000001</v>
      </c>
      <c r="C69" s="96">
        <v>16.690000000000001</v>
      </c>
    </row>
    <row r="70" spans="1:3" x14ac:dyDescent="0.25">
      <c r="A70" s="95">
        <v>59</v>
      </c>
      <c r="B70" s="96">
        <v>16.97</v>
      </c>
      <c r="C70" s="96">
        <v>16.97</v>
      </c>
    </row>
    <row r="71" spans="1:3" x14ac:dyDescent="0.25">
      <c r="A71" s="95">
        <v>60</v>
      </c>
      <c r="B71" s="96">
        <v>17.260000000000002</v>
      </c>
      <c r="C71" s="96">
        <v>17.260000000000002</v>
      </c>
    </row>
    <row r="72" spans="1:3" x14ac:dyDescent="0.25">
      <c r="A72" s="95">
        <v>61</v>
      </c>
      <c r="B72" s="96">
        <v>17.57</v>
      </c>
      <c r="C72" s="96">
        <v>17.57</v>
      </c>
    </row>
    <row r="73" spans="1:3" x14ac:dyDescent="0.25">
      <c r="A73" s="95">
        <v>62</v>
      </c>
      <c r="B73" s="96">
        <v>17.88</v>
      </c>
      <c r="C73" s="96">
        <v>17.88</v>
      </c>
    </row>
    <row r="74" spans="1:3" x14ac:dyDescent="0.25">
      <c r="A74" s="95">
        <v>63</v>
      </c>
      <c r="B74" s="96">
        <v>18.21</v>
      </c>
      <c r="C74" s="96">
        <v>18.21</v>
      </c>
    </row>
    <row r="75" spans="1:3" x14ac:dyDescent="0.25">
      <c r="A75" s="95">
        <v>64</v>
      </c>
      <c r="B75" s="96">
        <v>18.55</v>
      </c>
      <c r="C75" s="96">
        <v>18.55</v>
      </c>
    </row>
    <row r="76" spans="1:3" x14ac:dyDescent="0.25">
      <c r="A76" s="95">
        <v>65</v>
      </c>
      <c r="B76" s="96">
        <v>18.399999999999999</v>
      </c>
      <c r="C76" s="96">
        <v>18.399999999999999</v>
      </c>
    </row>
    <row r="77" spans="1:3" x14ac:dyDescent="0.25">
      <c r="A77" s="95">
        <v>66</v>
      </c>
      <c r="B77" s="96">
        <v>17.760000000000002</v>
      </c>
      <c r="C77" s="96">
        <v>17.760000000000002</v>
      </c>
    </row>
    <row r="78" spans="1:3" x14ac:dyDescent="0.25">
      <c r="A78" s="95">
        <v>67</v>
      </c>
      <c r="B78" s="96">
        <v>17.11</v>
      </c>
      <c r="C78" s="96">
        <v>17.11</v>
      </c>
    </row>
    <row r="79" spans="1:3" x14ac:dyDescent="0.25">
      <c r="A79" s="95">
        <v>68</v>
      </c>
      <c r="B79" s="96">
        <v>16.46</v>
      </c>
      <c r="C79" s="96">
        <v>16.46</v>
      </c>
    </row>
    <row r="80" spans="1:3" x14ac:dyDescent="0.25">
      <c r="A80" s="95">
        <v>69</v>
      </c>
      <c r="B80" s="96">
        <v>15.8</v>
      </c>
      <c r="C80" s="96">
        <v>15.8</v>
      </c>
    </row>
    <row r="81" spans="1:3" x14ac:dyDescent="0.25">
      <c r="A81" s="95">
        <v>70</v>
      </c>
      <c r="B81" s="96">
        <v>15.15</v>
      </c>
      <c r="C81" s="96">
        <v>15.15</v>
      </c>
    </row>
    <row r="82" spans="1:3" x14ac:dyDescent="0.25">
      <c r="A82" s="95">
        <v>71</v>
      </c>
      <c r="B82" s="96">
        <v>14.49</v>
      </c>
      <c r="C82" s="96">
        <v>14.49</v>
      </c>
    </row>
    <row r="83" spans="1:3" x14ac:dyDescent="0.25">
      <c r="A83" s="95">
        <v>72</v>
      </c>
      <c r="B83" s="96">
        <v>13.83</v>
      </c>
      <c r="C83" s="96">
        <v>13.83</v>
      </c>
    </row>
    <row r="84" spans="1:3" x14ac:dyDescent="0.25">
      <c r="A84" s="95">
        <v>73</v>
      </c>
      <c r="B84" s="96">
        <v>13.18</v>
      </c>
      <c r="C84" s="96">
        <v>13.18</v>
      </c>
    </row>
    <row r="85" spans="1:3" x14ac:dyDescent="0.25">
      <c r="A85" s="95">
        <v>74</v>
      </c>
      <c r="B85" s="96">
        <v>12.53</v>
      </c>
      <c r="C85" s="96">
        <v>12.53</v>
      </c>
    </row>
    <row r="86" spans="1:3" x14ac:dyDescent="0.25">
      <c r="A86" s="95">
        <v>75</v>
      </c>
      <c r="B86" s="96">
        <v>11.88</v>
      </c>
      <c r="C86" s="96">
        <v>11.88</v>
      </c>
    </row>
    <row r="87" spans="1:3" x14ac:dyDescent="0.25">
      <c r="A87" s="95">
        <v>76</v>
      </c>
      <c r="B87" s="96">
        <v>11.23</v>
      </c>
      <c r="C87" s="96">
        <v>11.23</v>
      </c>
    </row>
    <row r="88" spans="1:3" x14ac:dyDescent="0.25">
      <c r="A88" s="95">
        <v>77</v>
      </c>
      <c r="B88" s="96">
        <v>10.6</v>
      </c>
      <c r="C88" s="96">
        <v>10.6</v>
      </c>
    </row>
    <row r="89" spans="1:3" x14ac:dyDescent="0.25">
      <c r="A89" s="95">
        <v>78</v>
      </c>
      <c r="B89" s="96">
        <v>9.9700000000000006</v>
      </c>
      <c r="C89" s="96">
        <v>9.9700000000000006</v>
      </c>
    </row>
    <row r="90" spans="1:3" x14ac:dyDescent="0.25">
      <c r="A90" s="95">
        <v>79</v>
      </c>
      <c r="B90" s="96">
        <v>9.36</v>
      </c>
      <c r="C90" s="96">
        <v>9.36</v>
      </c>
    </row>
    <row r="91" spans="1:3" x14ac:dyDescent="0.25">
      <c r="A91" s="95">
        <v>80</v>
      </c>
      <c r="B91" s="96">
        <v>8.76</v>
      </c>
      <c r="C91" s="96">
        <v>8.76</v>
      </c>
    </row>
    <row r="92" spans="1:3" x14ac:dyDescent="0.25">
      <c r="A92" s="95">
        <v>81</v>
      </c>
      <c r="B92" s="96">
        <v>8.18</v>
      </c>
      <c r="C92" s="96">
        <v>8.18</v>
      </c>
    </row>
    <row r="93" spans="1:3" x14ac:dyDescent="0.25">
      <c r="A93" s="95">
        <v>82</v>
      </c>
      <c r="B93" s="96">
        <v>7.61</v>
      </c>
      <c r="C93" s="96">
        <v>7.61</v>
      </c>
    </row>
    <row r="94" spans="1:3" x14ac:dyDescent="0.25">
      <c r="A94" s="95">
        <v>83</v>
      </c>
      <c r="B94" s="96">
        <v>7.07</v>
      </c>
      <c r="C94" s="96">
        <v>7.07</v>
      </c>
    </row>
    <row r="95" spans="1:3" x14ac:dyDescent="0.25">
      <c r="A95" s="95">
        <v>84</v>
      </c>
      <c r="B95" s="96">
        <v>6.55</v>
      </c>
      <c r="C95" s="96">
        <v>6.55</v>
      </c>
    </row>
    <row r="96" spans="1:3" x14ac:dyDescent="0.25">
      <c r="A96" s="95">
        <v>85</v>
      </c>
      <c r="B96" s="96">
        <v>6.06</v>
      </c>
      <c r="C96" s="96">
        <v>6.06</v>
      </c>
    </row>
    <row r="97" spans="1:3" x14ac:dyDescent="0.25">
      <c r="A97" s="95">
        <v>86</v>
      </c>
      <c r="B97" s="96">
        <v>5.58</v>
      </c>
      <c r="C97" s="96">
        <v>5.58</v>
      </c>
    </row>
    <row r="98" spans="1:3" x14ac:dyDescent="0.25">
      <c r="A98" s="95">
        <v>87</v>
      </c>
      <c r="B98" s="96">
        <v>5.14</v>
      </c>
      <c r="C98" s="96">
        <v>5.14</v>
      </c>
    </row>
    <row r="99" spans="1:3" x14ac:dyDescent="0.25">
      <c r="A99" s="95">
        <v>88</v>
      </c>
      <c r="B99" s="96">
        <v>4.7300000000000004</v>
      </c>
      <c r="C99" s="96">
        <v>4.7300000000000004</v>
      </c>
    </row>
    <row r="100" spans="1:3" x14ac:dyDescent="0.25">
      <c r="A100" s="95">
        <v>89</v>
      </c>
      <c r="B100" s="96">
        <v>4.34</v>
      </c>
      <c r="C100" s="96">
        <v>4.34</v>
      </c>
    </row>
    <row r="101" spans="1:3" x14ac:dyDescent="0.25">
      <c r="A101" s="95">
        <v>90</v>
      </c>
      <c r="B101" s="96">
        <v>3.99</v>
      </c>
      <c r="C101" s="96">
        <v>3.99</v>
      </c>
    </row>
    <row r="102" spans="1:3" x14ac:dyDescent="0.25">
      <c r="A102" s="95">
        <v>91</v>
      </c>
      <c r="B102" s="96">
        <v>3.66</v>
      </c>
      <c r="C102" s="96">
        <v>3.66</v>
      </c>
    </row>
    <row r="103" spans="1:3" x14ac:dyDescent="0.25">
      <c r="A103" s="95">
        <v>92</v>
      </c>
      <c r="B103" s="96">
        <v>3.36</v>
      </c>
      <c r="C103" s="96">
        <v>3.36</v>
      </c>
    </row>
    <row r="104" spans="1:3" x14ac:dyDescent="0.25">
      <c r="A104" s="95">
        <v>93</v>
      </c>
      <c r="B104" s="96">
        <v>3.09</v>
      </c>
      <c r="C104" s="96">
        <v>3.09</v>
      </c>
    </row>
    <row r="105" spans="1:3" x14ac:dyDescent="0.25">
      <c r="A105" s="95">
        <v>94</v>
      </c>
      <c r="B105" s="96">
        <v>2.84</v>
      </c>
      <c r="C105" s="96">
        <v>2.84</v>
      </c>
    </row>
    <row r="106" spans="1:3" x14ac:dyDescent="0.25">
      <c r="A106" s="95">
        <v>95</v>
      </c>
      <c r="B106" s="96">
        <v>2.62</v>
      </c>
      <c r="C106" s="96">
        <v>2.62</v>
      </c>
    </row>
  </sheetData>
  <sheetProtection algorithmName="SHA-512" hashValue="EN/6q1Q7DUZj4tbgmuypPiI6p9WSFP3MxQJDLAabytnqvnr+VS1M5RoXjJn65UwoZ+Nw6M3if8RORh+OdfZ60w==" saltValue="02xflfgciD9TlmWHaKCaew==" spinCount="100000" sheet="1" objects="1" scenarios="1"/>
  <conditionalFormatting sqref="A6:A18">
    <cfRule type="expression" dxfId="1535" priority="25" stopIfTrue="1">
      <formula>MOD(ROW(),2)=0</formula>
    </cfRule>
    <cfRule type="expression" dxfId="1534" priority="26" stopIfTrue="1">
      <formula>MOD(ROW(),2)&lt;&gt;0</formula>
    </cfRule>
  </conditionalFormatting>
  <conditionalFormatting sqref="A26:A106">
    <cfRule type="expression" dxfId="1533" priority="21" stopIfTrue="1">
      <formula>MOD(ROW(),2)=0</formula>
    </cfRule>
    <cfRule type="expression" dxfId="1532" priority="22" stopIfTrue="1">
      <formula>MOD(ROW(),2)&lt;&gt;0</formula>
    </cfRule>
  </conditionalFormatting>
  <conditionalFormatting sqref="B26:C106">
    <cfRule type="expression" dxfId="1531" priority="23" stopIfTrue="1">
      <formula>MOD(ROW(),2)=0</formula>
    </cfRule>
    <cfRule type="expression" dxfId="1530" priority="24" stopIfTrue="1">
      <formula>MOD(ROW(),2)&lt;&gt;0</formula>
    </cfRule>
  </conditionalFormatting>
  <conditionalFormatting sqref="A19:A21">
    <cfRule type="expression" dxfId="1529" priority="17" stopIfTrue="1">
      <formula>MOD(ROW(),2)=0</formula>
    </cfRule>
    <cfRule type="expression" dxfId="1528" priority="18" stopIfTrue="1">
      <formula>MOD(ROW(),2)&lt;&gt;0</formula>
    </cfRule>
  </conditionalFormatting>
  <conditionalFormatting sqref="B6:C16">
    <cfRule type="expression" dxfId="1527" priority="9" stopIfTrue="1">
      <formula>MOD(ROW(),2)=0</formula>
    </cfRule>
    <cfRule type="expression" dxfId="1526" priority="10" stopIfTrue="1">
      <formula>MOD(ROW(),2)&lt;&gt;0</formula>
    </cfRule>
  </conditionalFormatting>
  <conditionalFormatting sqref="B18:C18 B17">
    <cfRule type="expression" dxfId="1525" priority="11" stopIfTrue="1">
      <formula>MOD(ROW(),2)=0</formula>
    </cfRule>
    <cfRule type="expression" dxfId="1524" priority="12" stopIfTrue="1">
      <formula>MOD(ROW(),2)&lt;&gt;0</formula>
    </cfRule>
  </conditionalFormatting>
  <conditionalFormatting sqref="C17">
    <cfRule type="expression" dxfId="1523" priority="7" stopIfTrue="1">
      <formula>MOD(ROW(),2)=0</formula>
    </cfRule>
    <cfRule type="expression" dxfId="1522" priority="8" stopIfTrue="1">
      <formula>MOD(ROW(),2)&lt;&gt;0</formula>
    </cfRule>
  </conditionalFormatting>
  <conditionalFormatting sqref="B20:B21">
    <cfRule type="expression" dxfId="1521" priority="3" stopIfTrue="1">
      <formula>MOD(ROW(),2)=0</formula>
    </cfRule>
    <cfRule type="expression" dxfId="1520" priority="4" stopIfTrue="1">
      <formula>MOD(ROW(),2)&lt;&gt;0</formula>
    </cfRule>
  </conditionalFormatting>
  <conditionalFormatting sqref="C19:C21">
    <cfRule type="expression" dxfId="1519" priority="5" stopIfTrue="1">
      <formula>MOD(ROW(),2)=0</formula>
    </cfRule>
    <cfRule type="expression" dxfId="1518" priority="6" stopIfTrue="1">
      <formula>MOD(ROW(),2)&lt;&gt;0</formula>
    </cfRule>
  </conditionalFormatting>
  <conditionalFormatting sqref="B19">
    <cfRule type="expression" dxfId="1517" priority="1" stopIfTrue="1">
      <formula>MOD(ROW(),2)=0</formula>
    </cfRule>
    <cfRule type="expression" dxfId="1516" priority="2" stopIfTrue="1">
      <formula>MOD(ROW(),2)&lt;&gt;0</formula>
    </cfRule>
  </conditionalFormatting>
  <hyperlinks>
    <hyperlink ref="B24" location="Assumptions!A1" display="Assumptions" xr:uid="{FBD28DA4-BA7C-488F-ABDB-71327EB086F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76"/>
  <dimension ref="A1:K10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x-316</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401</v>
      </c>
      <c r="C9" s="78"/>
    </row>
    <row r="10" spans="1:11" ht="25" x14ac:dyDescent="0.25">
      <c r="A10" s="85" t="s">
        <v>7</v>
      </c>
      <c r="B10" s="78" t="s">
        <v>410</v>
      </c>
      <c r="C10" s="78"/>
    </row>
    <row r="11" spans="1:11" x14ac:dyDescent="0.25">
      <c r="A11" s="85" t="s">
        <v>280</v>
      </c>
      <c r="B11" s="78" t="s">
        <v>366</v>
      </c>
      <c r="C11" s="78"/>
    </row>
    <row r="12" spans="1:11" x14ac:dyDescent="0.25">
      <c r="A12" s="85" t="s">
        <v>281</v>
      </c>
      <c r="B12" s="78" t="s">
        <v>295</v>
      </c>
      <c r="C12" s="78"/>
    </row>
    <row r="13" spans="1:11" x14ac:dyDescent="0.25">
      <c r="A13" s="85" t="s">
        <v>610</v>
      </c>
      <c r="B13" s="78">
        <v>0</v>
      </c>
      <c r="C13" s="78"/>
    </row>
    <row r="14" spans="1:11" x14ac:dyDescent="0.25">
      <c r="A14" s="85" t="s">
        <v>283</v>
      </c>
      <c r="B14" s="78">
        <v>316</v>
      </c>
      <c r="C14" s="78"/>
    </row>
    <row r="15" spans="1:11" x14ac:dyDescent="0.25">
      <c r="A15" s="85" t="s">
        <v>613</v>
      </c>
      <c r="B15" s="78">
        <v>316</v>
      </c>
      <c r="C15" s="78"/>
    </row>
    <row r="16" spans="1:11" x14ac:dyDescent="0.25">
      <c r="A16" s="85" t="s">
        <v>285</v>
      </c>
      <c r="B16" s="78" t="s">
        <v>412</v>
      </c>
      <c r="C16" s="78"/>
    </row>
    <row r="17" spans="1:3" x14ac:dyDescent="0.25">
      <c r="A17" s="85" t="s">
        <v>699</v>
      </c>
      <c r="B17" s="129"/>
      <c r="C17" s="129"/>
    </row>
    <row r="18" spans="1:3" x14ac:dyDescent="0.25">
      <c r="A18" s="85"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713</v>
      </c>
      <c r="C26" s="94" t="s">
        <v>714</v>
      </c>
    </row>
    <row r="27" spans="1:3" x14ac:dyDescent="0.25">
      <c r="A27" s="95">
        <v>16</v>
      </c>
      <c r="B27" s="96">
        <v>8.57</v>
      </c>
      <c r="C27" s="96">
        <v>8.57</v>
      </c>
    </row>
    <row r="28" spans="1:3" x14ac:dyDescent="0.25">
      <c r="A28" s="95">
        <v>17</v>
      </c>
      <c r="B28" s="96">
        <v>8.69</v>
      </c>
      <c r="C28" s="96">
        <v>8.69</v>
      </c>
    </row>
    <row r="29" spans="1:3" x14ac:dyDescent="0.25">
      <c r="A29" s="95">
        <v>18</v>
      </c>
      <c r="B29" s="96">
        <v>8.82</v>
      </c>
      <c r="C29" s="96">
        <v>8.82</v>
      </c>
    </row>
    <row r="30" spans="1:3" x14ac:dyDescent="0.25">
      <c r="A30" s="95">
        <v>19</v>
      </c>
      <c r="B30" s="96">
        <v>8.94</v>
      </c>
      <c r="C30" s="96">
        <v>8.94</v>
      </c>
    </row>
    <row r="31" spans="1:3" x14ac:dyDescent="0.25">
      <c r="A31" s="95">
        <v>20</v>
      </c>
      <c r="B31" s="96">
        <v>9.07</v>
      </c>
      <c r="C31" s="96">
        <v>9.07</v>
      </c>
    </row>
    <row r="32" spans="1:3" x14ac:dyDescent="0.25">
      <c r="A32" s="95">
        <v>21</v>
      </c>
      <c r="B32" s="96">
        <v>9.1999999999999993</v>
      </c>
      <c r="C32" s="96">
        <v>9.1999999999999993</v>
      </c>
    </row>
    <row r="33" spans="1:3" x14ac:dyDescent="0.25">
      <c r="A33" s="95">
        <v>22</v>
      </c>
      <c r="B33" s="96">
        <v>9.33</v>
      </c>
      <c r="C33" s="96">
        <v>9.33</v>
      </c>
    </row>
    <row r="34" spans="1:3" x14ac:dyDescent="0.25">
      <c r="A34" s="95">
        <v>23</v>
      </c>
      <c r="B34" s="96">
        <v>9.4700000000000006</v>
      </c>
      <c r="C34" s="96">
        <v>9.4700000000000006</v>
      </c>
    </row>
    <row r="35" spans="1:3" x14ac:dyDescent="0.25">
      <c r="A35" s="95">
        <v>24</v>
      </c>
      <c r="B35" s="96">
        <v>9.6</v>
      </c>
      <c r="C35" s="96">
        <v>9.6</v>
      </c>
    </row>
    <row r="36" spans="1:3" x14ac:dyDescent="0.25">
      <c r="A36" s="95">
        <v>25</v>
      </c>
      <c r="B36" s="96">
        <v>9.74</v>
      </c>
      <c r="C36" s="96">
        <v>9.74</v>
      </c>
    </row>
    <row r="37" spans="1:3" x14ac:dyDescent="0.25">
      <c r="A37" s="95">
        <v>26</v>
      </c>
      <c r="B37" s="96">
        <v>9.8800000000000008</v>
      </c>
      <c r="C37" s="96">
        <v>9.8800000000000008</v>
      </c>
    </row>
    <row r="38" spans="1:3" x14ac:dyDescent="0.25">
      <c r="A38" s="95">
        <v>27</v>
      </c>
      <c r="B38" s="96">
        <v>10.02</v>
      </c>
      <c r="C38" s="96">
        <v>10.02</v>
      </c>
    </row>
    <row r="39" spans="1:3" x14ac:dyDescent="0.25">
      <c r="A39" s="95">
        <v>28</v>
      </c>
      <c r="B39" s="96">
        <v>10.17</v>
      </c>
      <c r="C39" s="96">
        <v>10.17</v>
      </c>
    </row>
    <row r="40" spans="1:3" x14ac:dyDescent="0.25">
      <c r="A40" s="95">
        <v>29</v>
      </c>
      <c r="B40" s="96">
        <v>10.31</v>
      </c>
      <c r="C40" s="96">
        <v>10.31</v>
      </c>
    </row>
    <row r="41" spans="1:3" x14ac:dyDescent="0.25">
      <c r="A41" s="95">
        <v>30</v>
      </c>
      <c r="B41" s="96">
        <v>10.46</v>
      </c>
      <c r="C41" s="96">
        <v>10.46</v>
      </c>
    </row>
    <row r="42" spans="1:3" x14ac:dyDescent="0.25">
      <c r="A42" s="95">
        <v>31</v>
      </c>
      <c r="B42" s="96">
        <v>10.61</v>
      </c>
      <c r="C42" s="96">
        <v>10.61</v>
      </c>
    </row>
    <row r="43" spans="1:3" x14ac:dyDescent="0.25">
      <c r="A43" s="95">
        <v>32</v>
      </c>
      <c r="B43" s="96">
        <v>10.76</v>
      </c>
      <c r="C43" s="96">
        <v>10.76</v>
      </c>
    </row>
    <row r="44" spans="1:3" x14ac:dyDescent="0.25">
      <c r="A44" s="95">
        <v>33</v>
      </c>
      <c r="B44" s="96">
        <v>10.92</v>
      </c>
      <c r="C44" s="96">
        <v>10.92</v>
      </c>
    </row>
    <row r="45" spans="1:3" x14ac:dyDescent="0.25">
      <c r="A45" s="95">
        <v>34</v>
      </c>
      <c r="B45" s="96">
        <v>11.07</v>
      </c>
      <c r="C45" s="96">
        <v>11.07</v>
      </c>
    </row>
    <row r="46" spans="1:3" x14ac:dyDescent="0.25">
      <c r="A46" s="95">
        <v>35</v>
      </c>
      <c r="B46" s="96">
        <v>11.23</v>
      </c>
      <c r="C46" s="96">
        <v>11.23</v>
      </c>
    </row>
    <row r="47" spans="1:3" x14ac:dyDescent="0.25">
      <c r="A47" s="95">
        <v>36</v>
      </c>
      <c r="B47" s="96">
        <v>11.39</v>
      </c>
      <c r="C47" s="96">
        <v>11.39</v>
      </c>
    </row>
    <row r="48" spans="1:3" x14ac:dyDescent="0.25">
      <c r="A48" s="95">
        <v>37</v>
      </c>
      <c r="B48" s="96">
        <v>11.56</v>
      </c>
      <c r="C48" s="96">
        <v>11.56</v>
      </c>
    </row>
    <row r="49" spans="1:3" x14ac:dyDescent="0.25">
      <c r="A49" s="95">
        <v>38</v>
      </c>
      <c r="B49" s="96">
        <v>11.73</v>
      </c>
      <c r="C49" s="96">
        <v>11.73</v>
      </c>
    </row>
    <row r="50" spans="1:3" x14ac:dyDescent="0.25">
      <c r="A50" s="95">
        <v>39</v>
      </c>
      <c r="B50" s="96">
        <v>11.9</v>
      </c>
      <c r="C50" s="96">
        <v>11.9</v>
      </c>
    </row>
    <row r="51" spans="1:3" x14ac:dyDescent="0.25">
      <c r="A51" s="95">
        <v>40</v>
      </c>
      <c r="B51" s="96">
        <v>12.07</v>
      </c>
      <c r="C51" s="96">
        <v>12.07</v>
      </c>
    </row>
    <row r="52" spans="1:3" x14ac:dyDescent="0.25">
      <c r="A52" s="95">
        <v>41</v>
      </c>
      <c r="B52" s="96">
        <v>12.24</v>
      </c>
      <c r="C52" s="96">
        <v>12.24</v>
      </c>
    </row>
    <row r="53" spans="1:3" x14ac:dyDescent="0.25">
      <c r="A53" s="95">
        <v>42</v>
      </c>
      <c r="B53" s="96">
        <v>12.42</v>
      </c>
      <c r="C53" s="96">
        <v>12.42</v>
      </c>
    </row>
    <row r="54" spans="1:3" x14ac:dyDescent="0.25">
      <c r="A54" s="95">
        <v>43</v>
      </c>
      <c r="B54" s="96">
        <v>12.6</v>
      </c>
      <c r="C54" s="96">
        <v>12.6</v>
      </c>
    </row>
    <row r="55" spans="1:3" x14ac:dyDescent="0.25">
      <c r="A55" s="95">
        <v>44</v>
      </c>
      <c r="B55" s="96">
        <v>12.79</v>
      </c>
      <c r="C55" s="96">
        <v>12.79</v>
      </c>
    </row>
    <row r="56" spans="1:3" x14ac:dyDescent="0.25">
      <c r="A56" s="95">
        <v>45</v>
      </c>
      <c r="B56" s="96">
        <v>12.98</v>
      </c>
      <c r="C56" s="96">
        <v>12.98</v>
      </c>
    </row>
    <row r="57" spans="1:3" x14ac:dyDescent="0.25">
      <c r="A57" s="95">
        <v>46</v>
      </c>
      <c r="B57" s="96">
        <v>13.17</v>
      </c>
      <c r="C57" s="96">
        <v>13.17</v>
      </c>
    </row>
    <row r="58" spans="1:3" x14ac:dyDescent="0.25">
      <c r="A58" s="95">
        <v>47</v>
      </c>
      <c r="B58" s="96">
        <v>13.36</v>
      </c>
      <c r="C58" s="96">
        <v>13.36</v>
      </c>
    </row>
    <row r="59" spans="1:3" x14ac:dyDescent="0.25">
      <c r="A59" s="95">
        <v>48</v>
      </c>
      <c r="B59" s="96">
        <v>13.56</v>
      </c>
      <c r="C59" s="96">
        <v>13.56</v>
      </c>
    </row>
    <row r="60" spans="1:3" x14ac:dyDescent="0.25">
      <c r="A60" s="95">
        <v>49</v>
      </c>
      <c r="B60" s="96">
        <v>13.77</v>
      </c>
      <c r="C60" s="96">
        <v>13.77</v>
      </c>
    </row>
    <row r="61" spans="1:3" x14ac:dyDescent="0.25">
      <c r="A61" s="95">
        <v>50</v>
      </c>
      <c r="B61" s="96">
        <v>13.97</v>
      </c>
      <c r="C61" s="96">
        <v>13.97</v>
      </c>
    </row>
    <row r="62" spans="1:3" x14ac:dyDescent="0.25">
      <c r="A62" s="95">
        <v>51</v>
      </c>
      <c r="B62" s="96">
        <v>14.19</v>
      </c>
      <c r="C62" s="96">
        <v>14.19</v>
      </c>
    </row>
    <row r="63" spans="1:3" x14ac:dyDescent="0.25">
      <c r="A63" s="95">
        <v>52</v>
      </c>
      <c r="B63" s="96">
        <v>14.4</v>
      </c>
      <c r="C63" s="96">
        <v>14.4</v>
      </c>
    </row>
    <row r="64" spans="1:3" x14ac:dyDescent="0.25">
      <c r="A64" s="95">
        <v>53</v>
      </c>
      <c r="B64" s="96">
        <v>14.63</v>
      </c>
      <c r="C64" s="96">
        <v>14.63</v>
      </c>
    </row>
    <row r="65" spans="1:3" x14ac:dyDescent="0.25">
      <c r="A65" s="95">
        <v>54</v>
      </c>
      <c r="B65" s="96">
        <v>14.85</v>
      </c>
      <c r="C65" s="96">
        <v>14.85</v>
      </c>
    </row>
    <row r="66" spans="1:3" x14ac:dyDescent="0.25">
      <c r="A66" s="95">
        <v>55</v>
      </c>
      <c r="B66" s="96">
        <v>15.09</v>
      </c>
      <c r="C66" s="96">
        <v>15.09</v>
      </c>
    </row>
    <row r="67" spans="1:3" x14ac:dyDescent="0.25">
      <c r="A67" s="95">
        <v>56</v>
      </c>
      <c r="B67" s="96">
        <v>15.33</v>
      </c>
      <c r="C67" s="96">
        <v>15.33</v>
      </c>
    </row>
    <row r="68" spans="1:3" x14ac:dyDescent="0.25">
      <c r="A68" s="95">
        <v>57</v>
      </c>
      <c r="B68" s="96">
        <v>15.57</v>
      </c>
      <c r="C68" s="96">
        <v>15.57</v>
      </c>
    </row>
    <row r="69" spans="1:3" x14ac:dyDescent="0.25">
      <c r="A69" s="95">
        <v>58</v>
      </c>
      <c r="B69" s="96">
        <v>15.83</v>
      </c>
      <c r="C69" s="96">
        <v>15.83</v>
      </c>
    </row>
    <row r="70" spans="1:3" x14ac:dyDescent="0.25">
      <c r="A70" s="95">
        <v>59</v>
      </c>
      <c r="B70" s="96">
        <v>16.09</v>
      </c>
      <c r="C70" s="96">
        <v>16.09</v>
      </c>
    </row>
    <row r="71" spans="1:3" x14ac:dyDescent="0.25">
      <c r="A71" s="95">
        <v>60</v>
      </c>
      <c r="B71" s="96">
        <v>16.36</v>
      </c>
      <c r="C71" s="96">
        <v>16.36</v>
      </c>
    </row>
    <row r="72" spans="1:3" x14ac:dyDescent="0.25">
      <c r="A72" s="95">
        <v>61</v>
      </c>
      <c r="B72" s="96">
        <v>16.649999999999999</v>
      </c>
      <c r="C72" s="96">
        <v>16.649999999999999</v>
      </c>
    </row>
    <row r="73" spans="1:3" x14ac:dyDescent="0.25">
      <c r="A73" s="95">
        <v>62</v>
      </c>
      <c r="B73" s="96">
        <v>16.940000000000001</v>
      </c>
      <c r="C73" s="96">
        <v>16.940000000000001</v>
      </c>
    </row>
    <row r="74" spans="1:3" x14ac:dyDescent="0.25">
      <c r="A74" s="95">
        <v>63</v>
      </c>
      <c r="B74" s="96">
        <v>17.25</v>
      </c>
      <c r="C74" s="96">
        <v>17.25</v>
      </c>
    </row>
    <row r="75" spans="1:3" x14ac:dyDescent="0.25">
      <c r="A75" s="95">
        <v>64</v>
      </c>
      <c r="B75" s="96">
        <v>17.57</v>
      </c>
      <c r="C75" s="96">
        <v>17.57</v>
      </c>
    </row>
    <row r="76" spans="1:3" x14ac:dyDescent="0.25">
      <c r="A76" s="95">
        <v>65</v>
      </c>
      <c r="B76" s="96">
        <v>17.91</v>
      </c>
      <c r="C76" s="96">
        <v>17.91</v>
      </c>
    </row>
    <row r="77" spans="1:3" x14ac:dyDescent="0.25">
      <c r="A77" s="95">
        <v>66</v>
      </c>
      <c r="B77" s="96">
        <v>17.760000000000002</v>
      </c>
      <c r="C77" s="96">
        <v>17.760000000000002</v>
      </c>
    </row>
    <row r="78" spans="1:3" x14ac:dyDescent="0.25">
      <c r="A78" s="95">
        <v>67</v>
      </c>
      <c r="B78" s="96">
        <v>17.11</v>
      </c>
      <c r="C78" s="96">
        <v>17.11</v>
      </c>
    </row>
    <row r="79" spans="1:3" x14ac:dyDescent="0.25">
      <c r="A79" s="95">
        <v>68</v>
      </c>
      <c r="B79" s="96">
        <v>16.46</v>
      </c>
      <c r="C79" s="96">
        <v>16.46</v>
      </c>
    </row>
    <row r="80" spans="1:3" x14ac:dyDescent="0.25">
      <c r="A80" s="95">
        <v>69</v>
      </c>
      <c r="B80" s="96">
        <v>15.8</v>
      </c>
      <c r="C80" s="96">
        <v>15.8</v>
      </c>
    </row>
    <row r="81" spans="1:3" x14ac:dyDescent="0.25">
      <c r="A81" s="95">
        <v>70</v>
      </c>
      <c r="B81" s="96">
        <v>15.15</v>
      </c>
      <c r="C81" s="96">
        <v>15.15</v>
      </c>
    </row>
    <row r="82" spans="1:3" x14ac:dyDescent="0.25">
      <c r="A82" s="95">
        <v>71</v>
      </c>
      <c r="B82" s="96">
        <v>14.49</v>
      </c>
      <c r="C82" s="96">
        <v>14.49</v>
      </c>
    </row>
    <row r="83" spans="1:3" x14ac:dyDescent="0.25">
      <c r="A83" s="95">
        <v>72</v>
      </c>
      <c r="B83" s="96">
        <v>13.83</v>
      </c>
      <c r="C83" s="96">
        <v>13.83</v>
      </c>
    </row>
    <row r="84" spans="1:3" x14ac:dyDescent="0.25">
      <c r="A84" s="95">
        <v>73</v>
      </c>
      <c r="B84" s="96">
        <v>13.18</v>
      </c>
      <c r="C84" s="96">
        <v>13.18</v>
      </c>
    </row>
    <row r="85" spans="1:3" x14ac:dyDescent="0.25">
      <c r="A85" s="95">
        <v>74</v>
      </c>
      <c r="B85" s="96">
        <v>12.53</v>
      </c>
      <c r="C85" s="96">
        <v>12.53</v>
      </c>
    </row>
    <row r="86" spans="1:3" x14ac:dyDescent="0.25">
      <c r="A86" s="95">
        <v>75</v>
      </c>
      <c r="B86" s="96">
        <v>11.88</v>
      </c>
      <c r="C86" s="96">
        <v>11.88</v>
      </c>
    </row>
    <row r="87" spans="1:3" x14ac:dyDescent="0.25">
      <c r="A87" s="95">
        <v>76</v>
      </c>
      <c r="B87" s="96">
        <v>11.23</v>
      </c>
      <c r="C87" s="96">
        <v>11.23</v>
      </c>
    </row>
    <row r="88" spans="1:3" x14ac:dyDescent="0.25">
      <c r="A88" s="95">
        <v>77</v>
      </c>
      <c r="B88" s="96">
        <v>10.6</v>
      </c>
      <c r="C88" s="96">
        <v>10.6</v>
      </c>
    </row>
    <row r="89" spans="1:3" x14ac:dyDescent="0.25">
      <c r="A89" s="95">
        <v>78</v>
      </c>
      <c r="B89" s="96">
        <v>9.9700000000000006</v>
      </c>
      <c r="C89" s="96">
        <v>9.9700000000000006</v>
      </c>
    </row>
    <row r="90" spans="1:3" x14ac:dyDescent="0.25">
      <c r="A90" s="95">
        <v>79</v>
      </c>
      <c r="B90" s="96">
        <v>9.36</v>
      </c>
      <c r="C90" s="96">
        <v>9.36</v>
      </c>
    </row>
    <row r="91" spans="1:3" x14ac:dyDescent="0.25">
      <c r="A91" s="95">
        <v>80</v>
      </c>
      <c r="B91" s="96">
        <v>8.76</v>
      </c>
      <c r="C91" s="96">
        <v>8.76</v>
      </c>
    </row>
    <row r="92" spans="1:3" x14ac:dyDescent="0.25">
      <c r="A92" s="95">
        <v>81</v>
      </c>
      <c r="B92" s="96">
        <v>8.18</v>
      </c>
      <c r="C92" s="96">
        <v>8.18</v>
      </c>
    </row>
    <row r="93" spans="1:3" x14ac:dyDescent="0.25">
      <c r="A93" s="95">
        <v>82</v>
      </c>
      <c r="B93" s="96">
        <v>7.61</v>
      </c>
      <c r="C93" s="96">
        <v>7.61</v>
      </c>
    </row>
    <row r="94" spans="1:3" x14ac:dyDescent="0.25">
      <c r="A94" s="95">
        <v>83</v>
      </c>
      <c r="B94" s="96">
        <v>7.07</v>
      </c>
      <c r="C94" s="96">
        <v>7.07</v>
      </c>
    </row>
    <row r="95" spans="1:3" x14ac:dyDescent="0.25">
      <c r="A95" s="95">
        <v>84</v>
      </c>
      <c r="B95" s="96">
        <v>6.55</v>
      </c>
      <c r="C95" s="96">
        <v>6.55</v>
      </c>
    </row>
    <row r="96" spans="1:3" x14ac:dyDescent="0.25">
      <c r="A96" s="95">
        <v>85</v>
      </c>
      <c r="B96" s="96">
        <v>6.06</v>
      </c>
      <c r="C96" s="96">
        <v>6.06</v>
      </c>
    </row>
    <row r="97" spans="1:3" x14ac:dyDescent="0.25">
      <c r="A97" s="95">
        <v>86</v>
      </c>
      <c r="B97" s="96">
        <v>5.58</v>
      </c>
      <c r="C97" s="96">
        <v>5.58</v>
      </c>
    </row>
    <row r="98" spans="1:3" x14ac:dyDescent="0.25">
      <c r="A98" s="95">
        <v>87</v>
      </c>
      <c r="B98" s="96">
        <v>5.14</v>
      </c>
      <c r="C98" s="96">
        <v>5.14</v>
      </c>
    </row>
    <row r="99" spans="1:3" x14ac:dyDescent="0.25">
      <c r="A99" s="95">
        <v>88</v>
      </c>
      <c r="B99" s="96">
        <v>4.7300000000000004</v>
      </c>
      <c r="C99" s="96">
        <v>4.7300000000000004</v>
      </c>
    </row>
    <row r="100" spans="1:3" x14ac:dyDescent="0.25">
      <c r="A100" s="95">
        <v>89</v>
      </c>
      <c r="B100" s="96">
        <v>4.34</v>
      </c>
      <c r="C100" s="96">
        <v>4.34</v>
      </c>
    </row>
    <row r="101" spans="1:3" x14ac:dyDescent="0.25">
      <c r="A101" s="95">
        <v>90</v>
      </c>
      <c r="B101" s="96">
        <v>3.99</v>
      </c>
      <c r="C101" s="96">
        <v>3.99</v>
      </c>
    </row>
    <row r="102" spans="1:3" x14ac:dyDescent="0.25">
      <c r="A102" s="95">
        <v>91</v>
      </c>
      <c r="B102" s="96">
        <v>3.66</v>
      </c>
      <c r="C102" s="96">
        <v>3.66</v>
      </c>
    </row>
    <row r="103" spans="1:3" x14ac:dyDescent="0.25">
      <c r="A103" s="95">
        <v>92</v>
      </c>
      <c r="B103" s="96">
        <v>3.36</v>
      </c>
      <c r="C103" s="96">
        <v>3.36</v>
      </c>
    </row>
    <row r="104" spans="1:3" x14ac:dyDescent="0.25">
      <c r="A104" s="95">
        <v>93</v>
      </c>
      <c r="B104" s="96">
        <v>3.09</v>
      </c>
      <c r="C104" s="96">
        <v>3.09</v>
      </c>
    </row>
    <row r="105" spans="1:3" x14ac:dyDescent="0.25">
      <c r="A105" s="95">
        <v>94</v>
      </c>
      <c r="B105" s="96">
        <v>2.84</v>
      </c>
      <c r="C105" s="96">
        <v>2.84</v>
      </c>
    </row>
    <row r="106" spans="1:3" x14ac:dyDescent="0.25">
      <c r="A106" s="95">
        <v>95</v>
      </c>
      <c r="B106" s="96">
        <v>2.62</v>
      </c>
      <c r="C106" s="96">
        <v>2.62</v>
      </c>
    </row>
  </sheetData>
  <sheetProtection algorithmName="SHA-512" hashValue="idaVE1KNcEnL7cHJRtizuAXo2hNEDg6RdRJxSRckfO2vhKoXBIs466C4sVbKCo+FBMObgQAzLL0rQO7dT86aHw==" saltValue="457pDEJtGLvqfc+W11Xb3A==" spinCount="100000" sheet="1" objects="1" scenarios="1"/>
  <conditionalFormatting sqref="A6:A18">
    <cfRule type="expression" dxfId="1515" priority="25" stopIfTrue="1">
      <formula>MOD(ROW(),2)=0</formula>
    </cfRule>
    <cfRule type="expression" dxfId="1514" priority="26" stopIfTrue="1">
      <formula>MOD(ROW(),2)&lt;&gt;0</formula>
    </cfRule>
  </conditionalFormatting>
  <conditionalFormatting sqref="A26:A106">
    <cfRule type="expression" dxfId="1513" priority="21" stopIfTrue="1">
      <formula>MOD(ROW(),2)=0</formula>
    </cfRule>
    <cfRule type="expression" dxfId="1512" priority="22" stopIfTrue="1">
      <formula>MOD(ROW(),2)&lt;&gt;0</formula>
    </cfRule>
  </conditionalFormatting>
  <conditionalFormatting sqref="B26:C106">
    <cfRule type="expression" dxfId="1511" priority="23" stopIfTrue="1">
      <formula>MOD(ROW(),2)=0</formula>
    </cfRule>
    <cfRule type="expression" dxfId="1510" priority="24" stopIfTrue="1">
      <formula>MOD(ROW(),2)&lt;&gt;0</formula>
    </cfRule>
  </conditionalFormatting>
  <conditionalFormatting sqref="A19:A21">
    <cfRule type="expression" dxfId="1509" priority="17" stopIfTrue="1">
      <formula>MOD(ROW(),2)=0</formula>
    </cfRule>
    <cfRule type="expression" dxfId="1508" priority="18" stopIfTrue="1">
      <formula>MOD(ROW(),2)&lt;&gt;0</formula>
    </cfRule>
  </conditionalFormatting>
  <conditionalFormatting sqref="B6:C16">
    <cfRule type="expression" dxfId="1507" priority="9" stopIfTrue="1">
      <formula>MOD(ROW(),2)=0</formula>
    </cfRule>
    <cfRule type="expression" dxfId="1506" priority="10" stopIfTrue="1">
      <formula>MOD(ROW(),2)&lt;&gt;0</formula>
    </cfRule>
  </conditionalFormatting>
  <conditionalFormatting sqref="B18:C18 B17">
    <cfRule type="expression" dxfId="1505" priority="11" stopIfTrue="1">
      <formula>MOD(ROW(),2)=0</formula>
    </cfRule>
    <cfRule type="expression" dxfId="1504" priority="12" stopIfTrue="1">
      <formula>MOD(ROW(),2)&lt;&gt;0</formula>
    </cfRule>
  </conditionalFormatting>
  <conditionalFormatting sqref="C17">
    <cfRule type="expression" dxfId="1503" priority="7" stopIfTrue="1">
      <formula>MOD(ROW(),2)=0</formula>
    </cfRule>
    <cfRule type="expression" dxfId="1502" priority="8" stopIfTrue="1">
      <formula>MOD(ROW(),2)&lt;&gt;0</formula>
    </cfRule>
  </conditionalFormatting>
  <conditionalFormatting sqref="B20:B21">
    <cfRule type="expression" dxfId="1501" priority="3" stopIfTrue="1">
      <formula>MOD(ROW(),2)=0</formula>
    </cfRule>
    <cfRule type="expression" dxfId="1500" priority="4" stopIfTrue="1">
      <formula>MOD(ROW(),2)&lt;&gt;0</formula>
    </cfRule>
  </conditionalFormatting>
  <conditionalFormatting sqref="C19:C21">
    <cfRule type="expression" dxfId="1499" priority="5" stopIfTrue="1">
      <formula>MOD(ROW(),2)=0</formula>
    </cfRule>
    <cfRule type="expression" dxfId="1498" priority="6" stopIfTrue="1">
      <formula>MOD(ROW(),2)&lt;&gt;0</formula>
    </cfRule>
  </conditionalFormatting>
  <conditionalFormatting sqref="B19">
    <cfRule type="expression" dxfId="1497" priority="1" stopIfTrue="1">
      <formula>MOD(ROW(),2)=0</formula>
    </cfRule>
    <cfRule type="expression" dxfId="1496" priority="2" stopIfTrue="1">
      <formula>MOD(ROW(),2)&lt;&gt;0</formula>
    </cfRule>
  </conditionalFormatting>
  <hyperlinks>
    <hyperlink ref="B24" location="Assumptions!A1" display="Assumptions" xr:uid="{9D153CA8-3D9A-445F-A5A6-73A8991C3A4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77"/>
  <dimension ref="A1:K10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x-317</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401</v>
      </c>
      <c r="C9" s="78"/>
    </row>
    <row r="10" spans="1:11" ht="25" x14ac:dyDescent="0.25">
      <c r="A10" s="85" t="s">
        <v>7</v>
      </c>
      <c r="B10" s="78" t="s">
        <v>413</v>
      </c>
      <c r="C10" s="78"/>
    </row>
    <row r="11" spans="1:11" x14ac:dyDescent="0.25">
      <c r="A11" s="85" t="s">
        <v>280</v>
      </c>
      <c r="B11" s="78" t="s">
        <v>366</v>
      </c>
      <c r="C11" s="78"/>
    </row>
    <row r="12" spans="1:11" x14ac:dyDescent="0.25">
      <c r="A12" s="85" t="s">
        <v>281</v>
      </c>
      <c r="B12" s="78" t="s">
        <v>295</v>
      </c>
      <c r="C12" s="78"/>
    </row>
    <row r="13" spans="1:11" x14ac:dyDescent="0.25">
      <c r="A13" s="85" t="s">
        <v>610</v>
      </c>
      <c r="B13" s="78">
        <v>0</v>
      </c>
      <c r="C13" s="78"/>
    </row>
    <row r="14" spans="1:11" x14ac:dyDescent="0.25">
      <c r="A14" s="85" t="s">
        <v>283</v>
      </c>
      <c r="B14" s="78">
        <v>317</v>
      </c>
      <c r="C14" s="78"/>
    </row>
    <row r="15" spans="1:11" x14ac:dyDescent="0.25">
      <c r="A15" s="85" t="s">
        <v>613</v>
      </c>
      <c r="B15" s="78">
        <v>317</v>
      </c>
      <c r="C15" s="78"/>
    </row>
    <row r="16" spans="1:11" x14ac:dyDescent="0.25">
      <c r="A16" s="85" t="s">
        <v>285</v>
      </c>
      <c r="B16" s="78" t="s">
        <v>415</v>
      </c>
      <c r="C16" s="78"/>
    </row>
    <row r="17" spans="1:3" x14ac:dyDescent="0.25">
      <c r="A17" s="85" t="s">
        <v>699</v>
      </c>
      <c r="B17" s="129"/>
      <c r="C17" s="129"/>
    </row>
    <row r="18" spans="1:3" x14ac:dyDescent="0.25">
      <c r="A18" s="85"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713</v>
      </c>
      <c r="C26" s="94" t="s">
        <v>714</v>
      </c>
    </row>
    <row r="27" spans="1:3" x14ac:dyDescent="0.25">
      <c r="A27" s="95">
        <v>16</v>
      </c>
      <c r="B27" s="96">
        <v>8.16</v>
      </c>
      <c r="C27" s="96">
        <v>8.16</v>
      </c>
    </row>
    <row r="28" spans="1:3" x14ac:dyDescent="0.25">
      <c r="A28" s="95">
        <v>17</v>
      </c>
      <c r="B28" s="96">
        <v>8.2799999999999994</v>
      </c>
      <c r="C28" s="96">
        <v>8.2799999999999994</v>
      </c>
    </row>
    <row r="29" spans="1:3" x14ac:dyDescent="0.25">
      <c r="A29" s="95">
        <v>18</v>
      </c>
      <c r="B29" s="96">
        <v>8.39</v>
      </c>
      <c r="C29" s="96">
        <v>8.39</v>
      </c>
    </row>
    <row r="30" spans="1:3" x14ac:dyDescent="0.25">
      <c r="A30" s="95">
        <v>19</v>
      </c>
      <c r="B30" s="96">
        <v>8.51</v>
      </c>
      <c r="C30" s="96">
        <v>8.51</v>
      </c>
    </row>
    <row r="31" spans="1:3" x14ac:dyDescent="0.25">
      <c r="A31" s="95">
        <v>20</v>
      </c>
      <c r="B31" s="96">
        <v>8.6300000000000008</v>
      </c>
      <c r="C31" s="96">
        <v>8.6300000000000008</v>
      </c>
    </row>
    <row r="32" spans="1:3" x14ac:dyDescent="0.25">
      <c r="A32" s="95">
        <v>21</v>
      </c>
      <c r="B32" s="96">
        <v>8.76</v>
      </c>
      <c r="C32" s="96">
        <v>8.76</v>
      </c>
    </row>
    <row r="33" spans="1:3" x14ac:dyDescent="0.25">
      <c r="A33" s="95">
        <v>22</v>
      </c>
      <c r="B33" s="96">
        <v>8.8800000000000008</v>
      </c>
      <c r="C33" s="96">
        <v>8.8800000000000008</v>
      </c>
    </row>
    <row r="34" spans="1:3" x14ac:dyDescent="0.25">
      <c r="A34" s="95">
        <v>23</v>
      </c>
      <c r="B34" s="96">
        <v>9.01</v>
      </c>
      <c r="C34" s="96">
        <v>9.01</v>
      </c>
    </row>
    <row r="35" spans="1:3" x14ac:dyDescent="0.25">
      <c r="A35" s="95">
        <v>24</v>
      </c>
      <c r="B35" s="96">
        <v>9.1300000000000008</v>
      </c>
      <c r="C35" s="96">
        <v>9.1300000000000008</v>
      </c>
    </row>
    <row r="36" spans="1:3" x14ac:dyDescent="0.25">
      <c r="A36" s="95">
        <v>25</v>
      </c>
      <c r="B36" s="96">
        <v>9.26</v>
      </c>
      <c r="C36" s="96">
        <v>9.26</v>
      </c>
    </row>
    <row r="37" spans="1:3" x14ac:dyDescent="0.25">
      <c r="A37" s="95">
        <v>26</v>
      </c>
      <c r="B37" s="96">
        <v>9.39</v>
      </c>
      <c r="C37" s="96">
        <v>9.39</v>
      </c>
    </row>
    <row r="38" spans="1:3" x14ac:dyDescent="0.25">
      <c r="A38" s="95">
        <v>27</v>
      </c>
      <c r="B38" s="96">
        <v>9.5299999999999994</v>
      </c>
      <c r="C38" s="96">
        <v>9.5299999999999994</v>
      </c>
    </row>
    <row r="39" spans="1:3" x14ac:dyDescent="0.25">
      <c r="A39" s="95">
        <v>28</v>
      </c>
      <c r="B39" s="96">
        <v>9.66</v>
      </c>
      <c r="C39" s="96">
        <v>9.66</v>
      </c>
    </row>
    <row r="40" spans="1:3" x14ac:dyDescent="0.25">
      <c r="A40" s="95">
        <v>29</v>
      </c>
      <c r="B40" s="96">
        <v>9.8000000000000007</v>
      </c>
      <c r="C40" s="96">
        <v>9.8000000000000007</v>
      </c>
    </row>
    <row r="41" spans="1:3" x14ac:dyDescent="0.25">
      <c r="A41" s="95">
        <v>30</v>
      </c>
      <c r="B41" s="96">
        <v>9.94</v>
      </c>
      <c r="C41" s="96">
        <v>9.94</v>
      </c>
    </row>
    <row r="42" spans="1:3" x14ac:dyDescent="0.25">
      <c r="A42" s="95">
        <v>31</v>
      </c>
      <c r="B42" s="96">
        <v>10.08</v>
      </c>
      <c r="C42" s="96">
        <v>10.08</v>
      </c>
    </row>
    <row r="43" spans="1:3" x14ac:dyDescent="0.25">
      <c r="A43" s="95">
        <v>32</v>
      </c>
      <c r="B43" s="96">
        <v>10.220000000000001</v>
      </c>
      <c r="C43" s="96">
        <v>10.220000000000001</v>
      </c>
    </row>
    <row r="44" spans="1:3" x14ac:dyDescent="0.25">
      <c r="A44" s="95">
        <v>33</v>
      </c>
      <c r="B44" s="96">
        <v>10.37</v>
      </c>
      <c r="C44" s="96">
        <v>10.37</v>
      </c>
    </row>
    <row r="45" spans="1:3" x14ac:dyDescent="0.25">
      <c r="A45" s="95">
        <v>34</v>
      </c>
      <c r="B45" s="96">
        <v>10.52</v>
      </c>
      <c r="C45" s="96">
        <v>10.52</v>
      </c>
    </row>
    <row r="46" spans="1:3" x14ac:dyDescent="0.25">
      <c r="A46" s="95">
        <v>35</v>
      </c>
      <c r="B46" s="96">
        <v>10.67</v>
      </c>
      <c r="C46" s="96">
        <v>10.67</v>
      </c>
    </row>
    <row r="47" spans="1:3" x14ac:dyDescent="0.25">
      <c r="A47" s="95">
        <v>36</v>
      </c>
      <c r="B47" s="96">
        <v>10.82</v>
      </c>
      <c r="C47" s="96">
        <v>10.82</v>
      </c>
    </row>
    <row r="48" spans="1:3" x14ac:dyDescent="0.25">
      <c r="A48" s="95">
        <v>37</v>
      </c>
      <c r="B48" s="96">
        <v>10.97</v>
      </c>
      <c r="C48" s="96">
        <v>10.97</v>
      </c>
    </row>
    <row r="49" spans="1:3" x14ac:dyDescent="0.25">
      <c r="A49" s="95">
        <v>38</v>
      </c>
      <c r="B49" s="96">
        <v>11.13</v>
      </c>
      <c r="C49" s="96">
        <v>11.13</v>
      </c>
    </row>
    <row r="50" spans="1:3" x14ac:dyDescent="0.25">
      <c r="A50" s="95">
        <v>39</v>
      </c>
      <c r="B50" s="96">
        <v>11.29</v>
      </c>
      <c r="C50" s="96">
        <v>11.29</v>
      </c>
    </row>
    <row r="51" spans="1:3" x14ac:dyDescent="0.25">
      <c r="A51" s="95">
        <v>40</v>
      </c>
      <c r="B51" s="96">
        <v>11.45</v>
      </c>
      <c r="C51" s="96">
        <v>11.45</v>
      </c>
    </row>
    <row r="52" spans="1:3" x14ac:dyDescent="0.25">
      <c r="A52" s="95">
        <v>41</v>
      </c>
      <c r="B52" s="96">
        <v>11.62</v>
      </c>
      <c r="C52" s="96">
        <v>11.62</v>
      </c>
    </row>
    <row r="53" spans="1:3" x14ac:dyDescent="0.25">
      <c r="A53" s="95">
        <v>42</v>
      </c>
      <c r="B53" s="96">
        <v>11.79</v>
      </c>
      <c r="C53" s="96">
        <v>11.79</v>
      </c>
    </row>
    <row r="54" spans="1:3" x14ac:dyDescent="0.25">
      <c r="A54" s="95">
        <v>43</v>
      </c>
      <c r="B54" s="96">
        <v>11.96</v>
      </c>
      <c r="C54" s="96">
        <v>11.96</v>
      </c>
    </row>
    <row r="55" spans="1:3" x14ac:dyDescent="0.25">
      <c r="A55" s="95">
        <v>44</v>
      </c>
      <c r="B55" s="96">
        <v>12.13</v>
      </c>
      <c r="C55" s="96">
        <v>12.13</v>
      </c>
    </row>
    <row r="56" spans="1:3" x14ac:dyDescent="0.25">
      <c r="A56" s="95">
        <v>45</v>
      </c>
      <c r="B56" s="96">
        <v>12.31</v>
      </c>
      <c r="C56" s="96">
        <v>12.31</v>
      </c>
    </row>
    <row r="57" spans="1:3" x14ac:dyDescent="0.25">
      <c r="A57" s="95">
        <v>46</v>
      </c>
      <c r="B57" s="96">
        <v>12.49</v>
      </c>
      <c r="C57" s="96">
        <v>12.49</v>
      </c>
    </row>
    <row r="58" spans="1:3" x14ac:dyDescent="0.25">
      <c r="A58" s="95">
        <v>47</v>
      </c>
      <c r="B58" s="96">
        <v>12.67</v>
      </c>
      <c r="C58" s="96">
        <v>12.67</v>
      </c>
    </row>
    <row r="59" spans="1:3" x14ac:dyDescent="0.25">
      <c r="A59" s="95">
        <v>48</v>
      </c>
      <c r="B59" s="96">
        <v>12.86</v>
      </c>
      <c r="C59" s="96">
        <v>12.86</v>
      </c>
    </row>
    <row r="60" spans="1:3" x14ac:dyDescent="0.25">
      <c r="A60" s="95">
        <v>49</v>
      </c>
      <c r="B60" s="96">
        <v>13.05</v>
      </c>
      <c r="C60" s="96">
        <v>13.05</v>
      </c>
    </row>
    <row r="61" spans="1:3" x14ac:dyDescent="0.25">
      <c r="A61" s="95">
        <v>50</v>
      </c>
      <c r="B61" s="96">
        <v>13.24</v>
      </c>
      <c r="C61" s="96">
        <v>13.24</v>
      </c>
    </row>
    <row r="62" spans="1:3" x14ac:dyDescent="0.25">
      <c r="A62" s="95">
        <v>51</v>
      </c>
      <c r="B62" s="96">
        <v>13.44</v>
      </c>
      <c r="C62" s="96">
        <v>13.44</v>
      </c>
    </row>
    <row r="63" spans="1:3" x14ac:dyDescent="0.25">
      <c r="A63" s="95">
        <v>52</v>
      </c>
      <c r="B63" s="96">
        <v>13.64</v>
      </c>
      <c r="C63" s="96">
        <v>13.64</v>
      </c>
    </row>
    <row r="64" spans="1:3" x14ac:dyDescent="0.25">
      <c r="A64" s="95">
        <v>53</v>
      </c>
      <c r="B64" s="96">
        <v>13.85</v>
      </c>
      <c r="C64" s="96">
        <v>13.85</v>
      </c>
    </row>
    <row r="65" spans="1:3" x14ac:dyDescent="0.25">
      <c r="A65" s="95">
        <v>54</v>
      </c>
      <c r="B65" s="96">
        <v>14.07</v>
      </c>
      <c r="C65" s="96">
        <v>14.07</v>
      </c>
    </row>
    <row r="66" spans="1:3" x14ac:dyDescent="0.25">
      <c r="A66" s="95">
        <v>55</v>
      </c>
      <c r="B66" s="96">
        <v>14.29</v>
      </c>
      <c r="C66" s="96">
        <v>14.29</v>
      </c>
    </row>
    <row r="67" spans="1:3" x14ac:dyDescent="0.25">
      <c r="A67" s="95">
        <v>56</v>
      </c>
      <c r="B67" s="96">
        <v>14.51</v>
      </c>
      <c r="C67" s="96">
        <v>14.51</v>
      </c>
    </row>
    <row r="68" spans="1:3" x14ac:dyDescent="0.25">
      <c r="A68" s="95">
        <v>57</v>
      </c>
      <c r="B68" s="96">
        <v>14.74</v>
      </c>
      <c r="C68" s="96">
        <v>14.74</v>
      </c>
    </row>
    <row r="69" spans="1:3" x14ac:dyDescent="0.25">
      <c r="A69" s="95">
        <v>58</v>
      </c>
      <c r="B69" s="96">
        <v>14.98</v>
      </c>
      <c r="C69" s="96">
        <v>14.98</v>
      </c>
    </row>
    <row r="70" spans="1:3" x14ac:dyDescent="0.25">
      <c r="A70" s="95">
        <v>59</v>
      </c>
      <c r="B70" s="96">
        <v>15.23</v>
      </c>
      <c r="C70" s="96">
        <v>15.23</v>
      </c>
    </row>
    <row r="71" spans="1:3" x14ac:dyDescent="0.25">
      <c r="A71" s="95">
        <v>60</v>
      </c>
      <c r="B71" s="96">
        <v>15.48</v>
      </c>
      <c r="C71" s="96">
        <v>15.48</v>
      </c>
    </row>
    <row r="72" spans="1:3" x14ac:dyDescent="0.25">
      <c r="A72" s="95">
        <v>61</v>
      </c>
      <c r="B72" s="96">
        <v>15.75</v>
      </c>
      <c r="C72" s="96">
        <v>15.75</v>
      </c>
    </row>
    <row r="73" spans="1:3" x14ac:dyDescent="0.25">
      <c r="A73" s="95">
        <v>62</v>
      </c>
      <c r="B73" s="96">
        <v>16.02</v>
      </c>
      <c r="C73" s="96">
        <v>16.02</v>
      </c>
    </row>
    <row r="74" spans="1:3" x14ac:dyDescent="0.25">
      <c r="A74" s="95">
        <v>63</v>
      </c>
      <c r="B74" s="96">
        <v>16.309999999999999</v>
      </c>
      <c r="C74" s="96">
        <v>16.309999999999999</v>
      </c>
    </row>
    <row r="75" spans="1:3" x14ac:dyDescent="0.25">
      <c r="A75" s="95">
        <v>64</v>
      </c>
      <c r="B75" s="96">
        <v>16.61</v>
      </c>
      <c r="C75" s="96">
        <v>16.61</v>
      </c>
    </row>
    <row r="76" spans="1:3" x14ac:dyDescent="0.25">
      <c r="A76" s="95">
        <v>65</v>
      </c>
      <c r="B76" s="96">
        <v>16.93</v>
      </c>
      <c r="C76" s="96">
        <v>16.93</v>
      </c>
    </row>
    <row r="77" spans="1:3" x14ac:dyDescent="0.25">
      <c r="A77" s="95">
        <v>66</v>
      </c>
      <c r="B77" s="96">
        <v>17.260000000000002</v>
      </c>
      <c r="C77" s="96">
        <v>17.260000000000002</v>
      </c>
    </row>
    <row r="78" spans="1:3" x14ac:dyDescent="0.25">
      <c r="A78" s="95">
        <v>67</v>
      </c>
      <c r="B78" s="96">
        <v>17.11</v>
      </c>
      <c r="C78" s="96">
        <v>17.11</v>
      </c>
    </row>
    <row r="79" spans="1:3" x14ac:dyDescent="0.25">
      <c r="A79" s="95">
        <v>68</v>
      </c>
      <c r="B79" s="96">
        <v>16.46</v>
      </c>
      <c r="C79" s="96">
        <v>16.46</v>
      </c>
    </row>
    <row r="80" spans="1:3" x14ac:dyDescent="0.25">
      <c r="A80" s="95">
        <v>69</v>
      </c>
      <c r="B80" s="96">
        <v>15.8</v>
      </c>
      <c r="C80" s="96">
        <v>15.8</v>
      </c>
    </row>
    <row r="81" spans="1:3" x14ac:dyDescent="0.25">
      <c r="A81" s="95">
        <v>70</v>
      </c>
      <c r="B81" s="96">
        <v>15.15</v>
      </c>
      <c r="C81" s="96">
        <v>15.15</v>
      </c>
    </row>
    <row r="82" spans="1:3" x14ac:dyDescent="0.25">
      <c r="A82" s="95">
        <v>71</v>
      </c>
      <c r="B82" s="96">
        <v>14.49</v>
      </c>
      <c r="C82" s="96">
        <v>14.49</v>
      </c>
    </row>
    <row r="83" spans="1:3" x14ac:dyDescent="0.25">
      <c r="A83" s="95">
        <v>72</v>
      </c>
      <c r="B83" s="96">
        <v>13.83</v>
      </c>
      <c r="C83" s="96">
        <v>13.83</v>
      </c>
    </row>
    <row r="84" spans="1:3" x14ac:dyDescent="0.25">
      <c r="A84" s="95">
        <v>73</v>
      </c>
      <c r="B84" s="96">
        <v>13.18</v>
      </c>
      <c r="C84" s="96">
        <v>13.18</v>
      </c>
    </row>
    <row r="85" spans="1:3" x14ac:dyDescent="0.25">
      <c r="A85" s="95">
        <v>74</v>
      </c>
      <c r="B85" s="96">
        <v>12.53</v>
      </c>
      <c r="C85" s="96">
        <v>12.53</v>
      </c>
    </row>
    <row r="86" spans="1:3" x14ac:dyDescent="0.25">
      <c r="A86" s="95">
        <v>75</v>
      </c>
      <c r="B86" s="96">
        <v>11.88</v>
      </c>
      <c r="C86" s="96">
        <v>11.88</v>
      </c>
    </row>
    <row r="87" spans="1:3" x14ac:dyDescent="0.25">
      <c r="A87" s="95">
        <v>76</v>
      </c>
      <c r="B87" s="96">
        <v>11.23</v>
      </c>
      <c r="C87" s="96">
        <v>11.23</v>
      </c>
    </row>
    <row r="88" spans="1:3" x14ac:dyDescent="0.25">
      <c r="A88" s="95">
        <v>77</v>
      </c>
      <c r="B88" s="96">
        <v>10.6</v>
      </c>
      <c r="C88" s="96">
        <v>10.6</v>
      </c>
    </row>
    <row r="89" spans="1:3" x14ac:dyDescent="0.25">
      <c r="A89" s="95">
        <v>78</v>
      </c>
      <c r="B89" s="96">
        <v>9.9700000000000006</v>
      </c>
      <c r="C89" s="96">
        <v>9.9700000000000006</v>
      </c>
    </row>
    <row r="90" spans="1:3" x14ac:dyDescent="0.25">
      <c r="A90" s="95">
        <v>79</v>
      </c>
      <c r="B90" s="96">
        <v>9.36</v>
      </c>
      <c r="C90" s="96">
        <v>9.36</v>
      </c>
    </row>
    <row r="91" spans="1:3" x14ac:dyDescent="0.25">
      <c r="A91" s="95">
        <v>80</v>
      </c>
      <c r="B91" s="96">
        <v>8.76</v>
      </c>
      <c r="C91" s="96">
        <v>8.76</v>
      </c>
    </row>
    <row r="92" spans="1:3" x14ac:dyDescent="0.25">
      <c r="A92" s="95">
        <v>81</v>
      </c>
      <c r="B92" s="96">
        <v>8.18</v>
      </c>
      <c r="C92" s="96">
        <v>8.18</v>
      </c>
    </row>
    <row r="93" spans="1:3" x14ac:dyDescent="0.25">
      <c r="A93" s="95">
        <v>82</v>
      </c>
      <c r="B93" s="96">
        <v>7.61</v>
      </c>
      <c r="C93" s="96">
        <v>7.61</v>
      </c>
    </row>
    <row r="94" spans="1:3" x14ac:dyDescent="0.25">
      <c r="A94" s="95">
        <v>83</v>
      </c>
      <c r="B94" s="96">
        <v>7.07</v>
      </c>
      <c r="C94" s="96">
        <v>7.07</v>
      </c>
    </row>
    <row r="95" spans="1:3" x14ac:dyDescent="0.25">
      <c r="A95" s="95">
        <v>84</v>
      </c>
      <c r="B95" s="96">
        <v>6.55</v>
      </c>
      <c r="C95" s="96">
        <v>6.55</v>
      </c>
    </row>
    <row r="96" spans="1:3" x14ac:dyDescent="0.25">
      <c r="A96" s="95">
        <v>85</v>
      </c>
      <c r="B96" s="96">
        <v>6.06</v>
      </c>
      <c r="C96" s="96">
        <v>6.06</v>
      </c>
    </row>
    <row r="97" spans="1:3" x14ac:dyDescent="0.25">
      <c r="A97" s="95">
        <v>86</v>
      </c>
      <c r="B97" s="96">
        <v>5.58</v>
      </c>
      <c r="C97" s="96">
        <v>5.58</v>
      </c>
    </row>
    <row r="98" spans="1:3" x14ac:dyDescent="0.25">
      <c r="A98" s="95">
        <v>87</v>
      </c>
      <c r="B98" s="96">
        <v>5.14</v>
      </c>
      <c r="C98" s="96">
        <v>5.14</v>
      </c>
    </row>
    <row r="99" spans="1:3" x14ac:dyDescent="0.25">
      <c r="A99" s="95">
        <v>88</v>
      </c>
      <c r="B99" s="96">
        <v>4.7300000000000004</v>
      </c>
      <c r="C99" s="96">
        <v>4.7300000000000004</v>
      </c>
    </row>
    <row r="100" spans="1:3" x14ac:dyDescent="0.25">
      <c r="A100" s="95">
        <v>89</v>
      </c>
      <c r="B100" s="96">
        <v>4.34</v>
      </c>
      <c r="C100" s="96">
        <v>4.34</v>
      </c>
    </row>
    <row r="101" spans="1:3" x14ac:dyDescent="0.25">
      <c r="A101" s="95">
        <v>90</v>
      </c>
      <c r="B101" s="96">
        <v>3.99</v>
      </c>
      <c r="C101" s="96">
        <v>3.99</v>
      </c>
    </row>
    <row r="102" spans="1:3" x14ac:dyDescent="0.25">
      <c r="A102" s="95">
        <v>91</v>
      </c>
      <c r="B102" s="96">
        <v>3.66</v>
      </c>
      <c r="C102" s="96">
        <v>3.66</v>
      </c>
    </row>
    <row r="103" spans="1:3" x14ac:dyDescent="0.25">
      <c r="A103" s="95">
        <v>92</v>
      </c>
      <c r="B103" s="96">
        <v>3.36</v>
      </c>
      <c r="C103" s="96">
        <v>3.36</v>
      </c>
    </row>
    <row r="104" spans="1:3" x14ac:dyDescent="0.25">
      <c r="A104" s="95">
        <v>93</v>
      </c>
      <c r="B104" s="96">
        <v>3.09</v>
      </c>
      <c r="C104" s="96">
        <v>3.09</v>
      </c>
    </row>
    <row r="105" spans="1:3" x14ac:dyDescent="0.25">
      <c r="A105" s="95">
        <v>94</v>
      </c>
      <c r="B105" s="96">
        <v>2.84</v>
      </c>
      <c r="C105" s="96">
        <v>2.84</v>
      </c>
    </row>
    <row r="106" spans="1:3" x14ac:dyDescent="0.25">
      <c r="A106" s="95">
        <v>95</v>
      </c>
      <c r="B106" s="96">
        <v>2.62</v>
      </c>
      <c r="C106" s="96">
        <v>2.62</v>
      </c>
    </row>
  </sheetData>
  <sheetProtection algorithmName="SHA-512" hashValue="2wrm/x4cDso/l/9BOBEsH/DII6Ie7ylx5ieNBlkxWgHBATcRp/9MkXXc2JsPugN/44S7tew/rIGVOgElpqdZzw==" saltValue="XfJm5IdT7KWC8ksMPUFlAg==" spinCount="100000" sheet="1" objects="1" scenarios="1"/>
  <conditionalFormatting sqref="A6:A18">
    <cfRule type="expression" dxfId="1495" priority="25" stopIfTrue="1">
      <formula>MOD(ROW(),2)=0</formula>
    </cfRule>
    <cfRule type="expression" dxfId="1494" priority="26" stopIfTrue="1">
      <formula>MOD(ROW(),2)&lt;&gt;0</formula>
    </cfRule>
  </conditionalFormatting>
  <conditionalFormatting sqref="A26:A106">
    <cfRule type="expression" dxfId="1493" priority="21" stopIfTrue="1">
      <formula>MOD(ROW(),2)=0</formula>
    </cfRule>
    <cfRule type="expression" dxfId="1492" priority="22" stopIfTrue="1">
      <formula>MOD(ROW(),2)&lt;&gt;0</formula>
    </cfRule>
  </conditionalFormatting>
  <conditionalFormatting sqref="B26:C106">
    <cfRule type="expression" dxfId="1491" priority="23" stopIfTrue="1">
      <formula>MOD(ROW(),2)=0</formula>
    </cfRule>
    <cfRule type="expression" dxfId="1490" priority="24" stopIfTrue="1">
      <formula>MOD(ROW(),2)&lt;&gt;0</formula>
    </cfRule>
  </conditionalFormatting>
  <conditionalFormatting sqref="A19:A21">
    <cfRule type="expression" dxfId="1489" priority="17" stopIfTrue="1">
      <formula>MOD(ROW(),2)=0</formula>
    </cfRule>
    <cfRule type="expression" dxfId="1488" priority="18" stopIfTrue="1">
      <formula>MOD(ROW(),2)&lt;&gt;0</formula>
    </cfRule>
  </conditionalFormatting>
  <conditionalFormatting sqref="B6:C16">
    <cfRule type="expression" dxfId="1487" priority="9" stopIfTrue="1">
      <formula>MOD(ROW(),2)=0</formula>
    </cfRule>
    <cfRule type="expression" dxfId="1486" priority="10" stopIfTrue="1">
      <formula>MOD(ROW(),2)&lt;&gt;0</formula>
    </cfRule>
  </conditionalFormatting>
  <conditionalFormatting sqref="B18:C18 B17">
    <cfRule type="expression" dxfId="1485" priority="11" stopIfTrue="1">
      <formula>MOD(ROW(),2)=0</formula>
    </cfRule>
    <cfRule type="expression" dxfId="1484" priority="12" stopIfTrue="1">
      <formula>MOD(ROW(),2)&lt;&gt;0</formula>
    </cfRule>
  </conditionalFormatting>
  <conditionalFormatting sqref="C17">
    <cfRule type="expression" dxfId="1483" priority="7" stopIfTrue="1">
      <formula>MOD(ROW(),2)=0</formula>
    </cfRule>
    <cfRule type="expression" dxfId="1482" priority="8" stopIfTrue="1">
      <formula>MOD(ROW(),2)&lt;&gt;0</formula>
    </cfRule>
  </conditionalFormatting>
  <conditionalFormatting sqref="B20:B21">
    <cfRule type="expression" dxfId="1481" priority="3" stopIfTrue="1">
      <formula>MOD(ROW(),2)=0</formula>
    </cfRule>
    <cfRule type="expression" dxfId="1480" priority="4" stopIfTrue="1">
      <formula>MOD(ROW(),2)&lt;&gt;0</formula>
    </cfRule>
  </conditionalFormatting>
  <conditionalFormatting sqref="C19:C21">
    <cfRule type="expression" dxfId="1479" priority="5" stopIfTrue="1">
      <formula>MOD(ROW(),2)=0</formula>
    </cfRule>
    <cfRule type="expression" dxfId="1478" priority="6" stopIfTrue="1">
      <formula>MOD(ROW(),2)&lt;&gt;0</formula>
    </cfRule>
  </conditionalFormatting>
  <conditionalFormatting sqref="B19">
    <cfRule type="expression" dxfId="1477" priority="1" stopIfTrue="1">
      <formula>MOD(ROW(),2)=0</formula>
    </cfRule>
    <cfRule type="expression" dxfId="1476" priority="2" stopIfTrue="1">
      <formula>MOD(ROW(),2)&lt;&gt;0</formula>
    </cfRule>
  </conditionalFormatting>
  <hyperlinks>
    <hyperlink ref="B24" location="Assumptions!A1" display="Assumptions" xr:uid="{2F008DD5-ED72-4DB8-B1E8-87ADE59CAA0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78"/>
  <dimension ref="A1:K10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x-318</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401</v>
      </c>
      <c r="C9" s="78"/>
    </row>
    <row r="10" spans="1:11" ht="25" x14ac:dyDescent="0.25">
      <c r="A10" s="85" t="s">
        <v>7</v>
      </c>
      <c r="B10" s="78" t="s">
        <v>416</v>
      </c>
      <c r="C10" s="78"/>
    </row>
    <row r="11" spans="1:11" x14ac:dyDescent="0.25">
      <c r="A11" s="85" t="s">
        <v>280</v>
      </c>
      <c r="B11" s="78" t="s">
        <v>366</v>
      </c>
      <c r="C11" s="78"/>
    </row>
    <row r="12" spans="1:11" x14ac:dyDescent="0.25">
      <c r="A12" s="85" t="s">
        <v>281</v>
      </c>
      <c r="B12" s="78" t="s">
        <v>295</v>
      </c>
      <c r="C12" s="78"/>
    </row>
    <row r="13" spans="1:11" x14ac:dyDescent="0.25">
      <c r="A13" s="85" t="s">
        <v>610</v>
      </c>
      <c r="B13" s="78">
        <v>0</v>
      </c>
      <c r="C13" s="78"/>
    </row>
    <row r="14" spans="1:11" x14ac:dyDescent="0.25">
      <c r="A14" s="85" t="s">
        <v>283</v>
      </c>
      <c r="B14" s="78">
        <v>318</v>
      </c>
      <c r="C14" s="78"/>
    </row>
    <row r="15" spans="1:11" x14ac:dyDescent="0.25">
      <c r="A15" s="85" t="s">
        <v>613</v>
      </c>
      <c r="B15" s="78">
        <v>318</v>
      </c>
      <c r="C15" s="78"/>
    </row>
    <row r="16" spans="1:11" x14ac:dyDescent="0.25">
      <c r="A16" s="85" t="s">
        <v>285</v>
      </c>
      <c r="B16" s="78" t="s">
        <v>418</v>
      </c>
      <c r="C16" s="78"/>
    </row>
    <row r="17" spans="1:3" x14ac:dyDescent="0.25">
      <c r="A17" s="85" t="s">
        <v>699</v>
      </c>
      <c r="B17" s="129"/>
      <c r="C17" s="129"/>
    </row>
    <row r="18" spans="1:3" x14ac:dyDescent="0.25">
      <c r="A18" s="85"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26" x14ac:dyDescent="0.25">
      <c r="A26" s="94" t="s">
        <v>689</v>
      </c>
      <c r="B26" s="94" t="s">
        <v>713</v>
      </c>
      <c r="C26" s="94" t="s">
        <v>714</v>
      </c>
    </row>
    <row r="27" spans="1:3" x14ac:dyDescent="0.25">
      <c r="A27" s="95">
        <v>16</v>
      </c>
      <c r="B27" s="96">
        <v>7.76</v>
      </c>
      <c r="C27" s="96">
        <v>7.76</v>
      </c>
    </row>
    <row r="28" spans="1:3" x14ac:dyDescent="0.25">
      <c r="A28" s="95">
        <v>17</v>
      </c>
      <c r="B28" s="96">
        <v>7.86</v>
      </c>
      <c r="C28" s="96">
        <v>7.86</v>
      </c>
    </row>
    <row r="29" spans="1:3" x14ac:dyDescent="0.25">
      <c r="A29" s="95">
        <v>18</v>
      </c>
      <c r="B29" s="96">
        <v>7.97</v>
      </c>
      <c r="C29" s="96">
        <v>7.97</v>
      </c>
    </row>
    <row r="30" spans="1:3" x14ac:dyDescent="0.25">
      <c r="A30" s="95">
        <v>19</v>
      </c>
      <c r="B30" s="96">
        <v>8.09</v>
      </c>
      <c r="C30" s="96">
        <v>8.09</v>
      </c>
    </row>
    <row r="31" spans="1:3" x14ac:dyDescent="0.25">
      <c r="A31" s="95">
        <v>20</v>
      </c>
      <c r="B31" s="96">
        <v>8.1999999999999993</v>
      </c>
      <c r="C31" s="96">
        <v>8.1999999999999993</v>
      </c>
    </row>
    <row r="32" spans="1:3" x14ac:dyDescent="0.25">
      <c r="A32" s="95">
        <v>21</v>
      </c>
      <c r="B32" s="96">
        <v>8.32</v>
      </c>
      <c r="C32" s="96">
        <v>8.32</v>
      </c>
    </row>
    <row r="33" spans="1:3" x14ac:dyDescent="0.25">
      <c r="A33" s="95">
        <v>22</v>
      </c>
      <c r="B33" s="96">
        <v>8.43</v>
      </c>
      <c r="C33" s="96">
        <v>8.43</v>
      </c>
    </row>
    <row r="34" spans="1:3" x14ac:dyDescent="0.25">
      <c r="A34" s="95">
        <v>23</v>
      </c>
      <c r="B34" s="96">
        <v>8.5500000000000007</v>
      </c>
      <c r="C34" s="96">
        <v>8.5500000000000007</v>
      </c>
    </row>
    <row r="35" spans="1:3" x14ac:dyDescent="0.25">
      <c r="A35" s="95">
        <v>24</v>
      </c>
      <c r="B35" s="96">
        <v>8.67</v>
      </c>
      <c r="C35" s="96">
        <v>8.67</v>
      </c>
    </row>
    <row r="36" spans="1:3" x14ac:dyDescent="0.25">
      <c r="A36" s="95">
        <v>25</v>
      </c>
      <c r="B36" s="96">
        <v>8.7899999999999991</v>
      </c>
      <c r="C36" s="96">
        <v>8.7899999999999991</v>
      </c>
    </row>
    <row r="37" spans="1:3" x14ac:dyDescent="0.25">
      <c r="A37" s="95">
        <v>26</v>
      </c>
      <c r="B37" s="96">
        <v>8.92</v>
      </c>
      <c r="C37" s="96">
        <v>8.92</v>
      </c>
    </row>
    <row r="38" spans="1:3" x14ac:dyDescent="0.25">
      <c r="A38" s="95">
        <v>27</v>
      </c>
      <c r="B38" s="96">
        <v>9.0399999999999991</v>
      </c>
      <c r="C38" s="96">
        <v>9.0399999999999991</v>
      </c>
    </row>
    <row r="39" spans="1:3" x14ac:dyDescent="0.25">
      <c r="A39" s="95">
        <v>28</v>
      </c>
      <c r="B39" s="96">
        <v>9.17</v>
      </c>
      <c r="C39" s="96">
        <v>9.17</v>
      </c>
    </row>
    <row r="40" spans="1:3" x14ac:dyDescent="0.25">
      <c r="A40" s="95">
        <v>29</v>
      </c>
      <c r="B40" s="96">
        <v>9.3000000000000007</v>
      </c>
      <c r="C40" s="96">
        <v>9.3000000000000007</v>
      </c>
    </row>
    <row r="41" spans="1:3" x14ac:dyDescent="0.25">
      <c r="A41" s="95">
        <v>30</v>
      </c>
      <c r="B41" s="96">
        <v>9.43</v>
      </c>
      <c r="C41" s="96">
        <v>9.43</v>
      </c>
    </row>
    <row r="42" spans="1:3" x14ac:dyDescent="0.25">
      <c r="A42" s="95">
        <v>31</v>
      </c>
      <c r="B42" s="96">
        <v>9.56</v>
      </c>
      <c r="C42" s="96">
        <v>9.56</v>
      </c>
    </row>
    <row r="43" spans="1:3" x14ac:dyDescent="0.25">
      <c r="A43" s="95">
        <v>32</v>
      </c>
      <c r="B43" s="96">
        <v>9.6999999999999993</v>
      </c>
      <c r="C43" s="96">
        <v>9.6999999999999993</v>
      </c>
    </row>
    <row r="44" spans="1:3" x14ac:dyDescent="0.25">
      <c r="A44" s="95">
        <v>33</v>
      </c>
      <c r="B44" s="96">
        <v>9.83</v>
      </c>
      <c r="C44" s="96">
        <v>9.83</v>
      </c>
    </row>
    <row r="45" spans="1:3" x14ac:dyDescent="0.25">
      <c r="A45" s="95">
        <v>34</v>
      </c>
      <c r="B45" s="96">
        <v>9.9700000000000006</v>
      </c>
      <c r="C45" s="96">
        <v>9.9700000000000006</v>
      </c>
    </row>
    <row r="46" spans="1:3" x14ac:dyDescent="0.25">
      <c r="A46" s="95">
        <v>35</v>
      </c>
      <c r="B46" s="96">
        <v>10.11</v>
      </c>
      <c r="C46" s="96">
        <v>10.11</v>
      </c>
    </row>
    <row r="47" spans="1:3" x14ac:dyDescent="0.25">
      <c r="A47" s="95">
        <v>36</v>
      </c>
      <c r="B47" s="96">
        <v>10.26</v>
      </c>
      <c r="C47" s="96">
        <v>10.26</v>
      </c>
    </row>
    <row r="48" spans="1:3" x14ac:dyDescent="0.25">
      <c r="A48" s="95">
        <v>37</v>
      </c>
      <c r="B48" s="96">
        <v>10.4</v>
      </c>
      <c r="C48" s="96">
        <v>10.4</v>
      </c>
    </row>
    <row r="49" spans="1:3" x14ac:dyDescent="0.25">
      <c r="A49" s="95">
        <v>38</v>
      </c>
      <c r="B49" s="96">
        <v>10.55</v>
      </c>
      <c r="C49" s="96">
        <v>10.55</v>
      </c>
    </row>
    <row r="50" spans="1:3" x14ac:dyDescent="0.25">
      <c r="A50" s="95">
        <v>39</v>
      </c>
      <c r="B50" s="96">
        <v>10.7</v>
      </c>
      <c r="C50" s="96">
        <v>10.7</v>
      </c>
    </row>
    <row r="51" spans="1:3" x14ac:dyDescent="0.25">
      <c r="A51" s="95">
        <v>40</v>
      </c>
      <c r="B51" s="96">
        <v>10.85</v>
      </c>
      <c r="C51" s="96">
        <v>10.85</v>
      </c>
    </row>
    <row r="52" spans="1:3" x14ac:dyDescent="0.25">
      <c r="A52" s="95">
        <v>41</v>
      </c>
      <c r="B52" s="96">
        <v>11</v>
      </c>
      <c r="C52" s="96">
        <v>11</v>
      </c>
    </row>
    <row r="53" spans="1:3" x14ac:dyDescent="0.25">
      <c r="A53" s="95">
        <v>42</v>
      </c>
      <c r="B53" s="96">
        <v>11.16</v>
      </c>
      <c r="C53" s="96">
        <v>11.16</v>
      </c>
    </row>
    <row r="54" spans="1:3" x14ac:dyDescent="0.25">
      <c r="A54" s="95">
        <v>43</v>
      </c>
      <c r="B54" s="96">
        <v>11.32</v>
      </c>
      <c r="C54" s="96">
        <v>11.32</v>
      </c>
    </row>
    <row r="55" spans="1:3" x14ac:dyDescent="0.25">
      <c r="A55" s="95">
        <v>44</v>
      </c>
      <c r="B55" s="96">
        <v>11.48</v>
      </c>
      <c r="C55" s="96">
        <v>11.48</v>
      </c>
    </row>
    <row r="56" spans="1:3" x14ac:dyDescent="0.25">
      <c r="A56" s="95">
        <v>45</v>
      </c>
      <c r="B56" s="96">
        <v>11.65</v>
      </c>
      <c r="C56" s="96">
        <v>11.65</v>
      </c>
    </row>
    <row r="57" spans="1:3" x14ac:dyDescent="0.25">
      <c r="A57" s="95">
        <v>46</v>
      </c>
      <c r="B57" s="96">
        <v>11.82</v>
      </c>
      <c r="C57" s="96">
        <v>11.82</v>
      </c>
    </row>
    <row r="58" spans="1:3" x14ac:dyDescent="0.25">
      <c r="A58" s="95">
        <v>47</v>
      </c>
      <c r="B58" s="96">
        <v>11.99</v>
      </c>
      <c r="C58" s="96">
        <v>11.99</v>
      </c>
    </row>
    <row r="59" spans="1:3" x14ac:dyDescent="0.25">
      <c r="A59" s="95">
        <v>48</v>
      </c>
      <c r="B59" s="96">
        <v>12.17</v>
      </c>
      <c r="C59" s="96">
        <v>12.17</v>
      </c>
    </row>
    <row r="60" spans="1:3" x14ac:dyDescent="0.25">
      <c r="A60" s="95">
        <v>49</v>
      </c>
      <c r="B60" s="96">
        <v>12.34</v>
      </c>
      <c r="C60" s="96">
        <v>12.34</v>
      </c>
    </row>
    <row r="61" spans="1:3" x14ac:dyDescent="0.25">
      <c r="A61" s="95">
        <v>50</v>
      </c>
      <c r="B61" s="96">
        <v>12.53</v>
      </c>
      <c r="C61" s="96">
        <v>12.53</v>
      </c>
    </row>
    <row r="62" spans="1:3" x14ac:dyDescent="0.25">
      <c r="A62" s="95">
        <v>51</v>
      </c>
      <c r="B62" s="96">
        <v>12.71</v>
      </c>
      <c r="C62" s="96">
        <v>12.71</v>
      </c>
    </row>
    <row r="63" spans="1:3" x14ac:dyDescent="0.25">
      <c r="A63" s="95">
        <v>52</v>
      </c>
      <c r="B63" s="96">
        <v>12.9</v>
      </c>
      <c r="C63" s="96">
        <v>12.9</v>
      </c>
    </row>
    <row r="64" spans="1:3" x14ac:dyDescent="0.25">
      <c r="A64" s="95">
        <v>53</v>
      </c>
      <c r="B64" s="96">
        <v>13.1</v>
      </c>
      <c r="C64" s="96">
        <v>13.1</v>
      </c>
    </row>
    <row r="65" spans="1:3" x14ac:dyDescent="0.25">
      <c r="A65" s="95">
        <v>54</v>
      </c>
      <c r="B65" s="96">
        <v>13.3</v>
      </c>
      <c r="C65" s="96">
        <v>13.3</v>
      </c>
    </row>
    <row r="66" spans="1:3" x14ac:dyDescent="0.25">
      <c r="A66" s="95">
        <v>55</v>
      </c>
      <c r="B66" s="96">
        <v>13.5</v>
      </c>
      <c r="C66" s="96">
        <v>13.5</v>
      </c>
    </row>
    <row r="67" spans="1:3" x14ac:dyDescent="0.25">
      <c r="A67" s="95">
        <v>56</v>
      </c>
      <c r="B67" s="96">
        <v>13.71</v>
      </c>
      <c r="C67" s="96">
        <v>13.71</v>
      </c>
    </row>
    <row r="68" spans="1:3" x14ac:dyDescent="0.25">
      <c r="A68" s="95">
        <v>57</v>
      </c>
      <c r="B68" s="96">
        <v>13.93</v>
      </c>
      <c r="C68" s="96">
        <v>13.93</v>
      </c>
    </row>
    <row r="69" spans="1:3" x14ac:dyDescent="0.25">
      <c r="A69" s="95">
        <v>58</v>
      </c>
      <c r="B69" s="96">
        <v>14.15</v>
      </c>
      <c r="C69" s="96">
        <v>14.15</v>
      </c>
    </row>
    <row r="70" spans="1:3" x14ac:dyDescent="0.25">
      <c r="A70" s="95">
        <v>59</v>
      </c>
      <c r="B70" s="96">
        <v>14.38</v>
      </c>
      <c r="C70" s="96">
        <v>14.38</v>
      </c>
    </row>
    <row r="71" spans="1:3" x14ac:dyDescent="0.25">
      <c r="A71" s="95">
        <v>60</v>
      </c>
      <c r="B71" s="96">
        <v>14.62</v>
      </c>
      <c r="C71" s="96">
        <v>14.62</v>
      </c>
    </row>
    <row r="72" spans="1:3" x14ac:dyDescent="0.25">
      <c r="A72" s="95">
        <v>61</v>
      </c>
      <c r="B72" s="96">
        <v>14.87</v>
      </c>
      <c r="C72" s="96">
        <v>14.87</v>
      </c>
    </row>
    <row r="73" spans="1:3" x14ac:dyDescent="0.25">
      <c r="A73" s="95">
        <v>62</v>
      </c>
      <c r="B73" s="96">
        <v>15.13</v>
      </c>
      <c r="C73" s="96">
        <v>15.13</v>
      </c>
    </row>
    <row r="74" spans="1:3" x14ac:dyDescent="0.25">
      <c r="A74" s="95">
        <v>63</v>
      </c>
      <c r="B74" s="96">
        <v>15.4</v>
      </c>
      <c r="C74" s="96">
        <v>15.4</v>
      </c>
    </row>
    <row r="75" spans="1:3" x14ac:dyDescent="0.25">
      <c r="A75" s="95">
        <v>64</v>
      </c>
      <c r="B75" s="96">
        <v>15.68</v>
      </c>
      <c r="C75" s="96">
        <v>15.68</v>
      </c>
    </row>
    <row r="76" spans="1:3" x14ac:dyDescent="0.25">
      <c r="A76" s="95">
        <v>65</v>
      </c>
      <c r="B76" s="96">
        <v>15.97</v>
      </c>
      <c r="C76" s="96">
        <v>15.97</v>
      </c>
    </row>
    <row r="77" spans="1:3" x14ac:dyDescent="0.25">
      <c r="A77" s="95">
        <v>66</v>
      </c>
      <c r="B77" s="96">
        <v>16.29</v>
      </c>
      <c r="C77" s="96">
        <v>16.29</v>
      </c>
    </row>
    <row r="78" spans="1:3" x14ac:dyDescent="0.25">
      <c r="A78" s="95">
        <v>67</v>
      </c>
      <c r="B78" s="96">
        <v>16.62</v>
      </c>
      <c r="C78" s="96">
        <v>16.62</v>
      </c>
    </row>
    <row r="79" spans="1:3" x14ac:dyDescent="0.25">
      <c r="A79" s="95">
        <v>68</v>
      </c>
      <c r="B79" s="96">
        <v>16.46</v>
      </c>
      <c r="C79" s="96">
        <v>16.46</v>
      </c>
    </row>
    <row r="80" spans="1:3" x14ac:dyDescent="0.25">
      <c r="A80" s="95">
        <v>69</v>
      </c>
      <c r="B80" s="96">
        <v>15.8</v>
      </c>
      <c r="C80" s="96">
        <v>15.8</v>
      </c>
    </row>
    <row r="81" spans="1:3" x14ac:dyDescent="0.25">
      <c r="A81" s="95">
        <v>70</v>
      </c>
      <c r="B81" s="96">
        <v>15.15</v>
      </c>
      <c r="C81" s="96">
        <v>15.15</v>
      </c>
    </row>
    <row r="82" spans="1:3" x14ac:dyDescent="0.25">
      <c r="A82" s="95">
        <v>71</v>
      </c>
      <c r="B82" s="96">
        <v>14.49</v>
      </c>
      <c r="C82" s="96">
        <v>14.49</v>
      </c>
    </row>
    <row r="83" spans="1:3" x14ac:dyDescent="0.25">
      <c r="A83" s="95">
        <v>72</v>
      </c>
      <c r="B83" s="96">
        <v>13.83</v>
      </c>
      <c r="C83" s="96">
        <v>13.83</v>
      </c>
    </row>
    <row r="84" spans="1:3" x14ac:dyDescent="0.25">
      <c r="A84" s="95">
        <v>73</v>
      </c>
      <c r="B84" s="96">
        <v>13.18</v>
      </c>
      <c r="C84" s="96">
        <v>13.18</v>
      </c>
    </row>
    <row r="85" spans="1:3" x14ac:dyDescent="0.25">
      <c r="A85" s="95">
        <v>74</v>
      </c>
      <c r="B85" s="96">
        <v>12.53</v>
      </c>
      <c r="C85" s="96">
        <v>12.53</v>
      </c>
    </row>
    <row r="86" spans="1:3" x14ac:dyDescent="0.25">
      <c r="A86" s="95">
        <v>75</v>
      </c>
      <c r="B86" s="96">
        <v>11.88</v>
      </c>
      <c r="C86" s="96">
        <v>11.88</v>
      </c>
    </row>
    <row r="87" spans="1:3" x14ac:dyDescent="0.25">
      <c r="A87" s="95">
        <v>76</v>
      </c>
      <c r="B87" s="96">
        <v>11.23</v>
      </c>
      <c r="C87" s="96">
        <v>11.23</v>
      </c>
    </row>
    <row r="88" spans="1:3" x14ac:dyDescent="0.25">
      <c r="A88" s="95">
        <v>77</v>
      </c>
      <c r="B88" s="96">
        <v>10.6</v>
      </c>
      <c r="C88" s="96">
        <v>10.6</v>
      </c>
    </row>
    <row r="89" spans="1:3" x14ac:dyDescent="0.25">
      <c r="A89" s="95">
        <v>78</v>
      </c>
      <c r="B89" s="96">
        <v>9.9700000000000006</v>
      </c>
      <c r="C89" s="96">
        <v>9.9700000000000006</v>
      </c>
    </row>
    <row r="90" spans="1:3" x14ac:dyDescent="0.25">
      <c r="A90" s="95">
        <v>79</v>
      </c>
      <c r="B90" s="96">
        <v>9.36</v>
      </c>
      <c r="C90" s="96">
        <v>9.36</v>
      </c>
    </row>
    <row r="91" spans="1:3" x14ac:dyDescent="0.25">
      <c r="A91" s="95">
        <v>80</v>
      </c>
      <c r="B91" s="96">
        <v>8.76</v>
      </c>
      <c r="C91" s="96">
        <v>8.76</v>
      </c>
    </row>
    <row r="92" spans="1:3" x14ac:dyDescent="0.25">
      <c r="A92" s="95">
        <v>81</v>
      </c>
      <c r="B92" s="96">
        <v>8.18</v>
      </c>
      <c r="C92" s="96">
        <v>8.18</v>
      </c>
    </row>
    <row r="93" spans="1:3" x14ac:dyDescent="0.25">
      <c r="A93" s="95">
        <v>82</v>
      </c>
      <c r="B93" s="96">
        <v>7.61</v>
      </c>
      <c r="C93" s="96">
        <v>7.61</v>
      </c>
    </row>
    <row r="94" spans="1:3" x14ac:dyDescent="0.25">
      <c r="A94" s="95">
        <v>83</v>
      </c>
      <c r="B94" s="96">
        <v>7.07</v>
      </c>
      <c r="C94" s="96">
        <v>7.07</v>
      </c>
    </row>
    <row r="95" spans="1:3" x14ac:dyDescent="0.25">
      <c r="A95" s="95">
        <v>84</v>
      </c>
      <c r="B95" s="96">
        <v>6.55</v>
      </c>
      <c r="C95" s="96">
        <v>6.55</v>
      </c>
    </row>
    <row r="96" spans="1:3" x14ac:dyDescent="0.25">
      <c r="A96" s="95">
        <v>85</v>
      </c>
      <c r="B96" s="96">
        <v>6.06</v>
      </c>
      <c r="C96" s="96">
        <v>6.06</v>
      </c>
    </row>
    <row r="97" spans="1:3" x14ac:dyDescent="0.25">
      <c r="A97" s="95">
        <v>86</v>
      </c>
      <c r="B97" s="96">
        <v>5.58</v>
      </c>
      <c r="C97" s="96">
        <v>5.58</v>
      </c>
    </row>
    <row r="98" spans="1:3" x14ac:dyDescent="0.25">
      <c r="A98" s="95">
        <v>87</v>
      </c>
      <c r="B98" s="96">
        <v>5.14</v>
      </c>
      <c r="C98" s="96">
        <v>5.14</v>
      </c>
    </row>
    <row r="99" spans="1:3" x14ac:dyDescent="0.25">
      <c r="A99" s="95">
        <v>88</v>
      </c>
      <c r="B99" s="96">
        <v>4.7300000000000004</v>
      </c>
      <c r="C99" s="96">
        <v>4.7300000000000004</v>
      </c>
    </row>
    <row r="100" spans="1:3" x14ac:dyDescent="0.25">
      <c r="A100" s="95">
        <v>89</v>
      </c>
      <c r="B100" s="96">
        <v>4.34</v>
      </c>
      <c r="C100" s="96">
        <v>4.34</v>
      </c>
    </row>
    <row r="101" spans="1:3" x14ac:dyDescent="0.25">
      <c r="A101" s="95">
        <v>90</v>
      </c>
      <c r="B101" s="96">
        <v>3.99</v>
      </c>
      <c r="C101" s="96">
        <v>3.99</v>
      </c>
    </row>
    <row r="102" spans="1:3" x14ac:dyDescent="0.25">
      <c r="A102" s="95">
        <v>91</v>
      </c>
      <c r="B102" s="96">
        <v>3.66</v>
      </c>
      <c r="C102" s="96">
        <v>3.66</v>
      </c>
    </row>
    <row r="103" spans="1:3" x14ac:dyDescent="0.25">
      <c r="A103" s="95">
        <v>92</v>
      </c>
      <c r="B103" s="96">
        <v>3.36</v>
      </c>
      <c r="C103" s="96">
        <v>3.36</v>
      </c>
    </row>
    <row r="104" spans="1:3" x14ac:dyDescent="0.25">
      <c r="A104" s="95">
        <v>93</v>
      </c>
      <c r="B104" s="96">
        <v>3.09</v>
      </c>
      <c r="C104" s="96">
        <v>3.09</v>
      </c>
    </row>
    <row r="105" spans="1:3" x14ac:dyDescent="0.25">
      <c r="A105" s="95">
        <v>94</v>
      </c>
      <c r="B105" s="96">
        <v>2.84</v>
      </c>
      <c r="C105" s="96">
        <v>2.84</v>
      </c>
    </row>
    <row r="106" spans="1:3" x14ac:dyDescent="0.25">
      <c r="A106" s="95">
        <v>95</v>
      </c>
      <c r="B106" s="96">
        <v>2.62</v>
      </c>
      <c r="C106" s="96">
        <v>2.62</v>
      </c>
    </row>
  </sheetData>
  <sheetProtection algorithmName="SHA-512" hashValue="qpFyB7VWavIE/bq3zYZSsoEOR+UdgLjtQlGfT5VbI/lhZH7ESGt6TTdqC9VQawzW50ThTiKaUhS8AcDSfhe5zw==" saltValue="V74gAYNouhenOHrkr4qh/Q==" spinCount="100000" sheet="1" objects="1" scenarios="1"/>
  <conditionalFormatting sqref="A6:A18">
    <cfRule type="expression" dxfId="1475" priority="25" stopIfTrue="1">
      <formula>MOD(ROW(),2)=0</formula>
    </cfRule>
    <cfRule type="expression" dxfId="1474" priority="26" stopIfTrue="1">
      <formula>MOD(ROW(),2)&lt;&gt;0</formula>
    </cfRule>
  </conditionalFormatting>
  <conditionalFormatting sqref="A26:A106">
    <cfRule type="expression" dxfId="1473" priority="21" stopIfTrue="1">
      <formula>MOD(ROW(),2)=0</formula>
    </cfRule>
    <cfRule type="expression" dxfId="1472" priority="22" stopIfTrue="1">
      <formula>MOD(ROW(),2)&lt;&gt;0</formula>
    </cfRule>
  </conditionalFormatting>
  <conditionalFormatting sqref="B26:C106">
    <cfRule type="expression" dxfId="1471" priority="23" stopIfTrue="1">
      <formula>MOD(ROW(),2)=0</formula>
    </cfRule>
    <cfRule type="expression" dxfId="1470" priority="24" stopIfTrue="1">
      <formula>MOD(ROW(),2)&lt;&gt;0</formula>
    </cfRule>
  </conditionalFormatting>
  <conditionalFormatting sqref="A19:A21">
    <cfRule type="expression" dxfId="1469" priority="17" stopIfTrue="1">
      <formula>MOD(ROW(),2)=0</formula>
    </cfRule>
    <cfRule type="expression" dxfId="1468" priority="18" stopIfTrue="1">
      <formula>MOD(ROW(),2)&lt;&gt;0</formula>
    </cfRule>
  </conditionalFormatting>
  <conditionalFormatting sqref="B6:C16">
    <cfRule type="expression" dxfId="1467" priority="9" stopIfTrue="1">
      <formula>MOD(ROW(),2)=0</formula>
    </cfRule>
    <cfRule type="expression" dxfId="1466" priority="10" stopIfTrue="1">
      <formula>MOD(ROW(),2)&lt;&gt;0</formula>
    </cfRule>
  </conditionalFormatting>
  <conditionalFormatting sqref="B18:C18 B17">
    <cfRule type="expression" dxfId="1465" priority="11" stopIfTrue="1">
      <formula>MOD(ROW(),2)=0</formula>
    </cfRule>
    <cfRule type="expression" dxfId="1464" priority="12" stopIfTrue="1">
      <formula>MOD(ROW(),2)&lt;&gt;0</formula>
    </cfRule>
  </conditionalFormatting>
  <conditionalFormatting sqref="C17">
    <cfRule type="expression" dxfId="1463" priority="7" stopIfTrue="1">
      <formula>MOD(ROW(),2)=0</formula>
    </cfRule>
    <cfRule type="expression" dxfId="1462" priority="8" stopIfTrue="1">
      <formula>MOD(ROW(),2)&lt;&gt;0</formula>
    </cfRule>
  </conditionalFormatting>
  <conditionalFormatting sqref="B20:B21">
    <cfRule type="expression" dxfId="1461" priority="3" stopIfTrue="1">
      <formula>MOD(ROW(),2)=0</formula>
    </cfRule>
    <cfRule type="expression" dxfId="1460" priority="4" stopIfTrue="1">
      <formula>MOD(ROW(),2)&lt;&gt;0</formula>
    </cfRule>
  </conditionalFormatting>
  <conditionalFormatting sqref="C19:C21">
    <cfRule type="expression" dxfId="1459" priority="5" stopIfTrue="1">
      <formula>MOD(ROW(),2)=0</formula>
    </cfRule>
    <cfRule type="expression" dxfId="1458" priority="6" stopIfTrue="1">
      <formula>MOD(ROW(),2)&lt;&gt;0</formula>
    </cfRule>
  </conditionalFormatting>
  <conditionalFormatting sqref="B19">
    <cfRule type="expression" dxfId="1457" priority="1" stopIfTrue="1">
      <formula>MOD(ROW(),2)=0</formula>
    </cfRule>
    <cfRule type="expression" dxfId="1456" priority="2" stopIfTrue="1">
      <formula>MOD(ROW(),2)&lt;&gt;0</formula>
    </cfRule>
  </conditionalFormatting>
  <hyperlinks>
    <hyperlink ref="B24" location="Assumptions!A1" display="Assumptions" xr:uid="{3EA2652C-3250-42A0-8442-083C773F6DE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79"/>
  <dimension ref="A1:K4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Credit - x-319</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1988</v>
      </c>
      <c r="C8" s="78"/>
    </row>
    <row r="9" spans="1:11" x14ac:dyDescent="0.25">
      <c r="A9" s="85" t="s">
        <v>279</v>
      </c>
      <c r="B9" s="78" t="s">
        <v>401</v>
      </c>
      <c r="C9" s="78"/>
    </row>
    <row r="10" spans="1:11" ht="14.5" customHeight="1" x14ac:dyDescent="0.25">
      <c r="A10" s="85" t="s">
        <v>7</v>
      </c>
      <c r="B10" s="78" t="s">
        <v>419</v>
      </c>
      <c r="C10" s="78"/>
    </row>
    <row r="11" spans="1:11" x14ac:dyDescent="0.25">
      <c r="A11" s="85" t="s">
        <v>280</v>
      </c>
      <c r="B11" s="78" t="s">
        <v>366</v>
      </c>
      <c r="C11" s="78"/>
    </row>
    <row r="12" spans="1:11" x14ac:dyDescent="0.25">
      <c r="A12" s="85" t="s">
        <v>281</v>
      </c>
      <c r="B12" s="78" t="s">
        <v>295</v>
      </c>
      <c r="C12" s="78"/>
    </row>
    <row r="13" spans="1:11" x14ac:dyDescent="0.25">
      <c r="A13" s="85" t="s">
        <v>610</v>
      </c>
      <c r="B13" s="78">
        <v>2</v>
      </c>
      <c r="C13" s="78"/>
    </row>
    <row r="14" spans="1:11" x14ac:dyDescent="0.25">
      <c r="A14" s="85" t="s">
        <v>283</v>
      </c>
      <c r="B14" s="78">
        <v>319</v>
      </c>
      <c r="C14" s="78"/>
    </row>
    <row r="15" spans="1:11" x14ac:dyDescent="0.25">
      <c r="A15" s="85" t="s">
        <v>613</v>
      </c>
      <c r="B15" s="78">
        <v>319</v>
      </c>
      <c r="C15" s="78"/>
    </row>
    <row r="16" spans="1:11" x14ac:dyDescent="0.25">
      <c r="A16" s="85" t="s">
        <v>285</v>
      </c>
      <c r="B16" s="78" t="s">
        <v>372</v>
      </c>
      <c r="C16" s="78"/>
    </row>
    <row r="17" spans="1:3" x14ac:dyDescent="0.25">
      <c r="A17" s="85" t="s">
        <v>699</v>
      </c>
      <c r="B17" s="129"/>
      <c r="C17" s="129"/>
    </row>
    <row r="18" spans="1:3" x14ac:dyDescent="0.25">
      <c r="A18" s="85"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3" spans="1:3" x14ac:dyDescent="0.25">
      <c r="B23" s="99" t="str">
        <f>HYPERLINK("#'Factor List'!A1","Back to Factor List")</f>
        <v>Back to Factor List</v>
      </c>
    </row>
    <row r="24" spans="1:3" x14ac:dyDescent="0.25">
      <c r="B24" s="99" t="s">
        <v>14</v>
      </c>
    </row>
    <row r="26" spans="1:3" ht="13" x14ac:dyDescent="0.25">
      <c r="A26" s="94" t="s">
        <v>689</v>
      </c>
      <c r="B26" s="94" t="s">
        <v>717</v>
      </c>
      <c r="C26" s="94" t="s">
        <v>718</v>
      </c>
    </row>
    <row r="27" spans="1:3" x14ac:dyDescent="0.25">
      <c r="A27" s="95">
        <v>43</v>
      </c>
      <c r="B27" s="96">
        <v>20.22</v>
      </c>
      <c r="C27" s="96">
        <v>20.22</v>
      </c>
    </row>
    <row r="28" spans="1:3" x14ac:dyDescent="0.25">
      <c r="A28" s="95">
        <v>44</v>
      </c>
      <c r="B28" s="96">
        <v>20.55</v>
      </c>
      <c r="C28" s="96">
        <v>20.55</v>
      </c>
    </row>
    <row r="29" spans="1:3" x14ac:dyDescent="0.25">
      <c r="A29" s="95">
        <v>45</v>
      </c>
      <c r="B29" s="96">
        <v>20.88</v>
      </c>
      <c r="C29" s="96">
        <v>20.88</v>
      </c>
    </row>
    <row r="30" spans="1:3" x14ac:dyDescent="0.25">
      <c r="A30" s="95">
        <v>46</v>
      </c>
      <c r="B30" s="96">
        <v>21.22</v>
      </c>
      <c r="C30" s="96">
        <v>21.22</v>
      </c>
    </row>
    <row r="31" spans="1:3" x14ac:dyDescent="0.25">
      <c r="A31" s="95">
        <v>47</v>
      </c>
      <c r="B31" s="96">
        <v>21.56</v>
      </c>
      <c r="C31" s="96">
        <v>21.56</v>
      </c>
    </row>
    <row r="32" spans="1:3" x14ac:dyDescent="0.25">
      <c r="A32" s="95">
        <v>48</v>
      </c>
      <c r="B32" s="96">
        <v>21.91</v>
      </c>
      <c r="C32" s="96">
        <v>21.91</v>
      </c>
    </row>
    <row r="33" spans="1:3" x14ac:dyDescent="0.25">
      <c r="A33" s="95">
        <v>49</v>
      </c>
      <c r="B33" s="96">
        <v>22.27</v>
      </c>
      <c r="C33" s="96">
        <v>22.27</v>
      </c>
    </row>
    <row r="34" spans="1:3" x14ac:dyDescent="0.25">
      <c r="A34" s="95">
        <v>50</v>
      </c>
      <c r="B34" s="96">
        <v>22.64</v>
      </c>
      <c r="C34" s="96">
        <v>22.64</v>
      </c>
    </row>
    <row r="35" spans="1:3" x14ac:dyDescent="0.25">
      <c r="A35" s="95">
        <v>51</v>
      </c>
      <c r="B35" s="96">
        <v>23.02</v>
      </c>
      <c r="C35" s="96">
        <v>23.02</v>
      </c>
    </row>
    <row r="36" spans="1:3" x14ac:dyDescent="0.25">
      <c r="A36" s="95">
        <v>52</v>
      </c>
      <c r="B36" s="96">
        <v>23.41</v>
      </c>
      <c r="C36" s="96">
        <v>23.41</v>
      </c>
    </row>
    <row r="37" spans="1:3" x14ac:dyDescent="0.25">
      <c r="A37" s="95">
        <v>53</v>
      </c>
      <c r="B37" s="96">
        <v>23.8</v>
      </c>
      <c r="C37" s="96">
        <v>23.8</v>
      </c>
    </row>
    <row r="38" spans="1:3" x14ac:dyDescent="0.25">
      <c r="A38" s="95">
        <v>54</v>
      </c>
      <c r="B38" s="96">
        <v>24.21</v>
      </c>
      <c r="C38" s="96">
        <v>24.21</v>
      </c>
    </row>
    <row r="44" spans="1:3" ht="39.65" customHeight="1" x14ac:dyDescent="0.25"/>
    <row r="46" spans="1:3" ht="27.65" customHeight="1" x14ac:dyDescent="0.25"/>
  </sheetData>
  <sheetProtection algorithmName="SHA-512" hashValue="cJCqERD9LHRxQ8zpA+4W7sbYgdLVNGSTab57QMEcoOf18c6BRRC0DsSncxaZLy/Bb3GAB++ubkRLBaOZ2EK5ww==" saltValue="AjhhuguQuWetI6C2Nh9BSg==" spinCount="100000" sheet="1" objects="1" scenarios="1"/>
  <conditionalFormatting sqref="A6:A18">
    <cfRule type="expression" dxfId="1455" priority="25" stopIfTrue="1">
      <formula>MOD(ROW(),2)=0</formula>
    </cfRule>
    <cfRule type="expression" dxfId="1454" priority="26" stopIfTrue="1">
      <formula>MOD(ROW(),2)&lt;&gt;0</formula>
    </cfRule>
  </conditionalFormatting>
  <conditionalFormatting sqref="A26:A38">
    <cfRule type="expression" dxfId="1453" priority="21" stopIfTrue="1">
      <formula>MOD(ROW(),2)=0</formula>
    </cfRule>
    <cfRule type="expression" dxfId="1452" priority="22" stopIfTrue="1">
      <formula>MOD(ROW(),2)&lt;&gt;0</formula>
    </cfRule>
  </conditionalFormatting>
  <conditionalFormatting sqref="B26:C38">
    <cfRule type="expression" dxfId="1451" priority="23" stopIfTrue="1">
      <formula>MOD(ROW(),2)=0</formula>
    </cfRule>
    <cfRule type="expression" dxfId="1450" priority="24" stopIfTrue="1">
      <formula>MOD(ROW(),2)&lt;&gt;0</formula>
    </cfRule>
  </conditionalFormatting>
  <conditionalFormatting sqref="A19:A21">
    <cfRule type="expression" dxfId="1449" priority="17" stopIfTrue="1">
      <formula>MOD(ROW(),2)=0</formula>
    </cfRule>
    <cfRule type="expression" dxfId="1448" priority="18" stopIfTrue="1">
      <formula>MOD(ROW(),2)&lt;&gt;0</formula>
    </cfRule>
  </conditionalFormatting>
  <conditionalFormatting sqref="B6:C16">
    <cfRule type="expression" dxfId="1447" priority="9" stopIfTrue="1">
      <formula>MOD(ROW(),2)=0</formula>
    </cfRule>
    <cfRule type="expression" dxfId="1446" priority="10" stopIfTrue="1">
      <formula>MOD(ROW(),2)&lt;&gt;0</formula>
    </cfRule>
  </conditionalFormatting>
  <conditionalFormatting sqref="B18:C18 B17">
    <cfRule type="expression" dxfId="1445" priority="11" stopIfTrue="1">
      <formula>MOD(ROW(),2)=0</formula>
    </cfRule>
    <cfRule type="expression" dxfId="1444" priority="12" stopIfTrue="1">
      <formula>MOD(ROW(),2)&lt;&gt;0</formula>
    </cfRule>
  </conditionalFormatting>
  <conditionalFormatting sqref="C17">
    <cfRule type="expression" dxfId="1443" priority="7" stopIfTrue="1">
      <formula>MOD(ROW(),2)=0</formula>
    </cfRule>
    <cfRule type="expression" dxfId="1442" priority="8" stopIfTrue="1">
      <formula>MOD(ROW(),2)&lt;&gt;0</formula>
    </cfRule>
  </conditionalFormatting>
  <conditionalFormatting sqref="B20:B21">
    <cfRule type="expression" dxfId="1441" priority="3" stopIfTrue="1">
      <formula>MOD(ROW(),2)=0</formula>
    </cfRule>
    <cfRule type="expression" dxfId="1440" priority="4" stopIfTrue="1">
      <formula>MOD(ROW(),2)&lt;&gt;0</formula>
    </cfRule>
  </conditionalFormatting>
  <conditionalFormatting sqref="C19:C21">
    <cfRule type="expression" dxfId="1439" priority="5" stopIfTrue="1">
      <formula>MOD(ROW(),2)=0</formula>
    </cfRule>
    <cfRule type="expression" dxfId="1438" priority="6" stopIfTrue="1">
      <formula>MOD(ROW(),2)&lt;&gt;0</formula>
    </cfRule>
  </conditionalFormatting>
  <conditionalFormatting sqref="B19">
    <cfRule type="expression" dxfId="1437" priority="1" stopIfTrue="1">
      <formula>MOD(ROW(),2)=0</formula>
    </cfRule>
    <cfRule type="expression" dxfId="1436" priority="2" stopIfTrue="1">
      <formula>MOD(ROW(),2)&lt;&gt;0</formula>
    </cfRule>
  </conditionalFormatting>
  <hyperlinks>
    <hyperlink ref="B24" location="Assumptions!A1" display="Assumptions" xr:uid="{7AB33CED-A06B-44E7-A08C-63A943E3887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80"/>
  <dimension ref="A1:X46"/>
  <sheetViews>
    <sheetView showGridLines="0" zoomScale="85" zoomScaleNormal="85" workbookViewId="0">
      <selection activeCell="E21" sqref="E21"/>
    </sheetView>
  </sheetViews>
  <sheetFormatPr defaultColWidth="10" defaultRowHeight="12.5" x14ac:dyDescent="0.25"/>
  <cols>
    <col min="1" max="1" width="31.54296875" style="27" customWidth="1"/>
    <col min="2" max="24" width="22.54296875" style="27" customWidth="1"/>
    <col min="25" max="16384" width="10" style="27"/>
  </cols>
  <sheetData>
    <row r="1" spans="1:24" ht="20" x14ac:dyDescent="0.4">
      <c r="A1" s="39" t="s">
        <v>0</v>
      </c>
      <c r="B1" s="40"/>
      <c r="C1" s="40"/>
      <c r="D1" s="40"/>
      <c r="E1" s="40"/>
      <c r="F1" s="40"/>
      <c r="G1" s="40"/>
      <c r="H1" s="40"/>
      <c r="I1" s="40"/>
      <c r="K1" s="99"/>
    </row>
    <row r="2" spans="1:24" ht="15.5" x14ac:dyDescent="0.35">
      <c r="A2" s="41" t="s">
        <v>712</v>
      </c>
      <c r="B2" s="42"/>
      <c r="C2" s="42"/>
      <c r="D2" s="42"/>
      <c r="E2" s="42"/>
      <c r="F2" s="42"/>
      <c r="G2" s="42"/>
      <c r="H2" s="42"/>
      <c r="I2" s="42"/>
    </row>
    <row r="3" spans="1:24" ht="15.5" x14ac:dyDescent="0.35">
      <c r="A3" s="171" t="str">
        <f>TABLE_FACTOR_TYPE_1&amp;" - x-"&amp;TABLE_REFERENCE_1</f>
        <v>Pension Debit - x-320</v>
      </c>
      <c r="B3" s="42"/>
      <c r="C3" s="42"/>
      <c r="D3" s="42"/>
      <c r="E3" s="42"/>
      <c r="F3" s="42"/>
      <c r="G3" s="42"/>
      <c r="H3" s="42"/>
      <c r="I3" s="42"/>
    </row>
    <row r="6" spans="1:24"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row>
    <row r="7" spans="1:24"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row>
    <row r="8" spans="1:24"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row>
    <row r="9" spans="1:24"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row>
    <row r="10" spans="1:24" ht="25" x14ac:dyDescent="0.25">
      <c r="A10" s="85" t="s">
        <v>7</v>
      </c>
      <c r="B10" s="78" t="s">
        <v>422</v>
      </c>
      <c r="C10" s="78"/>
      <c r="D10" s="174"/>
      <c r="E10" s="174"/>
      <c r="F10" s="174"/>
      <c r="G10" s="174"/>
      <c r="H10" s="174"/>
      <c r="I10" s="174"/>
      <c r="J10" s="174"/>
      <c r="K10" s="174"/>
      <c r="L10" s="174"/>
      <c r="M10" s="174"/>
      <c r="N10" s="174"/>
      <c r="O10" s="174"/>
      <c r="P10" s="174"/>
      <c r="Q10" s="174"/>
      <c r="R10" s="174"/>
      <c r="S10" s="174"/>
      <c r="T10" s="174"/>
      <c r="U10" s="174"/>
      <c r="V10" s="174"/>
      <c r="W10" s="174"/>
      <c r="X10" s="174"/>
    </row>
    <row r="11" spans="1:24"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row>
    <row r="12" spans="1:24" x14ac:dyDescent="0.25">
      <c r="A12" s="85" t="s">
        <v>281</v>
      </c>
      <c r="B12" s="78" t="s">
        <v>423</v>
      </c>
      <c r="C12" s="78"/>
      <c r="D12" s="174"/>
      <c r="E12" s="174"/>
      <c r="F12" s="174"/>
      <c r="G12" s="174"/>
      <c r="H12" s="174"/>
      <c r="I12" s="174"/>
      <c r="J12" s="174"/>
      <c r="K12" s="174"/>
      <c r="L12" s="174"/>
      <c r="M12" s="174"/>
      <c r="N12" s="174"/>
      <c r="O12" s="174"/>
      <c r="P12" s="174"/>
      <c r="Q12" s="174"/>
      <c r="R12" s="174"/>
      <c r="S12" s="174"/>
      <c r="T12" s="174"/>
      <c r="U12" s="174"/>
      <c r="V12" s="174"/>
      <c r="W12" s="174"/>
      <c r="X12" s="174"/>
    </row>
    <row r="13" spans="1:24"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row>
    <row r="14" spans="1:24" x14ac:dyDescent="0.25">
      <c r="A14" s="85" t="s">
        <v>283</v>
      </c>
      <c r="B14" s="78">
        <v>320</v>
      </c>
      <c r="C14" s="78"/>
      <c r="D14" s="174"/>
      <c r="E14" s="174"/>
      <c r="F14" s="174"/>
      <c r="G14" s="174"/>
      <c r="H14" s="174"/>
      <c r="I14" s="174"/>
      <c r="J14" s="174"/>
      <c r="K14" s="174"/>
      <c r="L14" s="174"/>
      <c r="M14" s="174"/>
      <c r="N14" s="174"/>
      <c r="O14" s="174"/>
      <c r="P14" s="174"/>
      <c r="Q14" s="174"/>
      <c r="R14" s="174"/>
      <c r="S14" s="174"/>
      <c r="T14" s="174"/>
      <c r="U14" s="174"/>
      <c r="V14" s="174"/>
      <c r="W14" s="174"/>
      <c r="X14" s="174"/>
    </row>
    <row r="15" spans="1:24" x14ac:dyDescent="0.25">
      <c r="A15" s="85" t="s">
        <v>613</v>
      </c>
      <c r="B15" s="78">
        <v>320</v>
      </c>
      <c r="C15" s="78"/>
      <c r="D15" s="174"/>
      <c r="E15" s="174"/>
      <c r="F15" s="174"/>
      <c r="G15" s="174"/>
      <c r="H15" s="174"/>
      <c r="I15" s="174"/>
      <c r="J15" s="174"/>
      <c r="K15" s="174"/>
      <c r="L15" s="174"/>
      <c r="M15" s="174"/>
      <c r="N15" s="174"/>
      <c r="O15" s="174"/>
      <c r="P15" s="174"/>
      <c r="Q15" s="174"/>
      <c r="R15" s="174"/>
      <c r="S15" s="174"/>
      <c r="T15" s="174"/>
      <c r="U15" s="174"/>
      <c r="V15" s="174"/>
      <c r="W15" s="174"/>
      <c r="X15" s="174"/>
    </row>
    <row r="16" spans="1:24" x14ac:dyDescent="0.25">
      <c r="A16" s="85" t="s">
        <v>285</v>
      </c>
      <c r="B16" s="78" t="s">
        <v>425</v>
      </c>
      <c r="C16" s="78"/>
      <c r="D16" s="174"/>
      <c r="E16" s="174"/>
      <c r="F16" s="174"/>
      <c r="G16" s="174"/>
      <c r="H16" s="174"/>
      <c r="I16" s="174"/>
      <c r="J16" s="174"/>
      <c r="K16" s="174"/>
      <c r="L16" s="174"/>
      <c r="M16" s="174"/>
      <c r="N16" s="174"/>
      <c r="O16" s="174"/>
      <c r="P16" s="174"/>
      <c r="Q16" s="174"/>
      <c r="R16" s="174"/>
      <c r="S16" s="174"/>
      <c r="T16" s="174"/>
      <c r="U16" s="174"/>
      <c r="V16" s="174"/>
      <c r="W16" s="174"/>
      <c r="X16" s="174"/>
    </row>
    <row r="17" spans="1:24"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row>
    <row r="18" spans="1:24"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row>
    <row r="19" spans="1:24"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row>
    <row r="20" spans="1:24"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row>
    <row r="21" spans="1:24"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row>
    <row r="23" spans="1:24" x14ac:dyDescent="0.25">
      <c r="B23" s="99" t="str">
        <f>HYPERLINK("#'Factor List'!A1","Back to Factor List")</f>
        <v>Back to Factor List</v>
      </c>
    </row>
    <row r="24" spans="1:24" x14ac:dyDescent="0.25">
      <c r="B24" s="99" t="s">
        <v>14</v>
      </c>
    </row>
    <row r="26" spans="1:24" ht="13" x14ac:dyDescent="0.25">
      <c r="A26" s="94" t="s">
        <v>719</v>
      </c>
      <c r="B26" s="94">
        <v>48</v>
      </c>
      <c r="C26" s="94">
        <v>49</v>
      </c>
      <c r="D26" s="94">
        <v>50</v>
      </c>
      <c r="E26" s="94">
        <v>51</v>
      </c>
      <c r="F26" s="94">
        <v>52</v>
      </c>
      <c r="G26" s="94">
        <v>53</v>
      </c>
      <c r="H26" s="94">
        <v>54</v>
      </c>
      <c r="I26" s="94">
        <v>55</v>
      </c>
      <c r="J26" s="94">
        <v>56</v>
      </c>
      <c r="K26" s="94">
        <v>57</v>
      </c>
      <c r="L26" s="94">
        <v>58</v>
      </c>
      <c r="M26" s="94">
        <v>59</v>
      </c>
      <c r="N26" s="94">
        <v>60</v>
      </c>
      <c r="O26" s="94">
        <v>61</v>
      </c>
      <c r="P26" s="94">
        <v>62</v>
      </c>
      <c r="Q26" s="94">
        <v>63</v>
      </c>
      <c r="R26" s="94">
        <v>64</v>
      </c>
      <c r="S26" s="94">
        <v>65</v>
      </c>
      <c r="T26" s="72">
        <v>66</v>
      </c>
      <c r="U26" s="72">
        <v>67</v>
      </c>
      <c r="V26" s="72">
        <v>68</v>
      </c>
      <c r="W26" s="72">
        <v>69</v>
      </c>
      <c r="X26" s="72">
        <v>70</v>
      </c>
    </row>
    <row r="27" spans="1:24" x14ac:dyDescent="0.25">
      <c r="A27" s="95">
        <v>0</v>
      </c>
      <c r="B27" s="97">
        <v>0.63</v>
      </c>
      <c r="C27" s="97">
        <v>0.65</v>
      </c>
      <c r="D27" s="97">
        <v>0.67100000000000004</v>
      </c>
      <c r="E27" s="97">
        <v>0.69399999999999995</v>
      </c>
      <c r="F27" s="97">
        <v>0.71799999999999997</v>
      </c>
      <c r="G27" s="97">
        <v>0.745</v>
      </c>
      <c r="H27" s="97">
        <v>0.77400000000000002</v>
      </c>
      <c r="I27" s="97">
        <v>0.80500000000000005</v>
      </c>
      <c r="J27" s="97">
        <v>0.83899999999999997</v>
      </c>
      <c r="K27" s="97">
        <v>0.875</v>
      </c>
      <c r="L27" s="97">
        <v>0.91300000000000003</v>
      </c>
      <c r="M27" s="97">
        <v>0.95499999999999996</v>
      </c>
      <c r="N27" s="97">
        <v>1</v>
      </c>
      <c r="O27" s="97">
        <v>1.048</v>
      </c>
      <c r="P27" s="97">
        <v>1.101</v>
      </c>
      <c r="Q27" s="97">
        <v>1.157</v>
      </c>
      <c r="R27" s="97">
        <v>1.2190000000000001</v>
      </c>
      <c r="S27" s="97">
        <v>1.286</v>
      </c>
      <c r="T27" s="89">
        <v>1.3580000000000001</v>
      </c>
      <c r="U27" s="89">
        <v>1.4379999999999999</v>
      </c>
      <c r="V27" s="89">
        <v>1.524</v>
      </c>
      <c r="W27" s="89">
        <v>1.62</v>
      </c>
      <c r="X27" s="89">
        <v>1.7250000000000001</v>
      </c>
    </row>
    <row r="28" spans="1:24" x14ac:dyDescent="0.25">
      <c r="A28" s="95">
        <v>1</v>
      </c>
      <c r="B28" s="97">
        <v>0.63100000000000001</v>
      </c>
      <c r="C28" s="97">
        <v>0.65100000000000002</v>
      </c>
      <c r="D28" s="97">
        <v>0.67300000000000004</v>
      </c>
      <c r="E28" s="97">
        <v>0.69599999999999995</v>
      </c>
      <c r="F28" s="97">
        <v>0.72099999999999997</v>
      </c>
      <c r="G28" s="97">
        <v>0.747</v>
      </c>
      <c r="H28" s="97">
        <v>0.77600000000000002</v>
      </c>
      <c r="I28" s="97">
        <v>0.80800000000000005</v>
      </c>
      <c r="J28" s="97">
        <v>0.84199999999999997</v>
      </c>
      <c r="K28" s="97">
        <v>0.878</v>
      </c>
      <c r="L28" s="97">
        <v>0.91700000000000004</v>
      </c>
      <c r="M28" s="97">
        <v>0.95899999999999996</v>
      </c>
      <c r="N28" s="97">
        <v>1.004</v>
      </c>
      <c r="O28" s="97">
        <v>1.0529999999999999</v>
      </c>
      <c r="P28" s="97">
        <v>1.1060000000000001</v>
      </c>
      <c r="Q28" s="97">
        <v>1.163</v>
      </c>
      <c r="R28" s="97">
        <v>1.224</v>
      </c>
      <c r="S28" s="97">
        <v>1.292</v>
      </c>
      <c r="T28" s="89">
        <v>1.365</v>
      </c>
      <c r="U28" s="89">
        <v>1.4450000000000001</v>
      </c>
      <c r="V28" s="89">
        <v>1.532</v>
      </c>
      <c r="W28" s="89">
        <v>1.6279999999999999</v>
      </c>
      <c r="X28" s="89"/>
    </row>
    <row r="29" spans="1:24" x14ac:dyDescent="0.25">
      <c r="A29" s="95">
        <v>2</v>
      </c>
      <c r="B29" s="97">
        <v>0.63300000000000001</v>
      </c>
      <c r="C29" s="97">
        <v>0.65300000000000002</v>
      </c>
      <c r="D29" s="97">
        <v>0.67500000000000004</v>
      </c>
      <c r="E29" s="97">
        <v>0.69799999999999995</v>
      </c>
      <c r="F29" s="97">
        <v>0.72299999999999998</v>
      </c>
      <c r="G29" s="97">
        <v>0.75</v>
      </c>
      <c r="H29" s="97">
        <v>0.77900000000000003</v>
      </c>
      <c r="I29" s="97">
        <v>0.81</v>
      </c>
      <c r="J29" s="97">
        <v>0.84499999999999997</v>
      </c>
      <c r="K29" s="97">
        <v>0.88100000000000001</v>
      </c>
      <c r="L29" s="97">
        <v>0.92</v>
      </c>
      <c r="M29" s="97">
        <v>0.96299999999999997</v>
      </c>
      <c r="N29" s="97">
        <v>1.008</v>
      </c>
      <c r="O29" s="97">
        <v>1.0569999999999999</v>
      </c>
      <c r="P29" s="97">
        <v>1.1100000000000001</v>
      </c>
      <c r="Q29" s="97">
        <v>1.1679999999999999</v>
      </c>
      <c r="R29" s="97">
        <v>1.23</v>
      </c>
      <c r="S29" s="97">
        <v>1.298</v>
      </c>
      <c r="T29" s="89">
        <v>1.371</v>
      </c>
      <c r="U29" s="89">
        <v>1.452</v>
      </c>
      <c r="V29" s="89">
        <v>1.54</v>
      </c>
      <c r="W29" s="89">
        <v>1.637</v>
      </c>
      <c r="X29" s="89"/>
    </row>
    <row r="30" spans="1:24" x14ac:dyDescent="0.25">
      <c r="A30" s="95">
        <v>3</v>
      </c>
      <c r="B30" s="97">
        <v>0.63500000000000001</v>
      </c>
      <c r="C30" s="97">
        <v>0.65500000000000003</v>
      </c>
      <c r="D30" s="97">
        <v>0.67700000000000005</v>
      </c>
      <c r="E30" s="97">
        <v>0.7</v>
      </c>
      <c r="F30" s="97">
        <v>0.72499999999999998</v>
      </c>
      <c r="G30" s="97">
        <v>0.752</v>
      </c>
      <c r="H30" s="97">
        <v>0.78100000000000003</v>
      </c>
      <c r="I30" s="97">
        <v>0.81299999999999994</v>
      </c>
      <c r="J30" s="97">
        <v>0.84799999999999998</v>
      </c>
      <c r="K30" s="97">
        <v>0.88400000000000001</v>
      </c>
      <c r="L30" s="97">
        <v>0.92400000000000004</v>
      </c>
      <c r="M30" s="97">
        <v>0.96599999999999997</v>
      </c>
      <c r="N30" s="97">
        <v>1.012</v>
      </c>
      <c r="O30" s="97">
        <v>1.0620000000000001</v>
      </c>
      <c r="P30" s="97">
        <v>1.115</v>
      </c>
      <c r="Q30" s="97">
        <v>1.173</v>
      </c>
      <c r="R30" s="97">
        <v>1.236</v>
      </c>
      <c r="S30" s="97">
        <v>1.304</v>
      </c>
      <c r="T30" s="89">
        <v>1.3779999999999999</v>
      </c>
      <c r="U30" s="89">
        <v>1.4590000000000001</v>
      </c>
      <c r="V30" s="89">
        <v>1.548</v>
      </c>
      <c r="W30" s="89">
        <v>1.6459999999999999</v>
      </c>
      <c r="X30" s="89"/>
    </row>
    <row r="31" spans="1:24" x14ac:dyDescent="0.25">
      <c r="A31" s="95">
        <v>4</v>
      </c>
      <c r="B31" s="97">
        <v>0.63600000000000001</v>
      </c>
      <c r="C31" s="97">
        <v>0.65700000000000003</v>
      </c>
      <c r="D31" s="97">
        <v>0.67900000000000005</v>
      </c>
      <c r="E31" s="97">
        <v>0.70199999999999996</v>
      </c>
      <c r="F31" s="97">
        <v>0.72699999999999998</v>
      </c>
      <c r="G31" s="97">
        <v>0.755</v>
      </c>
      <c r="H31" s="97">
        <v>0.78400000000000003</v>
      </c>
      <c r="I31" s="97">
        <v>0.81599999999999995</v>
      </c>
      <c r="J31" s="97">
        <v>0.85099999999999998</v>
      </c>
      <c r="K31" s="97">
        <v>0.88800000000000001</v>
      </c>
      <c r="L31" s="97">
        <v>0.92700000000000005</v>
      </c>
      <c r="M31" s="97">
        <v>0.97</v>
      </c>
      <c r="N31" s="97">
        <v>1.016</v>
      </c>
      <c r="O31" s="97">
        <v>1.0660000000000001</v>
      </c>
      <c r="P31" s="97">
        <v>1.1200000000000001</v>
      </c>
      <c r="Q31" s="97">
        <v>1.1779999999999999</v>
      </c>
      <c r="R31" s="97">
        <v>1.2410000000000001</v>
      </c>
      <c r="S31" s="97">
        <v>1.31</v>
      </c>
      <c r="T31" s="89">
        <v>1.385</v>
      </c>
      <c r="U31" s="89">
        <v>1.4670000000000001</v>
      </c>
      <c r="V31" s="89">
        <v>1.556</v>
      </c>
      <c r="W31" s="89">
        <v>1.655</v>
      </c>
      <c r="X31" s="89"/>
    </row>
    <row r="32" spans="1:24" x14ac:dyDescent="0.25">
      <c r="A32" s="95">
        <v>5</v>
      </c>
      <c r="B32" s="97">
        <v>0.63800000000000001</v>
      </c>
      <c r="C32" s="97">
        <v>0.65900000000000003</v>
      </c>
      <c r="D32" s="97">
        <v>0.68</v>
      </c>
      <c r="E32" s="97">
        <v>0.70399999999999996</v>
      </c>
      <c r="F32" s="97">
        <v>0.72899999999999998</v>
      </c>
      <c r="G32" s="97">
        <v>0.75700000000000001</v>
      </c>
      <c r="H32" s="97">
        <v>0.78700000000000003</v>
      </c>
      <c r="I32" s="97">
        <v>0.81899999999999995</v>
      </c>
      <c r="J32" s="97">
        <v>0.85399999999999998</v>
      </c>
      <c r="K32" s="97">
        <v>0.89100000000000001</v>
      </c>
      <c r="L32" s="97">
        <v>0.93100000000000005</v>
      </c>
      <c r="M32" s="97">
        <v>0.97399999999999998</v>
      </c>
      <c r="N32" s="97">
        <v>1.02</v>
      </c>
      <c r="O32" s="97">
        <v>1.07</v>
      </c>
      <c r="P32" s="97">
        <v>1.1240000000000001</v>
      </c>
      <c r="Q32" s="97">
        <v>1.1830000000000001</v>
      </c>
      <c r="R32" s="97">
        <v>1.2470000000000001</v>
      </c>
      <c r="S32" s="97">
        <v>1.3160000000000001</v>
      </c>
      <c r="T32" s="89">
        <v>1.391</v>
      </c>
      <c r="U32" s="89">
        <v>1.474</v>
      </c>
      <c r="V32" s="89">
        <v>1.5640000000000001</v>
      </c>
      <c r="W32" s="89">
        <v>1.663</v>
      </c>
      <c r="X32" s="89"/>
    </row>
    <row r="33" spans="1:24" x14ac:dyDescent="0.25">
      <c r="A33" s="95">
        <v>6</v>
      </c>
      <c r="B33" s="97">
        <v>0.64</v>
      </c>
      <c r="C33" s="97">
        <v>0.66</v>
      </c>
      <c r="D33" s="97">
        <v>0.68200000000000005</v>
      </c>
      <c r="E33" s="97">
        <v>0.70599999999999996</v>
      </c>
      <c r="F33" s="97">
        <v>0.73199999999999998</v>
      </c>
      <c r="G33" s="97">
        <v>0.75900000000000001</v>
      </c>
      <c r="H33" s="97">
        <v>0.78900000000000003</v>
      </c>
      <c r="I33" s="97">
        <v>0.82199999999999995</v>
      </c>
      <c r="J33" s="97">
        <v>0.85699999999999998</v>
      </c>
      <c r="K33" s="97">
        <v>0.89400000000000002</v>
      </c>
      <c r="L33" s="97">
        <v>0.93400000000000005</v>
      </c>
      <c r="M33" s="97">
        <v>0.97799999999999998</v>
      </c>
      <c r="N33" s="97">
        <v>1.024</v>
      </c>
      <c r="O33" s="97">
        <v>1.075</v>
      </c>
      <c r="P33" s="97">
        <v>1.129</v>
      </c>
      <c r="Q33" s="97">
        <v>1.1879999999999999</v>
      </c>
      <c r="R33" s="97">
        <v>1.252</v>
      </c>
      <c r="S33" s="97">
        <v>1.3220000000000001</v>
      </c>
      <c r="T33" s="89">
        <v>1.3979999999999999</v>
      </c>
      <c r="U33" s="89">
        <v>1.4810000000000001</v>
      </c>
      <c r="V33" s="89">
        <v>1.5720000000000001</v>
      </c>
      <c r="W33" s="89">
        <v>1.6719999999999999</v>
      </c>
      <c r="X33" s="89"/>
    </row>
    <row r="34" spans="1:24" x14ac:dyDescent="0.25">
      <c r="A34" s="95">
        <v>7</v>
      </c>
      <c r="B34" s="97">
        <v>0.64100000000000001</v>
      </c>
      <c r="C34" s="97">
        <v>0.66200000000000003</v>
      </c>
      <c r="D34" s="97">
        <v>0.68400000000000005</v>
      </c>
      <c r="E34" s="97">
        <v>0.70799999999999996</v>
      </c>
      <c r="F34" s="97">
        <v>0.73399999999999999</v>
      </c>
      <c r="G34" s="97">
        <v>0.76200000000000001</v>
      </c>
      <c r="H34" s="97">
        <v>0.79200000000000004</v>
      </c>
      <c r="I34" s="97">
        <v>0.82499999999999996</v>
      </c>
      <c r="J34" s="97">
        <v>0.86</v>
      </c>
      <c r="K34" s="97">
        <v>0.89700000000000002</v>
      </c>
      <c r="L34" s="97">
        <v>0.93799999999999994</v>
      </c>
      <c r="M34" s="97">
        <v>0.98099999999999998</v>
      </c>
      <c r="N34" s="97">
        <v>1.028</v>
      </c>
      <c r="O34" s="97">
        <v>1.079</v>
      </c>
      <c r="P34" s="97">
        <v>1.1339999999999999</v>
      </c>
      <c r="Q34" s="97">
        <v>1.1930000000000001</v>
      </c>
      <c r="R34" s="97">
        <v>1.258</v>
      </c>
      <c r="S34" s="97">
        <v>1.3280000000000001</v>
      </c>
      <c r="T34" s="89">
        <v>1.405</v>
      </c>
      <c r="U34" s="89">
        <v>1.488</v>
      </c>
      <c r="V34" s="89">
        <v>1.58</v>
      </c>
      <c r="W34" s="89">
        <v>1.681</v>
      </c>
      <c r="X34" s="89"/>
    </row>
    <row r="35" spans="1:24" x14ac:dyDescent="0.25">
      <c r="A35" s="95">
        <v>8</v>
      </c>
      <c r="B35" s="97">
        <v>0.64300000000000002</v>
      </c>
      <c r="C35" s="97">
        <v>0.66400000000000003</v>
      </c>
      <c r="D35" s="97">
        <v>0.68600000000000005</v>
      </c>
      <c r="E35" s="97">
        <v>0.71</v>
      </c>
      <c r="F35" s="97">
        <v>0.73599999999999999</v>
      </c>
      <c r="G35" s="97">
        <v>0.76400000000000001</v>
      </c>
      <c r="H35" s="97">
        <v>0.79400000000000004</v>
      </c>
      <c r="I35" s="97">
        <v>0.82699999999999996</v>
      </c>
      <c r="J35" s="97">
        <v>0.86299999999999999</v>
      </c>
      <c r="K35" s="97">
        <v>0.9</v>
      </c>
      <c r="L35" s="97">
        <v>0.94099999999999995</v>
      </c>
      <c r="M35" s="97">
        <v>0.98499999999999999</v>
      </c>
      <c r="N35" s="97">
        <v>1.032</v>
      </c>
      <c r="O35" s="97">
        <v>1.083</v>
      </c>
      <c r="P35" s="97">
        <v>1.139</v>
      </c>
      <c r="Q35" s="97">
        <v>1.198</v>
      </c>
      <c r="R35" s="97">
        <v>1.2629999999999999</v>
      </c>
      <c r="S35" s="97">
        <v>1.3340000000000001</v>
      </c>
      <c r="T35" s="89">
        <v>1.411</v>
      </c>
      <c r="U35" s="89">
        <v>1.4950000000000001</v>
      </c>
      <c r="V35" s="89">
        <v>1.5880000000000001</v>
      </c>
      <c r="W35" s="89">
        <v>1.69</v>
      </c>
      <c r="X35" s="89"/>
    </row>
    <row r="36" spans="1:24" x14ac:dyDescent="0.25">
      <c r="A36" s="95">
        <v>9</v>
      </c>
      <c r="B36" s="97">
        <v>0.64500000000000002</v>
      </c>
      <c r="C36" s="97">
        <v>0.66600000000000004</v>
      </c>
      <c r="D36" s="97">
        <v>0.68799999999999994</v>
      </c>
      <c r="E36" s="97">
        <v>0.71199999999999997</v>
      </c>
      <c r="F36" s="97">
        <v>0.73799999999999999</v>
      </c>
      <c r="G36" s="97">
        <v>0.76600000000000001</v>
      </c>
      <c r="H36" s="97">
        <v>0.79700000000000004</v>
      </c>
      <c r="I36" s="97">
        <v>0.83</v>
      </c>
      <c r="J36" s="97">
        <v>0.86599999999999999</v>
      </c>
      <c r="K36" s="97">
        <v>0.90400000000000003</v>
      </c>
      <c r="L36" s="97">
        <v>0.94499999999999995</v>
      </c>
      <c r="M36" s="97">
        <v>0.98899999999999999</v>
      </c>
      <c r="N36" s="97">
        <v>1.036</v>
      </c>
      <c r="O36" s="97">
        <v>1.0880000000000001</v>
      </c>
      <c r="P36" s="97">
        <v>1.143</v>
      </c>
      <c r="Q36" s="97">
        <v>1.204</v>
      </c>
      <c r="R36" s="97">
        <v>1.2689999999999999</v>
      </c>
      <c r="S36" s="97">
        <v>1.34</v>
      </c>
      <c r="T36" s="89">
        <v>1.4179999999999999</v>
      </c>
      <c r="U36" s="89">
        <v>1.5029999999999999</v>
      </c>
      <c r="V36" s="89">
        <v>1.5960000000000001</v>
      </c>
      <c r="W36" s="89">
        <v>1.698</v>
      </c>
      <c r="X36" s="89"/>
    </row>
    <row r="37" spans="1:24" x14ac:dyDescent="0.25">
      <c r="A37" s="95">
        <v>10</v>
      </c>
      <c r="B37" s="97">
        <v>0.64600000000000002</v>
      </c>
      <c r="C37" s="97">
        <v>0.66700000000000004</v>
      </c>
      <c r="D37" s="97">
        <v>0.69</v>
      </c>
      <c r="E37" s="97">
        <v>0.71399999999999997</v>
      </c>
      <c r="F37" s="97">
        <v>0.74</v>
      </c>
      <c r="G37" s="97">
        <v>0.76900000000000002</v>
      </c>
      <c r="H37" s="97">
        <v>0.8</v>
      </c>
      <c r="I37" s="97">
        <v>0.83299999999999996</v>
      </c>
      <c r="J37" s="97">
        <v>0.86899999999999999</v>
      </c>
      <c r="K37" s="97">
        <v>0.90700000000000003</v>
      </c>
      <c r="L37" s="97">
        <v>0.94799999999999995</v>
      </c>
      <c r="M37" s="97">
        <v>0.99299999999999999</v>
      </c>
      <c r="N37" s="97">
        <v>1.04</v>
      </c>
      <c r="O37" s="97">
        <v>1.0920000000000001</v>
      </c>
      <c r="P37" s="97">
        <v>1.1479999999999999</v>
      </c>
      <c r="Q37" s="97">
        <v>1.2090000000000001</v>
      </c>
      <c r="R37" s="97">
        <v>1.274</v>
      </c>
      <c r="S37" s="97">
        <v>1.3460000000000001</v>
      </c>
      <c r="T37" s="89">
        <v>1.4239999999999999</v>
      </c>
      <c r="U37" s="89">
        <v>1.51</v>
      </c>
      <c r="V37" s="89">
        <v>1.6040000000000001</v>
      </c>
      <c r="W37" s="89">
        <v>1.7070000000000001</v>
      </c>
      <c r="X37" s="89"/>
    </row>
    <row r="38" spans="1:24" x14ac:dyDescent="0.25">
      <c r="A38" s="95">
        <v>11</v>
      </c>
      <c r="B38" s="97">
        <v>0.64800000000000002</v>
      </c>
      <c r="C38" s="97">
        <v>0.66900000000000004</v>
      </c>
      <c r="D38" s="97">
        <v>0.69199999999999995</v>
      </c>
      <c r="E38" s="97">
        <v>0.71599999999999997</v>
      </c>
      <c r="F38" s="97">
        <v>0.74299999999999999</v>
      </c>
      <c r="G38" s="97">
        <v>0.77100000000000002</v>
      </c>
      <c r="H38" s="97">
        <v>0.80200000000000005</v>
      </c>
      <c r="I38" s="97">
        <v>0.83599999999999997</v>
      </c>
      <c r="J38" s="97">
        <v>0.872</v>
      </c>
      <c r="K38" s="97">
        <v>0.91</v>
      </c>
      <c r="L38" s="97">
        <v>0.95199999999999996</v>
      </c>
      <c r="M38" s="97">
        <v>0.996</v>
      </c>
      <c r="N38" s="97">
        <v>1.044</v>
      </c>
      <c r="O38" s="97">
        <v>1.0960000000000001</v>
      </c>
      <c r="P38" s="97">
        <v>1.153</v>
      </c>
      <c r="Q38" s="97">
        <v>1.214</v>
      </c>
      <c r="R38" s="97">
        <v>1.28</v>
      </c>
      <c r="S38" s="97">
        <v>1.3520000000000001</v>
      </c>
      <c r="T38" s="89">
        <v>1.431</v>
      </c>
      <c r="U38" s="89">
        <v>1.5169999999999999</v>
      </c>
      <c r="V38" s="89">
        <v>1.6120000000000001</v>
      </c>
      <c r="W38" s="89">
        <v>1.716</v>
      </c>
      <c r="X38" s="89"/>
    </row>
    <row r="44" spans="1:24" ht="39.65" customHeight="1" x14ac:dyDescent="0.25"/>
    <row r="46" spans="1:24" ht="27.65" customHeight="1" x14ac:dyDescent="0.25"/>
  </sheetData>
  <sheetProtection algorithmName="SHA-512" hashValue="1QH38+9EJt2f+rZP7DxzzVbTuZg5Old0mKGu3Xl64cOLOrKSXTYno/9ieFRJMi62AkPxdfqlUu5FAaO9EIvhwg==" saltValue="V30azYQNuVfgYPDshboeHQ==" spinCount="100000" sheet="1" objects="1" scenarios="1"/>
  <conditionalFormatting sqref="A6:A18">
    <cfRule type="expression" dxfId="1435" priority="25" stopIfTrue="1">
      <formula>MOD(ROW(),2)=0</formula>
    </cfRule>
    <cfRule type="expression" dxfId="1434" priority="26" stopIfTrue="1">
      <formula>MOD(ROW(),2)&lt;&gt;0</formula>
    </cfRule>
  </conditionalFormatting>
  <conditionalFormatting sqref="D6:X21">
    <cfRule type="expression" dxfId="1433" priority="27" stopIfTrue="1">
      <formula>MOD(ROW(),2)=0</formula>
    </cfRule>
    <cfRule type="expression" dxfId="1432" priority="28" stopIfTrue="1">
      <formula>MOD(ROW(),2)&lt;&gt;0</formula>
    </cfRule>
  </conditionalFormatting>
  <conditionalFormatting sqref="A26:A38">
    <cfRule type="expression" dxfId="1431" priority="21" stopIfTrue="1">
      <formula>MOD(ROW(),2)=0</formula>
    </cfRule>
    <cfRule type="expression" dxfId="1430" priority="22" stopIfTrue="1">
      <formula>MOD(ROW(),2)&lt;&gt;0</formula>
    </cfRule>
  </conditionalFormatting>
  <conditionalFormatting sqref="B26:X38">
    <cfRule type="expression" dxfId="1429" priority="23" stopIfTrue="1">
      <formula>MOD(ROW(),2)=0</formula>
    </cfRule>
    <cfRule type="expression" dxfId="1428" priority="24" stopIfTrue="1">
      <formula>MOD(ROW(),2)&lt;&gt;0</formula>
    </cfRule>
  </conditionalFormatting>
  <conditionalFormatting sqref="A19:A21">
    <cfRule type="expression" dxfId="1427" priority="17" stopIfTrue="1">
      <formula>MOD(ROW(),2)=0</formula>
    </cfRule>
    <cfRule type="expression" dxfId="1426" priority="18" stopIfTrue="1">
      <formula>MOD(ROW(),2)&lt;&gt;0</formula>
    </cfRule>
  </conditionalFormatting>
  <conditionalFormatting sqref="D19:X21">
    <cfRule type="expression" dxfId="1425" priority="19" stopIfTrue="1">
      <formula>MOD(ROW(),2)=0</formula>
    </cfRule>
    <cfRule type="expression" dxfId="1424" priority="20" stopIfTrue="1">
      <formula>MOD(ROW(),2)&lt;&gt;0</formula>
    </cfRule>
  </conditionalFormatting>
  <conditionalFormatting sqref="B6:C16">
    <cfRule type="expression" dxfId="1423" priority="9" stopIfTrue="1">
      <formula>MOD(ROW(),2)=0</formula>
    </cfRule>
    <cfRule type="expression" dxfId="1422" priority="10" stopIfTrue="1">
      <formula>MOD(ROW(),2)&lt;&gt;0</formula>
    </cfRule>
  </conditionalFormatting>
  <conditionalFormatting sqref="B18:C18 B17">
    <cfRule type="expression" dxfId="1421" priority="11" stopIfTrue="1">
      <formula>MOD(ROW(),2)=0</formula>
    </cfRule>
    <cfRule type="expression" dxfId="1420" priority="12" stopIfTrue="1">
      <formula>MOD(ROW(),2)&lt;&gt;0</formula>
    </cfRule>
  </conditionalFormatting>
  <conditionalFormatting sqref="C17">
    <cfRule type="expression" dxfId="1419" priority="7" stopIfTrue="1">
      <formula>MOD(ROW(),2)=0</formula>
    </cfRule>
    <cfRule type="expression" dxfId="1418" priority="8" stopIfTrue="1">
      <formula>MOD(ROW(),2)&lt;&gt;0</formula>
    </cfRule>
  </conditionalFormatting>
  <conditionalFormatting sqref="B20:B21">
    <cfRule type="expression" dxfId="1417" priority="3" stopIfTrue="1">
      <formula>MOD(ROW(),2)=0</formula>
    </cfRule>
    <cfRule type="expression" dxfId="1416" priority="4" stopIfTrue="1">
      <formula>MOD(ROW(),2)&lt;&gt;0</formula>
    </cfRule>
  </conditionalFormatting>
  <conditionalFormatting sqref="C19:C21">
    <cfRule type="expression" dxfId="1415" priority="5" stopIfTrue="1">
      <formula>MOD(ROW(),2)=0</formula>
    </cfRule>
    <cfRule type="expression" dxfId="1414" priority="6" stopIfTrue="1">
      <formula>MOD(ROW(),2)&lt;&gt;0</formula>
    </cfRule>
  </conditionalFormatting>
  <conditionalFormatting sqref="B19">
    <cfRule type="expression" dxfId="1413" priority="1" stopIfTrue="1">
      <formula>MOD(ROW(),2)=0</formula>
    </cfRule>
    <cfRule type="expression" dxfId="1412" priority="2" stopIfTrue="1">
      <formula>MOD(ROW(),2)&lt;&gt;0</formula>
    </cfRule>
  </conditionalFormatting>
  <hyperlinks>
    <hyperlink ref="B24" location="Assumptions!A1" display="Assumptions" xr:uid="{E3D8DD4B-3136-49E8-A4A8-D6EBFF6F0C1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81"/>
  <dimension ref="A1:AF46"/>
  <sheetViews>
    <sheetView showGridLines="0" zoomScale="85" zoomScaleNormal="85" workbookViewId="0">
      <selection activeCell="E21" sqref="E21"/>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K1" s="99"/>
    </row>
    <row r="2" spans="1:32" ht="15.5" x14ac:dyDescent="0.35">
      <c r="A2" s="41" t="s">
        <v>712</v>
      </c>
      <c r="B2" s="42"/>
      <c r="C2" s="42"/>
      <c r="D2" s="42"/>
      <c r="E2" s="42"/>
      <c r="F2" s="42"/>
      <c r="G2" s="42"/>
      <c r="H2" s="42"/>
      <c r="I2" s="42"/>
    </row>
    <row r="3" spans="1:32" ht="15.5" x14ac:dyDescent="0.35">
      <c r="A3" s="171" t="str">
        <f>TABLE_FACTOR_TYPE_1&amp;" - x-"&amp;TABLE_REFERENCE_1</f>
        <v>Pension Debit - x-321</v>
      </c>
      <c r="B3" s="42"/>
      <c r="C3" s="42"/>
      <c r="D3" s="42"/>
      <c r="E3" s="42"/>
      <c r="F3" s="42"/>
      <c r="G3" s="42"/>
      <c r="H3" s="42"/>
      <c r="I3" s="42"/>
    </row>
    <row r="6" spans="1:3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row>
    <row r="7" spans="1:3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row>
    <row r="8" spans="1:32"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row>
    <row r="9" spans="1:3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row>
    <row r="10" spans="1:32" x14ac:dyDescent="0.25">
      <c r="A10" s="85" t="s">
        <v>7</v>
      </c>
      <c r="B10" s="78" t="s">
        <v>426</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row>
    <row r="11" spans="1:3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row>
    <row r="12" spans="1:32" x14ac:dyDescent="0.25">
      <c r="A12" s="85" t="s">
        <v>281</v>
      </c>
      <c r="B12" s="78" t="s">
        <v>423</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row>
    <row r="13" spans="1:32"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row>
    <row r="14" spans="1:32" x14ac:dyDescent="0.25">
      <c r="A14" s="85" t="s">
        <v>283</v>
      </c>
      <c r="B14" s="78">
        <v>321</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row>
    <row r="15" spans="1:32" x14ac:dyDescent="0.25">
      <c r="A15" s="85" t="s">
        <v>613</v>
      </c>
      <c r="B15" s="78">
        <v>321</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row>
    <row r="16" spans="1:32" x14ac:dyDescent="0.25">
      <c r="A16" s="85" t="s">
        <v>285</v>
      </c>
      <c r="B16" s="78" t="s">
        <v>428</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row>
    <row r="17" spans="1:3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row>
    <row r="18" spans="1:3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row>
    <row r="19" spans="1:3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row>
    <row r="20" spans="1:3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row>
    <row r="21" spans="1:3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row>
    <row r="23" spans="1:32" x14ac:dyDescent="0.25">
      <c r="B23" s="99" t="str">
        <f>HYPERLINK("#'Factor List'!A1","Back to Factor List")</f>
        <v>Back to Factor List</v>
      </c>
    </row>
    <row r="24" spans="1:32" x14ac:dyDescent="0.25">
      <c r="B24" s="99" t="s">
        <v>14</v>
      </c>
    </row>
    <row r="26" spans="1:32"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row>
    <row r="27" spans="1:32" x14ac:dyDescent="0.25">
      <c r="A27" s="95">
        <v>0</v>
      </c>
      <c r="B27" s="97">
        <v>0.307</v>
      </c>
      <c r="C27" s="97">
        <v>0.315</v>
      </c>
      <c r="D27" s="97">
        <v>0.32300000000000001</v>
      </c>
      <c r="E27" s="97">
        <v>0.33100000000000002</v>
      </c>
      <c r="F27" s="97">
        <v>0.34</v>
      </c>
      <c r="G27" s="97">
        <v>0.34799999999999998</v>
      </c>
      <c r="H27" s="97">
        <v>0.35799999999999998</v>
      </c>
      <c r="I27" s="97">
        <v>0.36699999999999999</v>
      </c>
      <c r="J27" s="97">
        <v>0.377</v>
      </c>
      <c r="K27" s="97">
        <v>0.38800000000000001</v>
      </c>
      <c r="L27" s="97">
        <v>0.39900000000000002</v>
      </c>
      <c r="M27" s="97">
        <v>0.41</v>
      </c>
      <c r="N27" s="97">
        <v>0.42199999999999999</v>
      </c>
      <c r="O27" s="97">
        <v>0.435</v>
      </c>
      <c r="P27" s="97">
        <v>0.44800000000000001</v>
      </c>
      <c r="Q27" s="97">
        <v>0.46200000000000002</v>
      </c>
      <c r="R27" s="97">
        <v>0.47599999999999998</v>
      </c>
      <c r="S27" s="97">
        <v>0.49099999999999999</v>
      </c>
      <c r="T27" s="97">
        <v>0.50700000000000001</v>
      </c>
      <c r="U27" s="97">
        <v>0.52400000000000002</v>
      </c>
      <c r="V27" s="97">
        <v>0.54200000000000004</v>
      </c>
      <c r="W27" s="97">
        <v>0.56100000000000005</v>
      </c>
      <c r="X27" s="97">
        <v>0.58099999999999996</v>
      </c>
      <c r="Y27" s="97">
        <v>0.60199999999999998</v>
      </c>
      <c r="Z27" s="97">
        <v>0.624</v>
      </c>
      <c r="AA27" s="97">
        <v>0.64800000000000002</v>
      </c>
      <c r="AB27" s="97">
        <v>0.67300000000000004</v>
      </c>
      <c r="AC27" s="97">
        <v>0.7</v>
      </c>
      <c r="AD27" s="97">
        <v>0.72899999999999998</v>
      </c>
      <c r="AE27" s="97">
        <v>0.75900000000000001</v>
      </c>
      <c r="AF27" s="97">
        <v>0.79200000000000004</v>
      </c>
    </row>
    <row r="28" spans="1:32" x14ac:dyDescent="0.25">
      <c r="A28" s="95">
        <v>1</v>
      </c>
      <c r="B28" s="97">
        <v>0.308</v>
      </c>
      <c r="C28" s="97">
        <v>0.315</v>
      </c>
      <c r="D28" s="97">
        <v>0.32300000000000001</v>
      </c>
      <c r="E28" s="97">
        <v>0.33200000000000002</v>
      </c>
      <c r="F28" s="97">
        <v>0.34</v>
      </c>
      <c r="G28" s="97">
        <v>0.34899999999999998</v>
      </c>
      <c r="H28" s="97">
        <v>0.35899999999999999</v>
      </c>
      <c r="I28" s="97">
        <v>0.36799999999999999</v>
      </c>
      <c r="J28" s="97">
        <v>0.378</v>
      </c>
      <c r="K28" s="97">
        <v>0.38900000000000001</v>
      </c>
      <c r="L28" s="97">
        <v>0.4</v>
      </c>
      <c r="M28" s="97">
        <v>0.41099999999999998</v>
      </c>
      <c r="N28" s="97">
        <v>0.42299999999999999</v>
      </c>
      <c r="O28" s="97">
        <v>0.436</v>
      </c>
      <c r="P28" s="97">
        <v>0.44900000000000001</v>
      </c>
      <c r="Q28" s="97">
        <v>0.46300000000000002</v>
      </c>
      <c r="R28" s="97">
        <v>0.47799999999999998</v>
      </c>
      <c r="S28" s="97">
        <v>0.49299999999999999</v>
      </c>
      <c r="T28" s="97">
        <v>0.50900000000000001</v>
      </c>
      <c r="U28" s="97">
        <v>0.52600000000000002</v>
      </c>
      <c r="V28" s="97">
        <v>0.54400000000000004</v>
      </c>
      <c r="W28" s="97">
        <v>0.56299999999999994</v>
      </c>
      <c r="X28" s="97">
        <v>0.58299999999999996</v>
      </c>
      <c r="Y28" s="97">
        <v>0.60399999999999998</v>
      </c>
      <c r="Z28" s="97">
        <v>0.626</v>
      </c>
      <c r="AA28" s="97">
        <v>0.65</v>
      </c>
      <c r="AB28" s="97">
        <v>0.67500000000000004</v>
      </c>
      <c r="AC28" s="97">
        <v>0.70199999999999996</v>
      </c>
      <c r="AD28" s="97">
        <v>0.73099999999999998</v>
      </c>
      <c r="AE28" s="97">
        <v>0.76200000000000001</v>
      </c>
      <c r="AF28" s="97"/>
    </row>
    <row r="29" spans="1:32" x14ac:dyDescent="0.25">
      <c r="A29" s="95">
        <v>2</v>
      </c>
      <c r="B29" s="97">
        <v>0.308</v>
      </c>
      <c r="C29" s="97">
        <v>0.316</v>
      </c>
      <c r="D29" s="97">
        <v>0.32400000000000001</v>
      </c>
      <c r="E29" s="97">
        <v>0.33200000000000002</v>
      </c>
      <c r="F29" s="97">
        <v>0.34100000000000003</v>
      </c>
      <c r="G29" s="97">
        <v>0.35</v>
      </c>
      <c r="H29" s="97">
        <v>0.35899999999999999</v>
      </c>
      <c r="I29" s="97">
        <v>0.36899999999999999</v>
      </c>
      <c r="J29" s="97">
        <v>0.379</v>
      </c>
      <c r="K29" s="97">
        <v>0.39</v>
      </c>
      <c r="L29" s="97">
        <v>0.40100000000000002</v>
      </c>
      <c r="M29" s="97">
        <v>0.41199999999999998</v>
      </c>
      <c r="N29" s="97">
        <v>0.42399999999999999</v>
      </c>
      <c r="O29" s="97">
        <v>0.437</v>
      </c>
      <c r="P29" s="97">
        <v>0.45</v>
      </c>
      <c r="Q29" s="97">
        <v>0.46400000000000002</v>
      </c>
      <c r="R29" s="97">
        <v>0.47899999999999998</v>
      </c>
      <c r="S29" s="97">
        <v>0.49399999999999999</v>
      </c>
      <c r="T29" s="97">
        <v>0.51</v>
      </c>
      <c r="U29" s="97">
        <v>0.52700000000000002</v>
      </c>
      <c r="V29" s="97">
        <v>0.54500000000000004</v>
      </c>
      <c r="W29" s="97">
        <v>0.56399999999999995</v>
      </c>
      <c r="X29" s="97">
        <v>0.58399999999999996</v>
      </c>
      <c r="Y29" s="97">
        <v>0.60599999999999998</v>
      </c>
      <c r="Z29" s="97">
        <v>0.628</v>
      </c>
      <c r="AA29" s="97">
        <v>0.65200000000000002</v>
      </c>
      <c r="AB29" s="97">
        <v>0.67800000000000005</v>
      </c>
      <c r="AC29" s="97">
        <v>0.70499999999999996</v>
      </c>
      <c r="AD29" s="97">
        <v>0.73399999999999999</v>
      </c>
      <c r="AE29" s="97">
        <v>0.76500000000000001</v>
      </c>
      <c r="AF29" s="97"/>
    </row>
    <row r="30" spans="1:32" x14ac:dyDescent="0.25">
      <c r="A30" s="95">
        <v>3</v>
      </c>
      <c r="B30" s="97">
        <v>0.309</v>
      </c>
      <c r="C30" s="97">
        <v>0.317</v>
      </c>
      <c r="D30" s="97">
        <v>0.32500000000000001</v>
      </c>
      <c r="E30" s="97">
        <v>0.33300000000000002</v>
      </c>
      <c r="F30" s="97">
        <v>0.34200000000000003</v>
      </c>
      <c r="G30" s="97">
        <v>0.35099999999999998</v>
      </c>
      <c r="H30" s="97">
        <v>0.36</v>
      </c>
      <c r="I30" s="97">
        <v>0.37</v>
      </c>
      <c r="J30" s="97">
        <v>0.38</v>
      </c>
      <c r="K30" s="97">
        <v>0.39100000000000001</v>
      </c>
      <c r="L30" s="97">
        <v>0.40200000000000002</v>
      </c>
      <c r="M30" s="97">
        <v>0.41299999999999998</v>
      </c>
      <c r="N30" s="97">
        <v>0.42599999999999999</v>
      </c>
      <c r="O30" s="97">
        <v>0.438</v>
      </c>
      <c r="P30" s="97">
        <v>0.45100000000000001</v>
      </c>
      <c r="Q30" s="97">
        <v>0.46500000000000002</v>
      </c>
      <c r="R30" s="97">
        <v>0.48</v>
      </c>
      <c r="S30" s="97">
        <v>0.495</v>
      </c>
      <c r="T30" s="97">
        <v>0.51200000000000001</v>
      </c>
      <c r="U30" s="97">
        <v>0.52900000000000003</v>
      </c>
      <c r="V30" s="97">
        <v>0.54700000000000004</v>
      </c>
      <c r="W30" s="97">
        <v>0.56599999999999995</v>
      </c>
      <c r="X30" s="97">
        <v>0.58599999999999997</v>
      </c>
      <c r="Y30" s="97">
        <v>0.60699999999999998</v>
      </c>
      <c r="Z30" s="97">
        <v>0.63</v>
      </c>
      <c r="AA30" s="97">
        <v>0.65400000000000003</v>
      </c>
      <c r="AB30" s="97">
        <v>0.68</v>
      </c>
      <c r="AC30" s="97">
        <v>0.70699999999999996</v>
      </c>
      <c r="AD30" s="97">
        <v>0.73599999999999999</v>
      </c>
      <c r="AE30" s="97">
        <v>0.76800000000000002</v>
      </c>
      <c r="AF30" s="97"/>
    </row>
    <row r="31" spans="1:32" x14ac:dyDescent="0.25">
      <c r="A31" s="95">
        <v>4</v>
      </c>
      <c r="B31" s="97">
        <v>0.31</v>
      </c>
      <c r="C31" s="97">
        <v>0.317</v>
      </c>
      <c r="D31" s="97">
        <v>0.32500000000000001</v>
      </c>
      <c r="E31" s="97">
        <v>0.33400000000000002</v>
      </c>
      <c r="F31" s="97">
        <v>0.34300000000000003</v>
      </c>
      <c r="G31" s="97">
        <v>0.35199999999999998</v>
      </c>
      <c r="H31" s="97">
        <v>0.36099999999999999</v>
      </c>
      <c r="I31" s="97">
        <v>0.371</v>
      </c>
      <c r="J31" s="97">
        <v>0.38100000000000001</v>
      </c>
      <c r="K31" s="97">
        <v>0.39200000000000002</v>
      </c>
      <c r="L31" s="97">
        <v>0.40300000000000002</v>
      </c>
      <c r="M31" s="97">
        <v>0.41399999999999998</v>
      </c>
      <c r="N31" s="97">
        <v>0.42699999999999999</v>
      </c>
      <c r="O31" s="97">
        <v>0.439</v>
      </c>
      <c r="P31" s="97">
        <v>0.45300000000000001</v>
      </c>
      <c r="Q31" s="97">
        <v>0.46700000000000003</v>
      </c>
      <c r="R31" s="97">
        <v>0.48099999999999998</v>
      </c>
      <c r="S31" s="97">
        <v>0.497</v>
      </c>
      <c r="T31" s="97">
        <v>0.51300000000000001</v>
      </c>
      <c r="U31" s="97">
        <v>0.53</v>
      </c>
      <c r="V31" s="97">
        <v>0.54800000000000004</v>
      </c>
      <c r="W31" s="97">
        <v>0.56799999999999995</v>
      </c>
      <c r="X31" s="97">
        <v>0.58799999999999997</v>
      </c>
      <c r="Y31" s="97">
        <v>0.60899999999999999</v>
      </c>
      <c r="Z31" s="97">
        <v>0.63200000000000001</v>
      </c>
      <c r="AA31" s="97">
        <v>0.65600000000000003</v>
      </c>
      <c r="AB31" s="97">
        <v>0.68200000000000005</v>
      </c>
      <c r="AC31" s="97">
        <v>0.71</v>
      </c>
      <c r="AD31" s="97">
        <v>0.73899999999999999</v>
      </c>
      <c r="AE31" s="97">
        <v>0.77</v>
      </c>
      <c r="AF31" s="97"/>
    </row>
    <row r="32" spans="1:32" x14ac:dyDescent="0.25">
      <c r="A32" s="95">
        <v>5</v>
      </c>
      <c r="B32" s="97">
        <v>0.31</v>
      </c>
      <c r="C32" s="97">
        <v>0.318</v>
      </c>
      <c r="D32" s="97">
        <v>0.32600000000000001</v>
      </c>
      <c r="E32" s="97">
        <v>0.33500000000000002</v>
      </c>
      <c r="F32" s="97">
        <v>0.34300000000000003</v>
      </c>
      <c r="G32" s="97">
        <v>0.35199999999999998</v>
      </c>
      <c r="H32" s="97">
        <v>0.36199999999999999</v>
      </c>
      <c r="I32" s="97">
        <v>0.372</v>
      </c>
      <c r="J32" s="97">
        <v>0.38200000000000001</v>
      </c>
      <c r="K32" s="97">
        <v>0.39300000000000002</v>
      </c>
      <c r="L32" s="97">
        <v>0.40400000000000003</v>
      </c>
      <c r="M32" s="97">
        <v>0.41499999999999998</v>
      </c>
      <c r="N32" s="97">
        <v>0.42799999999999999</v>
      </c>
      <c r="O32" s="97">
        <v>0.44</v>
      </c>
      <c r="P32" s="97">
        <v>0.45400000000000001</v>
      </c>
      <c r="Q32" s="97">
        <v>0.46800000000000003</v>
      </c>
      <c r="R32" s="97">
        <v>0.48299999999999998</v>
      </c>
      <c r="S32" s="97">
        <v>0.498</v>
      </c>
      <c r="T32" s="97">
        <v>0.51500000000000001</v>
      </c>
      <c r="U32" s="97">
        <v>0.53200000000000003</v>
      </c>
      <c r="V32" s="97">
        <v>0.55000000000000004</v>
      </c>
      <c r="W32" s="97">
        <v>0.56899999999999995</v>
      </c>
      <c r="X32" s="97">
        <v>0.59</v>
      </c>
      <c r="Y32" s="97">
        <v>0.61099999999999999</v>
      </c>
      <c r="Z32" s="97">
        <v>0.63400000000000001</v>
      </c>
      <c r="AA32" s="97">
        <v>0.65800000000000003</v>
      </c>
      <c r="AB32" s="97">
        <v>0.68400000000000005</v>
      </c>
      <c r="AC32" s="97">
        <v>0.71199999999999997</v>
      </c>
      <c r="AD32" s="97">
        <v>0.74099999999999999</v>
      </c>
      <c r="AE32" s="97">
        <v>0.77300000000000002</v>
      </c>
      <c r="AF32" s="97"/>
    </row>
    <row r="33" spans="1:32" x14ac:dyDescent="0.25">
      <c r="A33" s="95">
        <v>6</v>
      </c>
      <c r="B33" s="97">
        <v>0.311</v>
      </c>
      <c r="C33" s="97">
        <v>0.31900000000000001</v>
      </c>
      <c r="D33" s="97">
        <v>0.32700000000000001</v>
      </c>
      <c r="E33" s="97">
        <v>0.33500000000000002</v>
      </c>
      <c r="F33" s="97">
        <v>0.34399999999999997</v>
      </c>
      <c r="G33" s="97">
        <v>0.35299999999999998</v>
      </c>
      <c r="H33" s="97">
        <v>0.36299999999999999</v>
      </c>
      <c r="I33" s="97">
        <v>0.372</v>
      </c>
      <c r="J33" s="97">
        <v>0.38300000000000001</v>
      </c>
      <c r="K33" s="97">
        <v>0.39300000000000002</v>
      </c>
      <c r="L33" s="97">
        <v>0.40500000000000003</v>
      </c>
      <c r="M33" s="97">
        <v>0.41599999999999998</v>
      </c>
      <c r="N33" s="97">
        <v>0.42899999999999999</v>
      </c>
      <c r="O33" s="97">
        <v>0.441</v>
      </c>
      <c r="P33" s="97">
        <v>0.45500000000000002</v>
      </c>
      <c r="Q33" s="97">
        <v>0.46899999999999997</v>
      </c>
      <c r="R33" s="97">
        <v>0.48399999999999999</v>
      </c>
      <c r="S33" s="97">
        <v>0.499</v>
      </c>
      <c r="T33" s="97">
        <v>0.51600000000000001</v>
      </c>
      <c r="U33" s="97">
        <v>0.53300000000000003</v>
      </c>
      <c r="V33" s="97">
        <v>0.55200000000000005</v>
      </c>
      <c r="W33" s="97">
        <v>0.57099999999999995</v>
      </c>
      <c r="X33" s="97">
        <v>0.59099999999999997</v>
      </c>
      <c r="Y33" s="97">
        <v>0.61299999999999999</v>
      </c>
      <c r="Z33" s="97">
        <v>0.63600000000000001</v>
      </c>
      <c r="AA33" s="97">
        <v>0.66</v>
      </c>
      <c r="AB33" s="97">
        <v>0.68700000000000006</v>
      </c>
      <c r="AC33" s="97">
        <v>0.71399999999999997</v>
      </c>
      <c r="AD33" s="97">
        <v>0.74399999999999999</v>
      </c>
      <c r="AE33" s="97">
        <v>0.77600000000000002</v>
      </c>
      <c r="AF33" s="97"/>
    </row>
    <row r="34" spans="1:32" x14ac:dyDescent="0.25">
      <c r="A34" s="95">
        <v>7</v>
      </c>
      <c r="B34" s="97">
        <v>0.312</v>
      </c>
      <c r="C34" s="97">
        <v>0.31900000000000001</v>
      </c>
      <c r="D34" s="97">
        <v>0.32800000000000001</v>
      </c>
      <c r="E34" s="97">
        <v>0.33600000000000002</v>
      </c>
      <c r="F34" s="97">
        <v>0.34499999999999997</v>
      </c>
      <c r="G34" s="97">
        <v>0.35399999999999998</v>
      </c>
      <c r="H34" s="97">
        <v>0.36299999999999999</v>
      </c>
      <c r="I34" s="97">
        <v>0.373</v>
      </c>
      <c r="J34" s="97">
        <v>0.38400000000000001</v>
      </c>
      <c r="K34" s="97">
        <v>0.39400000000000002</v>
      </c>
      <c r="L34" s="97">
        <v>0.40600000000000003</v>
      </c>
      <c r="M34" s="97">
        <v>0.41699999999999998</v>
      </c>
      <c r="N34" s="97">
        <v>0.43</v>
      </c>
      <c r="O34" s="97">
        <v>0.443</v>
      </c>
      <c r="P34" s="97">
        <v>0.45600000000000002</v>
      </c>
      <c r="Q34" s="97">
        <v>0.47</v>
      </c>
      <c r="R34" s="97">
        <v>0.48499999999999999</v>
      </c>
      <c r="S34" s="97">
        <v>0.501</v>
      </c>
      <c r="T34" s="97">
        <v>0.51700000000000002</v>
      </c>
      <c r="U34" s="97">
        <v>0.53500000000000003</v>
      </c>
      <c r="V34" s="97">
        <v>0.55300000000000005</v>
      </c>
      <c r="W34" s="97">
        <v>0.57199999999999995</v>
      </c>
      <c r="X34" s="97">
        <v>0.59299999999999997</v>
      </c>
      <c r="Y34" s="97">
        <v>0.61499999999999999</v>
      </c>
      <c r="Z34" s="97">
        <v>0.63800000000000001</v>
      </c>
      <c r="AA34" s="97">
        <v>0.66300000000000003</v>
      </c>
      <c r="AB34" s="97">
        <v>0.68899999999999995</v>
      </c>
      <c r="AC34" s="97">
        <v>0.71699999999999997</v>
      </c>
      <c r="AD34" s="97">
        <v>0.747</v>
      </c>
      <c r="AE34" s="97">
        <v>0.77900000000000003</v>
      </c>
      <c r="AF34" s="97"/>
    </row>
    <row r="35" spans="1:32" x14ac:dyDescent="0.25">
      <c r="A35" s="95">
        <v>8</v>
      </c>
      <c r="B35" s="97">
        <v>0.312</v>
      </c>
      <c r="C35" s="97">
        <v>0.32</v>
      </c>
      <c r="D35" s="97">
        <v>0.32800000000000001</v>
      </c>
      <c r="E35" s="97">
        <v>0.33700000000000002</v>
      </c>
      <c r="F35" s="97">
        <v>0.34599999999999997</v>
      </c>
      <c r="G35" s="97">
        <v>0.35499999999999998</v>
      </c>
      <c r="H35" s="97">
        <v>0.36399999999999999</v>
      </c>
      <c r="I35" s="97">
        <v>0.374</v>
      </c>
      <c r="J35" s="97">
        <v>0.38400000000000001</v>
      </c>
      <c r="K35" s="97">
        <v>0.39500000000000002</v>
      </c>
      <c r="L35" s="97">
        <v>0.40699999999999997</v>
      </c>
      <c r="M35" s="97">
        <v>0.41799999999999998</v>
      </c>
      <c r="N35" s="97">
        <v>0.43099999999999999</v>
      </c>
      <c r="O35" s="97">
        <v>0.44400000000000001</v>
      </c>
      <c r="P35" s="97">
        <v>0.45700000000000002</v>
      </c>
      <c r="Q35" s="97">
        <v>0.47099999999999997</v>
      </c>
      <c r="R35" s="97">
        <v>0.48599999999999999</v>
      </c>
      <c r="S35" s="97">
        <v>0.502</v>
      </c>
      <c r="T35" s="97">
        <v>0.51900000000000002</v>
      </c>
      <c r="U35" s="97">
        <v>0.53600000000000003</v>
      </c>
      <c r="V35" s="97">
        <v>0.55500000000000005</v>
      </c>
      <c r="W35" s="97">
        <v>0.57399999999999995</v>
      </c>
      <c r="X35" s="97">
        <v>0.59499999999999997</v>
      </c>
      <c r="Y35" s="97">
        <v>0.61699999999999999</v>
      </c>
      <c r="Z35" s="97">
        <v>0.64</v>
      </c>
      <c r="AA35" s="97">
        <v>0.66500000000000004</v>
      </c>
      <c r="AB35" s="97">
        <v>0.69099999999999995</v>
      </c>
      <c r="AC35" s="97">
        <v>0.71899999999999997</v>
      </c>
      <c r="AD35" s="97">
        <v>0.749</v>
      </c>
      <c r="AE35" s="97">
        <v>0.78100000000000003</v>
      </c>
      <c r="AF35" s="97"/>
    </row>
    <row r="36" spans="1:32" x14ac:dyDescent="0.25">
      <c r="A36" s="95">
        <v>9</v>
      </c>
      <c r="B36" s="97">
        <v>0.313</v>
      </c>
      <c r="C36" s="97">
        <v>0.32100000000000001</v>
      </c>
      <c r="D36" s="97">
        <v>0.32900000000000001</v>
      </c>
      <c r="E36" s="97">
        <v>0.33700000000000002</v>
      </c>
      <c r="F36" s="97">
        <v>0.34599999999999997</v>
      </c>
      <c r="G36" s="97">
        <v>0.35499999999999998</v>
      </c>
      <c r="H36" s="97">
        <v>0.36499999999999999</v>
      </c>
      <c r="I36" s="97">
        <v>0.375</v>
      </c>
      <c r="J36" s="97">
        <v>0.38500000000000001</v>
      </c>
      <c r="K36" s="97">
        <v>0.39600000000000002</v>
      </c>
      <c r="L36" s="97">
        <v>0.40799999999999997</v>
      </c>
      <c r="M36" s="97">
        <v>0.41899999999999998</v>
      </c>
      <c r="N36" s="97">
        <v>0.432</v>
      </c>
      <c r="O36" s="97">
        <v>0.44500000000000001</v>
      </c>
      <c r="P36" s="97">
        <v>0.45800000000000002</v>
      </c>
      <c r="Q36" s="97">
        <v>0.47299999999999998</v>
      </c>
      <c r="R36" s="97">
        <v>0.48799999999999999</v>
      </c>
      <c r="S36" s="97">
        <v>0.503</v>
      </c>
      <c r="T36" s="97">
        <v>0.52</v>
      </c>
      <c r="U36" s="97">
        <v>0.53800000000000003</v>
      </c>
      <c r="V36" s="97">
        <v>0.55600000000000005</v>
      </c>
      <c r="W36" s="97">
        <v>0.57599999999999996</v>
      </c>
      <c r="X36" s="97">
        <v>0.59699999999999998</v>
      </c>
      <c r="Y36" s="97">
        <v>0.61899999999999999</v>
      </c>
      <c r="Z36" s="97">
        <v>0.64200000000000002</v>
      </c>
      <c r="AA36" s="97">
        <v>0.66700000000000004</v>
      </c>
      <c r="AB36" s="97">
        <v>0.69299999999999995</v>
      </c>
      <c r="AC36" s="97">
        <v>0.72099999999999997</v>
      </c>
      <c r="AD36" s="97">
        <v>0.752</v>
      </c>
      <c r="AE36" s="97">
        <v>0.78400000000000003</v>
      </c>
      <c r="AF36" s="97"/>
    </row>
    <row r="37" spans="1:32" x14ac:dyDescent="0.25">
      <c r="A37" s="95">
        <v>10</v>
      </c>
      <c r="B37" s="97">
        <v>0.314</v>
      </c>
      <c r="C37" s="97">
        <v>0.32100000000000001</v>
      </c>
      <c r="D37" s="97">
        <v>0.33</v>
      </c>
      <c r="E37" s="97">
        <v>0.33800000000000002</v>
      </c>
      <c r="F37" s="97">
        <v>0.34699999999999998</v>
      </c>
      <c r="G37" s="97">
        <v>0.35599999999999998</v>
      </c>
      <c r="H37" s="97">
        <v>0.36599999999999999</v>
      </c>
      <c r="I37" s="97">
        <v>0.376</v>
      </c>
      <c r="J37" s="97">
        <v>0.38600000000000001</v>
      </c>
      <c r="K37" s="97">
        <v>0.39700000000000002</v>
      </c>
      <c r="L37" s="97">
        <v>0.40799999999999997</v>
      </c>
      <c r="M37" s="97">
        <v>0.42</v>
      </c>
      <c r="N37" s="97">
        <v>0.433</v>
      </c>
      <c r="O37" s="97">
        <v>0.44600000000000001</v>
      </c>
      <c r="P37" s="97">
        <v>0.46</v>
      </c>
      <c r="Q37" s="97">
        <v>0.47399999999999998</v>
      </c>
      <c r="R37" s="97">
        <v>0.48899999999999999</v>
      </c>
      <c r="S37" s="97">
        <v>0.505</v>
      </c>
      <c r="T37" s="97">
        <v>0.52200000000000002</v>
      </c>
      <c r="U37" s="97">
        <v>0.53900000000000003</v>
      </c>
      <c r="V37" s="97">
        <v>0.55800000000000005</v>
      </c>
      <c r="W37" s="97">
        <v>0.57699999999999996</v>
      </c>
      <c r="X37" s="97">
        <v>0.59799999999999998</v>
      </c>
      <c r="Y37" s="97">
        <v>0.62</v>
      </c>
      <c r="Z37" s="97">
        <v>0.64400000000000002</v>
      </c>
      <c r="AA37" s="97">
        <v>0.66900000000000004</v>
      </c>
      <c r="AB37" s="97">
        <v>0.69499999999999995</v>
      </c>
      <c r="AC37" s="97">
        <v>0.72399999999999998</v>
      </c>
      <c r="AD37" s="97">
        <v>0.754</v>
      </c>
      <c r="AE37" s="97">
        <v>0.78700000000000003</v>
      </c>
      <c r="AF37" s="97"/>
    </row>
    <row r="38" spans="1:32" x14ac:dyDescent="0.25">
      <c r="A38" s="95">
        <v>11</v>
      </c>
      <c r="B38" s="97">
        <v>0.314</v>
      </c>
      <c r="C38" s="97">
        <v>0.32200000000000001</v>
      </c>
      <c r="D38" s="97">
        <v>0.33</v>
      </c>
      <c r="E38" s="97">
        <v>0.33900000000000002</v>
      </c>
      <c r="F38" s="97">
        <v>0.34799999999999998</v>
      </c>
      <c r="G38" s="97">
        <v>0.35699999999999998</v>
      </c>
      <c r="H38" s="97">
        <v>0.36699999999999999</v>
      </c>
      <c r="I38" s="97">
        <v>0.377</v>
      </c>
      <c r="J38" s="97">
        <v>0.38700000000000001</v>
      </c>
      <c r="K38" s="97">
        <v>0.39800000000000002</v>
      </c>
      <c r="L38" s="97">
        <v>0.40899999999999997</v>
      </c>
      <c r="M38" s="97">
        <v>0.42099999999999999</v>
      </c>
      <c r="N38" s="97">
        <v>0.434</v>
      </c>
      <c r="O38" s="97">
        <v>0.44700000000000001</v>
      </c>
      <c r="P38" s="97">
        <v>0.46100000000000002</v>
      </c>
      <c r="Q38" s="97">
        <v>0.47499999999999998</v>
      </c>
      <c r="R38" s="97">
        <v>0.49</v>
      </c>
      <c r="S38" s="97">
        <v>0.50600000000000001</v>
      </c>
      <c r="T38" s="97">
        <v>0.52300000000000002</v>
      </c>
      <c r="U38" s="97">
        <v>0.54100000000000004</v>
      </c>
      <c r="V38" s="97">
        <v>0.55900000000000005</v>
      </c>
      <c r="W38" s="97">
        <v>0.57899999999999996</v>
      </c>
      <c r="X38" s="97">
        <v>0.6</v>
      </c>
      <c r="Y38" s="97">
        <v>0.622</v>
      </c>
      <c r="Z38" s="97">
        <v>0.64600000000000002</v>
      </c>
      <c r="AA38" s="97">
        <v>0.67100000000000004</v>
      </c>
      <c r="AB38" s="97">
        <v>0.69799999999999995</v>
      </c>
      <c r="AC38" s="97">
        <v>0.72599999999999998</v>
      </c>
      <c r="AD38" s="97">
        <v>0.75700000000000001</v>
      </c>
      <c r="AE38" s="97">
        <v>0.79</v>
      </c>
      <c r="AF38" s="97"/>
    </row>
    <row r="44" spans="1:32" ht="39.65" customHeight="1" x14ac:dyDescent="0.25"/>
    <row r="46" spans="1:32" ht="27.65" customHeight="1" x14ac:dyDescent="0.25"/>
  </sheetData>
  <sheetProtection algorithmName="SHA-512" hashValue="5K2hU9SDFXzKdQzxeucJg6ToU8IsRK1ej8kZJQV0v5KK8LgUTIUT+juO/YKy/vHCYk6uWqFBgxP5M6JHAU8+zw==" saltValue="4bcOEVJer93NINVeL/V5Ow==" spinCount="100000" sheet="1" objects="1" scenarios="1"/>
  <conditionalFormatting sqref="A6:A18">
    <cfRule type="expression" dxfId="1411" priority="25" stopIfTrue="1">
      <formula>MOD(ROW(),2)=0</formula>
    </cfRule>
    <cfRule type="expression" dxfId="1410" priority="26" stopIfTrue="1">
      <formula>MOD(ROW(),2)&lt;&gt;0</formula>
    </cfRule>
  </conditionalFormatting>
  <conditionalFormatting sqref="D6:AF21">
    <cfRule type="expression" dxfId="1409" priority="27" stopIfTrue="1">
      <formula>MOD(ROW(),2)=0</formula>
    </cfRule>
    <cfRule type="expression" dxfId="1408" priority="28" stopIfTrue="1">
      <formula>MOD(ROW(),2)&lt;&gt;0</formula>
    </cfRule>
  </conditionalFormatting>
  <conditionalFormatting sqref="A26:A38">
    <cfRule type="expression" dxfId="1407" priority="21" stopIfTrue="1">
      <formula>MOD(ROW(),2)=0</formula>
    </cfRule>
    <cfRule type="expression" dxfId="1406" priority="22" stopIfTrue="1">
      <formula>MOD(ROW(),2)&lt;&gt;0</formula>
    </cfRule>
  </conditionalFormatting>
  <conditionalFormatting sqref="B26:AF38">
    <cfRule type="expression" dxfId="1405" priority="23" stopIfTrue="1">
      <formula>MOD(ROW(),2)=0</formula>
    </cfRule>
    <cfRule type="expression" dxfId="1404" priority="24" stopIfTrue="1">
      <formula>MOD(ROW(),2)&lt;&gt;0</formula>
    </cfRule>
  </conditionalFormatting>
  <conditionalFormatting sqref="A19:A21">
    <cfRule type="expression" dxfId="1403" priority="17" stopIfTrue="1">
      <formula>MOD(ROW(),2)=0</formula>
    </cfRule>
    <cfRule type="expression" dxfId="1402" priority="18" stopIfTrue="1">
      <formula>MOD(ROW(),2)&lt;&gt;0</formula>
    </cfRule>
  </conditionalFormatting>
  <conditionalFormatting sqref="D19:AF21">
    <cfRule type="expression" dxfId="1401" priority="19" stopIfTrue="1">
      <formula>MOD(ROW(),2)=0</formula>
    </cfRule>
    <cfRule type="expression" dxfId="1400" priority="20" stopIfTrue="1">
      <formula>MOD(ROW(),2)&lt;&gt;0</formula>
    </cfRule>
  </conditionalFormatting>
  <conditionalFormatting sqref="B6:C16">
    <cfRule type="expression" dxfId="1399" priority="9" stopIfTrue="1">
      <formula>MOD(ROW(),2)=0</formula>
    </cfRule>
    <cfRule type="expression" dxfId="1398" priority="10" stopIfTrue="1">
      <formula>MOD(ROW(),2)&lt;&gt;0</formula>
    </cfRule>
  </conditionalFormatting>
  <conditionalFormatting sqref="B18:C18 B17">
    <cfRule type="expression" dxfId="1397" priority="11" stopIfTrue="1">
      <formula>MOD(ROW(),2)=0</formula>
    </cfRule>
    <cfRule type="expression" dxfId="1396" priority="12" stopIfTrue="1">
      <formula>MOD(ROW(),2)&lt;&gt;0</formula>
    </cfRule>
  </conditionalFormatting>
  <conditionalFormatting sqref="C17">
    <cfRule type="expression" dxfId="1395" priority="7" stopIfTrue="1">
      <formula>MOD(ROW(),2)=0</formula>
    </cfRule>
    <cfRule type="expression" dxfId="1394" priority="8" stopIfTrue="1">
      <formula>MOD(ROW(),2)&lt;&gt;0</formula>
    </cfRule>
  </conditionalFormatting>
  <conditionalFormatting sqref="B20:B21">
    <cfRule type="expression" dxfId="1393" priority="3" stopIfTrue="1">
      <formula>MOD(ROW(),2)=0</formula>
    </cfRule>
    <cfRule type="expression" dxfId="1392" priority="4" stopIfTrue="1">
      <formula>MOD(ROW(),2)&lt;&gt;0</formula>
    </cfRule>
  </conditionalFormatting>
  <conditionalFormatting sqref="C19:C21">
    <cfRule type="expression" dxfId="1391" priority="5" stopIfTrue="1">
      <formula>MOD(ROW(),2)=0</formula>
    </cfRule>
    <cfRule type="expression" dxfId="1390" priority="6" stopIfTrue="1">
      <formula>MOD(ROW(),2)&lt;&gt;0</formula>
    </cfRule>
  </conditionalFormatting>
  <conditionalFormatting sqref="B19">
    <cfRule type="expression" dxfId="1389" priority="1" stopIfTrue="1">
      <formula>MOD(ROW(),2)=0</formula>
    </cfRule>
    <cfRule type="expression" dxfId="1388" priority="2" stopIfTrue="1">
      <formula>MOD(ROW(),2)&lt;&gt;0</formula>
    </cfRule>
  </conditionalFormatting>
  <hyperlinks>
    <hyperlink ref="B24" location="Assumptions!A1" display="Assumptions" xr:uid="{71F9C271-11C4-473A-B712-4B80FCF82DC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82"/>
  <dimension ref="A1:K46"/>
  <sheetViews>
    <sheetView showGridLines="0" zoomScale="85" zoomScaleNormal="85" workbookViewId="0">
      <selection activeCell="E21" sqref="E21"/>
    </sheetView>
  </sheetViews>
  <sheetFormatPr defaultColWidth="10" defaultRowHeight="12.5" x14ac:dyDescent="0.25"/>
  <cols>
    <col min="1" max="1" width="31.54296875" style="27" customWidth="1"/>
    <col min="2" max="9" width="22.54296875" style="27" customWidth="1"/>
    <col min="10" max="16384" width="10" style="27"/>
  </cols>
  <sheetData>
    <row r="1" spans="1:11" ht="20" x14ac:dyDescent="0.4">
      <c r="A1" s="39" t="s">
        <v>0</v>
      </c>
      <c r="B1" s="40"/>
      <c r="C1" s="40"/>
      <c r="D1" s="40"/>
      <c r="E1" s="40"/>
      <c r="F1" s="40"/>
      <c r="G1" s="40"/>
      <c r="H1" s="40"/>
      <c r="I1" s="40"/>
      <c r="K1" s="99"/>
    </row>
    <row r="2" spans="1:11" ht="15.5" x14ac:dyDescent="0.35">
      <c r="A2" s="41" t="s">
        <v>712</v>
      </c>
      <c r="B2" s="42"/>
      <c r="C2" s="42"/>
      <c r="D2" s="42"/>
      <c r="E2" s="42"/>
      <c r="F2" s="42"/>
      <c r="G2" s="42"/>
      <c r="H2" s="42"/>
      <c r="I2" s="42"/>
    </row>
    <row r="3" spans="1:11" ht="15.5" x14ac:dyDescent="0.35">
      <c r="A3" s="171" t="str">
        <f>TABLE_FACTOR_TYPE_1&amp;" - x-"&amp;TABLE_REFERENCE_1</f>
        <v>Pension Debit - x-322</v>
      </c>
      <c r="B3" s="42"/>
      <c r="C3" s="42"/>
      <c r="D3" s="42"/>
      <c r="E3" s="42"/>
      <c r="F3" s="42"/>
      <c r="G3" s="42"/>
      <c r="H3" s="42"/>
      <c r="I3" s="42"/>
    </row>
    <row r="6" spans="1:11" ht="13" x14ac:dyDescent="0.3">
      <c r="A6" s="87" t="s">
        <v>602</v>
      </c>
      <c r="B6" s="77" t="s">
        <v>603</v>
      </c>
      <c r="C6" s="77"/>
      <c r="D6" s="174"/>
      <c r="E6" s="174"/>
      <c r="F6" s="174"/>
      <c r="G6" s="174"/>
      <c r="H6" s="174"/>
      <c r="I6" s="174"/>
    </row>
    <row r="7" spans="1:11" x14ac:dyDescent="0.25">
      <c r="A7" s="85" t="s">
        <v>277</v>
      </c>
      <c r="B7" s="78" t="s">
        <v>291</v>
      </c>
      <c r="C7" s="78"/>
      <c r="D7" s="174"/>
      <c r="E7" s="174"/>
      <c r="F7" s="174"/>
      <c r="G7" s="174"/>
      <c r="H7" s="174"/>
      <c r="I7" s="174"/>
    </row>
    <row r="8" spans="1:11" x14ac:dyDescent="0.25">
      <c r="A8" s="85" t="s">
        <v>278</v>
      </c>
      <c r="B8" s="78">
        <v>1988</v>
      </c>
      <c r="C8" s="78"/>
      <c r="D8" s="174"/>
      <c r="E8" s="174"/>
      <c r="F8" s="174"/>
      <c r="G8" s="174"/>
      <c r="H8" s="174"/>
      <c r="I8" s="174"/>
    </row>
    <row r="9" spans="1:11" x14ac:dyDescent="0.25">
      <c r="A9" s="85" t="s">
        <v>279</v>
      </c>
      <c r="B9" s="78" t="s">
        <v>421</v>
      </c>
      <c r="C9" s="78"/>
      <c r="D9" s="174"/>
      <c r="E9" s="174"/>
      <c r="F9" s="174"/>
      <c r="G9" s="174"/>
      <c r="H9" s="174"/>
      <c r="I9" s="174"/>
    </row>
    <row r="10" spans="1:11" ht="25" x14ac:dyDescent="0.25">
      <c r="A10" s="85" t="s">
        <v>7</v>
      </c>
      <c r="B10" s="78" t="s">
        <v>429</v>
      </c>
      <c r="C10" s="78"/>
      <c r="D10" s="174"/>
      <c r="E10" s="174"/>
      <c r="F10" s="174"/>
      <c r="G10" s="174"/>
      <c r="H10" s="174"/>
      <c r="I10" s="174"/>
    </row>
    <row r="11" spans="1:11" x14ac:dyDescent="0.25">
      <c r="A11" s="85" t="s">
        <v>280</v>
      </c>
      <c r="B11" s="78" t="s">
        <v>301</v>
      </c>
      <c r="C11" s="78"/>
      <c r="D11" s="174"/>
      <c r="E11" s="174"/>
      <c r="F11" s="174"/>
      <c r="G11" s="174"/>
      <c r="H11" s="174"/>
      <c r="I11" s="174"/>
    </row>
    <row r="12" spans="1:11" x14ac:dyDescent="0.25">
      <c r="A12" s="85" t="s">
        <v>281</v>
      </c>
      <c r="B12" s="78" t="s">
        <v>430</v>
      </c>
      <c r="C12" s="78"/>
      <c r="D12" s="174"/>
      <c r="E12" s="174"/>
      <c r="F12" s="174"/>
      <c r="G12" s="174"/>
      <c r="H12" s="174"/>
      <c r="I12" s="174"/>
    </row>
    <row r="13" spans="1:11" x14ac:dyDescent="0.25">
      <c r="A13" s="85" t="s">
        <v>610</v>
      </c>
      <c r="B13" s="78">
        <v>2</v>
      </c>
      <c r="C13" s="78"/>
      <c r="D13" s="174"/>
      <c r="E13" s="174"/>
      <c r="F13" s="174"/>
      <c r="G13" s="174"/>
      <c r="H13" s="174"/>
      <c r="I13" s="174"/>
    </row>
    <row r="14" spans="1:11" x14ac:dyDescent="0.25">
      <c r="A14" s="85" t="s">
        <v>283</v>
      </c>
      <c r="B14" s="78">
        <v>322</v>
      </c>
      <c r="C14" s="78"/>
      <c r="D14" s="174"/>
      <c r="E14" s="174"/>
      <c r="F14" s="174"/>
      <c r="G14" s="174"/>
      <c r="H14" s="174"/>
      <c r="I14" s="174"/>
    </row>
    <row r="15" spans="1:11" x14ac:dyDescent="0.25">
      <c r="A15" s="85" t="s">
        <v>613</v>
      </c>
      <c r="B15" s="78">
        <v>322</v>
      </c>
      <c r="C15" s="78"/>
      <c r="D15" s="174"/>
      <c r="E15" s="174"/>
      <c r="F15" s="174"/>
      <c r="G15" s="174"/>
      <c r="H15" s="174"/>
      <c r="I15" s="174"/>
    </row>
    <row r="16" spans="1:11" x14ac:dyDescent="0.25">
      <c r="A16" s="85" t="s">
        <v>285</v>
      </c>
      <c r="B16" s="78" t="s">
        <v>432</v>
      </c>
      <c r="C16" s="78"/>
      <c r="D16" s="174"/>
      <c r="E16" s="174"/>
      <c r="F16" s="174"/>
      <c r="G16" s="174"/>
      <c r="H16" s="174"/>
      <c r="I16" s="174"/>
    </row>
    <row r="17" spans="1:9" x14ac:dyDescent="0.25">
      <c r="A17" s="85" t="s">
        <v>699</v>
      </c>
      <c r="B17" s="129"/>
      <c r="C17" s="129"/>
      <c r="D17" s="174"/>
      <c r="E17" s="174"/>
      <c r="F17" s="174"/>
      <c r="G17" s="174"/>
      <c r="H17" s="174"/>
      <c r="I17" s="174"/>
    </row>
    <row r="18" spans="1:9" x14ac:dyDescent="0.25">
      <c r="A18" s="85" t="s">
        <v>287</v>
      </c>
      <c r="B18" s="80" t="str">
        <f>"24 May 2023"</f>
        <v>24 May 2023</v>
      </c>
      <c r="C18" s="78"/>
      <c r="D18" s="174"/>
      <c r="E18" s="174"/>
      <c r="F18" s="174"/>
      <c r="G18" s="174"/>
      <c r="H18" s="174"/>
      <c r="I18" s="174"/>
    </row>
    <row r="19" spans="1:9" x14ac:dyDescent="0.25">
      <c r="A19" s="76" t="s">
        <v>288</v>
      </c>
      <c r="B19" s="80">
        <v>45014</v>
      </c>
      <c r="C19" s="78"/>
      <c r="D19" s="174"/>
      <c r="E19" s="174"/>
      <c r="F19" s="174"/>
      <c r="G19" s="174"/>
      <c r="H19" s="174"/>
      <c r="I19" s="174"/>
    </row>
    <row r="20" spans="1:9" x14ac:dyDescent="0.25">
      <c r="A20" s="76" t="s">
        <v>289</v>
      </c>
      <c r="B20" s="78" t="s">
        <v>298</v>
      </c>
      <c r="C20" s="78"/>
      <c r="D20" s="174"/>
      <c r="E20" s="174"/>
      <c r="F20" s="174"/>
      <c r="G20" s="174"/>
      <c r="H20" s="174"/>
      <c r="I20" s="174"/>
    </row>
    <row r="21" spans="1:9" x14ac:dyDescent="0.25">
      <c r="A21" s="76" t="s">
        <v>688</v>
      </c>
      <c r="B21" s="78" t="s">
        <v>299</v>
      </c>
      <c r="C21" s="78"/>
      <c r="D21" s="174"/>
      <c r="E21" s="174"/>
      <c r="F21" s="174"/>
      <c r="G21" s="174"/>
      <c r="H21" s="174"/>
      <c r="I21" s="174"/>
    </row>
    <row r="23" spans="1:9" x14ac:dyDescent="0.25">
      <c r="B23" s="99" t="str">
        <f>HYPERLINK("#'Factor List'!A1","Back to Factor List")</f>
        <v>Back to Factor List</v>
      </c>
    </row>
    <row r="24" spans="1:9" x14ac:dyDescent="0.25">
      <c r="B24" s="99" t="s">
        <v>14</v>
      </c>
    </row>
    <row r="26" spans="1:9" ht="13" x14ac:dyDescent="0.25">
      <c r="A26" s="94" t="s">
        <v>719</v>
      </c>
      <c r="B26" s="94">
        <v>48</v>
      </c>
      <c r="C26" s="94">
        <v>49</v>
      </c>
      <c r="D26" s="94">
        <v>50</v>
      </c>
      <c r="E26" s="94">
        <v>51</v>
      </c>
      <c r="F26" s="94">
        <v>52</v>
      </c>
      <c r="G26" s="94">
        <v>53</v>
      </c>
      <c r="H26" s="94">
        <v>54</v>
      </c>
      <c r="I26" s="94">
        <v>55</v>
      </c>
    </row>
    <row r="27" spans="1:9" x14ac:dyDescent="0.25">
      <c r="A27" s="95">
        <v>0</v>
      </c>
      <c r="B27" s="96">
        <v>6.12</v>
      </c>
      <c r="C27" s="96">
        <v>5.35</v>
      </c>
      <c r="D27" s="96">
        <v>4.54</v>
      </c>
      <c r="E27" s="96">
        <v>3.7</v>
      </c>
      <c r="F27" s="96">
        <v>2.83</v>
      </c>
      <c r="G27" s="96">
        <v>1.92</v>
      </c>
      <c r="H27" s="96">
        <v>0.98</v>
      </c>
      <c r="I27" s="96">
        <v>0</v>
      </c>
    </row>
    <row r="28" spans="1:9" x14ac:dyDescent="0.25">
      <c r="A28" s="95">
        <v>1</v>
      </c>
      <c r="B28" s="96">
        <v>6.06</v>
      </c>
      <c r="C28" s="96">
        <v>5.28</v>
      </c>
      <c r="D28" s="96">
        <v>4.47</v>
      </c>
      <c r="E28" s="96">
        <v>3.63</v>
      </c>
      <c r="F28" s="96">
        <v>2.75</v>
      </c>
      <c r="G28" s="96">
        <v>1.84</v>
      </c>
      <c r="H28" s="96">
        <v>0.9</v>
      </c>
      <c r="I28" s="96"/>
    </row>
    <row r="29" spans="1:9" x14ac:dyDescent="0.25">
      <c r="A29" s="95">
        <v>2</v>
      </c>
      <c r="B29" s="96">
        <v>5.99</v>
      </c>
      <c r="C29" s="96">
        <v>5.21</v>
      </c>
      <c r="D29" s="96">
        <v>4.4000000000000004</v>
      </c>
      <c r="E29" s="96">
        <v>3.55</v>
      </c>
      <c r="F29" s="96">
        <v>2.68</v>
      </c>
      <c r="G29" s="96">
        <v>1.77</v>
      </c>
      <c r="H29" s="96">
        <v>0.82</v>
      </c>
      <c r="I29" s="96"/>
    </row>
    <row r="30" spans="1:9" x14ac:dyDescent="0.25">
      <c r="A30" s="95">
        <v>3</v>
      </c>
      <c r="B30" s="96">
        <v>5.93</v>
      </c>
      <c r="C30" s="96">
        <v>5.14</v>
      </c>
      <c r="D30" s="96">
        <v>4.33</v>
      </c>
      <c r="E30" s="96">
        <v>3.48</v>
      </c>
      <c r="F30" s="96">
        <v>2.6</v>
      </c>
      <c r="G30" s="96">
        <v>1.69</v>
      </c>
      <c r="H30" s="96">
        <v>0.74</v>
      </c>
      <c r="I30" s="96"/>
    </row>
    <row r="31" spans="1:9" x14ac:dyDescent="0.25">
      <c r="A31" s="95">
        <v>4</v>
      </c>
      <c r="B31" s="96">
        <v>5.86</v>
      </c>
      <c r="C31" s="96">
        <v>5.08</v>
      </c>
      <c r="D31" s="96">
        <v>4.26</v>
      </c>
      <c r="E31" s="96">
        <v>3.41</v>
      </c>
      <c r="F31" s="96">
        <v>2.5299999999999998</v>
      </c>
      <c r="G31" s="96">
        <v>1.61</v>
      </c>
      <c r="H31" s="96">
        <v>0.65</v>
      </c>
      <c r="I31" s="96"/>
    </row>
    <row r="32" spans="1:9" x14ac:dyDescent="0.25">
      <c r="A32" s="95">
        <v>5</v>
      </c>
      <c r="B32" s="96">
        <v>5.8</v>
      </c>
      <c r="C32" s="96">
        <v>5.01</v>
      </c>
      <c r="D32" s="96">
        <v>4.1900000000000004</v>
      </c>
      <c r="E32" s="96">
        <v>3.34</v>
      </c>
      <c r="F32" s="96">
        <v>2.4500000000000002</v>
      </c>
      <c r="G32" s="96">
        <v>1.53</v>
      </c>
      <c r="H32" s="96">
        <v>0.56999999999999995</v>
      </c>
      <c r="I32" s="96"/>
    </row>
    <row r="33" spans="1:9" x14ac:dyDescent="0.25">
      <c r="A33" s="95">
        <v>6</v>
      </c>
      <c r="B33" s="96">
        <v>5.73</v>
      </c>
      <c r="C33" s="96">
        <v>4.9400000000000004</v>
      </c>
      <c r="D33" s="96">
        <v>4.12</v>
      </c>
      <c r="E33" s="96">
        <v>3.26</v>
      </c>
      <c r="F33" s="96">
        <v>2.38</v>
      </c>
      <c r="G33" s="96">
        <v>1.45</v>
      </c>
      <c r="H33" s="96">
        <v>0.49</v>
      </c>
      <c r="I33" s="96"/>
    </row>
    <row r="34" spans="1:9" x14ac:dyDescent="0.25">
      <c r="A34" s="95">
        <v>7</v>
      </c>
      <c r="B34" s="96">
        <v>5.67</v>
      </c>
      <c r="C34" s="96">
        <v>4.87</v>
      </c>
      <c r="D34" s="96">
        <v>4.05</v>
      </c>
      <c r="E34" s="96">
        <v>3.19</v>
      </c>
      <c r="F34" s="96">
        <v>2.2999999999999998</v>
      </c>
      <c r="G34" s="96">
        <v>1.37</v>
      </c>
      <c r="H34" s="96">
        <v>0.41</v>
      </c>
      <c r="I34" s="96"/>
    </row>
    <row r="35" spans="1:9" x14ac:dyDescent="0.25">
      <c r="A35" s="95">
        <v>8</v>
      </c>
      <c r="B35" s="96">
        <v>5.6</v>
      </c>
      <c r="C35" s="96">
        <v>4.8099999999999996</v>
      </c>
      <c r="D35" s="96">
        <v>3.98</v>
      </c>
      <c r="E35" s="96">
        <v>3.12</v>
      </c>
      <c r="F35" s="96">
        <v>2.2200000000000002</v>
      </c>
      <c r="G35" s="96">
        <v>1.29</v>
      </c>
      <c r="H35" s="96">
        <v>0.33</v>
      </c>
      <c r="I35" s="96"/>
    </row>
    <row r="36" spans="1:9" x14ac:dyDescent="0.25">
      <c r="A36" s="95">
        <v>9</v>
      </c>
      <c r="B36" s="96">
        <v>5.54</v>
      </c>
      <c r="C36" s="96">
        <v>4.74</v>
      </c>
      <c r="D36" s="96">
        <v>3.91</v>
      </c>
      <c r="E36" s="96">
        <v>3.05</v>
      </c>
      <c r="F36" s="96">
        <v>2.15</v>
      </c>
      <c r="G36" s="96">
        <v>1.22</v>
      </c>
      <c r="H36" s="96">
        <v>0.25</v>
      </c>
      <c r="I36" s="96"/>
    </row>
    <row r="37" spans="1:9" x14ac:dyDescent="0.25">
      <c r="A37" s="95">
        <v>10</v>
      </c>
      <c r="B37" s="96">
        <v>5.47</v>
      </c>
      <c r="C37" s="96">
        <v>4.67</v>
      </c>
      <c r="D37" s="96">
        <v>3.84</v>
      </c>
      <c r="E37" s="96">
        <v>2.97</v>
      </c>
      <c r="F37" s="96">
        <v>2.0699999999999998</v>
      </c>
      <c r="G37" s="96">
        <v>1.1399999999999999</v>
      </c>
      <c r="H37" s="96">
        <v>0.16</v>
      </c>
      <c r="I37" s="96"/>
    </row>
    <row r="38" spans="1:9" x14ac:dyDescent="0.25">
      <c r="A38" s="95">
        <v>11</v>
      </c>
      <c r="B38" s="96">
        <v>5.41</v>
      </c>
      <c r="C38" s="96">
        <v>4.6100000000000003</v>
      </c>
      <c r="D38" s="96">
        <v>3.77</v>
      </c>
      <c r="E38" s="96">
        <v>2.9</v>
      </c>
      <c r="F38" s="96">
        <v>2</v>
      </c>
      <c r="G38" s="96">
        <v>1.06</v>
      </c>
      <c r="H38" s="96">
        <v>0.08</v>
      </c>
      <c r="I38" s="96"/>
    </row>
    <row r="44" spans="1:9" ht="39.65" customHeight="1" x14ac:dyDescent="0.25"/>
    <row r="46" spans="1:9" ht="27.65" customHeight="1" x14ac:dyDescent="0.25"/>
  </sheetData>
  <sheetProtection algorithmName="SHA-512" hashValue="tnVcQrxE4EDQZ2UTlbiHAuhvP1whG5P0FW3OQxWmuCUHnp4/JLrwyMtgVZ9axii0Lz1QBqGt/R1mvL5gMZph+A==" saltValue="rYIudS2SwXGM76gDey7vyA==" spinCount="100000" sheet="1" objects="1" scenarios="1"/>
  <conditionalFormatting sqref="A6:A18">
    <cfRule type="expression" dxfId="1387" priority="25" stopIfTrue="1">
      <formula>MOD(ROW(),2)=0</formula>
    </cfRule>
    <cfRule type="expression" dxfId="1386" priority="26" stopIfTrue="1">
      <formula>MOD(ROW(),2)&lt;&gt;0</formula>
    </cfRule>
  </conditionalFormatting>
  <conditionalFormatting sqref="D6:I21">
    <cfRule type="expression" dxfId="1385" priority="27" stopIfTrue="1">
      <formula>MOD(ROW(),2)=0</formula>
    </cfRule>
    <cfRule type="expression" dxfId="1384" priority="28" stopIfTrue="1">
      <formula>MOD(ROW(),2)&lt;&gt;0</formula>
    </cfRule>
  </conditionalFormatting>
  <conditionalFormatting sqref="A26:A38">
    <cfRule type="expression" dxfId="1383" priority="21" stopIfTrue="1">
      <formula>MOD(ROW(),2)=0</formula>
    </cfRule>
    <cfRule type="expression" dxfId="1382" priority="22" stopIfTrue="1">
      <formula>MOD(ROW(),2)&lt;&gt;0</formula>
    </cfRule>
  </conditionalFormatting>
  <conditionalFormatting sqref="B26:I38">
    <cfRule type="expression" dxfId="1381" priority="23" stopIfTrue="1">
      <formula>MOD(ROW(),2)=0</formula>
    </cfRule>
    <cfRule type="expression" dxfId="1380" priority="24" stopIfTrue="1">
      <formula>MOD(ROW(),2)&lt;&gt;0</formula>
    </cfRule>
  </conditionalFormatting>
  <conditionalFormatting sqref="A19:A21">
    <cfRule type="expression" dxfId="1379" priority="17" stopIfTrue="1">
      <formula>MOD(ROW(),2)=0</formula>
    </cfRule>
    <cfRule type="expression" dxfId="1378" priority="18" stopIfTrue="1">
      <formula>MOD(ROW(),2)&lt;&gt;0</formula>
    </cfRule>
  </conditionalFormatting>
  <conditionalFormatting sqref="D19:I21">
    <cfRule type="expression" dxfId="1377" priority="19" stopIfTrue="1">
      <formula>MOD(ROW(),2)=0</formula>
    </cfRule>
    <cfRule type="expression" dxfId="1376" priority="20" stopIfTrue="1">
      <formula>MOD(ROW(),2)&lt;&gt;0</formula>
    </cfRule>
  </conditionalFormatting>
  <conditionalFormatting sqref="B6:C16">
    <cfRule type="expression" dxfId="1375" priority="9" stopIfTrue="1">
      <formula>MOD(ROW(),2)=0</formula>
    </cfRule>
    <cfRule type="expression" dxfId="1374" priority="10" stopIfTrue="1">
      <formula>MOD(ROW(),2)&lt;&gt;0</formula>
    </cfRule>
  </conditionalFormatting>
  <conditionalFormatting sqref="B18:C18 B17">
    <cfRule type="expression" dxfId="1373" priority="11" stopIfTrue="1">
      <formula>MOD(ROW(),2)=0</formula>
    </cfRule>
    <cfRule type="expression" dxfId="1372" priority="12" stopIfTrue="1">
      <formula>MOD(ROW(),2)&lt;&gt;0</formula>
    </cfRule>
  </conditionalFormatting>
  <conditionalFormatting sqref="C17">
    <cfRule type="expression" dxfId="1371" priority="7" stopIfTrue="1">
      <formula>MOD(ROW(),2)=0</formula>
    </cfRule>
    <cfRule type="expression" dxfId="1370" priority="8" stopIfTrue="1">
      <formula>MOD(ROW(),2)&lt;&gt;0</formula>
    </cfRule>
  </conditionalFormatting>
  <conditionalFormatting sqref="B20:B21">
    <cfRule type="expression" dxfId="1369" priority="3" stopIfTrue="1">
      <formula>MOD(ROW(),2)=0</formula>
    </cfRule>
    <cfRule type="expression" dxfId="1368" priority="4" stopIfTrue="1">
      <formula>MOD(ROW(),2)&lt;&gt;0</formula>
    </cfRule>
  </conditionalFormatting>
  <conditionalFormatting sqref="C19:C21">
    <cfRule type="expression" dxfId="1367" priority="5" stopIfTrue="1">
      <formula>MOD(ROW(),2)=0</formula>
    </cfRule>
    <cfRule type="expression" dxfId="1366" priority="6" stopIfTrue="1">
      <formula>MOD(ROW(),2)&lt;&gt;0</formula>
    </cfRule>
  </conditionalFormatting>
  <conditionalFormatting sqref="B19">
    <cfRule type="expression" dxfId="1365" priority="1" stopIfTrue="1">
      <formula>MOD(ROW(),2)=0</formula>
    </cfRule>
    <cfRule type="expression" dxfId="1364" priority="2" stopIfTrue="1">
      <formula>MOD(ROW(),2)&lt;&gt;0</formula>
    </cfRule>
  </conditionalFormatting>
  <hyperlinks>
    <hyperlink ref="B24" location="Assumptions!A1" display="Assumptions" xr:uid="{61D4F1D5-98BA-4225-9B4D-81C8317BDAD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83"/>
  <dimension ref="A1:AF46"/>
  <sheetViews>
    <sheetView showGridLines="0" zoomScale="85" zoomScaleNormal="85" workbookViewId="0">
      <selection activeCell="E21" sqref="E21"/>
    </sheetView>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K1" s="99"/>
    </row>
    <row r="2" spans="1:32" ht="15.5" x14ac:dyDescent="0.35">
      <c r="A2" s="41" t="s">
        <v>712</v>
      </c>
      <c r="B2" s="42"/>
      <c r="C2" s="42"/>
      <c r="D2" s="42"/>
      <c r="E2" s="42"/>
      <c r="F2" s="42"/>
      <c r="G2" s="42"/>
      <c r="H2" s="42"/>
      <c r="I2" s="42"/>
    </row>
    <row r="3" spans="1:32" ht="15.5" x14ac:dyDescent="0.35">
      <c r="A3" s="171" t="str">
        <f>TABLE_FACTOR_TYPE_1&amp;" - x-"&amp;TABLE_REFERENCE_1</f>
        <v>Pension Debit - x-323</v>
      </c>
      <c r="B3" s="42"/>
      <c r="C3" s="42"/>
      <c r="D3" s="42"/>
      <c r="E3" s="42"/>
      <c r="F3" s="42"/>
      <c r="G3" s="42"/>
      <c r="H3" s="42"/>
      <c r="I3" s="42"/>
    </row>
    <row r="6" spans="1:3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row>
    <row r="7" spans="1:3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row>
    <row r="8" spans="1:32"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row>
    <row r="9" spans="1:3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row>
    <row r="10" spans="1:32" ht="25" x14ac:dyDescent="0.25">
      <c r="A10" s="85" t="s">
        <v>7</v>
      </c>
      <c r="B10" s="78" t="s">
        <v>433</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row>
    <row r="11" spans="1:3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row>
    <row r="12" spans="1:32" x14ac:dyDescent="0.25">
      <c r="A12" s="85" t="s">
        <v>281</v>
      </c>
      <c r="B12" s="78" t="s">
        <v>430</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row>
    <row r="13" spans="1:32"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row>
    <row r="14" spans="1:32" x14ac:dyDescent="0.25">
      <c r="A14" s="85" t="s">
        <v>283</v>
      </c>
      <c r="B14" s="78">
        <v>323</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row>
    <row r="15" spans="1:32" x14ac:dyDescent="0.25">
      <c r="A15" s="85" t="s">
        <v>613</v>
      </c>
      <c r="B15" s="78">
        <v>323</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row>
    <row r="16" spans="1:32" x14ac:dyDescent="0.25">
      <c r="A16" s="85" t="s">
        <v>285</v>
      </c>
      <c r="B16" s="78" t="s">
        <v>435</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row>
    <row r="17" spans="1:3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row>
    <row r="18" spans="1:3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row>
    <row r="19" spans="1:3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row>
    <row r="20" spans="1:3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row>
    <row r="21" spans="1:3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row>
    <row r="23" spans="1:32" x14ac:dyDescent="0.25">
      <c r="B23" s="99" t="str">
        <f>HYPERLINK("#'Factor List'!A1","Back to Factor List")</f>
        <v>Back to Factor List</v>
      </c>
    </row>
    <row r="24" spans="1:32" x14ac:dyDescent="0.25">
      <c r="B24" s="99" t="s">
        <v>14</v>
      </c>
    </row>
    <row r="26" spans="1:32"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row>
    <row r="27" spans="1:32" x14ac:dyDescent="0.25">
      <c r="A27" s="95">
        <v>0</v>
      </c>
      <c r="B27" s="96">
        <v>18.03</v>
      </c>
      <c r="C27" s="96">
        <v>17.690000000000001</v>
      </c>
      <c r="D27" s="96">
        <v>17.329999999999998</v>
      </c>
      <c r="E27" s="96">
        <v>16.97</v>
      </c>
      <c r="F27" s="96">
        <v>16.59</v>
      </c>
      <c r="G27" s="96">
        <v>16.2</v>
      </c>
      <c r="H27" s="96">
        <v>15.79</v>
      </c>
      <c r="I27" s="96">
        <v>15.37</v>
      </c>
      <c r="J27" s="96">
        <v>14.94</v>
      </c>
      <c r="K27" s="96">
        <v>14.49</v>
      </c>
      <c r="L27" s="96">
        <v>14.02</v>
      </c>
      <c r="M27" s="96">
        <v>13.53</v>
      </c>
      <c r="N27" s="96">
        <v>13.03</v>
      </c>
      <c r="O27" s="96">
        <v>12.51</v>
      </c>
      <c r="P27" s="96">
        <v>11.97</v>
      </c>
      <c r="Q27" s="96">
        <v>11.41</v>
      </c>
      <c r="R27" s="96">
        <v>10.83</v>
      </c>
      <c r="S27" s="96">
        <v>10.23</v>
      </c>
      <c r="T27" s="96">
        <v>9.61</v>
      </c>
      <c r="U27" s="96">
        <v>8.9600000000000009</v>
      </c>
      <c r="V27" s="96">
        <v>8.2899999999999991</v>
      </c>
      <c r="W27" s="96">
        <v>7.59</v>
      </c>
      <c r="X27" s="96">
        <v>6.87</v>
      </c>
      <c r="Y27" s="96">
        <v>6.12</v>
      </c>
      <c r="Z27" s="96">
        <v>5.35</v>
      </c>
      <c r="AA27" s="96">
        <v>4.54</v>
      </c>
      <c r="AB27" s="96">
        <v>3.7</v>
      </c>
      <c r="AC27" s="96">
        <v>2.83</v>
      </c>
      <c r="AD27" s="96">
        <v>1.92</v>
      </c>
      <c r="AE27" s="96">
        <v>0.98</v>
      </c>
      <c r="AF27" s="96">
        <v>0</v>
      </c>
    </row>
    <row r="28" spans="1:32" x14ac:dyDescent="0.25">
      <c r="A28" s="95">
        <v>1</v>
      </c>
      <c r="B28" s="96">
        <v>18</v>
      </c>
      <c r="C28" s="96">
        <v>17.66</v>
      </c>
      <c r="D28" s="96">
        <v>17.3</v>
      </c>
      <c r="E28" s="96">
        <v>16.940000000000001</v>
      </c>
      <c r="F28" s="96">
        <v>16.559999999999999</v>
      </c>
      <c r="G28" s="96">
        <v>16.170000000000002</v>
      </c>
      <c r="H28" s="96">
        <v>15.76</v>
      </c>
      <c r="I28" s="96">
        <v>15.34</v>
      </c>
      <c r="J28" s="96">
        <v>14.9</v>
      </c>
      <c r="K28" s="96">
        <v>14.45</v>
      </c>
      <c r="L28" s="96">
        <v>13.98</v>
      </c>
      <c r="M28" s="96">
        <v>13.49</v>
      </c>
      <c r="N28" s="96">
        <v>12.99</v>
      </c>
      <c r="O28" s="96">
        <v>12.47</v>
      </c>
      <c r="P28" s="96">
        <v>11.92</v>
      </c>
      <c r="Q28" s="96">
        <v>11.36</v>
      </c>
      <c r="R28" s="96">
        <v>10.78</v>
      </c>
      <c r="S28" s="96">
        <v>10.18</v>
      </c>
      <c r="T28" s="96">
        <v>9.5500000000000007</v>
      </c>
      <c r="U28" s="96">
        <v>8.9</v>
      </c>
      <c r="V28" s="96">
        <v>8.23</v>
      </c>
      <c r="W28" s="96">
        <v>7.53</v>
      </c>
      <c r="X28" s="96">
        <v>6.81</v>
      </c>
      <c r="Y28" s="96">
        <v>6.06</v>
      </c>
      <c r="Z28" s="96">
        <v>5.28</v>
      </c>
      <c r="AA28" s="96">
        <v>4.47</v>
      </c>
      <c r="AB28" s="96">
        <v>3.63</v>
      </c>
      <c r="AC28" s="96">
        <v>2.75</v>
      </c>
      <c r="AD28" s="96">
        <v>1.84</v>
      </c>
      <c r="AE28" s="96">
        <v>0.9</v>
      </c>
      <c r="AF28" s="96"/>
    </row>
    <row r="29" spans="1:32" x14ac:dyDescent="0.25">
      <c r="A29" s="95">
        <v>2</v>
      </c>
      <c r="B29" s="96">
        <v>17.97</v>
      </c>
      <c r="C29" s="96">
        <v>17.63</v>
      </c>
      <c r="D29" s="96">
        <v>17.27</v>
      </c>
      <c r="E29" s="96">
        <v>16.91</v>
      </c>
      <c r="F29" s="96">
        <v>16.53</v>
      </c>
      <c r="G29" s="96">
        <v>16.13</v>
      </c>
      <c r="H29" s="96">
        <v>15.72</v>
      </c>
      <c r="I29" s="96">
        <v>15.3</v>
      </c>
      <c r="J29" s="96">
        <v>14.86</v>
      </c>
      <c r="K29" s="96">
        <v>14.41</v>
      </c>
      <c r="L29" s="96">
        <v>13.94</v>
      </c>
      <c r="M29" s="96">
        <v>13.45</v>
      </c>
      <c r="N29" s="96">
        <v>12.94</v>
      </c>
      <c r="O29" s="96">
        <v>12.42</v>
      </c>
      <c r="P29" s="96">
        <v>11.88</v>
      </c>
      <c r="Q29" s="96">
        <v>11.31</v>
      </c>
      <c r="R29" s="96">
        <v>10.73</v>
      </c>
      <c r="S29" s="96">
        <v>10.130000000000001</v>
      </c>
      <c r="T29" s="96">
        <v>9.5</v>
      </c>
      <c r="U29" s="96">
        <v>8.85</v>
      </c>
      <c r="V29" s="96">
        <v>8.17</v>
      </c>
      <c r="W29" s="96">
        <v>7.47</v>
      </c>
      <c r="X29" s="96">
        <v>6.75</v>
      </c>
      <c r="Y29" s="96">
        <v>5.99</v>
      </c>
      <c r="Z29" s="96">
        <v>5.21</v>
      </c>
      <c r="AA29" s="96">
        <v>4.4000000000000004</v>
      </c>
      <c r="AB29" s="96">
        <v>3.55</v>
      </c>
      <c r="AC29" s="96">
        <v>2.68</v>
      </c>
      <c r="AD29" s="96">
        <v>1.77</v>
      </c>
      <c r="AE29" s="96">
        <v>0.82</v>
      </c>
      <c r="AF29" s="96"/>
    </row>
    <row r="30" spans="1:32" x14ac:dyDescent="0.25">
      <c r="A30" s="95">
        <v>3</v>
      </c>
      <c r="B30" s="96">
        <v>17.940000000000001</v>
      </c>
      <c r="C30" s="96">
        <v>17.600000000000001</v>
      </c>
      <c r="D30" s="96">
        <v>17.239999999999998</v>
      </c>
      <c r="E30" s="96">
        <v>16.87</v>
      </c>
      <c r="F30" s="96">
        <v>16.489999999999998</v>
      </c>
      <c r="G30" s="96">
        <v>16.100000000000001</v>
      </c>
      <c r="H30" s="96">
        <v>15.69</v>
      </c>
      <c r="I30" s="96">
        <v>15.26</v>
      </c>
      <c r="J30" s="96">
        <v>14.83</v>
      </c>
      <c r="K30" s="96">
        <v>14.37</v>
      </c>
      <c r="L30" s="96">
        <v>13.9</v>
      </c>
      <c r="M30" s="96">
        <v>13.41</v>
      </c>
      <c r="N30" s="96">
        <v>12.9</v>
      </c>
      <c r="O30" s="96">
        <v>12.38</v>
      </c>
      <c r="P30" s="96">
        <v>11.83</v>
      </c>
      <c r="Q30" s="96">
        <v>11.27</v>
      </c>
      <c r="R30" s="96">
        <v>10.68</v>
      </c>
      <c r="S30" s="96">
        <v>10.07</v>
      </c>
      <c r="T30" s="96">
        <v>9.44</v>
      </c>
      <c r="U30" s="96">
        <v>8.7899999999999991</v>
      </c>
      <c r="V30" s="96">
        <v>8.1199999999999992</v>
      </c>
      <c r="W30" s="96">
        <v>7.41</v>
      </c>
      <c r="X30" s="96">
        <v>6.68</v>
      </c>
      <c r="Y30" s="96">
        <v>5.93</v>
      </c>
      <c r="Z30" s="96">
        <v>5.14</v>
      </c>
      <c r="AA30" s="96">
        <v>4.33</v>
      </c>
      <c r="AB30" s="96">
        <v>3.48</v>
      </c>
      <c r="AC30" s="96">
        <v>2.6</v>
      </c>
      <c r="AD30" s="96">
        <v>1.69</v>
      </c>
      <c r="AE30" s="96">
        <v>0.74</v>
      </c>
      <c r="AF30" s="96"/>
    </row>
    <row r="31" spans="1:32" x14ac:dyDescent="0.25">
      <c r="A31" s="95">
        <v>4</v>
      </c>
      <c r="B31" s="96">
        <v>17.91</v>
      </c>
      <c r="C31" s="96">
        <v>17.57</v>
      </c>
      <c r="D31" s="96">
        <v>17.21</v>
      </c>
      <c r="E31" s="96">
        <v>16.84</v>
      </c>
      <c r="F31" s="96">
        <v>16.46</v>
      </c>
      <c r="G31" s="96">
        <v>16.059999999999999</v>
      </c>
      <c r="H31" s="96">
        <v>15.65</v>
      </c>
      <c r="I31" s="96">
        <v>15.23</v>
      </c>
      <c r="J31" s="96">
        <v>14.79</v>
      </c>
      <c r="K31" s="96">
        <v>14.33</v>
      </c>
      <c r="L31" s="96">
        <v>13.86</v>
      </c>
      <c r="M31" s="96">
        <v>13.37</v>
      </c>
      <c r="N31" s="96">
        <v>12.86</v>
      </c>
      <c r="O31" s="96">
        <v>12.33</v>
      </c>
      <c r="P31" s="96">
        <v>11.78</v>
      </c>
      <c r="Q31" s="96">
        <v>11.22</v>
      </c>
      <c r="R31" s="96">
        <v>10.63</v>
      </c>
      <c r="S31" s="96">
        <v>10.02</v>
      </c>
      <c r="T31" s="96">
        <v>9.39</v>
      </c>
      <c r="U31" s="96">
        <v>8.74</v>
      </c>
      <c r="V31" s="96">
        <v>8.06</v>
      </c>
      <c r="W31" s="96">
        <v>7.35</v>
      </c>
      <c r="X31" s="96">
        <v>6.62</v>
      </c>
      <c r="Y31" s="96">
        <v>5.86</v>
      </c>
      <c r="Z31" s="96">
        <v>5.08</v>
      </c>
      <c r="AA31" s="96">
        <v>4.26</v>
      </c>
      <c r="AB31" s="96">
        <v>3.41</v>
      </c>
      <c r="AC31" s="96">
        <v>2.5299999999999998</v>
      </c>
      <c r="AD31" s="96">
        <v>1.61</v>
      </c>
      <c r="AE31" s="96">
        <v>0.65</v>
      </c>
      <c r="AF31" s="96"/>
    </row>
    <row r="32" spans="1:32" x14ac:dyDescent="0.25">
      <c r="A32" s="95">
        <v>5</v>
      </c>
      <c r="B32" s="96">
        <v>17.88</v>
      </c>
      <c r="C32" s="96">
        <v>17.54</v>
      </c>
      <c r="D32" s="96">
        <v>17.18</v>
      </c>
      <c r="E32" s="96">
        <v>16.809999999999999</v>
      </c>
      <c r="F32" s="96">
        <v>16.43</v>
      </c>
      <c r="G32" s="96">
        <v>16.03</v>
      </c>
      <c r="H32" s="96">
        <v>15.62</v>
      </c>
      <c r="I32" s="96">
        <v>15.19</v>
      </c>
      <c r="J32" s="96">
        <v>14.75</v>
      </c>
      <c r="K32" s="96">
        <v>14.29</v>
      </c>
      <c r="L32" s="96">
        <v>13.82</v>
      </c>
      <c r="M32" s="96">
        <v>13.32</v>
      </c>
      <c r="N32" s="96">
        <v>12.81</v>
      </c>
      <c r="O32" s="96">
        <v>12.29</v>
      </c>
      <c r="P32" s="96">
        <v>11.74</v>
      </c>
      <c r="Q32" s="96">
        <v>11.17</v>
      </c>
      <c r="R32" s="96">
        <v>10.58</v>
      </c>
      <c r="S32" s="96">
        <v>9.9700000000000006</v>
      </c>
      <c r="T32" s="96">
        <v>9.34</v>
      </c>
      <c r="U32" s="96">
        <v>8.68</v>
      </c>
      <c r="V32" s="96">
        <v>8</v>
      </c>
      <c r="W32" s="96">
        <v>7.29</v>
      </c>
      <c r="X32" s="96">
        <v>6.56</v>
      </c>
      <c r="Y32" s="96">
        <v>5.8</v>
      </c>
      <c r="Z32" s="96">
        <v>5.01</v>
      </c>
      <c r="AA32" s="96">
        <v>4.1900000000000004</v>
      </c>
      <c r="AB32" s="96">
        <v>3.34</v>
      </c>
      <c r="AC32" s="96">
        <v>2.4500000000000002</v>
      </c>
      <c r="AD32" s="96">
        <v>1.53</v>
      </c>
      <c r="AE32" s="96">
        <v>0.56999999999999995</v>
      </c>
      <c r="AF32" s="96"/>
    </row>
    <row r="33" spans="1:32" x14ac:dyDescent="0.25">
      <c r="A33" s="95">
        <v>6</v>
      </c>
      <c r="B33" s="96">
        <v>17.86</v>
      </c>
      <c r="C33" s="96">
        <v>17.510000000000002</v>
      </c>
      <c r="D33" s="96">
        <v>17.149999999999999</v>
      </c>
      <c r="E33" s="96">
        <v>16.78</v>
      </c>
      <c r="F33" s="96">
        <v>16.399999999999999</v>
      </c>
      <c r="G33" s="96">
        <v>16</v>
      </c>
      <c r="H33" s="96">
        <v>15.58</v>
      </c>
      <c r="I33" s="96">
        <v>15.16</v>
      </c>
      <c r="J33" s="96">
        <v>14.71</v>
      </c>
      <c r="K33" s="96">
        <v>14.25</v>
      </c>
      <c r="L33" s="96">
        <v>13.78</v>
      </c>
      <c r="M33" s="96">
        <v>13.28</v>
      </c>
      <c r="N33" s="96">
        <v>12.77</v>
      </c>
      <c r="O33" s="96">
        <v>12.24</v>
      </c>
      <c r="P33" s="96">
        <v>11.69</v>
      </c>
      <c r="Q33" s="96">
        <v>11.12</v>
      </c>
      <c r="R33" s="96">
        <v>10.53</v>
      </c>
      <c r="S33" s="96">
        <v>9.92</v>
      </c>
      <c r="T33" s="96">
        <v>9.2799999999999994</v>
      </c>
      <c r="U33" s="96">
        <v>8.6199999999999992</v>
      </c>
      <c r="V33" s="96">
        <v>7.94</v>
      </c>
      <c r="W33" s="96">
        <v>7.23</v>
      </c>
      <c r="X33" s="96">
        <v>6.5</v>
      </c>
      <c r="Y33" s="96">
        <v>5.73</v>
      </c>
      <c r="Z33" s="96">
        <v>4.9400000000000004</v>
      </c>
      <c r="AA33" s="96">
        <v>4.12</v>
      </c>
      <c r="AB33" s="96">
        <v>3.26</v>
      </c>
      <c r="AC33" s="96">
        <v>2.38</v>
      </c>
      <c r="AD33" s="96">
        <v>1.45</v>
      </c>
      <c r="AE33" s="96">
        <v>0.49</v>
      </c>
      <c r="AF33" s="96"/>
    </row>
    <row r="34" spans="1:32" x14ac:dyDescent="0.25">
      <c r="A34" s="95">
        <v>7</v>
      </c>
      <c r="B34" s="96">
        <v>17.829999999999998</v>
      </c>
      <c r="C34" s="96">
        <v>17.48</v>
      </c>
      <c r="D34" s="96">
        <v>17.12</v>
      </c>
      <c r="E34" s="96">
        <v>16.75</v>
      </c>
      <c r="F34" s="96">
        <v>16.36</v>
      </c>
      <c r="G34" s="96">
        <v>15.96</v>
      </c>
      <c r="H34" s="96">
        <v>15.55</v>
      </c>
      <c r="I34" s="96">
        <v>15.12</v>
      </c>
      <c r="J34" s="96">
        <v>14.67</v>
      </c>
      <c r="K34" s="96">
        <v>14.21</v>
      </c>
      <c r="L34" s="96">
        <v>13.74</v>
      </c>
      <c r="M34" s="96">
        <v>13.24</v>
      </c>
      <c r="N34" s="96">
        <v>12.73</v>
      </c>
      <c r="O34" s="96">
        <v>12.2</v>
      </c>
      <c r="P34" s="96">
        <v>11.64</v>
      </c>
      <c r="Q34" s="96">
        <v>11.07</v>
      </c>
      <c r="R34" s="96">
        <v>10.48</v>
      </c>
      <c r="S34" s="96">
        <v>9.8699999999999992</v>
      </c>
      <c r="T34" s="96">
        <v>9.23</v>
      </c>
      <c r="U34" s="96">
        <v>8.57</v>
      </c>
      <c r="V34" s="96">
        <v>7.88</v>
      </c>
      <c r="W34" s="96">
        <v>7.17</v>
      </c>
      <c r="X34" s="96">
        <v>6.43</v>
      </c>
      <c r="Y34" s="96">
        <v>5.67</v>
      </c>
      <c r="Z34" s="96">
        <v>4.87</v>
      </c>
      <c r="AA34" s="96">
        <v>4.05</v>
      </c>
      <c r="AB34" s="96">
        <v>3.19</v>
      </c>
      <c r="AC34" s="96">
        <v>2.2999999999999998</v>
      </c>
      <c r="AD34" s="96">
        <v>1.37</v>
      </c>
      <c r="AE34" s="96">
        <v>0.41</v>
      </c>
      <c r="AF34" s="96"/>
    </row>
    <row r="35" spans="1:32" x14ac:dyDescent="0.25">
      <c r="A35" s="95">
        <v>8</v>
      </c>
      <c r="B35" s="96">
        <v>17.8</v>
      </c>
      <c r="C35" s="96">
        <v>17.45</v>
      </c>
      <c r="D35" s="96">
        <v>17.09</v>
      </c>
      <c r="E35" s="96">
        <v>16.72</v>
      </c>
      <c r="F35" s="96">
        <v>16.329999999999998</v>
      </c>
      <c r="G35" s="96">
        <v>15.93</v>
      </c>
      <c r="H35" s="96">
        <v>15.51</v>
      </c>
      <c r="I35" s="96">
        <v>15.08</v>
      </c>
      <c r="J35" s="96">
        <v>14.64</v>
      </c>
      <c r="K35" s="96">
        <v>14.17</v>
      </c>
      <c r="L35" s="96">
        <v>13.7</v>
      </c>
      <c r="M35" s="96">
        <v>13.2</v>
      </c>
      <c r="N35" s="96">
        <v>12.68</v>
      </c>
      <c r="O35" s="96">
        <v>12.15</v>
      </c>
      <c r="P35" s="96">
        <v>11.6</v>
      </c>
      <c r="Q35" s="96">
        <v>11.02</v>
      </c>
      <c r="R35" s="96">
        <v>10.43</v>
      </c>
      <c r="S35" s="96">
        <v>9.81</v>
      </c>
      <c r="T35" s="96">
        <v>9.17</v>
      </c>
      <c r="U35" s="96">
        <v>8.51</v>
      </c>
      <c r="V35" s="96">
        <v>7.83</v>
      </c>
      <c r="W35" s="96">
        <v>7.11</v>
      </c>
      <c r="X35" s="96">
        <v>6.37</v>
      </c>
      <c r="Y35" s="96">
        <v>5.6</v>
      </c>
      <c r="Z35" s="96">
        <v>4.8099999999999996</v>
      </c>
      <c r="AA35" s="96">
        <v>3.98</v>
      </c>
      <c r="AB35" s="96">
        <v>3.12</v>
      </c>
      <c r="AC35" s="96">
        <v>2.2200000000000002</v>
      </c>
      <c r="AD35" s="96">
        <v>1.29</v>
      </c>
      <c r="AE35" s="96">
        <v>0.33</v>
      </c>
      <c r="AF35" s="96"/>
    </row>
    <row r="36" spans="1:32" x14ac:dyDescent="0.25">
      <c r="A36" s="95">
        <v>9</v>
      </c>
      <c r="B36" s="96">
        <v>17.77</v>
      </c>
      <c r="C36" s="96">
        <v>17.420000000000002</v>
      </c>
      <c r="D36" s="96">
        <v>17.059999999999999</v>
      </c>
      <c r="E36" s="96">
        <v>16.690000000000001</v>
      </c>
      <c r="F36" s="96">
        <v>16.3</v>
      </c>
      <c r="G36" s="96">
        <v>15.9</v>
      </c>
      <c r="H36" s="96">
        <v>15.48</v>
      </c>
      <c r="I36" s="96">
        <v>15.05</v>
      </c>
      <c r="J36" s="96">
        <v>14.6</v>
      </c>
      <c r="K36" s="96">
        <v>14.14</v>
      </c>
      <c r="L36" s="96">
        <v>13.66</v>
      </c>
      <c r="M36" s="96">
        <v>13.16</v>
      </c>
      <c r="N36" s="96">
        <v>12.64</v>
      </c>
      <c r="O36" s="96">
        <v>12.11</v>
      </c>
      <c r="P36" s="96">
        <v>11.55</v>
      </c>
      <c r="Q36" s="96">
        <v>10.98</v>
      </c>
      <c r="R36" s="96">
        <v>10.38</v>
      </c>
      <c r="S36" s="96">
        <v>9.76</v>
      </c>
      <c r="T36" s="96">
        <v>9.1199999999999992</v>
      </c>
      <c r="U36" s="96">
        <v>8.4600000000000009</v>
      </c>
      <c r="V36" s="96">
        <v>7.77</v>
      </c>
      <c r="W36" s="96">
        <v>7.05</v>
      </c>
      <c r="X36" s="96">
        <v>6.31</v>
      </c>
      <c r="Y36" s="96">
        <v>5.54</v>
      </c>
      <c r="Z36" s="96">
        <v>4.74</v>
      </c>
      <c r="AA36" s="96">
        <v>3.91</v>
      </c>
      <c r="AB36" s="96">
        <v>3.05</v>
      </c>
      <c r="AC36" s="96">
        <v>2.15</v>
      </c>
      <c r="AD36" s="96">
        <v>1.22</v>
      </c>
      <c r="AE36" s="96">
        <v>0.25</v>
      </c>
      <c r="AF36" s="96"/>
    </row>
    <row r="37" spans="1:32" x14ac:dyDescent="0.25">
      <c r="A37" s="95">
        <v>10</v>
      </c>
      <c r="B37" s="96">
        <v>17.739999999999998</v>
      </c>
      <c r="C37" s="96">
        <v>17.39</v>
      </c>
      <c r="D37" s="96">
        <v>17.03</v>
      </c>
      <c r="E37" s="96">
        <v>16.649999999999999</v>
      </c>
      <c r="F37" s="96">
        <v>16.260000000000002</v>
      </c>
      <c r="G37" s="96">
        <v>15.86</v>
      </c>
      <c r="H37" s="96">
        <v>15.44</v>
      </c>
      <c r="I37" s="96">
        <v>15.01</v>
      </c>
      <c r="J37" s="96">
        <v>14.56</v>
      </c>
      <c r="K37" s="96">
        <v>14.1</v>
      </c>
      <c r="L37" s="96">
        <v>13.61</v>
      </c>
      <c r="M37" s="96">
        <v>13.12</v>
      </c>
      <c r="N37" s="96">
        <v>12.6</v>
      </c>
      <c r="O37" s="96">
        <v>12.06</v>
      </c>
      <c r="P37" s="96">
        <v>11.5</v>
      </c>
      <c r="Q37" s="96">
        <v>10.93</v>
      </c>
      <c r="R37" s="96">
        <v>10.33</v>
      </c>
      <c r="S37" s="96">
        <v>9.7100000000000009</v>
      </c>
      <c r="T37" s="96">
        <v>9.07</v>
      </c>
      <c r="U37" s="96">
        <v>8.4</v>
      </c>
      <c r="V37" s="96">
        <v>7.71</v>
      </c>
      <c r="W37" s="96">
        <v>6.99</v>
      </c>
      <c r="X37" s="96">
        <v>6.25</v>
      </c>
      <c r="Y37" s="96">
        <v>5.48</v>
      </c>
      <c r="Z37" s="96">
        <v>4.67</v>
      </c>
      <c r="AA37" s="96">
        <v>3.84</v>
      </c>
      <c r="AB37" s="96">
        <v>2.97</v>
      </c>
      <c r="AC37" s="96">
        <v>2.0699999999999998</v>
      </c>
      <c r="AD37" s="96">
        <v>1.1399999999999999</v>
      </c>
      <c r="AE37" s="96">
        <v>0.16</v>
      </c>
      <c r="AF37" s="96"/>
    </row>
    <row r="38" spans="1:32" x14ac:dyDescent="0.25">
      <c r="A38" s="95">
        <v>11</v>
      </c>
      <c r="B38" s="96">
        <v>17.71</v>
      </c>
      <c r="C38" s="96">
        <v>17.36</v>
      </c>
      <c r="D38" s="96">
        <v>17</v>
      </c>
      <c r="E38" s="96">
        <v>16.62</v>
      </c>
      <c r="F38" s="96">
        <v>16.23</v>
      </c>
      <c r="G38" s="96">
        <v>15.83</v>
      </c>
      <c r="H38" s="96">
        <v>15.41</v>
      </c>
      <c r="I38" s="96">
        <v>14.97</v>
      </c>
      <c r="J38" s="96">
        <v>14.52</v>
      </c>
      <c r="K38" s="96">
        <v>14.06</v>
      </c>
      <c r="L38" s="96">
        <v>13.57</v>
      </c>
      <c r="M38" s="96">
        <v>13.07</v>
      </c>
      <c r="N38" s="96">
        <v>12.55</v>
      </c>
      <c r="O38" s="96">
        <v>12.02</v>
      </c>
      <c r="P38" s="96">
        <v>11.46</v>
      </c>
      <c r="Q38" s="96">
        <v>10.88</v>
      </c>
      <c r="R38" s="96">
        <v>10.28</v>
      </c>
      <c r="S38" s="96">
        <v>9.66</v>
      </c>
      <c r="T38" s="96">
        <v>9.01</v>
      </c>
      <c r="U38" s="96">
        <v>8.34</v>
      </c>
      <c r="V38" s="96">
        <v>7.65</v>
      </c>
      <c r="W38" s="96">
        <v>6.93</v>
      </c>
      <c r="X38" s="96">
        <v>6.19</v>
      </c>
      <c r="Y38" s="96">
        <v>5.41</v>
      </c>
      <c r="Z38" s="96">
        <v>4.6100000000000003</v>
      </c>
      <c r="AA38" s="96">
        <v>3.77</v>
      </c>
      <c r="AB38" s="96">
        <v>2.9</v>
      </c>
      <c r="AC38" s="96">
        <v>2</v>
      </c>
      <c r="AD38" s="96">
        <v>1.06</v>
      </c>
      <c r="AE38" s="96">
        <v>0.08</v>
      </c>
      <c r="AF38" s="96"/>
    </row>
    <row r="44" spans="1:32" ht="39.65" customHeight="1" x14ac:dyDescent="0.25"/>
    <row r="46" spans="1:32" ht="27.65" customHeight="1" x14ac:dyDescent="0.25"/>
  </sheetData>
  <sheetProtection algorithmName="SHA-512" hashValue="w3MMZIk0gX9Xqde1HxUxlY1vVfUYDphbLAk9q45oEX9ITPZfFdplc655VVx+IIh7nJBMQX8+ySCWPS0aS5rtVA==" saltValue="HnnjMW1Pi9rEeZTINF2qng==" spinCount="100000" sheet="1" objects="1" scenarios="1"/>
  <conditionalFormatting sqref="A6:A18">
    <cfRule type="expression" dxfId="1363" priority="25" stopIfTrue="1">
      <formula>MOD(ROW(),2)=0</formula>
    </cfRule>
    <cfRule type="expression" dxfId="1362" priority="26" stopIfTrue="1">
      <formula>MOD(ROW(),2)&lt;&gt;0</formula>
    </cfRule>
  </conditionalFormatting>
  <conditionalFormatting sqref="D6:AF21">
    <cfRule type="expression" dxfId="1361" priority="27" stopIfTrue="1">
      <formula>MOD(ROW(),2)=0</formula>
    </cfRule>
    <cfRule type="expression" dxfId="1360" priority="28" stopIfTrue="1">
      <formula>MOD(ROW(),2)&lt;&gt;0</formula>
    </cfRule>
  </conditionalFormatting>
  <conditionalFormatting sqref="A26:A38">
    <cfRule type="expression" dxfId="1359" priority="21" stopIfTrue="1">
      <formula>MOD(ROW(),2)=0</formula>
    </cfRule>
    <cfRule type="expression" dxfId="1358" priority="22" stopIfTrue="1">
      <formula>MOD(ROW(),2)&lt;&gt;0</formula>
    </cfRule>
  </conditionalFormatting>
  <conditionalFormatting sqref="B26:AF38">
    <cfRule type="expression" dxfId="1357" priority="23" stopIfTrue="1">
      <formula>MOD(ROW(),2)=0</formula>
    </cfRule>
    <cfRule type="expression" dxfId="1356" priority="24" stopIfTrue="1">
      <formula>MOD(ROW(),2)&lt;&gt;0</formula>
    </cfRule>
  </conditionalFormatting>
  <conditionalFormatting sqref="A19:A21">
    <cfRule type="expression" dxfId="1355" priority="17" stopIfTrue="1">
      <formula>MOD(ROW(),2)=0</formula>
    </cfRule>
    <cfRule type="expression" dxfId="1354" priority="18" stopIfTrue="1">
      <formula>MOD(ROW(),2)&lt;&gt;0</formula>
    </cfRule>
  </conditionalFormatting>
  <conditionalFormatting sqref="D19:AF21">
    <cfRule type="expression" dxfId="1353" priority="19" stopIfTrue="1">
      <formula>MOD(ROW(),2)=0</formula>
    </cfRule>
    <cfRule type="expression" dxfId="1352" priority="20" stopIfTrue="1">
      <formula>MOD(ROW(),2)&lt;&gt;0</formula>
    </cfRule>
  </conditionalFormatting>
  <conditionalFormatting sqref="B6:C16">
    <cfRule type="expression" dxfId="1351" priority="9" stopIfTrue="1">
      <formula>MOD(ROW(),2)=0</formula>
    </cfRule>
    <cfRule type="expression" dxfId="1350" priority="10" stopIfTrue="1">
      <formula>MOD(ROW(),2)&lt;&gt;0</formula>
    </cfRule>
  </conditionalFormatting>
  <conditionalFormatting sqref="B18:C18 B17">
    <cfRule type="expression" dxfId="1349" priority="11" stopIfTrue="1">
      <formula>MOD(ROW(),2)=0</formula>
    </cfRule>
    <cfRule type="expression" dxfId="1348" priority="12" stopIfTrue="1">
      <formula>MOD(ROW(),2)&lt;&gt;0</formula>
    </cfRule>
  </conditionalFormatting>
  <conditionalFormatting sqref="C17">
    <cfRule type="expression" dxfId="1347" priority="7" stopIfTrue="1">
      <formula>MOD(ROW(),2)=0</formula>
    </cfRule>
    <cfRule type="expression" dxfId="1346" priority="8" stopIfTrue="1">
      <formula>MOD(ROW(),2)&lt;&gt;0</formula>
    </cfRule>
  </conditionalFormatting>
  <conditionalFormatting sqref="B20:B21">
    <cfRule type="expression" dxfId="1345" priority="3" stopIfTrue="1">
      <formula>MOD(ROW(),2)=0</formula>
    </cfRule>
    <cfRule type="expression" dxfId="1344" priority="4" stopIfTrue="1">
      <formula>MOD(ROW(),2)&lt;&gt;0</formula>
    </cfRule>
  </conditionalFormatting>
  <conditionalFormatting sqref="C19:C21">
    <cfRule type="expression" dxfId="1343" priority="5" stopIfTrue="1">
      <formula>MOD(ROW(),2)=0</formula>
    </cfRule>
    <cfRule type="expression" dxfId="1342" priority="6" stopIfTrue="1">
      <formula>MOD(ROW(),2)&lt;&gt;0</formula>
    </cfRule>
  </conditionalFormatting>
  <conditionalFormatting sqref="B19">
    <cfRule type="expression" dxfId="1341" priority="1" stopIfTrue="1">
      <formula>MOD(ROW(),2)=0</formula>
    </cfRule>
    <cfRule type="expression" dxfId="1340" priority="2" stopIfTrue="1">
      <formula>MOD(ROW(),2)&lt;&gt;0</formula>
    </cfRule>
  </conditionalFormatting>
  <hyperlinks>
    <hyperlink ref="B24" location="Assumptions!A1" display="Assumptions" xr:uid="{F6900671-7E60-4DD0-9CE8-EAEAFF8506F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84"/>
  <dimension ref="A1:AP46"/>
  <sheetViews>
    <sheetView showGridLines="0" zoomScale="85" zoomScaleNormal="85" workbookViewId="0"/>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K1" s="99"/>
    </row>
    <row r="2" spans="1:42" ht="15.5" x14ac:dyDescent="0.35">
      <c r="A2" s="41" t="s">
        <v>712</v>
      </c>
      <c r="B2" s="42"/>
      <c r="C2" s="42"/>
      <c r="D2" s="42"/>
      <c r="E2" s="42"/>
      <c r="F2" s="42"/>
      <c r="G2" s="42"/>
      <c r="H2" s="42"/>
      <c r="I2" s="42"/>
    </row>
    <row r="3" spans="1:42" ht="15.5" x14ac:dyDescent="0.35">
      <c r="A3" s="171" t="str">
        <f>TABLE_FACTOR_TYPE_1&amp;" - x-"&amp;TABLE_REFERENCE_1</f>
        <v>Pension Debit - x-324</v>
      </c>
      <c r="B3" s="42"/>
      <c r="C3" s="42"/>
      <c r="D3" s="42"/>
      <c r="E3" s="42"/>
      <c r="F3" s="42"/>
      <c r="G3" s="42"/>
      <c r="H3" s="42"/>
      <c r="I3" s="42"/>
    </row>
    <row r="6" spans="1:4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row>
    <row r="7" spans="1:4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row>
    <row r="8" spans="1:42"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row>
    <row r="9" spans="1:4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row>
    <row r="10" spans="1:42" ht="25" x14ac:dyDescent="0.25">
      <c r="A10" s="85" t="s">
        <v>7</v>
      </c>
      <c r="B10" s="78" t="s">
        <v>436</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row>
    <row r="11" spans="1:4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row>
    <row r="12" spans="1:42" x14ac:dyDescent="0.25">
      <c r="A12" s="85" t="s">
        <v>281</v>
      </c>
      <c r="B12" s="78" t="s">
        <v>430</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row>
    <row r="13" spans="1:42"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row>
    <row r="14" spans="1:42" x14ac:dyDescent="0.25">
      <c r="A14" s="85" t="s">
        <v>283</v>
      </c>
      <c r="B14" s="78">
        <v>324</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row>
    <row r="15" spans="1:42" x14ac:dyDescent="0.25">
      <c r="A15" s="85" t="s">
        <v>613</v>
      </c>
      <c r="B15" s="78">
        <v>324</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row>
    <row r="16" spans="1:42" x14ac:dyDescent="0.25">
      <c r="A16" s="85" t="s">
        <v>285</v>
      </c>
      <c r="B16" s="78" t="s">
        <v>438</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row>
    <row r="17" spans="1:4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row>
    <row r="18" spans="1:4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row>
    <row r="19" spans="1:4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row>
    <row r="20" spans="1:4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row>
    <row r="21" spans="1:4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row>
    <row r="23" spans="1:42" x14ac:dyDescent="0.25">
      <c r="B23" s="99" t="str">
        <f>HYPERLINK("#'Factor List'!A1","Back to Factor List")</f>
        <v>Back to Factor List</v>
      </c>
    </row>
    <row r="24" spans="1:42" x14ac:dyDescent="0.25">
      <c r="B24" s="99" t="s">
        <v>14</v>
      </c>
    </row>
    <row r="26" spans="1:42"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c r="AG26" s="94">
        <v>56</v>
      </c>
      <c r="AH26" s="94">
        <v>57</v>
      </c>
      <c r="AI26" s="94">
        <v>58</v>
      </c>
      <c r="AJ26" s="94">
        <v>59</v>
      </c>
      <c r="AK26" s="94">
        <v>60</v>
      </c>
      <c r="AL26" s="94">
        <v>61</v>
      </c>
      <c r="AM26" s="94">
        <v>62</v>
      </c>
      <c r="AN26" s="94">
        <v>63</v>
      </c>
      <c r="AO26" s="94">
        <v>64</v>
      </c>
      <c r="AP26" s="94">
        <v>65</v>
      </c>
    </row>
    <row r="27" spans="1:42" x14ac:dyDescent="0.25">
      <c r="A27" s="95">
        <v>0</v>
      </c>
      <c r="B27" s="98">
        <v>1579</v>
      </c>
      <c r="C27" s="98">
        <v>1521</v>
      </c>
      <c r="D27" s="98">
        <v>1466</v>
      </c>
      <c r="E27" s="98">
        <v>1413</v>
      </c>
      <c r="F27" s="98">
        <v>1361</v>
      </c>
      <c r="G27" s="98">
        <v>1312</v>
      </c>
      <c r="H27" s="98">
        <v>1264</v>
      </c>
      <c r="I27" s="98">
        <v>1218</v>
      </c>
      <c r="J27" s="98">
        <v>1173</v>
      </c>
      <c r="K27" s="98">
        <v>1131</v>
      </c>
      <c r="L27" s="98">
        <v>1089</v>
      </c>
      <c r="M27" s="98">
        <v>1049</v>
      </c>
      <c r="N27" s="98">
        <v>1011</v>
      </c>
      <c r="O27" s="98">
        <v>974</v>
      </c>
      <c r="P27" s="98">
        <v>938</v>
      </c>
      <c r="Q27" s="98">
        <v>904</v>
      </c>
      <c r="R27" s="98">
        <v>871</v>
      </c>
      <c r="S27" s="98">
        <v>838</v>
      </c>
      <c r="T27" s="98">
        <v>807</v>
      </c>
      <c r="U27" s="98">
        <v>778</v>
      </c>
      <c r="V27" s="98">
        <v>749</v>
      </c>
      <c r="W27" s="98">
        <v>721</v>
      </c>
      <c r="X27" s="98">
        <v>694</v>
      </c>
      <c r="Y27" s="98">
        <v>668</v>
      </c>
      <c r="Z27" s="98">
        <v>643</v>
      </c>
      <c r="AA27" s="98">
        <v>619</v>
      </c>
      <c r="AB27" s="98">
        <v>596</v>
      </c>
      <c r="AC27" s="98">
        <v>573</v>
      </c>
      <c r="AD27" s="98">
        <v>552</v>
      </c>
      <c r="AE27" s="98">
        <v>531</v>
      </c>
      <c r="AF27" s="98">
        <v>511</v>
      </c>
      <c r="AG27" s="98">
        <v>491</v>
      </c>
      <c r="AH27" s="98">
        <v>473</v>
      </c>
      <c r="AI27" s="98">
        <v>454</v>
      </c>
      <c r="AJ27" s="98">
        <v>437</v>
      </c>
      <c r="AK27" s="98">
        <v>420</v>
      </c>
      <c r="AL27" s="98">
        <v>404</v>
      </c>
      <c r="AM27" s="98">
        <v>388</v>
      </c>
      <c r="AN27" s="98">
        <v>372</v>
      </c>
      <c r="AO27" s="98">
        <v>357</v>
      </c>
      <c r="AP27" s="98">
        <v>343</v>
      </c>
    </row>
    <row r="28" spans="1:42" x14ac:dyDescent="0.25">
      <c r="A28" s="95">
        <v>1</v>
      </c>
      <c r="B28" s="98">
        <v>1574</v>
      </c>
      <c r="C28" s="98">
        <v>1517</v>
      </c>
      <c r="D28" s="98">
        <v>1462</v>
      </c>
      <c r="E28" s="98">
        <v>1408</v>
      </c>
      <c r="F28" s="98">
        <v>1357</v>
      </c>
      <c r="G28" s="98">
        <v>1308</v>
      </c>
      <c r="H28" s="98">
        <v>1260</v>
      </c>
      <c r="I28" s="98">
        <v>1214</v>
      </c>
      <c r="J28" s="98">
        <v>1170</v>
      </c>
      <c r="K28" s="98">
        <v>1127</v>
      </c>
      <c r="L28" s="98">
        <v>1086</v>
      </c>
      <c r="M28" s="98">
        <v>1046</v>
      </c>
      <c r="N28" s="98">
        <v>1008</v>
      </c>
      <c r="O28" s="98">
        <v>971</v>
      </c>
      <c r="P28" s="98">
        <v>935</v>
      </c>
      <c r="Q28" s="98">
        <v>901</v>
      </c>
      <c r="R28" s="98">
        <v>868</v>
      </c>
      <c r="S28" s="98">
        <v>836</v>
      </c>
      <c r="T28" s="98">
        <v>805</v>
      </c>
      <c r="U28" s="98">
        <v>775</v>
      </c>
      <c r="V28" s="98">
        <v>746</v>
      </c>
      <c r="W28" s="98">
        <v>719</v>
      </c>
      <c r="X28" s="98">
        <v>692</v>
      </c>
      <c r="Y28" s="98">
        <v>666</v>
      </c>
      <c r="Z28" s="98">
        <v>641</v>
      </c>
      <c r="AA28" s="98">
        <v>617</v>
      </c>
      <c r="AB28" s="98">
        <v>594</v>
      </c>
      <c r="AC28" s="98">
        <v>572</v>
      </c>
      <c r="AD28" s="98">
        <v>550</v>
      </c>
      <c r="AE28" s="98">
        <v>529</v>
      </c>
      <c r="AF28" s="98">
        <v>509</v>
      </c>
      <c r="AG28" s="98">
        <v>490</v>
      </c>
      <c r="AH28" s="98">
        <v>471</v>
      </c>
      <c r="AI28" s="98">
        <v>453</v>
      </c>
      <c r="AJ28" s="98">
        <v>435</v>
      </c>
      <c r="AK28" s="98">
        <v>419</v>
      </c>
      <c r="AL28" s="98">
        <v>402</v>
      </c>
      <c r="AM28" s="98">
        <v>386</v>
      </c>
      <c r="AN28" s="98">
        <v>371</v>
      </c>
      <c r="AO28" s="98">
        <v>356</v>
      </c>
      <c r="AP28" s="98"/>
    </row>
    <row r="29" spans="1:42" x14ac:dyDescent="0.25">
      <c r="A29" s="95">
        <v>2</v>
      </c>
      <c r="B29" s="98">
        <v>1569</v>
      </c>
      <c r="C29" s="98">
        <v>1512</v>
      </c>
      <c r="D29" s="98">
        <v>1457</v>
      </c>
      <c r="E29" s="98">
        <v>1404</v>
      </c>
      <c r="F29" s="98">
        <v>1353</v>
      </c>
      <c r="G29" s="98">
        <v>1304</v>
      </c>
      <c r="H29" s="98">
        <v>1256</v>
      </c>
      <c r="I29" s="98">
        <v>1210</v>
      </c>
      <c r="J29" s="98">
        <v>1166</v>
      </c>
      <c r="K29" s="98">
        <v>1124</v>
      </c>
      <c r="L29" s="98">
        <v>1083</v>
      </c>
      <c r="M29" s="98">
        <v>1043</v>
      </c>
      <c r="N29" s="98">
        <v>1005</v>
      </c>
      <c r="O29" s="98">
        <v>968</v>
      </c>
      <c r="P29" s="98">
        <v>932</v>
      </c>
      <c r="Q29" s="98">
        <v>898</v>
      </c>
      <c r="R29" s="98">
        <v>865</v>
      </c>
      <c r="S29" s="98">
        <v>833</v>
      </c>
      <c r="T29" s="98">
        <v>802</v>
      </c>
      <c r="U29" s="98">
        <v>773</v>
      </c>
      <c r="V29" s="98">
        <v>744</v>
      </c>
      <c r="W29" s="98">
        <v>717</v>
      </c>
      <c r="X29" s="98">
        <v>690</v>
      </c>
      <c r="Y29" s="98">
        <v>664</v>
      </c>
      <c r="Z29" s="98">
        <v>639</v>
      </c>
      <c r="AA29" s="98">
        <v>615</v>
      </c>
      <c r="AB29" s="98">
        <v>592</v>
      </c>
      <c r="AC29" s="98">
        <v>570</v>
      </c>
      <c r="AD29" s="98">
        <v>548</v>
      </c>
      <c r="AE29" s="98">
        <v>528</v>
      </c>
      <c r="AF29" s="98">
        <v>508</v>
      </c>
      <c r="AG29" s="98">
        <v>488</v>
      </c>
      <c r="AH29" s="98">
        <v>470</v>
      </c>
      <c r="AI29" s="98">
        <v>451</v>
      </c>
      <c r="AJ29" s="98">
        <v>434</v>
      </c>
      <c r="AK29" s="98">
        <v>417</v>
      </c>
      <c r="AL29" s="98">
        <v>401</v>
      </c>
      <c r="AM29" s="98">
        <v>385</v>
      </c>
      <c r="AN29" s="98">
        <v>370</v>
      </c>
      <c r="AO29" s="98">
        <v>355</v>
      </c>
      <c r="AP29" s="98"/>
    </row>
    <row r="30" spans="1:42" x14ac:dyDescent="0.25">
      <c r="A30" s="95">
        <v>3</v>
      </c>
      <c r="B30" s="98">
        <v>1564</v>
      </c>
      <c r="C30" s="98">
        <v>1507</v>
      </c>
      <c r="D30" s="98">
        <v>1453</v>
      </c>
      <c r="E30" s="98">
        <v>1400</v>
      </c>
      <c r="F30" s="98">
        <v>1349</v>
      </c>
      <c r="G30" s="98">
        <v>1300</v>
      </c>
      <c r="H30" s="98">
        <v>1252</v>
      </c>
      <c r="I30" s="98">
        <v>1207</v>
      </c>
      <c r="J30" s="98">
        <v>1163</v>
      </c>
      <c r="K30" s="98">
        <v>1120</v>
      </c>
      <c r="L30" s="98">
        <v>1079</v>
      </c>
      <c r="M30" s="98">
        <v>1040</v>
      </c>
      <c r="N30" s="98">
        <v>1002</v>
      </c>
      <c r="O30" s="98">
        <v>965</v>
      </c>
      <c r="P30" s="98">
        <v>930</v>
      </c>
      <c r="Q30" s="98">
        <v>895</v>
      </c>
      <c r="R30" s="98">
        <v>862</v>
      </c>
      <c r="S30" s="98">
        <v>831</v>
      </c>
      <c r="T30" s="98">
        <v>800</v>
      </c>
      <c r="U30" s="98">
        <v>770</v>
      </c>
      <c r="V30" s="98">
        <v>742</v>
      </c>
      <c r="W30" s="98">
        <v>714</v>
      </c>
      <c r="X30" s="98">
        <v>688</v>
      </c>
      <c r="Y30" s="98">
        <v>662</v>
      </c>
      <c r="Z30" s="98">
        <v>637</v>
      </c>
      <c r="AA30" s="98">
        <v>613</v>
      </c>
      <c r="AB30" s="98">
        <v>590</v>
      </c>
      <c r="AC30" s="98">
        <v>568</v>
      </c>
      <c r="AD30" s="98">
        <v>547</v>
      </c>
      <c r="AE30" s="98">
        <v>526</v>
      </c>
      <c r="AF30" s="98">
        <v>506</v>
      </c>
      <c r="AG30" s="98">
        <v>487</v>
      </c>
      <c r="AH30" s="98">
        <v>468</v>
      </c>
      <c r="AI30" s="98">
        <v>450</v>
      </c>
      <c r="AJ30" s="98">
        <v>433</v>
      </c>
      <c r="AK30" s="98">
        <v>416</v>
      </c>
      <c r="AL30" s="98">
        <v>400</v>
      </c>
      <c r="AM30" s="98">
        <v>384</v>
      </c>
      <c r="AN30" s="98">
        <v>368</v>
      </c>
      <c r="AO30" s="98">
        <v>354</v>
      </c>
      <c r="AP30" s="98"/>
    </row>
    <row r="31" spans="1:42" x14ac:dyDescent="0.25">
      <c r="A31" s="95">
        <v>4</v>
      </c>
      <c r="B31" s="98">
        <v>1559</v>
      </c>
      <c r="C31" s="98">
        <v>1503</v>
      </c>
      <c r="D31" s="98">
        <v>1448</v>
      </c>
      <c r="E31" s="98">
        <v>1396</v>
      </c>
      <c r="F31" s="98">
        <v>1345</v>
      </c>
      <c r="G31" s="98">
        <v>1296</v>
      </c>
      <c r="H31" s="98">
        <v>1249</v>
      </c>
      <c r="I31" s="98">
        <v>1203</v>
      </c>
      <c r="J31" s="98">
        <v>1159</v>
      </c>
      <c r="K31" s="98">
        <v>1117</v>
      </c>
      <c r="L31" s="98">
        <v>1076</v>
      </c>
      <c r="M31" s="98">
        <v>1037</v>
      </c>
      <c r="N31" s="98">
        <v>999</v>
      </c>
      <c r="O31" s="98">
        <v>962</v>
      </c>
      <c r="P31" s="98">
        <v>927</v>
      </c>
      <c r="Q31" s="98">
        <v>893</v>
      </c>
      <c r="R31" s="98">
        <v>860</v>
      </c>
      <c r="S31" s="98">
        <v>828</v>
      </c>
      <c r="T31" s="98">
        <v>798</v>
      </c>
      <c r="U31" s="98">
        <v>768</v>
      </c>
      <c r="V31" s="98">
        <v>740</v>
      </c>
      <c r="W31" s="98">
        <v>712</v>
      </c>
      <c r="X31" s="98">
        <v>686</v>
      </c>
      <c r="Y31" s="98">
        <v>660</v>
      </c>
      <c r="Z31" s="98">
        <v>635</v>
      </c>
      <c r="AA31" s="98">
        <v>611</v>
      </c>
      <c r="AB31" s="98">
        <v>588</v>
      </c>
      <c r="AC31" s="98">
        <v>566</v>
      </c>
      <c r="AD31" s="98">
        <v>545</v>
      </c>
      <c r="AE31" s="98">
        <v>524</v>
      </c>
      <c r="AF31" s="98">
        <v>504</v>
      </c>
      <c r="AG31" s="98">
        <v>485</v>
      </c>
      <c r="AH31" s="98">
        <v>467</v>
      </c>
      <c r="AI31" s="98">
        <v>449</v>
      </c>
      <c r="AJ31" s="98">
        <v>431</v>
      </c>
      <c r="AK31" s="98">
        <v>414</v>
      </c>
      <c r="AL31" s="98">
        <v>398</v>
      </c>
      <c r="AM31" s="98">
        <v>382</v>
      </c>
      <c r="AN31" s="98">
        <v>367</v>
      </c>
      <c r="AO31" s="98">
        <v>352</v>
      </c>
      <c r="AP31" s="98"/>
    </row>
    <row r="32" spans="1:42" x14ac:dyDescent="0.25">
      <c r="A32" s="95">
        <v>5</v>
      </c>
      <c r="B32" s="98">
        <v>1555</v>
      </c>
      <c r="C32" s="98">
        <v>1498</v>
      </c>
      <c r="D32" s="98">
        <v>1444</v>
      </c>
      <c r="E32" s="98">
        <v>1391</v>
      </c>
      <c r="F32" s="98">
        <v>1341</v>
      </c>
      <c r="G32" s="98">
        <v>1292</v>
      </c>
      <c r="H32" s="98">
        <v>1245</v>
      </c>
      <c r="I32" s="98">
        <v>1199</v>
      </c>
      <c r="J32" s="98">
        <v>1156</v>
      </c>
      <c r="K32" s="98">
        <v>1113</v>
      </c>
      <c r="L32" s="98">
        <v>1073</v>
      </c>
      <c r="M32" s="98">
        <v>1033</v>
      </c>
      <c r="N32" s="98">
        <v>996</v>
      </c>
      <c r="O32" s="98">
        <v>959</v>
      </c>
      <c r="P32" s="98">
        <v>924</v>
      </c>
      <c r="Q32" s="98">
        <v>890</v>
      </c>
      <c r="R32" s="98">
        <v>857</v>
      </c>
      <c r="S32" s="98">
        <v>826</v>
      </c>
      <c r="T32" s="98">
        <v>795</v>
      </c>
      <c r="U32" s="98">
        <v>766</v>
      </c>
      <c r="V32" s="98">
        <v>737</v>
      </c>
      <c r="W32" s="98">
        <v>710</v>
      </c>
      <c r="X32" s="98">
        <v>683</v>
      </c>
      <c r="Y32" s="98">
        <v>658</v>
      </c>
      <c r="Z32" s="98">
        <v>633</v>
      </c>
      <c r="AA32" s="98">
        <v>609</v>
      </c>
      <c r="AB32" s="98">
        <v>587</v>
      </c>
      <c r="AC32" s="98">
        <v>564</v>
      </c>
      <c r="AD32" s="98">
        <v>543</v>
      </c>
      <c r="AE32" s="98">
        <v>523</v>
      </c>
      <c r="AF32" s="98">
        <v>503</v>
      </c>
      <c r="AG32" s="98">
        <v>484</v>
      </c>
      <c r="AH32" s="98">
        <v>465</v>
      </c>
      <c r="AI32" s="98">
        <v>447</v>
      </c>
      <c r="AJ32" s="98">
        <v>430</v>
      </c>
      <c r="AK32" s="98">
        <v>413</v>
      </c>
      <c r="AL32" s="98">
        <v>397</v>
      </c>
      <c r="AM32" s="98">
        <v>381</v>
      </c>
      <c r="AN32" s="98">
        <v>366</v>
      </c>
      <c r="AO32" s="98">
        <v>351</v>
      </c>
      <c r="AP32" s="98"/>
    </row>
    <row r="33" spans="1:42" x14ac:dyDescent="0.25">
      <c r="A33" s="95">
        <v>6</v>
      </c>
      <c r="B33" s="98">
        <v>1550</v>
      </c>
      <c r="C33" s="98">
        <v>1494</v>
      </c>
      <c r="D33" s="98">
        <v>1439</v>
      </c>
      <c r="E33" s="98">
        <v>1387</v>
      </c>
      <c r="F33" s="98">
        <v>1337</v>
      </c>
      <c r="G33" s="98">
        <v>1288</v>
      </c>
      <c r="H33" s="98">
        <v>1241</v>
      </c>
      <c r="I33" s="98">
        <v>1196</v>
      </c>
      <c r="J33" s="98">
        <v>1152</v>
      </c>
      <c r="K33" s="98">
        <v>1110</v>
      </c>
      <c r="L33" s="98">
        <v>1069</v>
      </c>
      <c r="M33" s="98">
        <v>1030</v>
      </c>
      <c r="N33" s="98">
        <v>992</v>
      </c>
      <c r="O33" s="98">
        <v>956</v>
      </c>
      <c r="P33" s="98">
        <v>921</v>
      </c>
      <c r="Q33" s="98">
        <v>887</v>
      </c>
      <c r="R33" s="98">
        <v>854</v>
      </c>
      <c r="S33" s="98">
        <v>823</v>
      </c>
      <c r="T33" s="98">
        <v>793</v>
      </c>
      <c r="U33" s="98">
        <v>763</v>
      </c>
      <c r="V33" s="98">
        <v>735</v>
      </c>
      <c r="W33" s="98">
        <v>708</v>
      </c>
      <c r="X33" s="98">
        <v>681</v>
      </c>
      <c r="Y33" s="98">
        <v>656</v>
      </c>
      <c r="Z33" s="98">
        <v>631</v>
      </c>
      <c r="AA33" s="98">
        <v>608</v>
      </c>
      <c r="AB33" s="98">
        <v>585</v>
      </c>
      <c r="AC33" s="98">
        <v>563</v>
      </c>
      <c r="AD33" s="98">
        <v>541</v>
      </c>
      <c r="AE33" s="98">
        <v>521</v>
      </c>
      <c r="AF33" s="98">
        <v>501</v>
      </c>
      <c r="AG33" s="98">
        <v>482</v>
      </c>
      <c r="AH33" s="98">
        <v>463</v>
      </c>
      <c r="AI33" s="98">
        <v>446</v>
      </c>
      <c r="AJ33" s="98">
        <v>428</v>
      </c>
      <c r="AK33" s="98">
        <v>412</v>
      </c>
      <c r="AL33" s="98">
        <v>396</v>
      </c>
      <c r="AM33" s="98">
        <v>380</v>
      </c>
      <c r="AN33" s="98">
        <v>365</v>
      </c>
      <c r="AO33" s="98">
        <v>350</v>
      </c>
      <c r="AP33" s="98"/>
    </row>
    <row r="34" spans="1:42" x14ac:dyDescent="0.25">
      <c r="A34" s="95">
        <v>7</v>
      </c>
      <c r="B34" s="98">
        <v>1545</v>
      </c>
      <c r="C34" s="98">
        <v>1489</v>
      </c>
      <c r="D34" s="98">
        <v>1435</v>
      </c>
      <c r="E34" s="98">
        <v>1383</v>
      </c>
      <c r="F34" s="98">
        <v>1332</v>
      </c>
      <c r="G34" s="98">
        <v>1284</v>
      </c>
      <c r="H34" s="98">
        <v>1237</v>
      </c>
      <c r="I34" s="98">
        <v>1192</v>
      </c>
      <c r="J34" s="98">
        <v>1148</v>
      </c>
      <c r="K34" s="98">
        <v>1106</v>
      </c>
      <c r="L34" s="98">
        <v>1066</v>
      </c>
      <c r="M34" s="98">
        <v>1027</v>
      </c>
      <c r="N34" s="98">
        <v>989</v>
      </c>
      <c r="O34" s="98">
        <v>953</v>
      </c>
      <c r="P34" s="98">
        <v>918</v>
      </c>
      <c r="Q34" s="98">
        <v>884</v>
      </c>
      <c r="R34" s="98">
        <v>852</v>
      </c>
      <c r="S34" s="98">
        <v>820</v>
      </c>
      <c r="T34" s="98">
        <v>790</v>
      </c>
      <c r="U34" s="98">
        <v>761</v>
      </c>
      <c r="V34" s="98">
        <v>733</v>
      </c>
      <c r="W34" s="98">
        <v>705</v>
      </c>
      <c r="X34" s="98">
        <v>679</v>
      </c>
      <c r="Y34" s="98">
        <v>654</v>
      </c>
      <c r="Z34" s="98">
        <v>629</v>
      </c>
      <c r="AA34" s="98">
        <v>606</v>
      </c>
      <c r="AB34" s="98">
        <v>583</v>
      </c>
      <c r="AC34" s="98">
        <v>561</v>
      </c>
      <c r="AD34" s="98">
        <v>540</v>
      </c>
      <c r="AE34" s="98">
        <v>519</v>
      </c>
      <c r="AF34" s="98">
        <v>499</v>
      </c>
      <c r="AG34" s="98">
        <v>480</v>
      </c>
      <c r="AH34" s="98">
        <v>462</v>
      </c>
      <c r="AI34" s="98">
        <v>444</v>
      </c>
      <c r="AJ34" s="98">
        <v>427</v>
      </c>
      <c r="AK34" s="98">
        <v>410</v>
      </c>
      <c r="AL34" s="98">
        <v>394</v>
      </c>
      <c r="AM34" s="98">
        <v>379</v>
      </c>
      <c r="AN34" s="98">
        <v>364</v>
      </c>
      <c r="AO34" s="98">
        <v>349</v>
      </c>
      <c r="AP34" s="98"/>
    </row>
    <row r="35" spans="1:42" x14ac:dyDescent="0.25">
      <c r="A35" s="95">
        <v>8</v>
      </c>
      <c r="B35" s="98">
        <v>1540</v>
      </c>
      <c r="C35" s="98">
        <v>1484</v>
      </c>
      <c r="D35" s="98">
        <v>1430</v>
      </c>
      <c r="E35" s="98">
        <v>1378</v>
      </c>
      <c r="F35" s="98">
        <v>1328</v>
      </c>
      <c r="G35" s="98">
        <v>1280</v>
      </c>
      <c r="H35" s="98">
        <v>1233</v>
      </c>
      <c r="I35" s="98">
        <v>1188</v>
      </c>
      <c r="J35" s="98">
        <v>1145</v>
      </c>
      <c r="K35" s="98">
        <v>1103</v>
      </c>
      <c r="L35" s="98">
        <v>1063</v>
      </c>
      <c r="M35" s="98">
        <v>1024</v>
      </c>
      <c r="N35" s="98">
        <v>986</v>
      </c>
      <c r="O35" s="98">
        <v>950</v>
      </c>
      <c r="P35" s="98">
        <v>915</v>
      </c>
      <c r="Q35" s="98">
        <v>882</v>
      </c>
      <c r="R35" s="98">
        <v>849</v>
      </c>
      <c r="S35" s="98">
        <v>818</v>
      </c>
      <c r="T35" s="98">
        <v>788</v>
      </c>
      <c r="U35" s="98">
        <v>758</v>
      </c>
      <c r="V35" s="98">
        <v>730</v>
      </c>
      <c r="W35" s="98">
        <v>703</v>
      </c>
      <c r="X35" s="98">
        <v>677</v>
      </c>
      <c r="Y35" s="98">
        <v>652</v>
      </c>
      <c r="Z35" s="98">
        <v>627</v>
      </c>
      <c r="AA35" s="98">
        <v>604</v>
      </c>
      <c r="AB35" s="98">
        <v>581</v>
      </c>
      <c r="AC35" s="98">
        <v>559</v>
      </c>
      <c r="AD35" s="98">
        <v>538</v>
      </c>
      <c r="AE35" s="98">
        <v>517</v>
      </c>
      <c r="AF35" s="98">
        <v>498</v>
      </c>
      <c r="AG35" s="98">
        <v>479</v>
      </c>
      <c r="AH35" s="98">
        <v>460</v>
      </c>
      <c r="AI35" s="98">
        <v>443</v>
      </c>
      <c r="AJ35" s="98">
        <v>426</v>
      </c>
      <c r="AK35" s="98">
        <v>409</v>
      </c>
      <c r="AL35" s="98">
        <v>393</v>
      </c>
      <c r="AM35" s="98">
        <v>377</v>
      </c>
      <c r="AN35" s="98">
        <v>362</v>
      </c>
      <c r="AO35" s="98">
        <v>348</v>
      </c>
      <c r="AP35" s="98"/>
    </row>
    <row r="36" spans="1:42" x14ac:dyDescent="0.25">
      <c r="A36" s="95">
        <v>9</v>
      </c>
      <c r="B36" s="98">
        <v>1536</v>
      </c>
      <c r="C36" s="98">
        <v>1480</v>
      </c>
      <c r="D36" s="98">
        <v>1426</v>
      </c>
      <c r="E36" s="98">
        <v>1374</v>
      </c>
      <c r="F36" s="98">
        <v>1324</v>
      </c>
      <c r="G36" s="98">
        <v>1276</v>
      </c>
      <c r="H36" s="98">
        <v>1229</v>
      </c>
      <c r="I36" s="98">
        <v>1185</v>
      </c>
      <c r="J36" s="98">
        <v>1141</v>
      </c>
      <c r="K36" s="98">
        <v>1100</v>
      </c>
      <c r="L36" s="98">
        <v>1059</v>
      </c>
      <c r="M36" s="98">
        <v>1021</v>
      </c>
      <c r="N36" s="98">
        <v>983</v>
      </c>
      <c r="O36" s="98">
        <v>947</v>
      </c>
      <c r="P36" s="98">
        <v>912</v>
      </c>
      <c r="Q36" s="98">
        <v>879</v>
      </c>
      <c r="R36" s="98">
        <v>846</v>
      </c>
      <c r="S36" s="98">
        <v>815</v>
      </c>
      <c r="T36" s="98">
        <v>785</v>
      </c>
      <c r="U36" s="98">
        <v>756</v>
      </c>
      <c r="V36" s="98">
        <v>728</v>
      </c>
      <c r="W36" s="98">
        <v>701</v>
      </c>
      <c r="X36" s="98">
        <v>675</v>
      </c>
      <c r="Y36" s="98">
        <v>650</v>
      </c>
      <c r="Z36" s="98">
        <v>625</v>
      </c>
      <c r="AA36" s="98">
        <v>602</v>
      </c>
      <c r="AB36" s="98">
        <v>579</v>
      </c>
      <c r="AC36" s="98">
        <v>557</v>
      </c>
      <c r="AD36" s="98">
        <v>536</v>
      </c>
      <c r="AE36" s="98">
        <v>516</v>
      </c>
      <c r="AF36" s="98">
        <v>496</v>
      </c>
      <c r="AG36" s="98">
        <v>477</v>
      </c>
      <c r="AH36" s="98">
        <v>459</v>
      </c>
      <c r="AI36" s="98">
        <v>441</v>
      </c>
      <c r="AJ36" s="98">
        <v>424</v>
      </c>
      <c r="AK36" s="98">
        <v>408</v>
      </c>
      <c r="AL36" s="98">
        <v>392</v>
      </c>
      <c r="AM36" s="98">
        <v>376</v>
      </c>
      <c r="AN36" s="98">
        <v>361</v>
      </c>
      <c r="AO36" s="98">
        <v>346</v>
      </c>
      <c r="AP36" s="98"/>
    </row>
    <row r="37" spans="1:42" x14ac:dyDescent="0.25">
      <c r="A37" s="95">
        <v>10</v>
      </c>
      <c r="B37" s="98">
        <v>1531</v>
      </c>
      <c r="C37" s="98">
        <v>1475</v>
      </c>
      <c r="D37" s="98">
        <v>1422</v>
      </c>
      <c r="E37" s="98">
        <v>1370</v>
      </c>
      <c r="F37" s="98">
        <v>1320</v>
      </c>
      <c r="G37" s="98">
        <v>1272</v>
      </c>
      <c r="H37" s="98">
        <v>1226</v>
      </c>
      <c r="I37" s="98">
        <v>1181</v>
      </c>
      <c r="J37" s="98">
        <v>1138</v>
      </c>
      <c r="K37" s="98">
        <v>1096</v>
      </c>
      <c r="L37" s="98">
        <v>1056</v>
      </c>
      <c r="M37" s="98">
        <v>1017</v>
      </c>
      <c r="N37" s="98">
        <v>980</v>
      </c>
      <c r="O37" s="98">
        <v>944</v>
      </c>
      <c r="P37" s="98">
        <v>909</v>
      </c>
      <c r="Q37" s="98">
        <v>876</v>
      </c>
      <c r="R37" s="98">
        <v>844</v>
      </c>
      <c r="S37" s="98">
        <v>813</v>
      </c>
      <c r="T37" s="98">
        <v>783</v>
      </c>
      <c r="U37" s="98">
        <v>754</v>
      </c>
      <c r="V37" s="98">
        <v>726</v>
      </c>
      <c r="W37" s="98">
        <v>699</v>
      </c>
      <c r="X37" s="98">
        <v>673</v>
      </c>
      <c r="Y37" s="98">
        <v>647</v>
      </c>
      <c r="Z37" s="98">
        <v>623</v>
      </c>
      <c r="AA37" s="98">
        <v>600</v>
      </c>
      <c r="AB37" s="98">
        <v>577</v>
      </c>
      <c r="AC37" s="98">
        <v>555</v>
      </c>
      <c r="AD37" s="98">
        <v>534</v>
      </c>
      <c r="AE37" s="98">
        <v>514</v>
      </c>
      <c r="AF37" s="98">
        <v>495</v>
      </c>
      <c r="AG37" s="98">
        <v>476</v>
      </c>
      <c r="AH37" s="98">
        <v>457</v>
      </c>
      <c r="AI37" s="98">
        <v>440</v>
      </c>
      <c r="AJ37" s="98">
        <v>423</v>
      </c>
      <c r="AK37" s="98">
        <v>406</v>
      </c>
      <c r="AL37" s="98">
        <v>390</v>
      </c>
      <c r="AM37" s="98">
        <v>375</v>
      </c>
      <c r="AN37" s="98">
        <v>360</v>
      </c>
      <c r="AO37" s="98">
        <v>345</v>
      </c>
      <c r="AP37" s="98"/>
    </row>
    <row r="38" spans="1:42" x14ac:dyDescent="0.25">
      <c r="A38" s="95">
        <v>11</v>
      </c>
      <c r="B38" s="98">
        <v>1526</v>
      </c>
      <c r="C38" s="98">
        <v>1471</v>
      </c>
      <c r="D38" s="98">
        <v>1417</v>
      </c>
      <c r="E38" s="98">
        <v>1366</v>
      </c>
      <c r="F38" s="98">
        <v>1316</v>
      </c>
      <c r="G38" s="98">
        <v>1268</v>
      </c>
      <c r="H38" s="98">
        <v>1222</v>
      </c>
      <c r="I38" s="98">
        <v>1177</v>
      </c>
      <c r="J38" s="98">
        <v>1134</v>
      </c>
      <c r="K38" s="98">
        <v>1093</v>
      </c>
      <c r="L38" s="98">
        <v>1053</v>
      </c>
      <c r="M38" s="98">
        <v>1014</v>
      </c>
      <c r="N38" s="98">
        <v>977</v>
      </c>
      <c r="O38" s="98">
        <v>941</v>
      </c>
      <c r="P38" s="98">
        <v>907</v>
      </c>
      <c r="Q38" s="98">
        <v>873</v>
      </c>
      <c r="R38" s="98">
        <v>841</v>
      </c>
      <c r="S38" s="98">
        <v>810</v>
      </c>
      <c r="T38" s="98">
        <v>780</v>
      </c>
      <c r="U38" s="98">
        <v>751</v>
      </c>
      <c r="V38" s="98">
        <v>723</v>
      </c>
      <c r="W38" s="98">
        <v>696</v>
      </c>
      <c r="X38" s="98">
        <v>670</v>
      </c>
      <c r="Y38" s="98">
        <v>645</v>
      </c>
      <c r="Z38" s="98">
        <v>621</v>
      </c>
      <c r="AA38" s="98">
        <v>598</v>
      </c>
      <c r="AB38" s="98">
        <v>575</v>
      </c>
      <c r="AC38" s="98">
        <v>554</v>
      </c>
      <c r="AD38" s="98">
        <v>533</v>
      </c>
      <c r="AE38" s="98">
        <v>512</v>
      </c>
      <c r="AF38" s="98">
        <v>493</v>
      </c>
      <c r="AG38" s="98">
        <v>474</v>
      </c>
      <c r="AH38" s="98">
        <v>456</v>
      </c>
      <c r="AI38" s="98">
        <v>438</v>
      </c>
      <c r="AJ38" s="98">
        <v>421</v>
      </c>
      <c r="AK38" s="98">
        <v>405</v>
      </c>
      <c r="AL38" s="98">
        <v>389</v>
      </c>
      <c r="AM38" s="98">
        <v>374</v>
      </c>
      <c r="AN38" s="98">
        <v>359</v>
      </c>
      <c r="AO38" s="98">
        <v>344</v>
      </c>
      <c r="AP38" s="98"/>
    </row>
    <row r="44" spans="1:42" ht="39.65" customHeight="1" x14ac:dyDescent="0.25"/>
    <row r="46" spans="1:42" ht="27.65" customHeight="1" x14ac:dyDescent="0.25"/>
  </sheetData>
  <sheetProtection algorithmName="SHA-512" hashValue="Aer1NLgHMVwhpE7mkJmMyDPq9eeZ+1NeoXMwyuDw40EAEpSRehDjNepLEVDIDXmQArXjkPprTeQERbGn+M0ksw==" saltValue="/VFLl3IuFdR773PL0AJcKg==" spinCount="100000" sheet="1" objects="1" scenarios="1"/>
  <conditionalFormatting sqref="A6:A18">
    <cfRule type="expression" dxfId="1339" priority="27" stopIfTrue="1">
      <formula>MOD(ROW(),2)=0</formula>
    </cfRule>
    <cfRule type="expression" dxfId="1338" priority="28" stopIfTrue="1">
      <formula>MOD(ROW(),2)&lt;&gt;0</formula>
    </cfRule>
  </conditionalFormatting>
  <conditionalFormatting sqref="D6:AP21">
    <cfRule type="expression" dxfId="1337" priority="29" stopIfTrue="1">
      <formula>MOD(ROW(),2)=0</formula>
    </cfRule>
    <cfRule type="expression" dxfId="1336" priority="30" stopIfTrue="1">
      <formula>MOD(ROW(),2)&lt;&gt;0</formula>
    </cfRule>
  </conditionalFormatting>
  <conditionalFormatting sqref="A26:A38">
    <cfRule type="expression" dxfId="1335" priority="23" stopIfTrue="1">
      <formula>MOD(ROW(),2)=0</formula>
    </cfRule>
    <cfRule type="expression" dxfId="1334" priority="24" stopIfTrue="1">
      <formula>MOD(ROW(),2)&lt;&gt;0</formula>
    </cfRule>
  </conditionalFormatting>
  <conditionalFormatting sqref="B26:AP38">
    <cfRule type="expression" dxfId="1333" priority="25" stopIfTrue="1">
      <formula>MOD(ROW(),2)=0</formula>
    </cfRule>
    <cfRule type="expression" dxfId="1332" priority="26" stopIfTrue="1">
      <formula>MOD(ROW(),2)&lt;&gt;0</formula>
    </cfRule>
  </conditionalFormatting>
  <conditionalFormatting sqref="A19:A21">
    <cfRule type="expression" dxfId="1331" priority="17" stopIfTrue="1">
      <formula>MOD(ROW(),2)=0</formula>
    </cfRule>
    <cfRule type="expression" dxfId="1330" priority="18" stopIfTrue="1">
      <formula>MOD(ROW(),2)&lt;&gt;0</formula>
    </cfRule>
  </conditionalFormatting>
  <conditionalFormatting sqref="D19:AP21">
    <cfRule type="expression" dxfId="1329" priority="19" stopIfTrue="1">
      <formula>MOD(ROW(),2)=0</formula>
    </cfRule>
    <cfRule type="expression" dxfId="1328" priority="20" stopIfTrue="1">
      <formula>MOD(ROW(),2)&lt;&gt;0</formula>
    </cfRule>
  </conditionalFormatting>
  <conditionalFormatting sqref="B6:C16">
    <cfRule type="expression" dxfId="1327" priority="9" stopIfTrue="1">
      <formula>MOD(ROW(),2)=0</formula>
    </cfRule>
    <cfRule type="expression" dxfId="1326" priority="10" stopIfTrue="1">
      <formula>MOD(ROW(),2)&lt;&gt;0</formula>
    </cfRule>
  </conditionalFormatting>
  <conditionalFormatting sqref="B18:C18 B17">
    <cfRule type="expression" dxfId="1325" priority="11" stopIfTrue="1">
      <formula>MOD(ROW(),2)=0</formula>
    </cfRule>
    <cfRule type="expression" dxfId="1324" priority="12" stopIfTrue="1">
      <formula>MOD(ROW(),2)&lt;&gt;0</formula>
    </cfRule>
  </conditionalFormatting>
  <conditionalFormatting sqref="C17">
    <cfRule type="expression" dxfId="1323" priority="7" stopIfTrue="1">
      <formula>MOD(ROW(),2)=0</formula>
    </cfRule>
    <cfRule type="expression" dxfId="1322" priority="8" stopIfTrue="1">
      <formula>MOD(ROW(),2)&lt;&gt;0</formula>
    </cfRule>
  </conditionalFormatting>
  <conditionalFormatting sqref="B20:B21">
    <cfRule type="expression" dxfId="1321" priority="3" stopIfTrue="1">
      <formula>MOD(ROW(),2)=0</formula>
    </cfRule>
    <cfRule type="expression" dxfId="1320" priority="4" stopIfTrue="1">
      <formula>MOD(ROW(),2)&lt;&gt;0</formula>
    </cfRule>
  </conditionalFormatting>
  <conditionalFormatting sqref="C19:C21">
    <cfRule type="expression" dxfId="1319" priority="5" stopIfTrue="1">
      <formula>MOD(ROW(),2)=0</formula>
    </cfRule>
    <cfRule type="expression" dxfId="1318" priority="6" stopIfTrue="1">
      <formula>MOD(ROW(),2)&lt;&gt;0</formula>
    </cfRule>
  </conditionalFormatting>
  <conditionalFormatting sqref="B19">
    <cfRule type="expression" dxfId="1317" priority="1" stopIfTrue="1">
      <formula>MOD(ROW(),2)=0</formula>
    </cfRule>
    <cfRule type="expression" dxfId="1316" priority="2" stopIfTrue="1">
      <formula>MOD(ROW(),2)&lt;&gt;0</formula>
    </cfRule>
  </conditionalFormatting>
  <hyperlinks>
    <hyperlink ref="B24" location="Assumptions!A1" display="Assumptions" xr:uid="{9964C0F9-0E77-40D0-A7CD-01B7AC5851F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tabColor theme="3" tint="0.39997558519241921"/>
  </sheetPr>
  <dimension ref="A1:P114"/>
  <sheetViews>
    <sheetView showGridLines="0" tabSelected="1" zoomScale="85" zoomScaleNormal="85"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2.5" x14ac:dyDescent="0.25"/>
  <cols>
    <col min="1" max="4" width="17.36328125" customWidth="1"/>
    <col min="5" max="5" width="50.81640625" customWidth="1"/>
    <col min="6" max="6" width="17.36328125" customWidth="1"/>
    <col min="7" max="7" width="50.81640625" customWidth="1"/>
    <col min="8" max="10" width="17.36328125" customWidth="1"/>
    <col min="11" max="11" width="30.81640625" customWidth="1"/>
    <col min="12" max="16" width="17.36328125" customWidth="1"/>
  </cols>
  <sheetData>
    <row r="1" spans="1:16" ht="20" x14ac:dyDescent="0.4">
      <c r="A1" s="4" t="s">
        <v>0</v>
      </c>
      <c r="B1" s="10"/>
      <c r="C1" s="10"/>
      <c r="D1" s="10"/>
      <c r="E1" s="10"/>
      <c r="F1" s="10"/>
      <c r="G1" s="10"/>
      <c r="H1" s="10"/>
      <c r="I1" s="10"/>
      <c r="J1" s="10"/>
      <c r="K1" s="10"/>
      <c r="L1" s="10"/>
      <c r="M1" s="10"/>
      <c r="N1" s="10"/>
      <c r="O1" s="10"/>
      <c r="P1" s="10"/>
    </row>
    <row r="2" spans="1:16" ht="15.5" x14ac:dyDescent="0.35">
      <c r="A2" s="11" t="s">
        <v>1</v>
      </c>
      <c r="B2" s="9"/>
      <c r="C2" s="9"/>
      <c r="D2" s="9"/>
      <c r="E2" s="9"/>
      <c r="F2" s="9"/>
      <c r="G2" s="9"/>
      <c r="H2" s="9"/>
      <c r="I2" s="9"/>
      <c r="J2" s="9"/>
      <c r="K2" s="9"/>
      <c r="L2" s="9"/>
      <c r="M2" s="9"/>
      <c r="N2" s="9"/>
      <c r="O2" s="9"/>
      <c r="P2" s="9"/>
    </row>
    <row r="3" spans="1:16" ht="15.5" x14ac:dyDescent="0.35">
      <c r="A3" s="6" t="s">
        <v>12</v>
      </c>
      <c r="B3" s="9"/>
      <c r="C3" s="9"/>
      <c r="D3" s="9"/>
      <c r="E3" s="9"/>
      <c r="F3" s="9"/>
      <c r="G3" s="9"/>
      <c r="H3" s="9"/>
      <c r="I3" s="9"/>
      <c r="J3" s="9"/>
      <c r="K3" s="9"/>
      <c r="L3" s="9"/>
      <c r="M3" s="9"/>
      <c r="N3" s="9"/>
      <c r="O3" s="9"/>
      <c r="P3" s="9"/>
    </row>
    <row r="4" spans="1:16" x14ac:dyDescent="0.25">
      <c r="A4" s="7"/>
    </row>
    <row r="7" spans="1:16" ht="50.25" customHeight="1" x14ac:dyDescent="0.3">
      <c r="A7" s="110" t="s">
        <v>276</v>
      </c>
      <c r="B7" s="110" t="s">
        <v>277</v>
      </c>
      <c r="C7" s="110" t="s">
        <v>278</v>
      </c>
      <c r="D7" s="110" t="s">
        <v>279</v>
      </c>
      <c r="E7" s="110" t="s">
        <v>7</v>
      </c>
      <c r="F7" s="110" t="s">
        <v>280</v>
      </c>
      <c r="G7" s="110" t="s">
        <v>281</v>
      </c>
      <c r="H7" s="110" t="s">
        <v>282</v>
      </c>
      <c r="I7" s="110" t="s">
        <v>283</v>
      </c>
      <c r="J7" s="110" t="s">
        <v>284</v>
      </c>
      <c r="K7" s="110" t="s">
        <v>285</v>
      </c>
      <c r="L7" s="110" t="s">
        <v>286</v>
      </c>
      <c r="M7" s="110" t="s">
        <v>287</v>
      </c>
      <c r="N7" s="110" t="s">
        <v>288</v>
      </c>
      <c r="O7" s="110" t="s">
        <v>289</v>
      </c>
      <c r="P7" s="110" t="s">
        <v>290</v>
      </c>
    </row>
    <row r="8" spans="1:16" ht="25" x14ac:dyDescent="0.25">
      <c r="A8" s="111" t="str">
        <f>HYPERLINK("#'"&amp;I8 &amp; "'!A1",I8)</f>
        <v>Table NA1 (201)</v>
      </c>
      <c r="B8" s="108" t="s">
        <v>291</v>
      </c>
      <c r="C8" s="108">
        <v>1988</v>
      </c>
      <c r="D8" s="108" t="s">
        <v>292</v>
      </c>
      <c r="E8" s="108" t="s">
        <v>293</v>
      </c>
      <c r="F8" s="108" t="s">
        <v>294</v>
      </c>
      <c r="G8" s="108" t="s">
        <v>295</v>
      </c>
      <c r="H8" s="108">
        <v>2</v>
      </c>
      <c r="I8" s="108" t="s">
        <v>296</v>
      </c>
      <c r="J8" s="108">
        <v>201</v>
      </c>
      <c r="K8" s="108" t="s">
        <v>297</v>
      </c>
      <c r="L8" s="108"/>
      <c r="M8" s="112">
        <v>45070</v>
      </c>
      <c r="N8" s="134">
        <v>45014</v>
      </c>
      <c r="O8" s="108" t="s">
        <v>298</v>
      </c>
      <c r="P8" s="108" t="s">
        <v>299</v>
      </c>
    </row>
    <row r="9" spans="1:16" ht="25" x14ac:dyDescent="0.25">
      <c r="A9" s="111" t="str">
        <f t="shared" ref="A9:A72" si="0">HYPERLINK("#'"&amp;I9 &amp; "'!A1",I9)</f>
        <v>Table A1 (201C)</v>
      </c>
      <c r="B9" s="108" t="s">
        <v>291</v>
      </c>
      <c r="C9" s="79">
        <v>1988</v>
      </c>
      <c r="D9" s="79" t="s">
        <v>292</v>
      </c>
      <c r="E9" s="79" t="s">
        <v>300</v>
      </c>
      <c r="F9" s="79" t="s">
        <v>301</v>
      </c>
      <c r="G9" s="79" t="s">
        <v>295</v>
      </c>
      <c r="H9" s="108">
        <v>2</v>
      </c>
      <c r="I9" s="113" t="s">
        <v>302</v>
      </c>
      <c r="J9" s="79" t="s">
        <v>303</v>
      </c>
      <c r="K9" s="79" t="s">
        <v>304</v>
      </c>
      <c r="L9" s="108"/>
      <c r="M9" s="134">
        <v>45169</v>
      </c>
      <c r="N9" s="134">
        <v>45200</v>
      </c>
      <c r="O9" s="112" t="s">
        <v>298</v>
      </c>
      <c r="P9" s="112" t="s">
        <v>299</v>
      </c>
    </row>
    <row r="10" spans="1:16" ht="25" x14ac:dyDescent="0.25">
      <c r="A10" s="111" t="str">
        <f t="shared" si="0"/>
        <v>Table NA2 (202)</v>
      </c>
      <c r="B10" s="108" t="s">
        <v>291</v>
      </c>
      <c r="C10" s="108">
        <v>1988</v>
      </c>
      <c r="D10" s="108" t="s">
        <v>292</v>
      </c>
      <c r="E10" s="108" t="s">
        <v>293</v>
      </c>
      <c r="F10" s="108" t="s">
        <v>305</v>
      </c>
      <c r="G10" s="108" t="s">
        <v>295</v>
      </c>
      <c r="H10" s="108">
        <v>2</v>
      </c>
      <c r="I10" s="108" t="s">
        <v>306</v>
      </c>
      <c r="J10" s="108">
        <v>202</v>
      </c>
      <c r="K10" s="108" t="s">
        <v>307</v>
      </c>
      <c r="L10" s="108"/>
      <c r="M10" s="112">
        <v>45070</v>
      </c>
      <c r="N10" s="134">
        <v>45014</v>
      </c>
      <c r="O10" s="108" t="s">
        <v>298</v>
      </c>
      <c r="P10" s="108" t="s">
        <v>299</v>
      </c>
    </row>
    <row r="11" spans="1:16" ht="25" x14ac:dyDescent="0.25">
      <c r="A11" s="111" t="str">
        <f t="shared" si="0"/>
        <v>Table D1 (203)</v>
      </c>
      <c r="B11" s="108" t="s">
        <v>291</v>
      </c>
      <c r="C11" s="108">
        <v>1988</v>
      </c>
      <c r="D11" s="108" t="s">
        <v>292</v>
      </c>
      <c r="E11" s="108" t="s">
        <v>308</v>
      </c>
      <c r="F11" s="108" t="s">
        <v>294</v>
      </c>
      <c r="G11" s="108" t="s">
        <v>295</v>
      </c>
      <c r="H11" s="108">
        <v>2</v>
      </c>
      <c r="I11" s="108" t="s">
        <v>309</v>
      </c>
      <c r="J11" s="108">
        <v>203</v>
      </c>
      <c r="K11" s="108" t="s">
        <v>310</v>
      </c>
      <c r="L11" s="108"/>
      <c r="M11" s="112">
        <v>45070</v>
      </c>
      <c r="N11" s="134">
        <v>45014</v>
      </c>
      <c r="O11" s="108" t="s">
        <v>298</v>
      </c>
      <c r="P11" s="108" t="s">
        <v>299</v>
      </c>
    </row>
    <row r="12" spans="1:16" ht="25" x14ac:dyDescent="0.25">
      <c r="A12" s="111" t="str">
        <f t="shared" si="0"/>
        <v>Table D2 (204)</v>
      </c>
      <c r="B12" s="108" t="s">
        <v>291</v>
      </c>
      <c r="C12" s="108">
        <v>1988</v>
      </c>
      <c r="D12" s="108" t="s">
        <v>292</v>
      </c>
      <c r="E12" s="108" t="s">
        <v>308</v>
      </c>
      <c r="F12" s="108" t="s">
        <v>305</v>
      </c>
      <c r="G12" s="108" t="s">
        <v>295</v>
      </c>
      <c r="H12" s="108">
        <v>2</v>
      </c>
      <c r="I12" s="108" t="s">
        <v>311</v>
      </c>
      <c r="J12" s="108">
        <v>204</v>
      </c>
      <c r="K12" s="108" t="s">
        <v>312</v>
      </c>
      <c r="L12" s="108"/>
      <c r="M12" s="112">
        <v>45070</v>
      </c>
      <c r="N12" s="134">
        <v>45014</v>
      </c>
      <c r="O12" s="108" t="s">
        <v>298</v>
      </c>
      <c r="P12" s="108" t="s">
        <v>299</v>
      </c>
    </row>
    <row r="13" spans="1:16" ht="25" x14ac:dyDescent="0.25">
      <c r="A13" s="111" t="str">
        <f t="shared" si="0"/>
        <v>Table NF1 (205)</v>
      </c>
      <c r="B13" s="108" t="s">
        <v>291</v>
      </c>
      <c r="C13" s="108">
        <v>1988</v>
      </c>
      <c r="D13" s="108" t="s">
        <v>292</v>
      </c>
      <c r="E13" s="108" t="s">
        <v>313</v>
      </c>
      <c r="F13" s="108" t="s">
        <v>294</v>
      </c>
      <c r="G13" s="108" t="s">
        <v>295</v>
      </c>
      <c r="H13" s="108">
        <v>2</v>
      </c>
      <c r="I13" s="108" t="s">
        <v>314</v>
      </c>
      <c r="J13" s="108">
        <v>205</v>
      </c>
      <c r="K13" s="108" t="s">
        <v>315</v>
      </c>
      <c r="L13" s="108"/>
      <c r="M13" s="112">
        <v>45070</v>
      </c>
      <c r="N13" s="134">
        <v>45014</v>
      </c>
      <c r="O13" s="108" t="s">
        <v>298</v>
      </c>
      <c r="P13" s="108" t="s">
        <v>299</v>
      </c>
    </row>
    <row r="14" spans="1:16" ht="25" x14ac:dyDescent="0.25">
      <c r="A14" s="111" t="str">
        <f t="shared" si="0"/>
        <v>Table F1 (205C)</v>
      </c>
      <c r="B14" s="113" t="s">
        <v>291</v>
      </c>
      <c r="C14" s="114">
        <v>1988</v>
      </c>
      <c r="D14" s="79" t="s">
        <v>292</v>
      </c>
      <c r="E14" s="79" t="s">
        <v>316</v>
      </c>
      <c r="F14" s="79" t="s">
        <v>301</v>
      </c>
      <c r="G14" s="114" t="s">
        <v>295</v>
      </c>
      <c r="H14" s="108">
        <v>2</v>
      </c>
      <c r="I14" s="113" t="s">
        <v>317</v>
      </c>
      <c r="J14" s="79" t="s">
        <v>318</v>
      </c>
      <c r="K14" s="79" t="s">
        <v>319</v>
      </c>
      <c r="L14" s="108"/>
      <c r="M14" s="134">
        <v>45196</v>
      </c>
      <c r="N14" s="134">
        <v>45200</v>
      </c>
      <c r="O14" s="112" t="s">
        <v>298</v>
      </c>
      <c r="P14" s="112" t="s">
        <v>299</v>
      </c>
    </row>
    <row r="15" spans="1:16" ht="25" x14ac:dyDescent="0.25">
      <c r="A15" s="111" t="str">
        <f t="shared" si="0"/>
        <v>Table NF2 (206)</v>
      </c>
      <c r="B15" s="108" t="s">
        <v>291</v>
      </c>
      <c r="C15" s="108">
        <v>1988</v>
      </c>
      <c r="D15" s="108" t="s">
        <v>292</v>
      </c>
      <c r="E15" s="108" t="s">
        <v>313</v>
      </c>
      <c r="F15" s="108" t="s">
        <v>305</v>
      </c>
      <c r="G15" s="108" t="s">
        <v>295</v>
      </c>
      <c r="H15" s="108">
        <v>2</v>
      </c>
      <c r="I15" s="108" t="s">
        <v>320</v>
      </c>
      <c r="J15" s="108">
        <v>206</v>
      </c>
      <c r="K15" s="108" t="s">
        <v>321</v>
      </c>
      <c r="L15" s="108"/>
      <c r="M15" s="112">
        <v>45070</v>
      </c>
      <c r="N15" s="134">
        <v>45014</v>
      </c>
      <c r="O15" s="108" t="s">
        <v>298</v>
      </c>
      <c r="P15" s="108" t="s">
        <v>299</v>
      </c>
    </row>
    <row r="16" spans="1:16" ht="25" x14ac:dyDescent="0.25">
      <c r="A16" s="111" t="str">
        <f t="shared" si="0"/>
        <v>Table NA1_06 (207)</v>
      </c>
      <c r="B16" s="108" t="s">
        <v>291</v>
      </c>
      <c r="C16" s="108">
        <v>2006</v>
      </c>
      <c r="D16" s="108" t="s">
        <v>292</v>
      </c>
      <c r="E16" s="108" t="s">
        <v>322</v>
      </c>
      <c r="F16" s="108" t="s">
        <v>294</v>
      </c>
      <c r="G16" s="108" t="s">
        <v>295</v>
      </c>
      <c r="H16" s="108">
        <v>1</v>
      </c>
      <c r="I16" s="108" t="s">
        <v>323</v>
      </c>
      <c r="J16" s="108">
        <v>207</v>
      </c>
      <c r="K16" s="108" t="s">
        <v>324</v>
      </c>
      <c r="L16" s="108"/>
      <c r="M16" s="112">
        <v>45070</v>
      </c>
      <c r="N16" s="134">
        <v>45014</v>
      </c>
      <c r="O16" s="108" t="s">
        <v>298</v>
      </c>
      <c r="P16" s="108" t="s">
        <v>299</v>
      </c>
    </row>
    <row r="17" spans="1:16" ht="25" x14ac:dyDescent="0.25">
      <c r="A17" s="111" t="str">
        <f t="shared" si="0"/>
        <v>Table NA2_06 (208)</v>
      </c>
      <c r="B17" s="108" t="s">
        <v>291</v>
      </c>
      <c r="C17" s="108">
        <v>2006</v>
      </c>
      <c r="D17" s="108" t="s">
        <v>292</v>
      </c>
      <c r="E17" s="108" t="s">
        <v>325</v>
      </c>
      <c r="F17" s="108" t="s">
        <v>305</v>
      </c>
      <c r="G17" s="108" t="s">
        <v>295</v>
      </c>
      <c r="H17" s="108">
        <v>1</v>
      </c>
      <c r="I17" s="108" t="s">
        <v>326</v>
      </c>
      <c r="J17" s="108">
        <v>208</v>
      </c>
      <c r="K17" s="108" t="s">
        <v>327</v>
      </c>
      <c r="L17" s="108"/>
      <c r="M17" s="112">
        <v>45070</v>
      </c>
      <c r="N17" s="134">
        <v>45014</v>
      </c>
      <c r="O17" s="108" t="s">
        <v>298</v>
      </c>
      <c r="P17" s="108" t="s">
        <v>299</v>
      </c>
    </row>
    <row r="18" spans="1:16" ht="25" x14ac:dyDescent="0.25">
      <c r="A18" s="111" t="str">
        <f t="shared" si="0"/>
        <v>Table NA3_06 (209)</v>
      </c>
      <c r="B18" s="108" t="s">
        <v>291</v>
      </c>
      <c r="C18" s="108">
        <v>2006</v>
      </c>
      <c r="D18" s="108" t="s">
        <v>292</v>
      </c>
      <c r="E18" s="108" t="s">
        <v>328</v>
      </c>
      <c r="F18" s="108" t="s">
        <v>305</v>
      </c>
      <c r="G18" s="108" t="s">
        <v>295</v>
      </c>
      <c r="H18" s="108">
        <v>1</v>
      </c>
      <c r="I18" s="108" t="s">
        <v>329</v>
      </c>
      <c r="J18" s="108">
        <v>209</v>
      </c>
      <c r="K18" s="108" t="s">
        <v>330</v>
      </c>
      <c r="L18" s="108"/>
      <c r="M18" s="112">
        <v>45070</v>
      </c>
      <c r="N18" s="134">
        <v>45014</v>
      </c>
      <c r="O18" s="108" t="s">
        <v>298</v>
      </c>
      <c r="P18" s="108" t="s">
        <v>299</v>
      </c>
    </row>
    <row r="19" spans="1:16" ht="25" x14ac:dyDescent="0.25">
      <c r="A19" s="111" t="str">
        <f t="shared" si="0"/>
        <v>Table NF1_06 (210)</v>
      </c>
      <c r="B19" s="108" t="s">
        <v>291</v>
      </c>
      <c r="C19" s="108">
        <v>2006</v>
      </c>
      <c r="D19" s="108" t="s">
        <v>292</v>
      </c>
      <c r="E19" s="108" t="s">
        <v>313</v>
      </c>
      <c r="F19" s="108" t="s">
        <v>294</v>
      </c>
      <c r="G19" s="108" t="s">
        <v>295</v>
      </c>
      <c r="H19" s="108">
        <v>1</v>
      </c>
      <c r="I19" s="108" t="s">
        <v>331</v>
      </c>
      <c r="J19" s="108">
        <v>210</v>
      </c>
      <c r="K19" s="108" t="s">
        <v>332</v>
      </c>
      <c r="L19" s="108"/>
      <c r="M19" s="112">
        <v>45070</v>
      </c>
      <c r="N19" s="134">
        <v>45014</v>
      </c>
      <c r="O19" s="108" t="s">
        <v>298</v>
      </c>
      <c r="P19" s="108" t="s">
        <v>299</v>
      </c>
    </row>
    <row r="20" spans="1:16" ht="25" x14ac:dyDescent="0.25">
      <c r="A20" s="111" t="str">
        <f t="shared" si="0"/>
        <v>Table NF2_06 (211)</v>
      </c>
      <c r="B20" s="108" t="s">
        <v>291</v>
      </c>
      <c r="C20" s="108">
        <v>2006</v>
      </c>
      <c r="D20" s="108" t="s">
        <v>292</v>
      </c>
      <c r="E20" s="108" t="s">
        <v>313</v>
      </c>
      <c r="F20" s="108" t="s">
        <v>305</v>
      </c>
      <c r="G20" s="108" t="s">
        <v>295</v>
      </c>
      <c r="H20" s="108">
        <v>1</v>
      </c>
      <c r="I20" s="108" t="s">
        <v>333</v>
      </c>
      <c r="J20" s="108">
        <v>211</v>
      </c>
      <c r="K20" s="108" t="s">
        <v>334</v>
      </c>
      <c r="L20" s="108"/>
      <c r="M20" s="112">
        <v>45070</v>
      </c>
      <c r="N20" s="134">
        <v>45014</v>
      </c>
      <c r="O20" s="108" t="s">
        <v>298</v>
      </c>
      <c r="P20" s="108" t="s">
        <v>299</v>
      </c>
    </row>
    <row r="21" spans="1:16" ht="25" x14ac:dyDescent="0.25">
      <c r="A21" s="111" t="str">
        <f t="shared" si="0"/>
        <v>Table NA1_15_65 (212)</v>
      </c>
      <c r="B21" s="108" t="s">
        <v>291</v>
      </c>
      <c r="C21" s="108">
        <v>2015</v>
      </c>
      <c r="D21" s="108" t="s">
        <v>292</v>
      </c>
      <c r="E21" s="108" t="s">
        <v>335</v>
      </c>
      <c r="F21" s="108" t="s">
        <v>294</v>
      </c>
      <c r="G21" s="108" t="s">
        <v>295</v>
      </c>
      <c r="H21" s="108">
        <v>0</v>
      </c>
      <c r="I21" s="108" t="s">
        <v>336</v>
      </c>
      <c r="J21" s="108">
        <v>212</v>
      </c>
      <c r="K21" s="108" t="s">
        <v>337</v>
      </c>
      <c r="L21" s="108"/>
      <c r="M21" s="112">
        <v>45070</v>
      </c>
      <c r="N21" s="134">
        <v>45014</v>
      </c>
      <c r="O21" s="108" t="s">
        <v>298</v>
      </c>
      <c r="P21" s="108" t="s">
        <v>299</v>
      </c>
    </row>
    <row r="22" spans="1:16" ht="25" x14ac:dyDescent="0.25">
      <c r="A22" s="111" t="str">
        <f t="shared" si="0"/>
        <v>Table NA1_15_66 (213)</v>
      </c>
      <c r="B22" s="108" t="s">
        <v>291</v>
      </c>
      <c r="C22" s="108">
        <v>2015</v>
      </c>
      <c r="D22" s="108" t="s">
        <v>292</v>
      </c>
      <c r="E22" s="108" t="s">
        <v>338</v>
      </c>
      <c r="F22" s="108" t="s">
        <v>294</v>
      </c>
      <c r="G22" s="108" t="s">
        <v>295</v>
      </c>
      <c r="H22" s="108">
        <v>0</v>
      </c>
      <c r="I22" s="108" t="s">
        <v>339</v>
      </c>
      <c r="J22" s="108">
        <v>213</v>
      </c>
      <c r="K22" s="108" t="s">
        <v>340</v>
      </c>
      <c r="L22" s="108"/>
      <c r="M22" s="112">
        <v>45070</v>
      </c>
      <c r="N22" s="134">
        <v>45014</v>
      </c>
      <c r="O22" s="108" t="s">
        <v>298</v>
      </c>
      <c r="P22" s="108" t="s">
        <v>299</v>
      </c>
    </row>
    <row r="23" spans="1:16" ht="25" x14ac:dyDescent="0.25">
      <c r="A23" s="111" t="str">
        <f t="shared" si="0"/>
        <v>Table NA1_15_67 (214)</v>
      </c>
      <c r="B23" s="108" t="s">
        <v>291</v>
      </c>
      <c r="C23" s="108">
        <v>2015</v>
      </c>
      <c r="D23" s="108" t="s">
        <v>292</v>
      </c>
      <c r="E23" s="108" t="s">
        <v>341</v>
      </c>
      <c r="F23" s="108" t="s">
        <v>294</v>
      </c>
      <c r="G23" s="108" t="s">
        <v>295</v>
      </c>
      <c r="H23" s="108">
        <v>0</v>
      </c>
      <c r="I23" s="108" t="s">
        <v>342</v>
      </c>
      <c r="J23" s="108">
        <v>214</v>
      </c>
      <c r="K23" s="108" t="s">
        <v>343</v>
      </c>
      <c r="L23" s="108"/>
      <c r="M23" s="112">
        <v>45070</v>
      </c>
      <c r="N23" s="134">
        <v>45014</v>
      </c>
      <c r="O23" s="108" t="s">
        <v>298</v>
      </c>
      <c r="P23" s="108" t="s">
        <v>299</v>
      </c>
    </row>
    <row r="24" spans="1:16" ht="25" x14ac:dyDescent="0.25">
      <c r="A24" s="111" t="str">
        <f t="shared" si="0"/>
        <v>Table NA1_15_68 (215)</v>
      </c>
      <c r="B24" s="108" t="s">
        <v>291</v>
      </c>
      <c r="C24" s="108">
        <v>2015</v>
      </c>
      <c r="D24" s="108" t="s">
        <v>292</v>
      </c>
      <c r="E24" s="108" t="s">
        <v>344</v>
      </c>
      <c r="F24" s="108" t="s">
        <v>294</v>
      </c>
      <c r="G24" s="108" t="s">
        <v>295</v>
      </c>
      <c r="H24" s="108">
        <v>0</v>
      </c>
      <c r="I24" s="108" t="s">
        <v>345</v>
      </c>
      <c r="J24" s="108">
        <v>215</v>
      </c>
      <c r="K24" s="108" t="s">
        <v>346</v>
      </c>
      <c r="L24" s="108"/>
      <c r="M24" s="112">
        <v>45070</v>
      </c>
      <c r="N24" s="134">
        <v>45014</v>
      </c>
      <c r="O24" s="108" t="s">
        <v>298</v>
      </c>
      <c r="P24" s="108" t="s">
        <v>299</v>
      </c>
    </row>
    <row r="25" spans="1:16" ht="25" x14ac:dyDescent="0.25">
      <c r="A25" s="111" t="str">
        <f t="shared" si="0"/>
        <v>Table NA2_15_65 (216)</v>
      </c>
      <c r="B25" s="108" t="s">
        <v>291</v>
      </c>
      <c r="C25" s="108">
        <v>2015</v>
      </c>
      <c r="D25" s="108" t="s">
        <v>292</v>
      </c>
      <c r="E25" s="108" t="s">
        <v>335</v>
      </c>
      <c r="F25" s="108" t="s">
        <v>305</v>
      </c>
      <c r="G25" s="108" t="s">
        <v>295</v>
      </c>
      <c r="H25" s="108">
        <v>0</v>
      </c>
      <c r="I25" s="108" t="s">
        <v>347</v>
      </c>
      <c r="J25" s="108">
        <v>216</v>
      </c>
      <c r="K25" s="108" t="s">
        <v>348</v>
      </c>
      <c r="L25" s="108"/>
      <c r="M25" s="112">
        <v>45070</v>
      </c>
      <c r="N25" s="134">
        <v>45014</v>
      </c>
      <c r="O25" s="108" t="s">
        <v>298</v>
      </c>
      <c r="P25" s="108" t="s">
        <v>299</v>
      </c>
    </row>
    <row r="26" spans="1:16" ht="25" x14ac:dyDescent="0.25">
      <c r="A26" s="111" t="str">
        <f t="shared" si="0"/>
        <v>Table NA2_15_66 (217)</v>
      </c>
      <c r="B26" s="108" t="s">
        <v>291</v>
      </c>
      <c r="C26" s="108">
        <v>2015</v>
      </c>
      <c r="D26" s="108" t="s">
        <v>292</v>
      </c>
      <c r="E26" s="108" t="s">
        <v>338</v>
      </c>
      <c r="F26" s="108" t="s">
        <v>305</v>
      </c>
      <c r="G26" s="108" t="s">
        <v>295</v>
      </c>
      <c r="H26" s="108">
        <v>0</v>
      </c>
      <c r="I26" s="108" t="s">
        <v>349</v>
      </c>
      <c r="J26" s="108">
        <v>217</v>
      </c>
      <c r="K26" s="108" t="s">
        <v>350</v>
      </c>
      <c r="L26" s="108"/>
      <c r="M26" s="112">
        <v>45070</v>
      </c>
      <c r="N26" s="134">
        <v>45014</v>
      </c>
      <c r="O26" s="108" t="s">
        <v>298</v>
      </c>
      <c r="P26" s="108" t="s">
        <v>299</v>
      </c>
    </row>
    <row r="27" spans="1:16" ht="25" x14ac:dyDescent="0.25">
      <c r="A27" s="111" t="str">
        <f t="shared" si="0"/>
        <v>Table NA2_15_67 (218)</v>
      </c>
      <c r="B27" s="108" t="s">
        <v>291</v>
      </c>
      <c r="C27" s="108">
        <v>2015</v>
      </c>
      <c r="D27" s="108" t="s">
        <v>292</v>
      </c>
      <c r="E27" s="108" t="s">
        <v>341</v>
      </c>
      <c r="F27" s="108" t="s">
        <v>305</v>
      </c>
      <c r="G27" s="108" t="s">
        <v>295</v>
      </c>
      <c r="H27" s="108">
        <v>0</v>
      </c>
      <c r="I27" s="108" t="s">
        <v>351</v>
      </c>
      <c r="J27" s="108">
        <v>218</v>
      </c>
      <c r="K27" s="108" t="s">
        <v>352</v>
      </c>
      <c r="L27" s="108"/>
      <c r="M27" s="112">
        <v>45070</v>
      </c>
      <c r="N27" s="134">
        <v>45014</v>
      </c>
      <c r="O27" s="108" t="s">
        <v>298</v>
      </c>
      <c r="P27" s="108" t="s">
        <v>299</v>
      </c>
    </row>
    <row r="28" spans="1:16" ht="25" x14ac:dyDescent="0.25">
      <c r="A28" s="111" t="str">
        <f t="shared" si="0"/>
        <v>Table NA2_15_68 (219)</v>
      </c>
      <c r="B28" s="108" t="s">
        <v>291</v>
      </c>
      <c r="C28" s="108">
        <v>2015</v>
      </c>
      <c r="D28" s="108" t="s">
        <v>292</v>
      </c>
      <c r="E28" s="108" t="s">
        <v>344</v>
      </c>
      <c r="F28" s="108" t="s">
        <v>305</v>
      </c>
      <c r="G28" s="108" t="s">
        <v>295</v>
      </c>
      <c r="H28" s="108">
        <v>0</v>
      </c>
      <c r="I28" s="108" t="s">
        <v>353</v>
      </c>
      <c r="J28" s="108">
        <v>219</v>
      </c>
      <c r="K28" s="108" t="s">
        <v>354</v>
      </c>
      <c r="L28" s="108"/>
      <c r="M28" s="112">
        <v>45070</v>
      </c>
      <c r="N28" s="134">
        <v>45014</v>
      </c>
      <c r="O28" s="108" t="s">
        <v>298</v>
      </c>
      <c r="P28" s="108" t="s">
        <v>299</v>
      </c>
    </row>
    <row r="29" spans="1:16" ht="25" x14ac:dyDescent="0.25">
      <c r="A29" s="111" t="str">
        <f t="shared" si="0"/>
        <v>Table NF1_15 (220)</v>
      </c>
      <c r="B29" s="108" t="s">
        <v>291</v>
      </c>
      <c r="C29" s="108">
        <v>2015</v>
      </c>
      <c r="D29" s="108" t="s">
        <v>292</v>
      </c>
      <c r="E29" s="108" t="s">
        <v>313</v>
      </c>
      <c r="F29" s="108" t="s">
        <v>294</v>
      </c>
      <c r="G29" s="108" t="s">
        <v>295</v>
      </c>
      <c r="H29" s="108">
        <v>0</v>
      </c>
      <c r="I29" s="108" t="s">
        <v>355</v>
      </c>
      <c r="J29" s="108">
        <v>220</v>
      </c>
      <c r="K29" s="108" t="s">
        <v>356</v>
      </c>
      <c r="L29" s="108"/>
      <c r="M29" s="112">
        <v>45070</v>
      </c>
      <c r="N29" s="134">
        <v>45014</v>
      </c>
      <c r="O29" s="108" t="s">
        <v>298</v>
      </c>
      <c r="P29" s="108" t="s">
        <v>299</v>
      </c>
    </row>
    <row r="30" spans="1:16" ht="25" x14ac:dyDescent="0.25">
      <c r="A30" s="111" t="str">
        <f t="shared" si="0"/>
        <v>Table NF2_15 (221)</v>
      </c>
      <c r="B30" s="108" t="s">
        <v>291</v>
      </c>
      <c r="C30" s="108">
        <v>2015</v>
      </c>
      <c r="D30" s="108" t="s">
        <v>292</v>
      </c>
      <c r="E30" s="108" t="s">
        <v>313</v>
      </c>
      <c r="F30" s="108" t="s">
        <v>305</v>
      </c>
      <c r="G30" s="108" t="s">
        <v>295</v>
      </c>
      <c r="H30" s="108">
        <v>0</v>
      </c>
      <c r="I30" s="108" t="s">
        <v>357</v>
      </c>
      <c r="J30" s="108">
        <v>221</v>
      </c>
      <c r="K30" s="108" t="s">
        <v>358</v>
      </c>
      <c r="L30" s="108"/>
      <c r="M30" s="112">
        <v>45070</v>
      </c>
      <c r="N30" s="134">
        <v>45014</v>
      </c>
      <c r="O30" s="108" t="s">
        <v>298</v>
      </c>
      <c r="P30" s="108" t="s">
        <v>299</v>
      </c>
    </row>
    <row r="31" spans="1:16" ht="25" x14ac:dyDescent="0.25">
      <c r="A31" s="111" t="str">
        <f t="shared" si="0"/>
        <v>Table TVIN_15M (226)</v>
      </c>
      <c r="B31" s="108" t="s">
        <v>291</v>
      </c>
      <c r="C31" s="108">
        <v>2015</v>
      </c>
      <c r="D31" s="108" t="s">
        <v>359</v>
      </c>
      <c r="E31" s="108" t="s">
        <v>360</v>
      </c>
      <c r="F31" s="108" t="s">
        <v>294</v>
      </c>
      <c r="G31" s="108" t="s">
        <v>295</v>
      </c>
      <c r="H31" s="108">
        <v>0</v>
      </c>
      <c r="I31" s="108" t="s">
        <v>361</v>
      </c>
      <c r="J31" s="108">
        <v>226</v>
      </c>
      <c r="K31" s="108" t="s">
        <v>362</v>
      </c>
      <c r="L31" s="108"/>
      <c r="M31" s="112">
        <v>45106</v>
      </c>
      <c r="N31" s="112">
        <v>45106</v>
      </c>
      <c r="O31" s="108" t="s">
        <v>298</v>
      </c>
      <c r="P31" s="108" t="s">
        <v>299</v>
      </c>
    </row>
    <row r="32" spans="1:16" ht="25" x14ac:dyDescent="0.25">
      <c r="A32" s="111" t="str">
        <f t="shared" si="0"/>
        <v>Table TVIN_15F (227)</v>
      </c>
      <c r="B32" s="108" t="s">
        <v>291</v>
      </c>
      <c r="C32" s="108">
        <v>2015</v>
      </c>
      <c r="D32" s="108" t="s">
        <v>359</v>
      </c>
      <c r="E32" s="108" t="s">
        <v>360</v>
      </c>
      <c r="F32" s="108" t="s">
        <v>305</v>
      </c>
      <c r="G32" s="108" t="s">
        <v>295</v>
      </c>
      <c r="H32" s="108">
        <v>0</v>
      </c>
      <c r="I32" s="108" t="s">
        <v>363</v>
      </c>
      <c r="J32" s="108">
        <v>227</v>
      </c>
      <c r="K32" s="108" t="s">
        <v>364</v>
      </c>
      <c r="L32" s="108"/>
      <c r="M32" s="112">
        <v>45106</v>
      </c>
      <c r="N32" s="112">
        <v>45106</v>
      </c>
      <c r="O32" s="108" t="s">
        <v>298</v>
      </c>
      <c r="P32" s="108" t="s">
        <v>299</v>
      </c>
    </row>
    <row r="33" spans="1:16" ht="25" x14ac:dyDescent="0.25">
      <c r="A33" s="111" t="str">
        <f t="shared" si="0"/>
        <v>Table TVIN_15GMP (228)</v>
      </c>
      <c r="B33" s="108" t="s">
        <v>291</v>
      </c>
      <c r="C33" s="108">
        <v>2015</v>
      </c>
      <c r="D33" s="108" t="s">
        <v>359</v>
      </c>
      <c r="E33" s="108" t="s">
        <v>365</v>
      </c>
      <c r="F33" s="108" t="s">
        <v>366</v>
      </c>
      <c r="G33" s="108" t="s">
        <v>295</v>
      </c>
      <c r="H33" s="108">
        <v>0</v>
      </c>
      <c r="I33" s="108" t="s">
        <v>367</v>
      </c>
      <c r="J33" s="108">
        <v>228</v>
      </c>
      <c r="K33" s="108" t="s">
        <v>368</v>
      </c>
      <c r="L33" s="108"/>
      <c r="M33" s="112">
        <v>45106</v>
      </c>
      <c r="N33" s="112">
        <v>45106</v>
      </c>
      <c r="O33" s="108" t="s">
        <v>298</v>
      </c>
      <c r="P33" s="108" t="s">
        <v>299</v>
      </c>
    </row>
    <row r="34" spans="1:16" ht="25" x14ac:dyDescent="0.25">
      <c r="A34" s="111" t="str">
        <f t="shared" si="0"/>
        <v>Table M (229)</v>
      </c>
      <c r="B34" s="108" t="s">
        <v>291</v>
      </c>
      <c r="C34" s="108">
        <v>1988</v>
      </c>
      <c r="D34" s="108" t="s">
        <v>292</v>
      </c>
      <c r="E34" s="108" t="s">
        <v>369</v>
      </c>
      <c r="F34" s="108" t="s">
        <v>370</v>
      </c>
      <c r="G34" s="108" t="s">
        <v>295</v>
      </c>
      <c r="H34" s="108">
        <v>2</v>
      </c>
      <c r="I34" s="108" t="s">
        <v>371</v>
      </c>
      <c r="J34" s="108">
        <v>229</v>
      </c>
      <c r="K34" s="108" t="s">
        <v>372</v>
      </c>
      <c r="L34" s="108"/>
      <c r="M34" s="112">
        <v>45070</v>
      </c>
      <c r="N34" s="134">
        <v>45014</v>
      </c>
      <c r="O34" s="108" t="s">
        <v>298</v>
      </c>
      <c r="P34" s="108" t="s">
        <v>299</v>
      </c>
    </row>
    <row r="35" spans="1:16" ht="25" x14ac:dyDescent="0.25">
      <c r="A35" s="111" t="str">
        <f t="shared" si="0"/>
        <v>Table G1 (301)</v>
      </c>
      <c r="B35" s="108" t="s">
        <v>291</v>
      </c>
      <c r="C35" s="108">
        <v>1988</v>
      </c>
      <c r="D35" s="108" t="s">
        <v>373</v>
      </c>
      <c r="E35" s="108" t="s">
        <v>374</v>
      </c>
      <c r="F35" s="108" t="s">
        <v>294</v>
      </c>
      <c r="G35" s="108" t="s">
        <v>295</v>
      </c>
      <c r="H35" s="108">
        <v>2</v>
      </c>
      <c r="I35" s="108" t="s">
        <v>375</v>
      </c>
      <c r="J35" s="108">
        <v>301</v>
      </c>
      <c r="K35" s="108" t="s">
        <v>376</v>
      </c>
      <c r="L35" s="108"/>
      <c r="M35" s="112">
        <v>45070</v>
      </c>
      <c r="N35" s="134">
        <v>45014</v>
      </c>
      <c r="O35" s="108" t="s">
        <v>298</v>
      </c>
      <c r="P35" s="108" t="s">
        <v>299</v>
      </c>
    </row>
    <row r="36" spans="1:16" ht="25" x14ac:dyDescent="0.25">
      <c r="A36" s="111" t="str">
        <f t="shared" si="0"/>
        <v>Table G2 (302)</v>
      </c>
      <c r="B36" s="108" t="s">
        <v>291</v>
      </c>
      <c r="C36" s="108">
        <v>1988</v>
      </c>
      <c r="D36" s="108" t="s">
        <v>373</v>
      </c>
      <c r="E36" s="108" t="s">
        <v>374</v>
      </c>
      <c r="F36" s="108" t="s">
        <v>305</v>
      </c>
      <c r="G36" s="108" t="s">
        <v>295</v>
      </c>
      <c r="H36" s="108">
        <v>2</v>
      </c>
      <c r="I36" s="108" t="s">
        <v>377</v>
      </c>
      <c r="J36" s="108">
        <v>302</v>
      </c>
      <c r="K36" s="108" t="s">
        <v>378</v>
      </c>
      <c r="L36" s="108"/>
      <c r="M36" s="112">
        <v>45070</v>
      </c>
      <c r="N36" s="134">
        <v>45014</v>
      </c>
      <c r="O36" s="108" t="s">
        <v>298</v>
      </c>
      <c r="P36" s="108" t="s">
        <v>299</v>
      </c>
    </row>
    <row r="37" spans="1:16" ht="25" x14ac:dyDescent="0.25">
      <c r="A37" s="111" t="str">
        <f t="shared" si="0"/>
        <v>Table H1 (303)</v>
      </c>
      <c r="B37" s="108" t="s">
        <v>291</v>
      </c>
      <c r="C37" s="108">
        <v>1988</v>
      </c>
      <c r="D37" s="108" t="s">
        <v>373</v>
      </c>
      <c r="E37" s="108" t="s">
        <v>379</v>
      </c>
      <c r="F37" s="108" t="s">
        <v>294</v>
      </c>
      <c r="G37" s="108" t="s">
        <v>295</v>
      </c>
      <c r="H37" s="108">
        <v>2</v>
      </c>
      <c r="I37" s="108" t="s">
        <v>380</v>
      </c>
      <c r="J37" s="108">
        <v>303</v>
      </c>
      <c r="K37" s="108" t="s">
        <v>381</v>
      </c>
      <c r="L37" s="108"/>
      <c r="M37" s="112">
        <v>45070</v>
      </c>
      <c r="N37" s="134">
        <v>45014</v>
      </c>
      <c r="O37" s="108" t="s">
        <v>298</v>
      </c>
      <c r="P37" s="108" t="s">
        <v>299</v>
      </c>
    </row>
    <row r="38" spans="1:16" ht="25" x14ac:dyDescent="0.25">
      <c r="A38" s="111" t="str">
        <f t="shared" si="0"/>
        <v>Table H2 (304)</v>
      </c>
      <c r="B38" s="108" t="s">
        <v>291</v>
      </c>
      <c r="C38" s="108">
        <v>1988</v>
      </c>
      <c r="D38" s="108" t="s">
        <v>373</v>
      </c>
      <c r="E38" s="108" t="s">
        <v>379</v>
      </c>
      <c r="F38" s="108" t="s">
        <v>305</v>
      </c>
      <c r="G38" s="108" t="s">
        <v>295</v>
      </c>
      <c r="H38" s="108">
        <v>2</v>
      </c>
      <c r="I38" s="108" t="s">
        <v>382</v>
      </c>
      <c r="J38" s="108">
        <v>304</v>
      </c>
      <c r="K38" s="108" t="s">
        <v>383</v>
      </c>
      <c r="L38" s="108"/>
      <c r="M38" s="112">
        <v>45070</v>
      </c>
      <c r="N38" s="134">
        <v>45014</v>
      </c>
      <c r="O38" s="108" t="s">
        <v>298</v>
      </c>
      <c r="P38" s="108" t="s">
        <v>299</v>
      </c>
    </row>
    <row r="39" spans="1:16" ht="25" x14ac:dyDescent="0.25">
      <c r="A39" s="111" t="str">
        <f t="shared" si="0"/>
        <v>Table G1_06 (305)</v>
      </c>
      <c r="B39" s="108" t="s">
        <v>291</v>
      </c>
      <c r="C39" s="108">
        <v>2006</v>
      </c>
      <c r="D39" s="108" t="s">
        <v>373</v>
      </c>
      <c r="E39" s="108" t="s">
        <v>374</v>
      </c>
      <c r="F39" s="108" t="s">
        <v>294</v>
      </c>
      <c r="G39" s="108" t="s">
        <v>295</v>
      </c>
      <c r="H39" s="108">
        <v>1</v>
      </c>
      <c r="I39" s="108" t="s">
        <v>384</v>
      </c>
      <c r="J39" s="108">
        <v>305</v>
      </c>
      <c r="K39" s="108" t="s">
        <v>385</v>
      </c>
      <c r="L39" s="108"/>
      <c r="M39" s="112">
        <v>45070</v>
      </c>
      <c r="N39" s="134">
        <v>45014</v>
      </c>
      <c r="O39" s="108" t="s">
        <v>298</v>
      </c>
      <c r="P39" s="108" t="s">
        <v>299</v>
      </c>
    </row>
    <row r="40" spans="1:16" ht="25" x14ac:dyDescent="0.25">
      <c r="A40" s="111" t="str">
        <f t="shared" si="0"/>
        <v>Table G2_06 (306)</v>
      </c>
      <c r="B40" s="108" t="s">
        <v>291</v>
      </c>
      <c r="C40" s="108">
        <v>2006</v>
      </c>
      <c r="D40" s="108" t="s">
        <v>373</v>
      </c>
      <c r="E40" s="108" t="s">
        <v>374</v>
      </c>
      <c r="F40" s="108" t="s">
        <v>305</v>
      </c>
      <c r="G40" s="108" t="s">
        <v>295</v>
      </c>
      <c r="H40" s="108">
        <v>1</v>
      </c>
      <c r="I40" s="108" t="s">
        <v>386</v>
      </c>
      <c r="J40" s="108">
        <v>306</v>
      </c>
      <c r="K40" s="108" t="s">
        <v>387</v>
      </c>
      <c r="L40" s="108"/>
      <c r="M40" s="112">
        <v>45070</v>
      </c>
      <c r="N40" s="134">
        <v>45014</v>
      </c>
      <c r="O40" s="108" t="s">
        <v>298</v>
      </c>
      <c r="P40" s="108" t="s">
        <v>299</v>
      </c>
    </row>
    <row r="41" spans="1:16" ht="25" x14ac:dyDescent="0.25">
      <c r="A41" s="111" t="str">
        <f t="shared" si="0"/>
        <v>Table H1_06 (307)</v>
      </c>
      <c r="B41" s="108" t="s">
        <v>291</v>
      </c>
      <c r="C41" s="108">
        <v>2006</v>
      </c>
      <c r="D41" s="108" t="s">
        <v>373</v>
      </c>
      <c r="E41" s="108" t="s">
        <v>388</v>
      </c>
      <c r="F41" s="108" t="s">
        <v>294</v>
      </c>
      <c r="G41" s="108" t="s">
        <v>295</v>
      </c>
      <c r="H41" s="108">
        <v>1</v>
      </c>
      <c r="I41" s="108" t="s">
        <v>389</v>
      </c>
      <c r="J41" s="108">
        <v>307</v>
      </c>
      <c r="K41" s="108" t="s">
        <v>390</v>
      </c>
      <c r="L41" s="108"/>
      <c r="M41" s="112">
        <v>45070</v>
      </c>
      <c r="N41" s="134">
        <v>45014</v>
      </c>
      <c r="O41" s="108" t="s">
        <v>298</v>
      </c>
      <c r="P41" s="108" t="s">
        <v>299</v>
      </c>
    </row>
    <row r="42" spans="1:16" ht="25" x14ac:dyDescent="0.25">
      <c r="A42" s="111" t="str">
        <f t="shared" si="0"/>
        <v>Table H2_06 (308)</v>
      </c>
      <c r="B42" s="108" t="s">
        <v>291</v>
      </c>
      <c r="C42" s="108">
        <v>2006</v>
      </c>
      <c r="D42" s="108" t="s">
        <v>373</v>
      </c>
      <c r="E42" s="108" t="s">
        <v>388</v>
      </c>
      <c r="F42" s="108" t="s">
        <v>305</v>
      </c>
      <c r="G42" s="108" t="s">
        <v>295</v>
      </c>
      <c r="H42" s="108">
        <v>1</v>
      </c>
      <c r="I42" s="108" t="s">
        <v>391</v>
      </c>
      <c r="J42" s="108">
        <v>308</v>
      </c>
      <c r="K42" s="108" t="s">
        <v>392</v>
      </c>
      <c r="L42" s="108"/>
      <c r="M42" s="112">
        <v>45070</v>
      </c>
      <c r="N42" s="134">
        <v>45014</v>
      </c>
      <c r="O42" s="108" t="s">
        <v>298</v>
      </c>
      <c r="P42" s="108" t="s">
        <v>299</v>
      </c>
    </row>
    <row r="43" spans="1:16" ht="25" x14ac:dyDescent="0.25">
      <c r="A43" s="111" t="str">
        <f t="shared" si="0"/>
        <v>Table G1_15 (309)</v>
      </c>
      <c r="B43" s="108" t="s">
        <v>291</v>
      </c>
      <c r="C43" s="108">
        <v>2015</v>
      </c>
      <c r="D43" s="108" t="s">
        <v>373</v>
      </c>
      <c r="E43" s="108" t="s">
        <v>374</v>
      </c>
      <c r="F43" s="108" t="s">
        <v>294</v>
      </c>
      <c r="G43" s="108" t="s">
        <v>295</v>
      </c>
      <c r="H43" s="108">
        <v>0</v>
      </c>
      <c r="I43" s="108" t="s">
        <v>393</v>
      </c>
      <c r="J43" s="108">
        <v>309</v>
      </c>
      <c r="K43" s="108" t="s">
        <v>394</v>
      </c>
      <c r="L43" s="108"/>
      <c r="M43" s="112">
        <v>45070</v>
      </c>
      <c r="N43" s="134">
        <v>45014</v>
      </c>
      <c r="O43" s="108" t="s">
        <v>298</v>
      </c>
      <c r="P43" s="108" t="s">
        <v>299</v>
      </c>
    </row>
    <row r="44" spans="1:16" ht="25" x14ac:dyDescent="0.25">
      <c r="A44" s="111" t="str">
        <f t="shared" si="0"/>
        <v>Table G2_15 (310)</v>
      </c>
      <c r="B44" s="108" t="s">
        <v>291</v>
      </c>
      <c r="C44" s="108">
        <v>2015</v>
      </c>
      <c r="D44" s="108" t="s">
        <v>373</v>
      </c>
      <c r="E44" s="108" t="s">
        <v>374</v>
      </c>
      <c r="F44" s="108" t="s">
        <v>305</v>
      </c>
      <c r="G44" s="108" t="s">
        <v>295</v>
      </c>
      <c r="H44" s="108">
        <v>0</v>
      </c>
      <c r="I44" s="108" t="s">
        <v>395</v>
      </c>
      <c r="J44" s="108">
        <v>310</v>
      </c>
      <c r="K44" s="108" t="s">
        <v>396</v>
      </c>
      <c r="L44" s="108"/>
      <c r="M44" s="112">
        <v>45070</v>
      </c>
      <c r="N44" s="134">
        <v>45014</v>
      </c>
      <c r="O44" s="108" t="s">
        <v>298</v>
      </c>
      <c r="P44" s="108" t="s">
        <v>299</v>
      </c>
    </row>
    <row r="45" spans="1:16" ht="25" x14ac:dyDescent="0.25">
      <c r="A45" s="111" t="str">
        <f t="shared" si="0"/>
        <v>Table H1_15 (311)</v>
      </c>
      <c r="B45" s="108" t="s">
        <v>291</v>
      </c>
      <c r="C45" s="108">
        <v>2015</v>
      </c>
      <c r="D45" s="108" t="s">
        <v>373</v>
      </c>
      <c r="E45" s="108" t="s">
        <v>388</v>
      </c>
      <c r="F45" s="108" t="s">
        <v>294</v>
      </c>
      <c r="G45" s="108" t="s">
        <v>295</v>
      </c>
      <c r="H45" s="108">
        <v>0</v>
      </c>
      <c r="I45" s="108" t="s">
        <v>397</v>
      </c>
      <c r="J45" s="108">
        <v>311</v>
      </c>
      <c r="K45" s="108" t="s">
        <v>398</v>
      </c>
      <c r="L45" s="108"/>
      <c r="M45" s="112">
        <v>45070</v>
      </c>
      <c r="N45" s="134">
        <v>45014</v>
      </c>
      <c r="O45" s="108" t="s">
        <v>298</v>
      </c>
      <c r="P45" s="108" t="s">
        <v>299</v>
      </c>
    </row>
    <row r="46" spans="1:16" ht="25" x14ac:dyDescent="0.25">
      <c r="A46" s="111" t="str">
        <f t="shared" si="0"/>
        <v>Table H2_15 (312)</v>
      </c>
      <c r="B46" s="108" t="s">
        <v>291</v>
      </c>
      <c r="C46" s="108">
        <v>2015</v>
      </c>
      <c r="D46" s="108" t="s">
        <v>373</v>
      </c>
      <c r="E46" s="108" t="s">
        <v>388</v>
      </c>
      <c r="F46" s="108" t="s">
        <v>305</v>
      </c>
      <c r="G46" s="108" t="s">
        <v>295</v>
      </c>
      <c r="H46" s="108">
        <v>0</v>
      </c>
      <c r="I46" s="108" t="s">
        <v>399</v>
      </c>
      <c r="J46" s="108">
        <v>312</v>
      </c>
      <c r="K46" s="108" t="s">
        <v>400</v>
      </c>
      <c r="L46" s="108"/>
      <c r="M46" s="112">
        <v>45070</v>
      </c>
      <c r="N46" s="134">
        <v>45014</v>
      </c>
      <c r="O46" s="108" t="s">
        <v>298</v>
      </c>
      <c r="P46" s="108" t="s">
        <v>299</v>
      </c>
    </row>
    <row r="47" spans="1:16" ht="25" x14ac:dyDescent="0.25">
      <c r="A47" s="111" t="str">
        <f t="shared" si="0"/>
        <v>Table K (313)</v>
      </c>
      <c r="B47" s="108" t="s">
        <v>291</v>
      </c>
      <c r="C47" s="108">
        <v>1988</v>
      </c>
      <c r="D47" s="108" t="s">
        <v>401</v>
      </c>
      <c r="E47" s="108" t="s">
        <v>402</v>
      </c>
      <c r="F47" s="108" t="s">
        <v>366</v>
      </c>
      <c r="G47" s="108" t="s">
        <v>295</v>
      </c>
      <c r="H47" s="108">
        <v>2</v>
      </c>
      <c r="I47" s="108" t="s">
        <v>403</v>
      </c>
      <c r="J47" s="108">
        <v>313</v>
      </c>
      <c r="K47" s="108" t="s">
        <v>404</v>
      </c>
      <c r="L47" s="108"/>
      <c r="M47" s="112">
        <v>45070</v>
      </c>
      <c r="N47" s="134">
        <v>45014</v>
      </c>
      <c r="O47" s="108" t="s">
        <v>298</v>
      </c>
      <c r="P47" s="108" t="s">
        <v>299</v>
      </c>
    </row>
    <row r="48" spans="1:16" ht="25" x14ac:dyDescent="0.25">
      <c r="A48" s="111" t="str">
        <f t="shared" si="0"/>
        <v>Table K_06 (314)</v>
      </c>
      <c r="B48" s="108" t="s">
        <v>291</v>
      </c>
      <c r="C48" s="108">
        <v>2006</v>
      </c>
      <c r="D48" s="108" t="s">
        <v>401</v>
      </c>
      <c r="E48" s="108" t="s">
        <v>402</v>
      </c>
      <c r="F48" s="108" t="s">
        <v>366</v>
      </c>
      <c r="G48" s="108" t="s">
        <v>295</v>
      </c>
      <c r="H48" s="108">
        <v>1</v>
      </c>
      <c r="I48" s="108" t="s">
        <v>405</v>
      </c>
      <c r="J48" s="108">
        <v>314</v>
      </c>
      <c r="K48" s="108" t="s">
        <v>406</v>
      </c>
      <c r="L48" s="108"/>
      <c r="M48" s="112">
        <v>45070</v>
      </c>
      <c r="N48" s="134">
        <v>45014</v>
      </c>
      <c r="O48" s="108" t="s">
        <v>298</v>
      </c>
      <c r="P48" s="108" t="s">
        <v>299</v>
      </c>
    </row>
    <row r="49" spans="1:16" ht="25" x14ac:dyDescent="0.25">
      <c r="A49" s="111" t="str">
        <f t="shared" si="0"/>
        <v>Table K_15_65 (315)</v>
      </c>
      <c r="B49" s="108" t="s">
        <v>291</v>
      </c>
      <c r="C49" s="108">
        <v>2015</v>
      </c>
      <c r="D49" s="108" t="s">
        <v>401</v>
      </c>
      <c r="E49" s="108" t="s">
        <v>407</v>
      </c>
      <c r="F49" s="108" t="s">
        <v>366</v>
      </c>
      <c r="G49" s="108" t="s">
        <v>295</v>
      </c>
      <c r="H49" s="108">
        <v>0</v>
      </c>
      <c r="I49" s="108" t="s">
        <v>408</v>
      </c>
      <c r="J49" s="108">
        <v>315</v>
      </c>
      <c r="K49" s="108" t="s">
        <v>409</v>
      </c>
      <c r="L49" s="108"/>
      <c r="M49" s="112">
        <v>45070</v>
      </c>
      <c r="N49" s="134">
        <v>45014</v>
      </c>
      <c r="O49" s="108" t="s">
        <v>298</v>
      </c>
      <c r="P49" s="108" t="s">
        <v>299</v>
      </c>
    </row>
    <row r="50" spans="1:16" ht="25" x14ac:dyDescent="0.25">
      <c r="A50" s="111" t="str">
        <f t="shared" si="0"/>
        <v>Table K_15_66 (316)</v>
      </c>
      <c r="B50" s="108" t="s">
        <v>291</v>
      </c>
      <c r="C50" s="108">
        <v>2015</v>
      </c>
      <c r="D50" s="108" t="s">
        <v>401</v>
      </c>
      <c r="E50" s="108" t="s">
        <v>410</v>
      </c>
      <c r="F50" s="108" t="s">
        <v>366</v>
      </c>
      <c r="G50" s="108" t="s">
        <v>295</v>
      </c>
      <c r="H50" s="108">
        <v>0</v>
      </c>
      <c r="I50" s="108" t="s">
        <v>411</v>
      </c>
      <c r="J50" s="108">
        <v>316</v>
      </c>
      <c r="K50" s="108" t="s">
        <v>412</v>
      </c>
      <c r="L50" s="108"/>
      <c r="M50" s="112">
        <v>45070</v>
      </c>
      <c r="N50" s="134">
        <v>45014</v>
      </c>
      <c r="O50" s="108" t="s">
        <v>298</v>
      </c>
      <c r="P50" s="108" t="s">
        <v>299</v>
      </c>
    </row>
    <row r="51" spans="1:16" ht="25" x14ac:dyDescent="0.25">
      <c r="A51" s="111" t="str">
        <f t="shared" si="0"/>
        <v>Table K_15_67 (317)</v>
      </c>
      <c r="B51" s="108" t="s">
        <v>291</v>
      </c>
      <c r="C51" s="108">
        <v>2015</v>
      </c>
      <c r="D51" s="108" t="s">
        <v>401</v>
      </c>
      <c r="E51" s="108" t="s">
        <v>413</v>
      </c>
      <c r="F51" s="108" t="s">
        <v>366</v>
      </c>
      <c r="G51" s="108" t="s">
        <v>295</v>
      </c>
      <c r="H51" s="108">
        <v>0</v>
      </c>
      <c r="I51" s="108" t="s">
        <v>414</v>
      </c>
      <c r="J51" s="108">
        <v>317</v>
      </c>
      <c r="K51" s="108" t="s">
        <v>415</v>
      </c>
      <c r="L51" s="108"/>
      <c r="M51" s="112">
        <v>45070</v>
      </c>
      <c r="N51" s="134">
        <v>45014</v>
      </c>
      <c r="O51" s="108" t="s">
        <v>298</v>
      </c>
      <c r="P51" s="108" t="s">
        <v>299</v>
      </c>
    </row>
    <row r="52" spans="1:16" ht="25" x14ac:dyDescent="0.25">
      <c r="A52" s="111" t="str">
        <f t="shared" si="0"/>
        <v>Table K_15_68 (318)</v>
      </c>
      <c r="B52" s="108" t="s">
        <v>291</v>
      </c>
      <c r="C52" s="108">
        <v>2015</v>
      </c>
      <c r="D52" s="108" t="s">
        <v>401</v>
      </c>
      <c r="E52" s="108" t="s">
        <v>416</v>
      </c>
      <c r="F52" s="108" t="s">
        <v>366</v>
      </c>
      <c r="G52" s="108" t="s">
        <v>295</v>
      </c>
      <c r="H52" s="108">
        <v>0</v>
      </c>
      <c r="I52" s="108" t="s">
        <v>417</v>
      </c>
      <c r="J52" s="108">
        <v>318</v>
      </c>
      <c r="K52" s="108" t="s">
        <v>418</v>
      </c>
      <c r="L52" s="108"/>
      <c r="M52" s="112">
        <v>45070</v>
      </c>
      <c r="N52" s="134">
        <v>45014</v>
      </c>
      <c r="O52" s="108" t="s">
        <v>298</v>
      </c>
      <c r="P52" s="108" t="s">
        <v>299</v>
      </c>
    </row>
    <row r="53" spans="1:16" ht="25" x14ac:dyDescent="0.25">
      <c r="A53" s="111" t="str">
        <f t="shared" si="0"/>
        <v>Table M (319)</v>
      </c>
      <c r="B53" s="108" t="s">
        <v>291</v>
      </c>
      <c r="C53" s="108">
        <v>1988</v>
      </c>
      <c r="D53" s="108" t="s">
        <v>401</v>
      </c>
      <c r="E53" s="108" t="s">
        <v>419</v>
      </c>
      <c r="F53" s="108" t="s">
        <v>366</v>
      </c>
      <c r="G53" s="108" t="s">
        <v>295</v>
      </c>
      <c r="H53" s="108">
        <v>2</v>
      </c>
      <c r="I53" s="108" t="s">
        <v>420</v>
      </c>
      <c r="J53" s="108">
        <v>319</v>
      </c>
      <c r="K53" s="108" t="s">
        <v>372</v>
      </c>
      <c r="L53" s="108"/>
      <c r="M53" s="112">
        <v>45070</v>
      </c>
      <c r="N53" s="134">
        <v>45014</v>
      </c>
      <c r="O53" s="108" t="s">
        <v>298</v>
      </c>
      <c r="P53" s="108" t="s">
        <v>299</v>
      </c>
    </row>
    <row r="54" spans="1:16" ht="25" x14ac:dyDescent="0.25">
      <c r="A54" s="111" t="str">
        <f t="shared" si="0"/>
        <v>Table N (320)</v>
      </c>
      <c r="B54" s="108" t="s">
        <v>291</v>
      </c>
      <c r="C54" s="108">
        <v>1988</v>
      </c>
      <c r="D54" s="108" t="s">
        <v>421</v>
      </c>
      <c r="E54" s="108" t="s">
        <v>422</v>
      </c>
      <c r="F54" s="108" t="s">
        <v>301</v>
      </c>
      <c r="G54" s="108" t="s">
        <v>423</v>
      </c>
      <c r="H54" s="108">
        <v>2</v>
      </c>
      <c r="I54" s="108" t="s">
        <v>424</v>
      </c>
      <c r="J54" s="108">
        <v>320</v>
      </c>
      <c r="K54" s="108" t="s">
        <v>425</v>
      </c>
      <c r="L54" s="108"/>
      <c r="M54" s="112">
        <v>45070</v>
      </c>
      <c r="N54" s="134">
        <v>45014</v>
      </c>
      <c r="O54" s="108" t="s">
        <v>298</v>
      </c>
      <c r="P54" s="108" t="s">
        <v>299</v>
      </c>
    </row>
    <row r="55" spans="1:16" ht="25" x14ac:dyDescent="0.25">
      <c r="A55" s="111" t="str">
        <f t="shared" si="0"/>
        <v>Table P (321)</v>
      </c>
      <c r="B55" s="108" t="s">
        <v>291</v>
      </c>
      <c r="C55" s="108">
        <v>1988</v>
      </c>
      <c r="D55" s="108" t="s">
        <v>421</v>
      </c>
      <c r="E55" s="108" t="s">
        <v>426</v>
      </c>
      <c r="F55" s="108" t="s">
        <v>301</v>
      </c>
      <c r="G55" s="108" t="s">
        <v>423</v>
      </c>
      <c r="H55" s="108">
        <v>2</v>
      </c>
      <c r="I55" s="108" t="s">
        <v>427</v>
      </c>
      <c r="J55" s="108">
        <v>321</v>
      </c>
      <c r="K55" s="108" t="s">
        <v>428</v>
      </c>
      <c r="L55" s="108"/>
      <c r="M55" s="112">
        <v>45070</v>
      </c>
      <c r="N55" s="134">
        <v>45014</v>
      </c>
      <c r="O55" s="108" t="s">
        <v>298</v>
      </c>
      <c r="P55" s="108" t="s">
        <v>299</v>
      </c>
    </row>
    <row r="56" spans="1:16" ht="25" x14ac:dyDescent="0.25">
      <c r="A56" s="111" t="str">
        <f t="shared" si="0"/>
        <v>Table Q1 (322)</v>
      </c>
      <c r="B56" s="108" t="s">
        <v>291</v>
      </c>
      <c r="C56" s="108">
        <v>1988</v>
      </c>
      <c r="D56" s="108" t="s">
        <v>421</v>
      </c>
      <c r="E56" s="108" t="s">
        <v>429</v>
      </c>
      <c r="F56" s="108" t="s">
        <v>301</v>
      </c>
      <c r="G56" s="108" t="s">
        <v>430</v>
      </c>
      <c r="H56" s="108">
        <v>2</v>
      </c>
      <c r="I56" s="108" t="s">
        <v>431</v>
      </c>
      <c r="J56" s="108">
        <v>322</v>
      </c>
      <c r="K56" s="108" t="s">
        <v>432</v>
      </c>
      <c r="L56" s="108"/>
      <c r="M56" s="112">
        <v>45070</v>
      </c>
      <c r="N56" s="134">
        <v>45014</v>
      </c>
      <c r="O56" s="108" t="s">
        <v>298</v>
      </c>
      <c r="P56" s="108" t="s">
        <v>299</v>
      </c>
    </row>
    <row r="57" spans="1:16" ht="25" x14ac:dyDescent="0.25">
      <c r="A57" s="111" t="str">
        <f t="shared" si="0"/>
        <v>Table Q2 (323)</v>
      </c>
      <c r="B57" s="108" t="s">
        <v>291</v>
      </c>
      <c r="C57" s="108">
        <v>1988</v>
      </c>
      <c r="D57" s="108" t="s">
        <v>421</v>
      </c>
      <c r="E57" s="108" t="s">
        <v>433</v>
      </c>
      <c r="F57" s="108" t="s">
        <v>301</v>
      </c>
      <c r="G57" s="108" t="s">
        <v>430</v>
      </c>
      <c r="H57" s="108">
        <v>2</v>
      </c>
      <c r="I57" s="108" t="s">
        <v>434</v>
      </c>
      <c r="J57" s="108">
        <v>323</v>
      </c>
      <c r="K57" s="108" t="s">
        <v>435</v>
      </c>
      <c r="L57" s="108"/>
      <c r="M57" s="112">
        <v>45070</v>
      </c>
      <c r="N57" s="134">
        <v>45014</v>
      </c>
      <c r="O57" s="108" t="s">
        <v>298</v>
      </c>
      <c r="P57" s="108" t="s">
        <v>299</v>
      </c>
    </row>
    <row r="58" spans="1:16" ht="25" x14ac:dyDescent="0.25">
      <c r="A58" s="111" t="str">
        <f t="shared" si="0"/>
        <v>Table R (324)</v>
      </c>
      <c r="B58" s="108" t="s">
        <v>291</v>
      </c>
      <c r="C58" s="108">
        <v>1988</v>
      </c>
      <c r="D58" s="108" t="s">
        <v>421</v>
      </c>
      <c r="E58" s="108" t="s">
        <v>436</v>
      </c>
      <c r="F58" s="108" t="s">
        <v>301</v>
      </c>
      <c r="G58" s="108" t="s">
        <v>430</v>
      </c>
      <c r="H58" s="108">
        <v>2</v>
      </c>
      <c r="I58" s="108" t="s">
        <v>437</v>
      </c>
      <c r="J58" s="108">
        <v>324</v>
      </c>
      <c r="K58" s="108" t="s">
        <v>438</v>
      </c>
      <c r="L58" s="108"/>
      <c r="M58" s="112">
        <v>45070</v>
      </c>
      <c r="N58" s="134">
        <v>45014</v>
      </c>
      <c r="O58" s="108" t="s">
        <v>298</v>
      </c>
      <c r="P58" s="108" t="s">
        <v>299</v>
      </c>
    </row>
    <row r="59" spans="1:16" ht="25" x14ac:dyDescent="0.25">
      <c r="A59" s="111" t="str">
        <f t="shared" si="0"/>
        <v>Table S1 (325)</v>
      </c>
      <c r="B59" s="108" t="s">
        <v>291</v>
      </c>
      <c r="C59" s="108">
        <v>1988</v>
      </c>
      <c r="D59" s="108" t="s">
        <v>421</v>
      </c>
      <c r="E59" s="108" t="s">
        <v>429</v>
      </c>
      <c r="F59" s="108" t="s">
        <v>301</v>
      </c>
      <c r="G59" s="108" t="s">
        <v>430</v>
      </c>
      <c r="H59" s="108">
        <v>2</v>
      </c>
      <c r="I59" s="108" t="s">
        <v>439</v>
      </c>
      <c r="J59" s="108">
        <v>325</v>
      </c>
      <c r="K59" s="108" t="s">
        <v>440</v>
      </c>
      <c r="L59" s="108"/>
      <c r="M59" s="112">
        <v>45070</v>
      </c>
      <c r="N59" s="134">
        <v>45014</v>
      </c>
      <c r="O59" s="108" t="s">
        <v>298</v>
      </c>
      <c r="P59" s="108" t="s">
        <v>299</v>
      </c>
    </row>
    <row r="60" spans="1:16" ht="25" x14ac:dyDescent="0.25">
      <c r="A60" s="111" t="str">
        <f t="shared" si="0"/>
        <v>Table S2 (326)</v>
      </c>
      <c r="B60" s="108" t="s">
        <v>291</v>
      </c>
      <c r="C60" s="108">
        <v>1988</v>
      </c>
      <c r="D60" s="108" t="s">
        <v>421</v>
      </c>
      <c r="E60" s="108" t="s">
        <v>441</v>
      </c>
      <c r="F60" s="108" t="s">
        <v>301</v>
      </c>
      <c r="G60" s="108" t="s">
        <v>430</v>
      </c>
      <c r="H60" s="108">
        <v>2</v>
      </c>
      <c r="I60" s="108" t="s">
        <v>442</v>
      </c>
      <c r="J60" s="108">
        <v>326</v>
      </c>
      <c r="K60" s="108" t="s">
        <v>443</v>
      </c>
      <c r="L60" s="108"/>
      <c r="M60" s="112">
        <v>45070</v>
      </c>
      <c r="N60" s="134">
        <v>45014</v>
      </c>
      <c r="O60" s="108" t="s">
        <v>298</v>
      </c>
      <c r="P60" s="108" t="s">
        <v>299</v>
      </c>
    </row>
    <row r="61" spans="1:16" ht="25" x14ac:dyDescent="0.25">
      <c r="A61" s="111" t="str">
        <f t="shared" si="0"/>
        <v>Table T1 (327)</v>
      </c>
      <c r="B61" s="108" t="s">
        <v>291</v>
      </c>
      <c r="C61" s="108">
        <v>1988</v>
      </c>
      <c r="D61" s="108" t="s">
        <v>421</v>
      </c>
      <c r="E61" s="108" t="s">
        <v>429</v>
      </c>
      <c r="F61" s="108" t="s">
        <v>301</v>
      </c>
      <c r="G61" s="108" t="s">
        <v>430</v>
      </c>
      <c r="H61" s="108">
        <v>2</v>
      </c>
      <c r="I61" s="108" t="s">
        <v>444</v>
      </c>
      <c r="J61" s="108">
        <v>327</v>
      </c>
      <c r="K61" s="108" t="s">
        <v>445</v>
      </c>
      <c r="L61" s="108"/>
      <c r="M61" s="112">
        <v>45070</v>
      </c>
      <c r="N61" s="134">
        <v>45014</v>
      </c>
      <c r="O61" s="108" t="s">
        <v>298</v>
      </c>
      <c r="P61" s="108" t="s">
        <v>299</v>
      </c>
    </row>
    <row r="62" spans="1:16" ht="25" x14ac:dyDescent="0.25">
      <c r="A62" s="111" t="str">
        <f t="shared" si="0"/>
        <v>Table T2 (328)</v>
      </c>
      <c r="B62" s="108" t="s">
        <v>291</v>
      </c>
      <c r="C62" s="108">
        <v>1988</v>
      </c>
      <c r="D62" s="108" t="s">
        <v>421</v>
      </c>
      <c r="E62" s="108" t="s">
        <v>441</v>
      </c>
      <c r="F62" s="108" t="s">
        <v>301</v>
      </c>
      <c r="G62" s="108" t="s">
        <v>430</v>
      </c>
      <c r="H62" s="108">
        <v>2</v>
      </c>
      <c r="I62" s="108" t="s">
        <v>446</v>
      </c>
      <c r="J62" s="108">
        <v>328</v>
      </c>
      <c r="K62" s="108" t="s">
        <v>447</v>
      </c>
      <c r="L62" s="108"/>
      <c r="M62" s="112">
        <v>45070</v>
      </c>
      <c r="N62" s="134">
        <v>45014</v>
      </c>
      <c r="O62" s="108" t="s">
        <v>298</v>
      </c>
      <c r="P62" s="108" t="s">
        <v>299</v>
      </c>
    </row>
    <row r="63" spans="1:16" ht="25" x14ac:dyDescent="0.25">
      <c r="A63" s="111" t="str">
        <f t="shared" si="0"/>
        <v>Table U1 (329)</v>
      </c>
      <c r="B63" s="108" t="s">
        <v>291</v>
      </c>
      <c r="C63" s="108">
        <v>1988</v>
      </c>
      <c r="D63" s="108" t="s">
        <v>421</v>
      </c>
      <c r="E63" s="108" t="s">
        <v>429</v>
      </c>
      <c r="F63" s="108" t="s">
        <v>301</v>
      </c>
      <c r="G63" s="108" t="s">
        <v>430</v>
      </c>
      <c r="H63" s="108">
        <v>2</v>
      </c>
      <c r="I63" s="108" t="s">
        <v>448</v>
      </c>
      <c r="J63" s="108">
        <v>329</v>
      </c>
      <c r="K63" s="108" t="s">
        <v>449</v>
      </c>
      <c r="L63" s="108"/>
      <c r="M63" s="112">
        <v>45070</v>
      </c>
      <c r="N63" s="134">
        <v>45014</v>
      </c>
      <c r="O63" s="108" t="s">
        <v>298</v>
      </c>
      <c r="P63" s="108" t="s">
        <v>299</v>
      </c>
    </row>
    <row r="64" spans="1:16" ht="25" x14ac:dyDescent="0.25">
      <c r="A64" s="111" t="str">
        <f t="shared" si="0"/>
        <v>Table U2 (330)</v>
      </c>
      <c r="B64" s="108" t="s">
        <v>291</v>
      </c>
      <c r="C64" s="108">
        <v>1988</v>
      </c>
      <c r="D64" s="108" t="s">
        <v>421</v>
      </c>
      <c r="E64" s="108" t="s">
        <v>441</v>
      </c>
      <c r="F64" s="108" t="s">
        <v>301</v>
      </c>
      <c r="G64" s="108" t="s">
        <v>430</v>
      </c>
      <c r="H64" s="108">
        <v>2</v>
      </c>
      <c r="I64" s="108" t="s">
        <v>450</v>
      </c>
      <c r="J64" s="108">
        <v>330</v>
      </c>
      <c r="K64" s="108" t="s">
        <v>451</v>
      </c>
      <c r="L64" s="108"/>
      <c r="M64" s="112">
        <v>45070</v>
      </c>
      <c r="N64" s="134">
        <v>45014</v>
      </c>
      <c r="O64" s="108" t="s">
        <v>298</v>
      </c>
      <c r="P64" s="108" t="s">
        <v>299</v>
      </c>
    </row>
    <row r="65" spans="1:16" ht="25" x14ac:dyDescent="0.25">
      <c r="A65" s="111" t="str">
        <f t="shared" si="0"/>
        <v>Table Q1_06 (331)</v>
      </c>
      <c r="B65" s="108" t="s">
        <v>291</v>
      </c>
      <c r="C65" s="108">
        <v>2006</v>
      </c>
      <c r="D65" s="108" t="s">
        <v>421</v>
      </c>
      <c r="E65" s="108" t="s">
        <v>452</v>
      </c>
      <c r="F65" s="108" t="s">
        <v>301</v>
      </c>
      <c r="G65" s="108" t="s">
        <v>430</v>
      </c>
      <c r="H65" s="108">
        <v>1</v>
      </c>
      <c r="I65" s="108" t="s">
        <v>453</v>
      </c>
      <c r="J65" s="108">
        <v>331</v>
      </c>
      <c r="K65" s="108" t="s">
        <v>454</v>
      </c>
      <c r="L65" s="108"/>
      <c r="M65" s="112">
        <v>45070</v>
      </c>
      <c r="N65" s="134">
        <v>45014</v>
      </c>
      <c r="O65" s="108" t="s">
        <v>298</v>
      </c>
      <c r="P65" s="108" t="s">
        <v>299</v>
      </c>
    </row>
    <row r="66" spans="1:16" ht="25" x14ac:dyDescent="0.25">
      <c r="A66" s="111" t="str">
        <f t="shared" si="0"/>
        <v>Table Q2_06 (332)</v>
      </c>
      <c r="B66" s="108" t="s">
        <v>291</v>
      </c>
      <c r="C66" s="108">
        <v>2006</v>
      </c>
      <c r="D66" s="108" t="s">
        <v>421</v>
      </c>
      <c r="E66" s="108" t="s">
        <v>455</v>
      </c>
      <c r="F66" s="108" t="s">
        <v>301</v>
      </c>
      <c r="G66" s="108" t="s">
        <v>430</v>
      </c>
      <c r="H66" s="108">
        <v>1</v>
      </c>
      <c r="I66" s="108" t="s">
        <v>456</v>
      </c>
      <c r="J66" s="108">
        <v>332</v>
      </c>
      <c r="K66" s="108" t="s">
        <v>457</v>
      </c>
      <c r="L66" s="108"/>
      <c r="M66" s="112">
        <v>45070</v>
      </c>
      <c r="N66" s="134">
        <v>45014</v>
      </c>
      <c r="O66" s="108" t="s">
        <v>298</v>
      </c>
      <c r="P66" s="108" t="s">
        <v>299</v>
      </c>
    </row>
    <row r="67" spans="1:16" ht="25" x14ac:dyDescent="0.25">
      <c r="A67" s="111" t="str">
        <f t="shared" si="0"/>
        <v>Table R1_06 (333)</v>
      </c>
      <c r="B67" s="108" t="s">
        <v>291</v>
      </c>
      <c r="C67" s="108">
        <v>2006</v>
      </c>
      <c r="D67" s="108" t="s">
        <v>421</v>
      </c>
      <c r="E67" s="108" t="s">
        <v>458</v>
      </c>
      <c r="F67" s="108" t="s">
        <v>301</v>
      </c>
      <c r="G67" s="108" t="s">
        <v>423</v>
      </c>
      <c r="H67" s="108">
        <v>1</v>
      </c>
      <c r="I67" s="108" t="s">
        <v>459</v>
      </c>
      <c r="J67" s="108">
        <v>333</v>
      </c>
      <c r="K67" s="108" t="s">
        <v>460</v>
      </c>
      <c r="L67" s="108"/>
      <c r="M67" s="112">
        <v>45070</v>
      </c>
      <c r="N67" s="134">
        <v>45014</v>
      </c>
      <c r="O67" s="108" t="s">
        <v>298</v>
      </c>
      <c r="P67" s="108" t="s">
        <v>299</v>
      </c>
    </row>
    <row r="68" spans="1:16" ht="25" x14ac:dyDescent="0.25">
      <c r="A68" s="111" t="str">
        <f t="shared" si="0"/>
        <v>Table R2_06 (334)</v>
      </c>
      <c r="B68" s="108" t="s">
        <v>291</v>
      </c>
      <c r="C68" s="108">
        <v>2006</v>
      </c>
      <c r="D68" s="108" t="s">
        <v>421</v>
      </c>
      <c r="E68" s="108" t="s">
        <v>461</v>
      </c>
      <c r="F68" s="108" t="s">
        <v>301</v>
      </c>
      <c r="G68" s="108" t="s">
        <v>423</v>
      </c>
      <c r="H68" s="108">
        <v>1</v>
      </c>
      <c r="I68" s="108" t="s">
        <v>462</v>
      </c>
      <c r="J68" s="108">
        <v>334</v>
      </c>
      <c r="K68" s="108" t="s">
        <v>463</v>
      </c>
      <c r="L68" s="108"/>
      <c r="M68" s="112">
        <v>45070</v>
      </c>
      <c r="N68" s="134">
        <v>45014</v>
      </c>
      <c r="O68" s="108" t="s">
        <v>298</v>
      </c>
      <c r="P68" s="108" t="s">
        <v>299</v>
      </c>
    </row>
    <row r="69" spans="1:16" ht="25" x14ac:dyDescent="0.25">
      <c r="A69" s="111" t="str">
        <f t="shared" si="0"/>
        <v>Table Q_15 (335)</v>
      </c>
      <c r="B69" s="108" t="s">
        <v>291</v>
      </c>
      <c r="C69" s="108">
        <v>2015</v>
      </c>
      <c r="D69" s="108" t="s">
        <v>421</v>
      </c>
      <c r="E69" s="108" t="s">
        <v>464</v>
      </c>
      <c r="F69" s="108" t="s">
        <v>301</v>
      </c>
      <c r="G69" s="108" t="s">
        <v>465</v>
      </c>
      <c r="H69" s="108">
        <v>0</v>
      </c>
      <c r="I69" s="108" t="s">
        <v>466</v>
      </c>
      <c r="J69" s="108">
        <v>335</v>
      </c>
      <c r="K69" s="108" t="s">
        <v>467</v>
      </c>
      <c r="L69" s="108"/>
      <c r="M69" s="112">
        <v>45070</v>
      </c>
      <c r="N69" s="134">
        <v>45014</v>
      </c>
      <c r="O69" s="108" t="s">
        <v>298</v>
      </c>
      <c r="P69" s="108" t="s">
        <v>299</v>
      </c>
    </row>
    <row r="70" spans="1:16" ht="25" x14ac:dyDescent="0.25">
      <c r="A70" s="111" t="str">
        <f t="shared" si="0"/>
        <v>Table R_15 (336)</v>
      </c>
      <c r="B70" s="108" t="s">
        <v>291</v>
      </c>
      <c r="C70" s="108">
        <v>2015</v>
      </c>
      <c r="D70" s="108" t="s">
        <v>421</v>
      </c>
      <c r="E70" s="108" t="s">
        <v>458</v>
      </c>
      <c r="F70" s="108" t="s">
        <v>301</v>
      </c>
      <c r="G70" s="108" t="s">
        <v>465</v>
      </c>
      <c r="H70" s="108">
        <v>0</v>
      </c>
      <c r="I70" s="108" t="s">
        <v>468</v>
      </c>
      <c r="J70" s="108">
        <v>336</v>
      </c>
      <c r="K70" s="108" t="s">
        <v>469</v>
      </c>
      <c r="L70" s="108"/>
      <c r="M70" s="112">
        <v>45070</v>
      </c>
      <c r="N70" s="134">
        <v>45014</v>
      </c>
      <c r="O70" s="108" t="s">
        <v>298</v>
      </c>
      <c r="P70" s="108" t="s">
        <v>299</v>
      </c>
    </row>
    <row r="71" spans="1:16" ht="25" x14ac:dyDescent="0.25">
      <c r="A71" s="111" t="str">
        <f t="shared" si="0"/>
        <v>Table A (401)</v>
      </c>
      <c r="B71" s="108" t="s">
        <v>291</v>
      </c>
      <c r="C71" s="108">
        <v>2015</v>
      </c>
      <c r="D71" s="108" t="s">
        <v>470</v>
      </c>
      <c r="E71" s="108" t="s">
        <v>471</v>
      </c>
      <c r="F71" s="108" t="s">
        <v>301</v>
      </c>
      <c r="G71" s="108" t="s">
        <v>472</v>
      </c>
      <c r="H71" s="108">
        <v>0</v>
      </c>
      <c r="I71" s="108" t="s">
        <v>473</v>
      </c>
      <c r="J71" s="108">
        <v>401</v>
      </c>
      <c r="K71" s="108" t="s">
        <v>474</v>
      </c>
      <c r="L71" s="108"/>
      <c r="M71" s="112">
        <v>45106</v>
      </c>
      <c r="N71" s="112">
        <v>45106</v>
      </c>
      <c r="O71" s="108" t="s">
        <v>298</v>
      </c>
      <c r="P71" s="108" t="s">
        <v>299</v>
      </c>
    </row>
    <row r="72" spans="1:16" ht="25" x14ac:dyDescent="0.25">
      <c r="A72" s="111" t="str">
        <f t="shared" si="0"/>
        <v>Table B (402)</v>
      </c>
      <c r="B72" s="108" t="s">
        <v>291</v>
      </c>
      <c r="C72" s="108">
        <v>2015</v>
      </c>
      <c r="D72" s="108" t="s">
        <v>470</v>
      </c>
      <c r="E72" s="108" t="s">
        <v>475</v>
      </c>
      <c r="F72" s="108" t="s">
        <v>301</v>
      </c>
      <c r="G72" s="108" t="s">
        <v>465</v>
      </c>
      <c r="H72" s="108">
        <v>0</v>
      </c>
      <c r="I72" s="108" t="s">
        <v>476</v>
      </c>
      <c r="J72" s="108">
        <v>402</v>
      </c>
      <c r="K72" s="108" t="s">
        <v>477</v>
      </c>
      <c r="L72" s="108"/>
      <c r="M72" s="112">
        <v>45106</v>
      </c>
      <c r="N72" s="112">
        <v>45106</v>
      </c>
      <c r="O72" s="108" t="s">
        <v>298</v>
      </c>
      <c r="P72" s="108" t="s">
        <v>299</v>
      </c>
    </row>
    <row r="73" spans="1:16" ht="25" x14ac:dyDescent="0.25">
      <c r="A73" s="111" t="str">
        <f t="shared" ref="A73:A114" si="1">HYPERLINK("#'"&amp;I73 &amp; "'!A1",I73)</f>
        <v>Table A (403)</v>
      </c>
      <c r="B73" s="108" t="s">
        <v>291</v>
      </c>
      <c r="C73" s="108">
        <v>2015</v>
      </c>
      <c r="D73" s="108" t="s">
        <v>478</v>
      </c>
      <c r="E73" s="108" t="s">
        <v>479</v>
      </c>
      <c r="F73" s="108" t="s">
        <v>301</v>
      </c>
      <c r="G73" s="108" t="s">
        <v>480</v>
      </c>
      <c r="H73" s="108">
        <v>0</v>
      </c>
      <c r="I73" s="108" t="s">
        <v>481</v>
      </c>
      <c r="J73" s="108">
        <v>403</v>
      </c>
      <c r="K73" s="108" t="s">
        <v>474</v>
      </c>
      <c r="L73" s="108"/>
      <c r="M73" s="112">
        <v>45106</v>
      </c>
      <c r="N73" s="112">
        <v>45106</v>
      </c>
      <c r="O73" s="108" t="s">
        <v>298</v>
      </c>
      <c r="P73" s="108" t="s">
        <v>299</v>
      </c>
    </row>
    <row r="74" spans="1:16" ht="25" x14ac:dyDescent="0.25">
      <c r="A74" s="111" t="str">
        <f t="shared" si="1"/>
        <v>Table B (404)</v>
      </c>
      <c r="B74" s="108" t="s">
        <v>291</v>
      </c>
      <c r="C74" s="108">
        <v>2015</v>
      </c>
      <c r="D74" s="108" t="s">
        <v>478</v>
      </c>
      <c r="E74" s="108" t="s">
        <v>482</v>
      </c>
      <c r="F74" s="108" t="s">
        <v>301</v>
      </c>
      <c r="G74" s="108" t="s">
        <v>480</v>
      </c>
      <c r="H74" s="108">
        <v>0</v>
      </c>
      <c r="I74" s="108" t="s">
        <v>483</v>
      </c>
      <c r="J74" s="108">
        <v>404</v>
      </c>
      <c r="K74" s="108" t="s">
        <v>477</v>
      </c>
      <c r="L74" s="108"/>
      <c r="M74" s="112">
        <v>45106</v>
      </c>
      <c r="N74" s="112">
        <v>45106</v>
      </c>
      <c r="O74" s="108" t="s">
        <v>298</v>
      </c>
      <c r="P74" s="108" t="s">
        <v>299</v>
      </c>
    </row>
    <row r="75" spans="1:16" ht="25" x14ac:dyDescent="0.25">
      <c r="A75" s="111" t="str">
        <f t="shared" si="1"/>
        <v>Table C (405)</v>
      </c>
      <c r="B75" s="108" t="s">
        <v>291</v>
      </c>
      <c r="C75" s="108">
        <v>2015</v>
      </c>
      <c r="D75" s="108" t="s">
        <v>478</v>
      </c>
      <c r="E75" s="108" t="s">
        <v>484</v>
      </c>
      <c r="F75" s="108" t="s">
        <v>301</v>
      </c>
      <c r="G75" s="108" t="s">
        <v>485</v>
      </c>
      <c r="H75" s="108">
        <v>0</v>
      </c>
      <c r="I75" s="108" t="s">
        <v>486</v>
      </c>
      <c r="J75" s="108">
        <v>405</v>
      </c>
      <c r="K75" s="108" t="s">
        <v>487</v>
      </c>
      <c r="L75" s="108"/>
      <c r="M75" s="112">
        <v>45106</v>
      </c>
      <c r="N75" s="112">
        <v>45106</v>
      </c>
      <c r="O75" s="108" t="s">
        <v>298</v>
      </c>
      <c r="P75" s="108" t="s">
        <v>299</v>
      </c>
    </row>
    <row r="76" spans="1:16" ht="25" x14ac:dyDescent="0.25">
      <c r="A76" s="111" t="str">
        <f t="shared" si="1"/>
        <v>Table S-AP (406)</v>
      </c>
      <c r="B76" s="108" t="s">
        <v>291</v>
      </c>
      <c r="C76" s="108">
        <v>2015</v>
      </c>
      <c r="D76" s="108" t="s">
        <v>488</v>
      </c>
      <c r="E76" s="108" t="s">
        <v>489</v>
      </c>
      <c r="F76" s="108" t="s">
        <v>370</v>
      </c>
      <c r="G76" s="108" t="s">
        <v>490</v>
      </c>
      <c r="H76" s="108">
        <v>0</v>
      </c>
      <c r="I76" s="108" t="s">
        <v>491</v>
      </c>
      <c r="J76" s="108">
        <v>406</v>
      </c>
      <c r="K76" s="108" t="s">
        <v>492</v>
      </c>
      <c r="L76" s="108"/>
      <c r="M76" s="112">
        <v>45196</v>
      </c>
      <c r="N76" s="112">
        <v>45197</v>
      </c>
      <c r="O76" s="108" t="s">
        <v>298</v>
      </c>
      <c r="P76" s="108" t="s">
        <v>299</v>
      </c>
    </row>
    <row r="77" spans="1:16" ht="25" x14ac:dyDescent="0.25">
      <c r="A77" s="111" t="str">
        <f t="shared" si="1"/>
        <v>Table B-AP (407)</v>
      </c>
      <c r="B77" s="108" t="s">
        <v>291</v>
      </c>
      <c r="C77" s="108">
        <v>2015</v>
      </c>
      <c r="D77" s="108" t="s">
        <v>488</v>
      </c>
      <c r="E77" s="108" t="s">
        <v>493</v>
      </c>
      <c r="F77" s="108" t="s">
        <v>301</v>
      </c>
      <c r="G77" s="108" t="s">
        <v>490</v>
      </c>
      <c r="H77" s="108">
        <v>0</v>
      </c>
      <c r="I77" s="108" t="s">
        <v>494</v>
      </c>
      <c r="J77" s="108">
        <v>407</v>
      </c>
      <c r="K77" s="108" t="s">
        <v>495</v>
      </c>
      <c r="L77" s="108"/>
      <c r="M77" s="112">
        <v>45196</v>
      </c>
      <c r="N77" s="112">
        <v>45197</v>
      </c>
      <c r="O77" s="108" t="s">
        <v>298</v>
      </c>
      <c r="P77" s="108" t="s">
        <v>299</v>
      </c>
    </row>
    <row r="78" spans="1:16" ht="25" x14ac:dyDescent="0.25">
      <c r="A78" s="111" t="str">
        <f t="shared" si="1"/>
        <v>Table 1 (501)</v>
      </c>
      <c r="B78" s="108" t="s">
        <v>291</v>
      </c>
      <c r="C78" s="108">
        <v>1988</v>
      </c>
      <c r="D78" s="108" t="s">
        <v>496</v>
      </c>
      <c r="E78" s="108" t="s">
        <v>497</v>
      </c>
      <c r="F78" s="108" t="s">
        <v>301</v>
      </c>
      <c r="G78" s="108" t="s">
        <v>498</v>
      </c>
      <c r="H78" s="108">
        <v>2</v>
      </c>
      <c r="I78" s="108" t="s">
        <v>499</v>
      </c>
      <c r="J78" s="108">
        <v>501</v>
      </c>
      <c r="K78" s="108" t="s">
        <v>500</v>
      </c>
      <c r="L78" s="108"/>
      <c r="M78" s="112">
        <v>45135</v>
      </c>
      <c r="N78" s="112">
        <v>45135</v>
      </c>
      <c r="O78" s="108" t="s">
        <v>298</v>
      </c>
      <c r="P78" s="108" t="s">
        <v>299</v>
      </c>
    </row>
    <row r="79" spans="1:16" ht="34" customHeight="1" x14ac:dyDescent="0.25">
      <c r="A79" s="111" t="str">
        <f t="shared" si="1"/>
        <v>Table 2 (502)</v>
      </c>
      <c r="B79" s="108" t="s">
        <v>291</v>
      </c>
      <c r="C79" s="108" t="s">
        <v>501</v>
      </c>
      <c r="D79" s="108" t="s">
        <v>496</v>
      </c>
      <c r="E79" s="108" t="s">
        <v>502</v>
      </c>
      <c r="F79" s="108" t="s">
        <v>301</v>
      </c>
      <c r="G79" s="108" t="s">
        <v>498</v>
      </c>
      <c r="H79" s="108">
        <v>0</v>
      </c>
      <c r="I79" s="108" t="s">
        <v>503</v>
      </c>
      <c r="J79" s="108">
        <v>502</v>
      </c>
      <c r="K79" s="108" t="s">
        <v>504</v>
      </c>
      <c r="L79" s="108"/>
      <c r="M79" s="112">
        <v>45135</v>
      </c>
      <c r="N79" s="112">
        <v>45135</v>
      </c>
      <c r="O79" s="108" t="s">
        <v>298</v>
      </c>
      <c r="P79" s="108" t="s">
        <v>299</v>
      </c>
    </row>
    <row r="80" spans="1:16" ht="38.5" customHeight="1" x14ac:dyDescent="0.25">
      <c r="A80" s="111" t="str">
        <f t="shared" si="1"/>
        <v>Table 3 (503)</v>
      </c>
      <c r="B80" s="108" t="s">
        <v>291</v>
      </c>
      <c r="C80" s="108" t="s">
        <v>505</v>
      </c>
      <c r="D80" s="108" t="s">
        <v>496</v>
      </c>
      <c r="E80" s="108" t="s">
        <v>506</v>
      </c>
      <c r="F80" s="108" t="s">
        <v>301</v>
      </c>
      <c r="G80" s="108" t="s">
        <v>498</v>
      </c>
      <c r="H80" s="108">
        <v>0</v>
      </c>
      <c r="I80" s="108" t="s">
        <v>507</v>
      </c>
      <c r="J80" s="108">
        <v>503</v>
      </c>
      <c r="K80" s="108" t="s">
        <v>508</v>
      </c>
      <c r="L80" s="108"/>
      <c r="M80" s="112">
        <v>45135</v>
      </c>
      <c r="N80" s="112">
        <v>45135</v>
      </c>
      <c r="O80" s="108" t="s">
        <v>298</v>
      </c>
      <c r="P80" s="108" t="s">
        <v>299</v>
      </c>
    </row>
    <row r="81" spans="1:16" ht="39.65" customHeight="1" x14ac:dyDescent="0.25">
      <c r="A81" s="111" t="str">
        <f t="shared" si="1"/>
        <v>Table in Appendix (504)</v>
      </c>
      <c r="B81" s="108" t="s">
        <v>291</v>
      </c>
      <c r="C81" s="108">
        <v>2006</v>
      </c>
      <c r="D81" s="108" t="s">
        <v>509</v>
      </c>
      <c r="E81" s="108" t="s">
        <v>510</v>
      </c>
      <c r="F81" s="108" t="s">
        <v>301</v>
      </c>
      <c r="G81" s="108" t="s">
        <v>511</v>
      </c>
      <c r="H81" s="108">
        <v>1</v>
      </c>
      <c r="I81" s="108" t="s">
        <v>512</v>
      </c>
      <c r="J81" s="108">
        <v>504</v>
      </c>
      <c r="K81" s="108" t="s">
        <v>750</v>
      </c>
      <c r="L81" s="108"/>
      <c r="M81" s="112">
        <v>45135</v>
      </c>
      <c r="N81" s="112">
        <v>45135</v>
      </c>
      <c r="O81" s="108" t="s">
        <v>298</v>
      </c>
      <c r="P81" s="108" t="s">
        <v>299</v>
      </c>
    </row>
    <row r="82" spans="1:16" ht="39.65" customHeight="1" x14ac:dyDescent="0.25">
      <c r="A82" s="111" t="str">
        <f t="shared" si="1"/>
        <v>Table 1 (505)</v>
      </c>
      <c r="B82" s="108" t="s">
        <v>291</v>
      </c>
      <c r="C82" s="108">
        <v>1988</v>
      </c>
      <c r="D82" s="108" t="s">
        <v>513</v>
      </c>
      <c r="E82" s="108" t="s">
        <v>514</v>
      </c>
      <c r="F82" s="108" t="s">
        <v>301</v>
      </c>
      <c r="G82" s="108" t="s">
        <v>511</v>
      </c>
      <c r="H82" s="108">
        <v>2</v>
      </c>
      <c r="I82" s="108" t="s">
        <v>515</v>
      </c>
      <c r="J82" s="108">
        <v>505</v>
      </c>
      <c r="K82" s="108" t="s">
        <v>500</v>
      </c>
      <c r="L82" s="108"/>
      <c r="M82" s="112">
        <v>45019</v>
      </c>
      <c r="N82" s="112">
        <v>45019</v>
      </c>
      <c r="O82" s="108" t="s">
        <v>298</v>
      </c>
      <c r="P82" s="108" t="s">
        <v>299</v>
      </c>
    </row>
    <row r="83" spans="1:16" ht="44.5" customHeight="1" x14ac:dyDescent="0.25">
      <c r="A83" s="111" t="str">
        <f t="shared" si="1"/>
        <v>Table 2 (506)</v>
      </c>
      <c r="B83" s="108" t="s">
        <v>291</v>
      </c>
      <c r="C83" s="108">
        <v>1988</v>
      </c>
      <c r="D83" s="108" t="s">
        <v>513</v>
      </c>
      <c r="E83" s="108" t="s">
        <v>516</v>
      </c>
      <c r="F83" s="108" t="s">
        <v>301</v>
      </c>
      <c r="G83" s="108" t="s">
        <v>511</v>
      </c>
      <c r="H83" s="108">
        <v>2</v>
      </c>
      <c r="I83" s="108" t="s">
        <v>517</v>
      </c>
      <c r="J83" s="108">
        <v>506</v>
      </c>
      <c r="K83" s="108" t="s">
        <v>504</v>
      </c>
      <c r="L83" s="108"/>
      <c r="M83" s="112">
        <v>45019</v>
      </c>
      <c r="N83" s="112">
        <v>45019</v>
      </c>
      <c r="O83" s="108" t="s">
        <v>298</v>
      </c>
      <c r="P83" s="108" t="s">
        <v>299</v>
      </c>
    </row>
    <row r="84" spans="1:16" ht="44.5" customHeight="1" x14ac:dyDescent="0.25">
      <c r="A84" s="111" t="str">
        <f t="shared" si="1"/>
        <v>Table 3 (507)</v>
      </c>
      <c r="B84" s="108" t="s">
        <v>291</v>
      </c>
      <c r="C84" s="108">
        <v>1988</v>
      </c>
      <c r="D84" s="108" t="s">
        <v>513</v>
      </c>
      <c r="E84" s="108" t="s">
        <v>518</v>
      </c>
      <c r="F84" s="108" t="s">
        <v>301</v>
      </c>
      <c r="G84" s="108" t="s">
        <v>511</v>
      </c>
      <c r="H84" s="108">
        <v>2</v>
      </c>
      <c r="I84" s="108" t="s">
        <v>519</v>
      </c>
      <c r="J84" s="108">
        <v>507</v>
      </c>
      <c r="K84" s="108" t="s">
        <v>508</v>
      </c>
      <c r="L84" s="108"/>
      <c r="M84" s="112">
        <v>45019</v>
      </c>
      <c r="N84" s="112">
        <v>45019</v>
      </c>
      <c r="O84" s="108" t="s">
        <v>298</v>
      </c>
      <c r="P84" s="108" t="s">
        <v>299</v>
      </c>
    </row>
    <row r="85" spans="1:16" ht="25" x14ac:dyDescent="0.25">
      <c r="A85" s="111" t="str">
        <f t="shared" si="1"/>
        <v>Table 4 (508)</v>
      </c>
      <c r="B85" s="108" t="s">
        <v>291</v>
      </c>
      <c r="C85" s="108" t="s">
        <v>505</v>
      </c>
      <c r="D85" s="108" t="s">
        <v>496</v>
      </c>
      <c r="E85" s="108" t="s">
        <v>751</v>
      </c>
      <c r="F85" s="108" t="s">
        <v>301</v>
      </c>
      <c r="G85" s="108" t="s">
        <v>627</v>
      </c>
      <c r="H85" s="108">
        <v>2</v>
      </c>
      <c r="I85" s="108" t="s">
        <v>749</v>
      </c>
      <c r="J85" s="108">
        <v>508</v>
      </c>
      <c r="K85" s="108" t="s">
        <v>520</v>
      </c>
      <c r="L85" s="108"/>
      <c r="M85" s="112">
        <v>45737</v>
      </c>
      <c r="N85" s="112"/>
      <c r="O85" s="108" t="s">
        <v>298</v>
      </c>
      <c r="P85" s="108" t="s">
        <v>299</v>
      </c>
    </row>
    <row r="86" spans="1:16" ht="25" x14ac:dyDescent="0.25">
      <c r="A86" s="111" t="str">
        <f t="shared" si="1"/>
        <v>Table A_88 (601)</v>
      </c>
      <c r="B86" s="108" t="s">
        <v>291</v>
      </c>
      <c r="C86" s="108">
        <v>1988</v>
      </c>
      <c r="D86" s="108" t="s">
        <v>521</v>
      </c>
      <c r="E86" s="108" t="s">
        <v>522</v>
      </c>
      <c r="F86" s="108" t="s">
        <v>301</v>
      </c>
      <c r="G86" s="108" t="s">
        <v>295</v>
      </c>
      <c r="H86" s="108">
        <v>2</v>
      </c>
      <c r="I86" s="108" t="s">
        <v>523</v>
      </c>
      <c r="J86" s="108">
        <v>601</v>
      </c>
      <c r="K86" s="108" t="s">
        <v>524</v>
      </c>
      <c r="L86" s="108"/>
      <c r="M86" s="112">
        <v>45135</v>
      </c>
      <c r="N86" s="112">
        <v>45135</v>
      </c>
      <c r="O86" s="108" t="s">
        <v>298</v>
      </c>
      <c r="P86" s="108" t="s">
        <v>299</v>
      </c>
    </row>
    <row r="87" spans="1:16" ht="25" x14ac:dyDescent="0.25">
      <c r="A87" s="111" t="str">
        <f t="shared" si="1"/>
        <v>Table A_06 (602)</v>
      </c>
      <c r="B87" s="108" t="s">
        <v>291</v>
      </c>
      <c r="C87" s="108">
        <v>2006</v>
      </c>
      <c r="D87" s="108" t="s">
        <v>521</v>
      </c>
      <c r="E87" s="108" t="s">
        <v>522</v>
      </c>
      <c r="F87" s="108" t="s">
        <v>301</v>
      </c>
      <c r="G87" s="108" t="s">
        <v>295</v>
      </c>
      <c r="H87" s="108">
        <v>1</v>
      </c>
      <c r="I87" s="108" t="s">
        <v>525</v>
      </c>
      <c r="J87" s="108">
        <v>602</v>
      </c>
      <c r="K87" s="108" t="s">
        <v>526</v>
      </c>
      <c r="L87" s="108"/>
      <c r="M87" s="112">
        <v>45135</v>
      </c>
      <c r="N87" s="112">
        <v>45135</v>
      </c>
      <c r="O87" s="108" t="s">
        <v>298</v>
      </c>
      <c r="P87" s="108" t="s">
        <v>299</v>
      </c>
    </row>
    <row r="88" spans="1:16" ht="25" x14ac:dyDescent="0.25">
      <c r="A88" s="111" t="str">
        <f t="shared" si="1"/>
        <v>Table A_15_65 (603)</v>
      </c>
      <c r="B88" s="108" t="s">
        <v>291</v>
      </c>
      <c r="C88" s="108">
        <v>2015</v>
      </c>
      <c r="D88" s="108" t="s">
        <v>521</v>
      </c>
      <c r="E88" s="108" t="s">
        <v>522</v>
      </c>
      <c r="F88" s="108" t="s">
        <v>301</v>
      </c>
      <c r="G88" s="108" t="s">
        <v>295</v>
      </c>
      <c r="H88" s="108">
        <v>0</v>
      </c>
      <c r="I88" s="108" t="s">
        <v>527</v>
      </c>
      <c r="J88" s="108">
        <v>603</v>
      </c>
      <c r="K88" s="108" t="s">
        <v>528</v>
      </c>
      <c r="L88" s="108"/>
      <c r="M88" s="112">
        <v>45135</v>
      </c>
      <c r="N88" s="112">
        <v>45135</v>
      </c>
      <c r="O88" s="108" t="s">
        <v>298</v>
      </c>
      <c r="P88" s="108" t="s">
        <v>299</v>
      </c>
    </row>
    <row r="89" spans="1:16" ht="25" x14ac:dyDescent="0.25">
      <c r="A89" s="111" t="str">
        <f t="shared" si="1"/>
        <v>Table A_15_66 (604)</v>
      </c>
      <c r="B89" s="108" t="s">
        <v>291</v>
      </c>
      <c r="C89" s="108">
        <v>2015</v>
      </c>
      <c r="D89" s="108" t="s">
        <v>521</v>
      </c>
      <c r="E89" s="108" t="s">
        <v>522</v>
      </c>
      <c r="F89" s="108" t="s">
        <v>301</v>
      </c>
      <c r="G89" s="108" t="s">
        <v>295</v>
      </c>
      <c r="H89" s="108">
        <v>0</v>
      </c>
      <c r="I89" s="108" t="s">
        <v>529</v>
      </c>
      <c r="J89" s="108">
        <v>604</v>
      </c>
      <c r="K89" s="108" t="s">
        <v>530</v>
      </c>
      <c r="L89" s="108"/>
      <c r="M89" s="112">
        <v>45135</v>
      </c>
      <c r="N89" s="112">
        <v>45135</v>
      </c>
      <c r="O89" s="108" t="s">
        <v>298</v>
      </c>
      <c r="P89" s="108" t="s">
        <v>299</v>
      </c>
    </row>
    <row r="90" spans="1:16" ht="25" x14ac:dyDescent="0.25">
      <c r="A90" s="111" t="str">
        <f t="shared" si="1"/>
        <v>Table A_15_67 (605)</v>
      </c>
      <c r="B90" s="108" t="s">
        <v>291</v>
      </c>
      <c r="C90" s="108">
        <v>2015</v>
      </c>
      <c r="D90" s="108" t="s">
        <v>521</v>
      </c>
      <c r="E90" s="108" t="s">
        <v>522</v>
      </c>
      <c r="F90" s="108" t="s">
        <v>301</v>
      </c>
      <c r="G90" s="108" t="s">
        <v>295</v>
      </c>
      <c r="H90" s="108">
        <v>0</v>
      </c>
      <c r="I90" s="108" t="s">
        <v>531</v>
      </c>
      <c r="J90" s="108">
        <v>605</v>
      </c>
      <c r="K90" s="108" t="s">
        <v>532</v>
      </c>
      <c r="L90" s="108"/>
      <c r="M90" s="112">
        <v>45135</v>
      </c>
      <c r="N90" s="112">
        <v>45135</v>
      </c>
      <c r="O90" s="108" t="s">
        <v>298</v>
      </c>
      <c r="P90" s="108" t="s">
        <v>299</v>
      </c>
    </row>
    <row r="91" spans="1:16" ht="25" x14ac:dyDescent="0.25">
      <c r="A91" s="111" t="str">
        <f t="shared" si="1"/>
        <v>Table A_15_68 (606)</v>
      </c>
      <c r="B91" s="108" t="s">
        <v>291</v>
      </c>
      <c r="C91" s="108">
        <v>2015</v>
      </c>
      <c r="D91" s="108" t="s">
        <v>521</v>
      </c>
      <c r="E91" s="108" t="s">
        <v>522</v>
      </c>
      <c r="F91" s="108" t="s">
        <v>301</v>
      </c>
      <c r="G91" s="108" t="s">
        <v>295</v>
      </c>
      <c r="H91" s="108">
        <v>0</v>
      </c>
      <c r="I91" s="108" t="s">
        <v>533</v>
      </c>
      <c r="J91" s="108">
        <v>606</v>
      </c>
      <c r="K91" s="108" t="s">
        <v>534</v>
      </c>
      <c r="L91" s="108"/>
      <c r="M91" s="112">
        <v>45135</v>
      </c>
      <c r="N91" s="112">
        <v>45135</v>
      </c>
      <c r="O91" s="108" t="s">
        <v>298</v>
      </c>
      <c r="P91" s="108" t="s">
        <v>299</v>
      </c>
    </row>
    <row r="92" spans="1:16" ht="25" x14ac:dyDescent="0.25">
      <c r="A92" s="111" t="str">
        <f t="shared" si="1"/>
        <v>Table B_88 (607)</v>
      </c>
      <c r="B92" s="108" t="s">
        <v>291</v>
      </c>
      <c r="C92" s="108">
        <v>1988</v>
      </c>
      <c r="D92" s="108" t="s">
        <v>521</v>
      </c>
      <c r="E92" s="108" t="s">
        <v>535</v>
      </c>
      <c r="F92" s="108" t="s">
        <v>301</v>
      </c>
      <c r="G92" s="108" t="s">
        <v>423</v>
      </c>
      <c r="H92" s="108">
        <v>2</v>
      </c>
      <c r="I92" s="108" t="s">
        <v>536</v>
      </c>
      <c r="J92" s="108">
        <v>607</v>
      </c>
      <c r="K92" s="108" t="s">
        <v>537</v>
      </c>
      <c r="L92" s="108"/>
      <c r="M92" s="112">
        <v>45135</v>
      </c>
      <c r="N92" s="112">
        <v>45135</v>
      </c>
      <c r="O92" s="108" t="s">
        <v>298</v>
      </c>
      <c r="P92" s="108" t="s">
        <v>299</v>
      </c>
    </row>
    <row r="93" spans="1:16" ht="25" x14ac:dyDescent="0.25">
      <c r="A93" s="111" t="str">
        <f t="shared" si="1"/>
        <v>Table C_88 (608)</v>
      </c>
      <c r="B93" s="108" t="s">
        <v>291</v>
      </c>
      <c r="C93" s="108">
        <v>1988</v>
      </c>
      <c r="D93" s="108" t="s">
        <v>521</v>
      </c>
      <c r="E93" s="108" t="s">
        <v>538</v>
      </c>
      <c r="F93" s="108" t="s">
        <v>301</v>
      </c>
      <c r="G93" s="108" t="s">
        <v>423</v>
      </c>
      <c r="H93" s="108">
        <v>2</v>
      </c>
      <c r="I93" s="108" t="s">
        <v>539</v>
      </c>
      <c r="J93" s="108">
        <v>608</v>
      </c>
      <c r="K93" s="108" t="s">
        <v>540</v>
      </c>
      <c r="L93" s="108"/>
      <c r="M93" s="112">
        <v>45135</v>
      </c>
      <c r="N93" s="112">
        <v>45135</v>
      </c>
      <c r="O93" s="108" t="s">
        <v>298</v>
      </c>
      <c r="P93" s="108" t="s">
        <v>299</v>
      </c>
    </row>
    <row r="94" spans="1:16" ht="25" x14ac:dyDescent="0.25">
      <c r="A94" s="111" t="str">
        <f t="shared" si="1"/>
        <v>Table G_88 (609)</v>
      </c>
      <c r="B94" s="108" t="s">
        <v>291</v>
      </c>
      <c r="C94" s="108">
        <v>1988</v>
      </c>
      <c r="D94" s="108" t="s">
        <v>541</v>
      </c>
      <c r="E94" s="108" t="s">
        <v>542</v>
      </c>
      <c r="F94" s="108" t="s">
        <v>301</v>
      </c>
      <c r="G94" s="108" t="s">
        <v>295</v>
      </c>
      <c r="H94" s="108">
        <v>2</v>
      </c>
      <c r="I94" s="108" t="s">
        <v>543</v>
      </c>
      <c r="J94" s="108">
        <v>609</v>
      </c>
      <c r="K94" s="108" t="s">
        <v>544</v>
      </c>
      <c r="L94" s="108"/>
      <c r="M94" s="112">
        <v>45135</v>
      </c>
      <c r="N94" s="112">
        <v>45135</v>
      </c>
      <c r="O94" s="108" t="s">
        <v>545</v>
      </c>
      <c r="P94" s="108" t="s">
        <v>299</v>
      </c>
    </row>
    <row r="95" spans="1:16" ht="25" x14ac:dyDescent="0.25">
      <c r="A95" s="111" t="str">
        <f t="shared" si="1"/>
        <v>Table H_88 (610)</v>
      </c>
      <c r="B95" s="108" t="s">
        <v>291</v>
      </c>
      <c r="C95" s="108">
        <v>1988</v>
      </c>
      <c r="D95" s="108" t="s">
        <v>541</v>
      </c>
      <c r="E95" s="108" t="s">
        <v>546</v>
      </c>
      <c r="F95" s="108" t="s">
        <v>301</v>
      </c>
      <c r="G95" s="108" t="s">
        <v>295</v>
      </c>
      <c r="H95" s="108">
        <v>2</v>
      </c>
      <c r="I95" s="108" t="s">
        <v>547</v>
      </c>
      <c r="J95" s="108">
        <v>610</v>
      </c>
      <c r="K95" s="108" t="s">
        <v>548</v>
      </c>
      <c r="L95" s="108"/>
      <c r="M95" s="112">
        <v>45135</v>
      </c>
      <c r="N95" s="112">
        <v>45135</v>
      </c>
      <c r="O95" s="108" t="s">
        <v>545</v>
      </c>
      <c r="P95" s="108" t="s">
        <v>299</v>
      </c>
    </row>
    <row r="96" spans="1:16" ht="25" x14ac:dyDescent="0.25">
      <c r="A96" s="111" t="str">
        <f t="shared" si="1"/>
        <v>Table F_06 (611)</v>
      </c>
      <c r="B96" s="108" t="s">
        <v>291</v>
      </c>
      <c r="C96" s="108">
        <v>2006</v>
      </c>
      <c r="D96" s="108" t="s">
        <v>541</v>
      </c>
      <c r="E96" s="108" t="s">
        <v>549</v>
      </c>
      <c r="F96" s="108" t="s">
        <v>301</v>
      </c>
      <c r="G96" s="108" t="s">
        <v>295</v>
      </c>
      <c r="H96" s="108">
        <v>1</v>
      </c>
      <c r="I96" s="108" t="s">
        <v>550</v>
      </c>
      <c r="J96" s="108">
        <v>611</v>
      </c>
      <c r="K96" s="108" t="s">
        <v>551</v>
      </c>
      <c r="L96" s="108"/>
      <c r="M96" s="112">
        <v>45135</v>
      </c>
      <c r="N96" s="112">
        <v>45135</v>
      </c>
      <c r="O96" s="108" t="s">
        <v>545</v>
      </c>
      <c r="P96" s="108" t="s">
        <v>299</v>
      </c>
    </row>
    <row r="97" spans="1:16" ht="25" x14ac:dyDescent="0.25">
      <c r="A97" s="111" t="str">
        <f t="shared" si="1"/>
        <v>Table G_06 (612)</v>
      </c>
      <c r="B97" s="108" t="s">
        <v>291</v>
      </c>
      <c r="C97" s="108">
        <v>2006</v>
      </c>
      <c r="D97" s="108" t="s">
        <v>541</v>
      </c>
      <c r="E97" s="108" t="s">
        <v>552</v>
      </c>
      <c r="F97" s="108" t="s">
        <v>301</v>
      </c>
      <c r="G97" s="108" t="s">
        <v>295</v>
      </c>
      <c r="H97" s="108">
        <v>1</v>
      </c>
      <c r="I97" s="108" t="s">
        <v>553</v>
      </c>
      <c r="J97" s="108">
        <v>612</v>
      </c>
      <c r="K97" s="108" t="s">
        <v>554</v>
      </c>
      <c r="L97" s="108"/>
      <c r="M97" s="112">
        <v>45135</v>
      </c>
      <c r="N97" s="112">
        <v>45135</v>
      </c>
      <c r="O97" s="108" t="s">
        <v>545</v>
      </c>
      <c r="P97" s="108" t="s">
        <v>299</v>
      </c>
    </row>
    <row r="98" spans="1:16" ht="25" x14ac:dyDescent="0.25">
      <c r="A98" s="111" t="str">
        <f t="shared" si="1"/>
        <v>Table F_15 (613)</v>
      </c>
      <c r="B98" s="108" t="s">
        <v>291</v>
      </c>
      <c r="C98" s="108">
        <v>2015</v>
      </c>
      <c r="D98" s="108" t="s">
        <v>541</v>
      </c>
      <c r="E98" s="108" t="s">
        <v>549</v>
      </c>
      <c r="F98" s="108" t="s">
        <v>301</v>
      </c>
      <c r="G98" s="108" t="s">
        <v>295</v>
      </c>
      <c r="H98" s="108">
        <v>0</v>
      </c>
      <c r="I98" s="108" t="s">
        <v>555</v>
      </c>
      <c r="J98" s="108">
        <v>613</v>
      </c>
      <c r="K98" s="108" t="s">
        <v>556</v>
      </c>
      <c r="L98" s="108"/>
      <c r="M98" s="112">
        <v>45135</v>
      </c>
      <c r="N98" s="112">
        <v>45135</v>
      </c>
      <c r="O98" s="108" t="s">
        <v>545</v>
      </c>
      <c r="P98" s="108" t="s">
        <v>299</v>
      </c>
    </row>
    <row r="99" spans="1:16" ht="25" x14ac:dyDescent="0.25">
      <c r="A99" s="111" t="str">
        <f t="shared" si="1"/>
        <v>Table G_15 (614)</v>
      </c>
      <c r="B99" s="108" t="s">
        <v>291</v>
      </c>
      <c r="C99" s="108">
        <v>2015</v>
      </c>
      <c r="D99" s="108" t="s">
        <v>541</v>
      </c>
      <c r="E99" s="108" t="s">
        <v>552</v>
      </c>
      <c r="F99" s="108" t="s">
        <v>301</v>
      </c>
      <c r="G99" s="108" t="s">
        <v>295</v>
      </c>
      <c r="H99" s="108">
        <v>0</v>
      </c>
      <c r="I99" s="108" t="s">
        <v>557</v>
      </c>
      <c r="J99" s="108">
        <v>614</v>
      </c>
      <c r="K99" s="108" t="s">
        <v>558</v>
      </c>
      <c r="L99" s="108"/>
      <c r="M99" s="112">
        <v>45135</v>
      </c>
      <c r="N99" s="112">
        <v>45135</v>
      </c>
      <c r="O99" s="108" t="s">
        <v>545</v>
      </c>
      <c r="P99" s="108" t="s">
        <v>299</v>
      </c>
    </row>
    <row r="100" spans="1:16" ht="25" x14ac:dyDescent="0.25">
      <c r="A100" s="111" t="str">
        <f t="shared" si="1"/>
        <v>Table D1_88 (615)</v>
      </c>
      <c r="B100" s="108" t="s">
        <v>291</v>
      </c>
      <c r="C100" s="108">
        <v>1988</v>
      </c>
      <c r="D100" s="108" t="s">
        <v>559</v>
      </c>
      <c r="E100" s="108" t="s">
        <v>429</v>
      </c>
      <c r="F100" s="108" t="s">
        <v>301</v>
      </c>
      <c r="G100" s="108" t="s">
        <v>560</v>
      </c>
      <c r="H100" s="108">
        <v>2</v>
      </c>
      <c r="I100" s="108" t="s">
        <v>561</v>
      </c>
      <c r="J100" s="108">
        <v>615</v>
      </c>
      <c r="K100" s="108" t="s">
        <v>562</v>
      </c>
      <c r="L100" s="108"/>
      <c r="M100" s="112">
        <v>45135</v>
      </c>
      <c r="N100" s="112">
        <v>45135</v>
      </c>
      <c r="O100" s="108" t="s">
        <v>298</v>
      </c>
      <c r="P100" s="108" t="s">
        <v>299</v>
      </c>
    </row>
    <row r="101" spans="1:16" ht="25" x14ac:dyDescent="0.25">
      <c r="A101" s="111" t="str">
        <f t="shared" si="1"/>
        <v>Table D2_88 (616)</v>
      </c>
      <c r="B101" s="108" t="s">
        <v>291</v>
      </c>
      <c r="C101" s="108">
        <v>1988</v>
      </c>
      <c r="D101" s="108" t="s">
        <v>559</v>
      </c>
      <c r="E101" s="108" t="s">
        <v>441</v>
      </c>
      <c r="F101" s="108" t="s">
        <v>301</v>
      </c>
      <c r="G101" s="108" t="s">
        <v>560</v>
      </c>
      <c r="H101" s="108">
        <v>2</v>
      </c>
      <c r="I101" s="108" t="s">
        <v>563</v>
      </c>
      <c r="J101" s="108">
        <v>616</v>
      </c>
      <c r="K101" s="108" t="s">
        <v>564</v>
      </c>
      <c r="L101" s="108"/>
      <c r="M101" s="112">
        <v>45135</v>
      </c>
      <c r="N101" s="112">
        <v>45135</v>
      </c>
      <c r="O101" s="108" t="s">
        <v>298</v>
      </c>
      <c r="P101" s="108" t="s">
        <v>299</v>
      </c>
    </row>
    <row r="102" spans="1:16" ht="25" x14ac:dyDescent="0.25">
      <c r="A102" s="111" t="str">
        <f t="shared" si="1"/>
        <v>Table E1_88 (617)</v>
      </c>
      <c r="B102" s="108" t="s">
        <v>291</v>
      </c>
      <c r="C102" s="108">
        <v>1988</v>
      </c>
      <c r="D102" s="108" t="s">
        <v>559</v>
      </c>
      <c r="E102" s="108" t="s">
        <v>429</v>
      </c>
      <c r="F102" s="108" t="s">
        <v>301</v>
      </c>
      <c r="G102" s="108" t="s">
        <v>560</v>
      </c>
      <c r="H102" s="108">
        <v>2</v>
      </c>
      <c r="I102" s="108" t="s">
        <v>565</v>
      </c>
      <c r="J102" s="108">
        <v>617</v>
      </c>
      <c r="K102" s="108" t="s">
        <v>566</v>
      </c>
      <c r="L102" s="108"/>
      <c r="M102" s="112">
        <v>45135</v>
      </c>
      <c r="N102" s="112">
        <v>45135</v>
      </c>
      <c r="O102" s="108" t="s">
        <v>298</v>
      </c>
      <c r="P102" s="108" t="s">
        <v>299</v>
      </c>
    </row>
    <row r="103" spans="1:16" ht="25" x14ac:dyDescent="0.25">
      <c r="A103" s="111" t="str">
        <f t="shared" si="1"/>
        <v>Table E2_88 (618)</v>
      </c>
      <c r="B103" s="108" t="s">
        <v>291</v>
      </c>
      <c r="C103" s="108">
        <v>1988</v>
      </c>
      <c r="D103" s="108" t="s">
        <v>559</v>
      </c>
      <c r="E103" s="108" t="s">
        <v>433</v>
      </c>
      <c r="F103" s="108" t="s">
        <v>301</v>
      </c>
      <c r="G103" s="108" t="s">
        <v>560</v>
      </c>
      <c r="H103" s="108">
        <v>2</v>
      </c>
      <c r="I103" s="108" t="s">
        <v>567</v>
      </c>
      <c r="J103" s="108">
        <v>618</v>
      </c>
      <c r="K103" s="108" t="s">
        <v>568</v>
      </c>
      <c r="L103" s="108"/>
      <c r="M103" s="112">
        <v>45135</v>
      </c>
      <c r="N103" s="112">
        <v>45135</v>
      </c>
      <c r="O103" s="108" t="s">
        <v>298</v>
      </c>
      <c r="P103" s="108" t="s">
        <v>299</v>
      </c>
    </row>
    <row r="104" spans="1:16" ht="25" x14ac:dyDescent="0.25">
      <c r="A104" s="111" t="str">
        <f t="shared" si="1"/>
        <v>Table F1_88 (619)</v>
      </c>
      <c r="B104" s="108" t="s">
        <v>291</v>
      </c>
      <c r="C104" s="108">
        <v>1988</v>
      </c>
      <c r="D104" s="108" t="s">
        <v>559</v>
      </c>
      <c r="E104" s="108" t="s">
        <v>429</v>
      </c>
      <c r="F104" s="108" t="s">
        <v>301</v>
      </c>
      <c r="G104" s="108" t="s">
        <v>560</v>
      </c>
      <c r="H104" s="108">
        <v>2</v>
      </c>
      <c r="I104" s="108" t="s">
        <v>569</v>
      </c>
      <c r="J104" s="108">
        <v>619</v>
      </c>
      <c r="K104" s="108" t="s">
        <v>570</v>
      </c>
      <c r="L104" s="108"/>
      <c r="M104" s="112">
        <v>45135</v>
      </c>
      <c r="N104" s="112">
        <v>45135</v>
      </c>
      <c r="O104" s="108" t="s">
        <v>298</v>
      </c>
      <c r="P104" s="108" t="s">
        <v>299</v>
      </c>
    </row>
    <row r="105" spans="1:16" ht="25" x14ac:dyDescent="0.25">
      <c r="A105" s="111" t="str">
        <f t="shared" si="1"/>
        <v>Table F2_88 (620)</v>
      </c>
      <c r="B105" s="108" t="s">
        <v>291</v>
      </c>
      <c r="C105" s="108">
        <v>1988</v>
      </c>
      <c r="D105" s="108" t="s">
        <v>559</v>
      </c>
      <c r="E105" s="108" t="s">
        <v>441</v>
      </c>
      <c r="F105" s="108" t="s">
        <v>301</v>
      </c>
      <c r="G105" s="108" t="s">
        <v>560</v>
      </c>
      <c r="H105" s="108">
        <v>2</v>
      </c>
      <c r="I105" s="108" t="s">
        <v>571</v>
      </c>
      <c r="J105" s="108">
        <v>620</v>
      </c>
      <c r="K105" s="108" t="s">
        <v>572</v>
      </c>
      <c r="L105" s="108"/>
      <c r="M105" s="112">
        <v>45135</v>
      </c>
      <c r="N105" s="112">
        <v>45135</v>
      </c>
      <c r="O105" s="108" t="s">
        <v>298</v>
      </c>
      <c r="P105" s="108" t="s">
        <v>299</v>
      </c>
    </row>
    <row r="106" spans="1:16" ht="25" x14ac:dyDescent="0.25">
      <c r="A106" s="111" t="str">
        <f t="shared" si="1"/>
        <v>Table B_06 (621)</v>
      </c>
      <c r="B106" s="108" t="s">
        <v>291</v>
      </c>
      <c r="C106" s="108">
        <v>2006</v>
      </c>
      <c r="D106" s="108" t="s">
        <v>559</v>
      </c>
      <c r="E106" s="108" t="s">
        <v>573</v>
      </c>
      <c r="F106" s="108" t="s">
        <v>301</v>
      </c>
      <c r="G106" s="108" t="s">
        <v>423</v>
      </c>
      <c r="H106" s="108">
        <v>1</v>
      </c>
      <c r="I106" s="108" t="s">
        <v>574</v>
      </c>
      <c r="J106" s="108">
        <v>621</v>
      </c>
      <c r="K106" s="108" t="s">
        <v>575</v>
      </c>
      <c r="L106" s="108"/>
      <c r="M106" s="112">
        <v>45135</v>
      </c>
      <c r="N106" s="112">
        <v>45135</v>
      </c>
      <c r="O106" s="108" t="s">
        <v>298</v>
      </c>
      <c r="P106" s="108" t="s">
        <v>299</v>
      </c>
    </row>
    <row r="107" spans="1:16" ht="25" x14ac:dyDescent="0.25">
      <c r="A107" s="111" t="str">
        <f t="shared" si="1"/>
        <v>Table C_06 (622)</v>
      </c>
      <c r="B107" s="108" t="s">
        <v>291</v>
      </c>
      <c r="C107" s="108">
        <v>2006</v>
      </c>
      <c r="D107" s="108" t="s">
        <v>559</v>
      </c>
      <c r="E107" s="108" t="s">
        <v>576</v>
      </c>
      <c r="F107" s="108" t="s">
        <v>301</v>
      </c>
      <c r="G107" s="108" t="s">
        <v>423</v>
      </c>
      <c r="H107" s="108">
        <v>1</v>
      </c>
      <c r="I107" s="108" t="s">
        <v>577</v>
      </c>
      <c r="J107" s="108">
        <v>622</v>
      </c>
      <c r="K107" s="108" t="s">
        <v>578</v>
      </c>
      <c r="L107" s="108"/>
      <c r="M107" s="112">
        <v>45135</v>
      </c>
      <c r="N107" s="112">
        <v>45135</v>
      </c>
      <c r="O107" s="108" t="s">
        <v>298</v>
      </c>
      <c r="P107" s="108" t="s">
        <v>299</v>
      </c>
    </row>
    <row r="108" spans="1:16" ht="25" x14ac:dyDescent="0.25">
      <c r="A108" s="111" t="str">
        <f t="shared" si="1"/>
        <v>Table D_06 (623)</v>
      </c>
      <c r="B108" s="108" t="s">
        <v>291</v>
      </c>
      <c r="C108" s="108">
        <v>2006</v>
      </c>
      <c r="D108" s="108" t="s">
        <v>559</v>
      </c>
      <c r="E108" s="108" t="s">
        <v>579</v>
      </c>
      <c r="F108" s="108" t="s">
        <v>301</v>
      </c>
      <c r="G108" s="108" t="s">
        <v>423</v>
      </c>
      <c r="H108" s="108">
        <v>1</v>
      </c>
      <c r="I108" s="108" t="s">
        <v>580</v>
      </c>
      <c r="J108" s="108">
        <v>623</v>
      </c>
      <c r="K108" s="108" t="s">
        <v>581</v>
      </c>
      <c r="L108" s="108"/>
      <c r="M108" s="112">
        <v>45135</v>
      </c>
      <c r="N108" s="112">
        <v>45135</v>
      </c>
      <c r="O108" s="108" t="s">
        <v>298</v>
      </c>
      <c r="P108" s="108" t="s">
        <v>299</v>
      </c>
    </row>
    <row r="109" spans="1:16" ht="25" x14ac:dyDescent="0.25">
      <c r="A109" s="111" t="str">
        <f t="shared" si="1"/>
        <v>Table E_06 (624)</v>
      </c>
      <c r="B109" s="108" t="s">
        <v>291</v>
      </c>
      <c r="C109" s="108">
        <v>2006</v>
      </c>
      <c r="D109" s="108" t="s">
        <v>559</v>
      </c>
      <c r="E109" s="108" t="s">
        <v>582</v>
      </c>
      <c r="F109" s="108" t="s">
        <v>301</v>
      </c>
      <c r="G109" s="108" t="s">
        <v>423</v>
      </c>
      <c r="H109" s="108">
        <v>1</v>
      </c>
      <c r="I109" s="108" t="s">
        <v>583</v>
      </c>
      <c r="J109" s="108">
        <v>624</v>
      </c>
      <c r="K109" s="108" t="s">
        <v>584</v>
      </c>
      <c r="L109" s="108"/>
      <c r="M109" s="112">
        <v>45135</v>
      </c>
      <c r="N109" s="112">
        <v>45135</v>
      </c>
      <c r="O109" s="108" t="s">
        <v>298</v>
      </c>
      <c r="P109" s="108" t="s">
        <v>299</v>
      </c>
    </row>
    <row r="110" spans="1:16" ht="25" x14ac:dyDescent="0.25">
      <c r="A110" s="111" t="str">
        <f t="shared" si="1"/>
        <v>Table B_15 (625)</v>
      </c>
      <c r="B110" s="108" t="s">
        <v>291</v>
      </c>
      <c r="C110" s="108">
        <v>2015</v>
      </c>
      <c r="D110" s="108" t="s">
        <v>559</v>
      </c>
      <c r="E110" s="108" t="s">
        <v>585</v>
      </c>
      <c r="F110" s="108" t="s">
        <v>301</v>
      </c>
      <c r="G110" s="108" t="s">
        <v>465</v>
      </c>
      <c r="H110" s="108">
        <v>0</v>
      </c>
      <c r="I110" s="108" t="s">
        <v>586</v>
      </c>
      <c r="J110" s="108">
        <v>625</v>
      </c>
      <c r="K110" s="108" t="s">
        <v>587</v>
      </c>
      <c r="L110" s="108"/>
      <c r="M110" s="112">
        <v>45135</v>
      </c>
      <c r="N110" s="112">
        <v>45135</v>
      </c>
      <c r="O110" s="108" t="s">
        <v>298</v>
      </c>
      <c r="P110" s="108" t="s">
        <v>299</v>
      </c>
    </row>
    <row r="111" spans="1:16" ht="25" x14ac:dyDescent="0.25">
      <c r="A111" s="111" t="str">
        <f t="shared" si="1"/>
        <v>Table C_15 (626)</v>
      </c>
      <c r="B111" s="108" t="s">
        <v>291</v>
      </c>
      <c r="C111" s="108">
        <v>2015</v>
      </c>
      <c r="D111" s="108" t="s">
        <v>559</v>
      </c>
      <c r="E111" s="108" t="s">
        <v>588</v>
      </c>
      <c r="F111" s="108" t="s">
        <v>301</v>
      </c>
      <c r="G111" s="108" t="s">
        <v>465</v>
      </c>
      <c r="H111" s="108">
        <v>0</v>
      </c>
      <c r="I111" s="108" t="s">
        <v>589</v>
      </c>
      <c r="J111" s="108">
        <v>626</v>
      </c>
      <c r="K111" s="108" t="s">
        <v>590</v>
      </c>
      <c r="L111" s="108"/>
      <c r="M111" s="112">
        <v>45135</v>
      </c>
      <c r="N111" s="112">
        <v>45135</v>
      </c>
      <c r="O111" s="108" t="s">
        <v>298</v>
      </c>
      <c r="P111" s="108" t="s">
        <v>299</v>
      </c>
    </row>
    <row r="112" spans="1:16" ht="25" x14ac:dyDescent="0.25">
      <c r="A112" s="111" t="str">
        <f t="shared" si="1"/>
        <v>Table C (703)</v>
      </c>
      <c r="B112" s="108" t="s">
        <v>291</v>
      </c>
      <c r="C112" s="108">
        <v>2015</v>
      </c>
      <c r="D112" s="108" t="s">
        <v>591</v>
      </c>
      <c r="E112" s="108" t="s">
        <v>592</v>
      </c>
      <c r="F112" s="108" t="s">
        <v>301</v>
      </c>
      <c r="G112" s="108" t="s">
        <v>593</v>
      </c>
      <c r="H112" s="108">
        <v>0</v>
      </c>
      <c r="I112" s="108" t="s">
        <v>594</v>
      </c>
      <c r="J112" s="108">
        <v>703</v>
      </c>
      <c r="K112" s="108" t="s">
        <v>487</v>
      </c>
      <c r="L112" s="108"/>
      <c r="M112" s="112">
        <v>45196</v>
      </c>
      <c r="N112" s="112">
        <v>45197</v>
      </c>
      <c r="O112" s="108" t="s">
        <v>298</v>
      </c>
      <c r="P112" s="108" t="s">
        <v>299</v>
      </c>
    </row>
    <row r="113" spans="1:16" ht="25" x14ac:dyDescent="0.25">
      <c r="A113" s="111" t="str">
        <f t="shared" si="1"/>
        <v>Table 1 (801)</v>
      </c>
      <c r="B113" s="108" t="s">
        <v>291</v>
      </c>
      <c r="C113" s="108">
        <v>2015</v>
      </c>
      <c r="D113" s="108" t="s">
        <v>595</v>
      </c>
      <c r="E113" s="108" t="s">
        <v>596</v>
      </c>
      <c r="F113" s="108" t="s">
        <v>301</v>
      </c>
      <c r="G113" s="108" t="s">
        <v>480</v>
      </c>
      <c r="H113" s="108">
        <v>0</v>
      </c>
      <c r="I113" s="108" t="s">
        <v>597</v>
      </c>
      <c r="J113" s="108">
        <v>801</v>
      </c>
      <c r="K113" s="108" t="s">
        <v>500</v>
      </c>
      <c r="L113" s="108"/>
      <c r="M113" s="112">
        <v>45135</v>
      </c>
      <c r="N113" s="112">
        <v>45135</v>
      </c>
      <c r="O113" s="108" t="s">
        <v>298</v>
      </c>
      <c r="P113" s="108" t="s">
        <v>299</v>
      </c>
    </row>
    <row r="114" spans="1:16" ht="25" x14ac:dyDescent="0.25">
      <c r="A114" s="111" t="str">
        <f t="shared" si="1"/>
        <v>Table 2 (802)</v>
      </c>
      <c r="B114" s="108" t="s">
        <v>291</v>
      </c>
      <c r="C114" s="108">
        <v>2015</v>
      </c>
      <c r="D114" s="108" t="s">
        <v>595</v>
      </c>
      <c r="E114" s="108" t="s">
        <v>598</v>
      </c>
      <c r="F114" s="108" t="s">
        <v>301</v>
      </c>
      <c r="G114" s="108" t="s">
        <v>480</v>
      </c>
      <c r="H114" s="108">
        <v>0</v>
      </c>
      <c r="I114" s="108" t="s">
        <v>599</v>
      </c>
      <c r="J114" s="108">
        <v>802</v>
      </c>
      <c r="K114" s="108" t="s">
        <v>504</v>
      </c>
      <c r="L114" s="108"/>
      <c r="M114" s="112">
        <v>45135</v>
      </c>
      <c r="N114" s="112">
        <v>45135</v>
      </c>
      <c r="O114" s="108" t="s">
        <v>298</v>
      </c>
      <c r="P114" s="108" t="s">
        <v>299</v>
      </c>
    </row>
  </sheetData>
  <sortState xmlns:xlrd2="http://schemas.microsoft.com/office/spreadsheetml/2017/richdata2" ref="B10:S40">
    <sortCondition ref="J10:J40"/>
    <sortCondition ref="F10:F40"/>
  </sortState>
  <phoneticPr fontId="4" type="noConversion"/>
  <conditionalFormatting sqref="B69:D75 B78:D81 B83:D84 M11 J14:N14 J10:L13 M13 B10:D56 J15:L56 I8:I56 A8:A84 J8:N9 M15:N70 A85:D114 O8:P85 E8:H42">
    <cfRule type="expression" dxfId="2847" priority="183" stopIfTrue="1">
      <formula>MOD(ROW(),2)=0</formula>
    </cfRule>
    <cfRule type="expression" dxfId="2846" priority="184" stopIfTrue="1">
      <formula>MOD(ROW(),2)&lt;&gt;0</formula>
    </cfRule>
  </conditionalFormatting>
  <conditionalFormatting sqref="D57:D68 B57:B68">
    <cfRule type="expression" dxfId="2845" priority="181" stopIfTrue="1">
      <formula>MOD(ROW(),2)=0</formula>
    </cfRule>
    <cfRule type="expression" dxfId="2844" priority="182" stopIfTrue="1">
      <formula>MOD(ROW(),2)&lt;&gt;0</formula>
    </cfRule>
  </conditionalFormatting>
  <conditionalFormatting sqref="C57:C68">
    <cfRule type="expression" dxfId="2843" priority="179" stopIfTrue="1">
      <formula>MOD(ROW(),2)=0</formula>
    </cfRule>
    <cfRule type="expression" dxfId="2842" priority="180" stopIfTrue="1">
      <formula>MOD(ROW(),2)&lt;&gt;0</formula>
    </cfRule>
  </conditionalFormatting>
  <conditionalFormatting sqref="B76:D77">
    <cfRule type="expression" dxfId="2841" priority="177" stopIfTrue="1">
      <formula>MOD(ROW(),2)=0</formula>
    </cfRule>
    <cfRule type="expression" dxfId="2840" priority="178" stopIfTrue="1">
      <formula>MOD(ROW(),2)&lt;&gt;0</formula>
    </cfRule>
  </conditionalFormatting>
  <conditionalFormatting sqref="B82:D82">
    <cfRule type="expression" dxfId="2839" priority="175" stopIfTrue="1">
      <formula>MOD(ROW(),2)=0</formula>
    </cfRule>
    <cfRule type="expression" dxfId="2838" priority="176" stopIfTrue="1">
      <formula>MOD(ROW(),2)&lt;&gt;0</formula>
    </cfRule>
  </conditionalFormatting>
  <conditionalFormatting sqref="C8:D9">
    <cfRule type="expression" dxfId="2837" priority="173" stopIfTrue="1">
      <formula>MOD(ROW(),2)=0</formula>
    </cfRule>
    <cfRule type="expression" dxfId="2836" priority="174" stopIfTrue="1">
      <formula>MOD(ROW(),2)&lt;&gt;0</formula>
    </cfRule>
  </conditionalFormatting>
  <conditionalFormatting sqref="E69:G75 E79:H80 E78:G78 E43:G56 E81:G81 E83:G114">
    <cfRule type="expression" dxfId="2835" priority="171" stopIfTrue="1">
      <formula>MOD(ROW(),2)=0</formula>
    </cfRule>
    <cfRule type="expression" dxfId="2834" priority="172" stopIfTrue="1">
      <formula>MOD(ROW(),2)&lt;&gt;0</formula>
    </cfRule>
  </conditionalFormatting>
  <conditionalFormatting sqref="E57:G68">
    <cfRule type="expression" dxfId="2833" priority="169" stopIfTrue="1">
      <formula>MOD(ROW(),2)=0</formula>
    </cfRule>
    <cfRule type="expression" dxfId="2832" priority="170" stopIfTrue="1">
      <formula>MOD(ROW(),2)&lt;&gt;0</formula>
    </cfRule>
  </conditionalFormatting>
  <conditionalFormatting sqref="E76:G77">
    <cfRule type="expression" dxfId="2831" priority="167" stopIfTrue="1">
      <formula>MOD(ROW(),2)=0</formula>
    </cfRule>
    <cfRule type="expression" dxfId="2830" priority="168" stopIfTrue="1">
      <formula>MOD(ROW(),2)&lt;&gt;0</formula>
    </cfRule>
  </conditionalFormatting>
  <conditionalFormatting sqref="E82:G82">
    <cfRule type="expression" dxfId="2829" priority="165" stopIfTrue="1">
      <formula>MOD(ROW(),2)=0</formula>
    </cfRule>
    <cfRule type="expression" dxfId="2828" priority="166" stopIfTrue="1">
      <formula>MOD(ROW(),2)&lt;&gt;0</formula>
    </cfRule>
  </conditionalFormatting>
  <conditionalFormatting sqref="J69:J75 J78:J81 J83:J114">
    <cfRule type="expression" dxfId="2827" priority="163" stopIfTrue="1">
      <formula>MOD(ROW(),2)=0</formula>
    </cfRule>
    <cfRule type="expression" dxfId="2826" priority="164" stopIfTrue="1">
      <formula>MOD(ROW(),2)&lt;&gt;0</formula>
    </cfRule>
  </conditionalFormatting>
  <conditionalFormatting sqref="J57:J68">
    <cfRule type="expression" dxfId="2825" priority="161" stopIfTrue="1">
      <formula>MOD(ROW(),2)=0</formula>
    </cfRule>
    <cfRule type="expression" dxfId="2824" priority="162" stopIfTrue="1">
      <formula>MOD(ROW(),2)&lt;&gt;0</formula>
    </cfRule>
  </conditionalFormatting>
  <conditionalFormatting sqref="J76:J77">
    <cfRule type="expression" dxfId="2823" priority="159" stopIfTrue="1">
      <formula>MOD(ROW(),2)=0</formula>
    </cfRule>
    <cfRule type="expression" dxfId="2822" priority="160" stopIfTrue="1">
      <formula>MOD(ROW(),2)&lt;&gt;0</formula>
    </cfRule>
  </conditionalFormatting>
  <conditionalFormatting sqref="J82">
    <cfRule type="expression" dxfId="2821" priority="157" stopIfTrue="1">
      <formula>MOD(ROW(),2)=0</formula>
    </cfRule>
    <cfRule type="expression" dxfId="2820" priority="158" stopIfTrue="1">
      <formula>MOD(ROW(),2)&lt;&gt;0</formula>
    </cfRule>
  </conditionalFormatting>
  <conditionalFormatting sqref="K69:K75 K78:K81 K83:K114">
    <cfRule type="expression" dxfId="2819" priority="155" stopIfTrue="1">
      <formula>MOD(ROW(),2)=0</formula>
    </cfRule>
    <cfRule type="expression" dxfId="2818" priority="156" stopIfTrue="1">
      <formula>MOD(ROW(),2)&lt;&gt;0</formula>
    </cfRule>
  </conditionalFormatting>
  <conditionalFormatting sqref="K57:K68">
    <cfRule type="expression" dxfId="2817" priority="153" stopIfTrue="1">
      <formula>MOD(ROW(),2)=0</formula>
    </cfRule>
    <cfRule type="expression" dxfId="2816" priority="154" stopIfTrue="1">
      <formula>MOD(ROW(),2)&lt;&gt;0</formula>
    </cfRule>
  </conditionalFormatting>
  <conditionalFormatting sqref="K76:K77">
    <cfRule type="expression" dxfId="2815" priority="151" stopIfTrue="1">
      <formula>MOD(ROW(),2)=0</formula>
    </cfRule>
    <cfRule type="expression" dxfId="2814" priority="152" stopIfTrue="1">
      <formula>MOD(ROW(),2)&lt;&gt;0</formula>
    </cfRule>
  </conditionalFormatting>
  <conditionalFormatting sqref="K82">
    <cfRule type="expression" dxfId="2813" priority="149" stopIfTrue="1">
      <formula>MOD(ROW(),2)=0</formula>
    </cfRule>
    <cfRule type="expression" dxfId="2812" priority="150" stopIfTrue="1">
      <formula>MOD(ROW(),2)&lt;&gt;0</formula>
    </cfRule>
  </conditionalFormatting>
  <conditionalFormatting sqref="L84">
    <cfRule type="expression" dxfId="2811" priority="147" stopIfTrue="1">
      <formula>MOD(ROW(),2)=0</formula>
    </cfRule>
    <cfRule type="expression" dxfId="2810" priority="148" stopIfTrue="1">
      <formula>MOD(ROW(),2)&lt;&gt;0</formula>
    </cfRule>
  </conditionalFormatting>
  <conditionalFormatting sqref="L57:L68">
    <cfRule type="expression" dxfId="2809" priority="145" stopIfTrue="1">
      <formula>MOD(ROW(),2)=0</formula>
    </cfRule>
    <cfRule type="expression" dxfId="2808" priority="146" stopIfTrue="1">
      <formula>MOD(ROW(),2)&lt;&gt;0</formula>
    </cfRule>
  </conditionalFormatting>
  <conditionalFormatting sqref="L69">
    <cfRule type="expression" dxfId="2807" priority="143" stopIfTrue="1">
      <formula>MOD(ROW(),2)=0</formula>
    </cfRule>
    <cfRule type="expression" dxfId="2806" priority="144" stopIfTrue="1">
      <formula>MOD(ROW(),2)&lt;&gt;0</formula>
    </cfRule>
  </conditionalFormatting>
  <conditionalFormatting sqref="L70">
    <cfRule type="expression" dxfId="2805" priority="141" stopIfTrue="1">
      <formula>MOD(ROW(),2)=0</formula>
    </cfRule>
    <cfRule type="expression" dxfId="2804" priority="142" stopIfTrue="1">
      <formula>MOD(ROW(),2)&lt;&gt;0</formula>
    </cfRule>
  </conditionalFormatting>
  <conditionalFormatting sqref="L73:L75">
    <cfRule type="expression" dxfId="2803" priority="139" stopIfTrue="1">
      <formula>MOD(ROW(),2)=0</formula>
    </cfRule>
    <cfRule type="expression" dxfId="2802" priority="140" stopIfTrue="1">
      <formula>MOD(ROW(),2)&lt;&gt;0</formula>
    </cfRule>
  </conditionalFormatting>
  <conditionalFormatting sqref="L114">
    <cfRule type="expression" dxfId="2801" priority="137" stopIfTrue="1">
      <formula>MOD(ROW(),2)=0</formula>
    </cfRule>
    <cfRule type="expression" dxfId="2800" priority="138" stopIfTrue="1">
      <formula>MOD(ROW(),2)&lt;&gt;0</formula>
    </cfRule>
  </conditionalFormatting>
  <conditionalFormatting sqref="L76">
    <cfRule type="expression" dxfId="2799" priority="135" stopIfTrue="1">
      <formula>MOD(ROW(),2)=0</formula>
    </cfRule>
    <cfRule type="expression" dxfId="2798" priority="136" stopIfTrue="1">
      <formula>MOD(ROW(),2)&lt;&gt;0</formula>
    </cfRule>
  </conditionalFormatting>
  <conditionalFormatting sqref="L77">
    <cfRule type="expression" dxfId="2797" priority="133" stopIfTrue="1">
      <formula>MOD(ROW(),2)=0</formula>
    </cfRule>
    <cfRule type="expression" dxfId="2796" priority="134" stopIfTrue="1">
      <formula>MOD(ROW(),2)&lt;&gt;0</formula>
    </cfRule>
  </conditionalFormatting>
  <conditionalFormatting sqref="L78">
    <cfRule type="expression" dxfId="2795" priority="131" stopIfTrue="1">
      <formula>MOD(ROW(),2)=0</formula>
    </cfRule>
    <cfRule type="expression" dxfId="2794" priority="132" stopIfTrue="1">
      <formula>MOD(ROW(),2)&lt;&gt;0</formula>
    </cfRule>
  </conditionalFormatting>
  <conditionalFormatting sqref="L79">
    <cfRule type="expression" dxfId="2793" priority="129" stopIfTrue="1">
      <formula>MOD(ROW(),2)=0</formula>
    </cfRule>
    <cfRule type="expression" dxfId="2792" priority="130" stopIfTrue="1">
      <formula>MOD(ROW(),2)&lt;&gt;0</formula>
    </cfRule>
  </conditionalFormatting>
  <conditionalFormatting sqref="L80">
    <cfRule type="expression" dxfId="2791" priority="127" stopIfTrue="1">
      <formula>MOD(ROW(),2)=0</formula>
    </cfRule>
    <cfRule type="expression" dxfId="2790" priority="128" stopIfTrue="1">
      <formula>MOD(ROW(),2)&lt;&gt;0</formula>
    </cfRule>
  </conditionalFormatting>
  <conditionalFormatting sqref="L82">
    <cfRule type="expression" dxfId="2789" priority="125" stopIfTrue="1">
      <formula>MOD(ROW(),2)=0</formula>
    </cfRule>
    <cfRule type="expression" dxfId="2788" priority="126" stopIfTrue="1">
      <formula>MOD(ROW(),2)&lt;&gt;0</formula>
    </cfRule>
  </conditionalFormatting>
  <conditionalFormatting sqref="L83">
    <cfRule type="expression" dxfId="2787" priority="123" stopIfTrue="1">
      <formula>MOD(ROW(),2)=0</formula>
    </cfRule>
    <cfRule type="expression" dxfId="2786" priority="124" stopIfTrue="1">
      <formula>MOD(ROW(),2)&lt;&gt;0</formula>
    </cfRule>
  </conditionalFormatting>
  <conditionalFormatting sqref="L86">
    <cfRule type="expression" dxfId="2785" priority="121" stopIfTrue="1">
      <formula>MOD(ROW(),2)=0</formula>
    </cfRule>
    <cfRule type="expression" dxfId="2784" priority="122" stopIfTrue="1">
      <formula>MOD(ROW(),2)&lt;&gt;0</formula>
    </cfRule>
  </conditionalFormatting>
  <conditionalFormatting sqref="L87">
    <cfRule type="expression" dxfId="2783" priority="119" stopIfTrue="1">
      <formula>MOD(ROW(),2)=0</formula>
    </cfRule>
    <cfRule type="expression" dxfId="2782" priority="120" stopIfTrue="1">
      <formula>MOD(ROW(),2)&lt;&gt;0</formula>
    </cfRule>
  </conditionalFormatting>
  <conditionalFormatting sqref="L88">
    <cfRule type="expression" dxfId="2781" priority="117" stopIfTrue="1">
      <formula>MOD(ROW(),2)=0</formula>
    </cfRule>
    <cfRule type="expression" dxfId="2780" priority="118" stopIfTrue="1">
      <formula>MOD(ROW(),2)&lt;&gt;0</formula>
    </cfRule>
  </conditionalFormatting>
  <conditionalFormatting sqref="L89">
    <cfRule type="expression" dxfId="2779" priority="115" stopIfTrue="1">
      <formula>MOD(ROW(),2)=0</formula>
    </cfRule>
    <cfRule type="expression" dxfId="2778" priority="116" stopIfTrue="1">
      <formula>MOD(ROW(),2)&lt;&gt;0</formula>
    </cfRule>
  </conditionalFormatting>
  <conditionalFormatting sqref="L90">
    <cfRule type="expression" dxfId="2777" priority="113" stopIfTrue="1">
      <formula>MOD(ROW(),2)=0</formula>
    </cfRule>
    <cfRule type="expression" dxfId="2776" priority="114" stopIfTrue="1">
      <formula>MOD(ROW(),2)&lt;&gt;0</formula>
    </cfRule>
  </conditionalFormatting>
  <conditionalFormatting sqref="L91">
    <cfRule type="expression" dxfId="2775" priority="111" stopIfTrue="1">
      <formula>MOD(ROW(),2)=0</formula>
    </cfRule>
    <cfRule type="expression" dxfId="2774" priority="112" stopIfTrue="1">
      <formula>MOD(ROW(),2)&lt;&gt;0</formula>
    </cfRule>
  </conditionalFormatting>
  <conditionalFormatting sqref="L92">
    <cfRule type="expression" dxfId="2773" priority="109" stopIfTrue="1">
      <formula>MOD(ROW(),2)=0</formula>
    </cfRule>
    <cfRule type="expression" dxfId="2772" priority="110" stopIfTrue="1">
      <formula>MOD(ROW(),2)&lt;&gt;0</formula>
    </cfRule>
  </conditionalFormatting>
  <conditionalFormatting sqref="L93">
    <cfRule type="expression" dxfId="2771" priority="107" stopIfTrue="1">
      <formula>MOD(ROW(),2)=0</formula>
    </cfRule>
    <cfRule type="expression" dxfId="2770" priority="108" stopIfTrue="1">
      <formula>MOD(ROW(),2)&lt;&gt;0</formula>
    </cfRule>
  </conditionalFormatting>
  <conditionalFormatting sqref="L94">
    <cfRule type="expression" dxfId="2769" priority="105" stopIfTrue="1">
      <formula>MOD(ROW(),2)=0</formula>
    </cfRule>
    <cfRule type="expression" dxfId="2768" priority="106" stopIfTrue="1">
      <formula>MOD(ROW(),2)&lt;&gt;0</formula>
    </cfRule>
  </conditionalFormatting>
  <conditionalFormatting sqref="L95">
    <cfRule type="expression" dxfId="2767" priority="103" stopIfTrue="1">
      <formula>MOD(ROW(),2)=0</formula>
    </cfRule>
    <cfRule type="expression" dxfId="2766" priority="104" stopIfTrue="1">
      <formula>MOD(ROW(),2)&lt;&gt;0</formula>
    </cfRule>
  </conditionalFormatting>
  <conditionalFormatting sqref="L96">
    <cfRule type="expression" dxfId="2765" priority="101" stopIfTrue="1">
      <formula>MOD(ROW(),2)=0</formula>
    </cfRule>
    <cfRule type="expression" dxfId="2764" priority="102" stopIfTrue="1">
      <formula>MOD(ROW(),2)&lt;&gt;0</formula>
    </cfRule>
  </conditionalFormatting>
  <conditionalFormatting sqref="L97">
    <cfRule type="expression" dxfId="2763" priority="99" stopIfTrue="1">
      <formula>MOD(ROW(),2)=0</formula>
    </cfRule>
    <cfRule type="expression" dxfId="2762" priority="100" stopIfTrue="1">
      <formula>MOD(ROW(),2)&lt;&gt;0</formula>
    </cfRule>
  </conditionalFormatting>
  <conditionalFormatting sqref="L98">
    <cfRule type="expression" dxfId="2761" priority="97" stopIfTrue="1">
      <formula>MOD(ROW(),2)=0</formula>
    </cfRule>
    <cfRule type="expression" dxfId="2760" priority="98" stopIfTrue="1">
      <formula>MOD(ROW(),2)&lt;&gt;0</formula>
    </cfRule>
  </conditionalFormatting>
  <conditionalFormatting sqref="L99">
    <cfRule type="expression" dxfId="2759" priority="95" stopIfTrue="1">
      <formula>MOD(ROW(),2)=0</formula>
    </cfRule>
    <cfRule type="expression" dxfId="2758" priority="96" stopIfTrue="1">
      <formula>MOD(ROW(),2)&lt;&gt;0</formula>
    </cfRule>
  </conditionalFormatting>
  <conditionalFormatting sqref="L100">
    <cfRule type="expression" dxfId="2757" priority="93" stopIfTrue="1">
      <formula>MOD(ROW(),2)=0</formula>
    </cfRule>
    <cfRule type="expression" dxfId="2756" priority="94" stopIfTrue="1">
      <formula>MOD(ROW(),2)&lt;&gt;0</formula>
    </cfRule>
  </conditionalFormatting>
  <conditionalFormatting sqref="L101">
    <cfRule type="expression" dxfId="2755" priority="91" stopIfTrue="1">
      <formula>MOD(ROW(),2)=0</formula>
    </cfRule>
    <cfRule type="expression" dxfId="2754" priority="92" stopIfTrue="1">
      <formula>MOD(ROW(),2)&lt;&gt;0</formula>
    </cfRule>
  </conditionalFormatting>
  <conditionalFormatting sqref="L102">
    <cfRule type="expression" dxfId="2753" priority="89" stopIfTrue="1">
      <formula>MOD(ROW(),2)=0</formula>
    </cfRule>
    <cfRule type="expression" dxfId="2752" priority="90" stopIfTrue="1">
      <formula>MOD(ROW(),2)&lt;&gt;0</formula>
    </cfRule>
  </conditionalFormatting>
  <conditionalFormatting sqref="L103">
    <cfRule type="expression" dxfId="2751" priority="87" stopIfTrue="1">
      <formula>MOD(ROW(),2)=0</formula>
    </cfRule>
    <cfRule type="expression" dxfId="2750" priority="88" stopIfTrue="1">
      <formula>MOD(ROW(),2)&lt;&gt;0</formula>
    </cfRule>
  </conditionalFormatting>
  <conditionalFormatting sqref="L104">
    <cfRule type="expression" dxfId="2749" priority="85" stopIfTrue="1">
      <formula>MOD(ROW(),2)=0</formula>
    </cfRule>
    <cfRule type="expression" dxfId="2748" priority="86" stopIfTrue="1">
      <formula>MOD(ROW(),2)&lt;&gt;0</formula>
    </cfRule>
  </conditionalFormatting>
  <conditionalFormatting sqref="L105">
    <cfRule type="expression" dxfId="2747" priority="83" stopIfTrue="1">
      <formula>MOD(ROW(),2)=0</formula>
    </cfRule>
    <cfRule type="expression" dxfId="2746" priority="84" stopIfTrue="1">
      <formula>MOD(ROW(),2)&lt;&gt;0</formula>
    </cfRule>
  </conditionalFormatting>
  <conditionalFormatting sqref="L106">
    <cfRule type="expression" dxfId="2745" priority="81" stopIfTrue="1">
      <formula>MOD(ROW(),2)=0</formula>
    </cfRule>
    <cfRule type="expression" dxfId="2744" priority="82" stopIfTrue="1">
      <formula>MOD(ROW(),2)&lt;&gt;0</formula>
    </cfRule>
  </conditionalFormatting>
  <conditionalFormatting sqref="L107">
    <cfRule type="expression" dxfId="2743" priority="79" stopIfTrue="1">
      <formula>MOD(ROW(),2)=0</formula>
    </cfRule>
    <cfRule type="expression" dxfId="2742" priority="80" stopIfTrue="1">
      <formula>MOD(ROW(),2)&lt;&gt;0</formula>
    </cfRule>
  </conditionalFormatting>
  <conditionalFormatting sqref="L108">
    <cfRule type="expression" dxfId="2741" priority="77" stopIfTrue="1">
      <formula>MOD(ROW(),2)=0</formula>
    </cfRule>
    <cfRule type="expression" dxfId="2740" priority="78" stopIfTrue="1">
      <formula>MOD(ROW(),2)&lt;&gt;0</formula>
    </cfRule>
  </conditionalFormatting>
  <conditionalFormatting sqref="L109">
    <cfRule type="expression" dxfId="2739" priority="75" stopIfTrue="1">
      <formula>MOD(ROW(),2)=0</formula>
    </cfRule>
    <cfRule type="expression" dxfId="2738" priority="76" stopIfTrue="1">
      <formula>MOD(ROW(),2)&lt;&gt;0</formula>
    </cfRule>
  </conditionalFormatting>
  <conditionalFormatting sqref="L110">
    <cfRule type="expression" dxfId="2737" priority="73" stopIfTrue="1">
      <formula>MOD(ROW(),2)=0</formula>
    </cfRule>
    <cfRule type="expression" dxfId="2736" priority="74" stopIfTrue="1">
      <formula>MOD(ROW(),2)&lt;&gt;0</formula>
    </cfRule>
  </conditionalFormatting>
  <conditionalFormatting sqref="L111">
    <cfRule type="expression" dxfId="2735" priority="71" stopIfTrue="1">
      <formula>MOD(ROW(),2)=0</formula>
    </cfRule>
    <cfRule type="expression" dxfId="2734" priority="72" stopIfTrue="1">
      <formula>MOD(ROW(),2)&lt;&gt;0</formula>
    </cfRule>
  </conditionalFormatting>
  <conditionalFormatting sqref="L112">
    <cfRule type="expression" dxfId="2733" priority="69" stopIfTrue="1">
      <formula>MOD(ROW(),2)=0</formula>
    </cfRule>
    <cfRule type="expression" dxfId="2732" priority="70" stopIfTrue="1">
      <formula>MOD(ROW(),2)&lt;&gt;0</formula>
    </cfRule>
  </conditionalFormatting>
  <conditionalFormatting sqref="L113">
    <cfRule type="expression" dxfId="2731" priority="67" stopIfTrue="1">
      <formula>MOD(ROW(),2)=0</formula>
    </cfRule>
    <cfRule type="expression" dxfId="2730" priority="68" stopIfTrue="1">
      <formula>MOD(ROW(),2)&lt;&gt;0</formula>
    </cfRule>
  </conditionalFormatting>
  <conditionalFormatting sqref="M10 M12 M76:M85">
    <cfRule type="expression" dxfId="2729" priority="65" stopIfTrue="1">
      <formula>MOD(ROW(),2)=0</formula>
    </cfRule>
    <cfRule type="expression" dxfId="2728" priority="66" stopIfTrue="1">
      <formula>MOD(ROW(),2)&lt;&gt;0</formula>
    </cfRule>
  </conditionalFormatting>
  <conditionalFormatting sqref="M71 M73 M75">
    <cfRule type="expression" dxfId="2727" priority="63" stopIfTrue="1">
      <formula>MOD(ROW(),2)=0</formula>
    </cfRule>
    <cfRule type="expression" dxfId="2726" priority="64" stopIfTrue="1">
      <formula>MOD(ROW(),2)&lt;&gt;0</formula>
    </cfRule>
  </conditionalFormatting>
  <conditionalFormatting sqref="M71 M73 M75 N112 N82:N84 N76:N77">
    <cfRule type="expression" dxfId="2725" priority="61" stopIfTrue="1">
      <formula>MOD(ROW(),2)=0</formula>
    </cfRule>
    <cfRule type="expression" dxfId="2724" priority="62" stopIfTrue="1">
      <formula>MOD(ROW(),2)&lt;&gt;0</formula>
    </cfRule>
  </conditionalFormatting>
  <conditionalFormatting sqref="M72 M74">
    <cfRule type="expression" dxfId="2723" priority="59" stopIfTrue="1">
      <formula>MOD(ROW(),2)=0</formula>
    </cfRule>
    <cfRule type="expression" dxfId="2722" priority="60" stopIfTrue="1">
      <formula>MOD(ROW(),2)&lt;&gt;0</formula>
    </cfRule>
  </conditionalFormatting>
  <conditionalFormatting sqref="M72 M74">
    <cfRule type="expression" dxfId="2721" priority="57" stopIfTrue="1">
      <formula>MOD(ROW(),2)=0</formula>
    </cfRule>
    <cfRule type="expression" dxfId="2720" priority="58" stopIfTrue="1">
      <formula>MOD(ROW(),2)&lt;&gt;0</formula>
    </cfRule>
  </conditionalFormatting>
  <conditionalFormatting sqref="M112">
    <cfRule type="expression" dxfId="2719" priority="55" stopIfTrue="1">
      <formula>MOD(ROW(),2)=0</formula>
    </cfRule>
    <cfRule type="expression" dxfId="2718" priority="56" stopIfTrue="1">
      <formula>MOD(ROW(),2)&lt;&gt;0</formula>
    </cfRule>
  </conditionalFormatting>
  <conditionalFormatting sqref="N112 N82:N84 N76:N77">
    <cfRule type="expression" dxfId="2717" priority="53" stopIfTrue="1">
      <formula>MOD(ROW(),2)=0</formula>
    </cfRule>
    <cfRule type="expression" dxfId="2716" priority="54" stopIfTrue="1">
      <formula>MOD(ROW(),2)&lt;&gt;0</formula>
    </cfRule>
  </conditionalFormatting>
  <conditionalFormatting sqref="I69:I75 I78:I81 I83:I114">
    <cfRule type="expression" dxfId="2715" priority="51" stopIfTrue="1">
      <formula>MOD(ROW(),2)=0</formula>
    </cfRule>
    <cfRule type="expression" dxfId="2714" priority="52" stopIfTrue="1">
      <formula>MOD(ROW(),2)&lt;&gt;0</formula>
    </cfRule>
  </conditionalFormatting>
  <conditionalFormatting sqref="I57:I68">
    <cfRule type="expression" dxfId="2713" priority="49" stopIfTrue="1">
      <formula>MOD(ROW(),2)=0</formula>
    </cfRule>
    <cfRule type="expression" dxfId="2712" priority="50" stopIfTrue="1">
      <formula>MOD(ROW(),2)&lt;&gt;0</formula>
    </cfRule>
  </conditionalFormatting>
  <conditionalFormatting sqref="I76:I77">
    <cfRule type="expression" dxfId="2711" priority="47" stopIfTrue="1">
      <formula>MOD(ROW(),2)=0</formula>
    </cfRule>
    <cfRule type="expression" dxfId="2710" priority="48" stopIfTrue="1">
      <formula>MOD(ROW(),2)&lt;&gt;0</formula>
    </cfRule>
  </conditionalFormatting>
  <conditionalFormatting sqref="I82">
    <cfRule type="expression" dxfId="2709" priority="45" stopIfTrue="1">
      <formula>MOD(ROW(),2)=0</formula>
    </cfRule>
    <cfRule type="expression" dxfId="2708" priority="46" stopIfTrue="1">
      <formula>MOD(ROW(),2)&lt;&gt;0</formula>
    </cfRule>
  </conditionalFormatting>
  <conditionalFormatting sqref="A8:A114 B10:D114 C8:D9">
    <cfRule type="expression" priority="185" stopIfTrue="1">
      <formula>MOD(ROW(),2)=0</formula>
    </cfRule>
    <cfRule type="expression" priority="187" stopIfTrue="1">
      <formula>MOD(ROW(),2)=0</formula>
    </cfRule>
  </conditionalFormatting>
  <conditionalFormatting sqref="A8:A114 B10:D114 C8:D9">
    <cfRule type="expression" priority="186" stopIfTrue="1">
      <formula>MOD(ROW(),2)&lt;&gt;0</formula>
    </cfRule>
    <cfRule type="expression" priority="188" stopIfTrue="1">
      <formula>MOD(ROW(),2)&lt;&gt;0</formula>
    </cfRule>
  </conditionalFormatting>
  <conditionalFormatting sqref="L81">
    <cfRule type="expression" dxfId="2707" priority="43" stopIfTrue="1">
      <formula>MOD(ROW(),2)=0</formula>
    </cfRule>
    <cfRule type="expression" dxfId="2706" priority="44" stopIfTrue="1">
      <formula>MOD(ROW(),2)&lt;&gt;0</formula>
    </cfRule>
  </conditionalFormatting>
  <conditionalFormatting sqref="P86:P112">
    <cfRule type="expression" dxfId="2705" priority="41" stopIfTrue="1">
      <formula>MOD(ROW(),2)=0</formula>
    </cfRule>
    <cfRule type="expression" dxfId="2704" priority="42" stopIfTrue="1">
      <formula>MOD(ROW(),2)&lt;&gt;0</formula>
    </cfRule>
  </conditionalFormatting>
  <conditionalFormatting sqref="M86:M111">
    <cfRule type="expression" dxfId="2703" priority="39" stopIfTrue="1">
      <formula>MOD(ROW(),2)=0</formula>
    </cfRule>
    <cfRule type="expression" dxfId="2702" priority="40" stopIfTrue="1">
      <formula>MOD(ROW(),2)&lt;&gt;0</formula>
    </cfRule>
  </conditionalFormatting>
  <conditionalFormatting sqref="P113:P114">
    <cfRule type="expression" dxfId="2701" priority="37" stopIfTrue="1">
      <formula>MOD(ROW(),2)=0</formula>
    </cfRule>
    <cfRule type="expression" dxfId="2700" priority="38" stopIfTrue="1">
      <formula>MOD(ROW(),2)&lt;&gt;0</formula>
    </cfRule>
  </conditionalFormatting>
  <conditionalFormatting sqref="M113:M114">
    <cfRule type="expression" dxfId="2699" priority="35" stopIfTrue="1">
      <formula>MOD(ROW(),2)=0</formula>
    </cfRule>
    <cfRule type="expression" dxfId="2698" priority="36" stopIfTrue="1">
      <formula>MOD(ROW(),2)&lt;&gt;0</formula>
    </cfRule>
  </conditionalFormatting>
  <conditionalFormatting sqref="B8:B9">
    <cfRule type="expression" dxfId="2697" priority="33" stopIfTrue="1">
      <formula>MOD(ROW(),2)=0</formula>
    </cfRule>
    <cfRule type="expression" dxfId="2696" priority="34" stopIfTrue="1">
      <formula>MOD(ROW(),2)&lt;&gt;0</formula>
    </cfRule>
  </conditionalFormatting>
  <conditionalFormatting sqref="L71:L72">
    <cfRule type="expression" dxfId="2695" priority="31" stopIfTrue="1">
      <formula>MOD(ROW(),2)=0</formula>
    </cfRule>
    <cfRule type="expression" dxfId="2694" priority="32" stopIfTrue="1">
      <formula>MOD(ROW(),2)&lt;&gt;0</formula>
    </cfRule>
  </conditionalFormatting>
  <conditionalFormatting sqref="N78:N81">
    <cfRule type="expression" dxfId="2693" priority="29" stopIfTrue="1">
      <formula>MOD(ROW(),2)=0</formula>
    </cfRule>
    <cfRule type="expression" dxfId="2692" priority="30" stopIfTrue="1">
      <formula>MOD(ROW(),2)&lt;&gt;0</formula>
    </cfRule>
  </conditionalFormatting>
  <conditionalFormatting sqref="N113:N114">
    <cfRule type="expression" dxfId="2691" priority="27" stopIfTrue="1">
      <formula>MOD(ROW(),2)=0</formula>
    </cfRule>
    <cfRule type="expression" dxfId="2690" priority="28" stopIfTrue="1">
      <formula>MOD(ROW(),2)&lt;&gt;0</formula>
    </cfRule>
  </conditionalFormatting>
  <conditionalFormatting sqref="N86:N111">
    <cfRule type="expression" dxfId="2689" priority="25" stopIfTrue="1">
      <formula>MOD(ROW(),2)=0</formula>
    </cfRule>
    <cfRule type="expression" dxfId="2688" priority="26" stopIfTrue="1">
      <formula>MOD(ROW(),2)&lt;&gt;0</formula>
    </cfRule>
  </conditionalFormatting>
  <conditionalFormatting sqref="N10:N13">
    <cfRule type="expression" dxfId="2687" priority="23" stopIfTrue="1">
      <formula>MOD(ROW(),2)=0</formula>
    </cfRule>
    <cfRule type="expression" dxfId="2686" priority="24" stopIfTrue="1">
      <formula>MOD(ROW(),2)&lt;&gt;0</formula>
    </cfRule>
  </conditionalFormatting>
  <conditionalFormatting sqref="N71 N73 N75">
    <cfRule type="expression" dxfId="2685" priority="21" stopIfTrue="1">
      <formula>MOD(ROW(),2)=0</formula>
    </cfRule>
    <cfRule type="expression" dxfId="2684" priority="22" stopIfTrue="1">
      <formula>MOD(ROW(),2)&lt;&gt;0</formula>
    </cfRule>
  </conditionalFormatting>
  <conditionalFormatting sqref="N71 N73 N75">
    <cfRule type="expression" dxfId="2683" priority="19" stopIfTrue="1">
      <formula>MOD(ROW(),2)=0</formula>
    </cfRule>
    <cfRule type="expression" dxfId="2682" priority="20" stopIfTrue="1">
      <formula>MOD(ROW(),2)&lt;&gt;0</formula>
    </cfRule>
  </conditionalFormatting>
  <conditionalFormatting sqref="N72 N74">
    <cfRule type="expression" dxfId="2681" priority="17" stopIfTrue="1">
      <formula>MOD(ROW(),2)=0</formula>
    </cfRule>
    <cfRule type="expression" dxfId="2680" priority="18" stopIfTrue="1">
      <formula>MOD(ROW(),2)&lt;&gt;0</formula>
    </cfRule>
  </conditionalFormatting>
  <conditionalFormatting sqref="N72 N74">
    <cfRule type="expression" dxfId="2679" priority="15" stopIfTrue="1">
      <formula>MOD(ROW(),2)=0</formula>
    </cfRule>
    <cfRule type="expression" dxfId="2678" priority="16" stopIfTrue="1">
      <formula>MOD(ROW(),2)&lt;&gt;0</formula>
    </cfRule>
  </conditionalFormatting>
  <conditionalFormatting sqref="O86:O112">
    <cfRule type="expression" dxfId="2677" priority="13" stopIfTrue="1">
      <formula>MOD(ROW(),2)=0</formula>
    </cfRule>
    <cfRule type="expression" dxfId="2676" priority="14" stopIfTrue="1">
      <formula>MOD(ROW(),2)&lt;&gt;0</formula>
    </cfRule>
  </conditionalFormatting>
  <conditionalFormatting sqref="O113:O114">
    <cfRule type="expression" dxfId="2675" priority="11" stopIfTrue="1">
      <formula>MOD(ROW(),2)=0</formula>
    </cfRule>
    <cfRule type="expression" dxfId="2674" priority="12" stopIfTrue="1">
      <formula>MOD(ROW(),2)&lt;&gt;0</formula>
    </cfRule>
  </conditionalFormatting>
  <conditionalFormatting sqref="L85">
    <cfRule type="expression" dxfId="2673" priority="9" stopIfTrue="1">
      <formula>MOD(ROW(),2)=0</formula>
    </cfRule>
    <cfRule type="expression" dxfId="2672" priority="10" stopIfTrue="1">
      <formula>MOD(ROW(),2)&lt;&gt;0</formula>
    </cfRule>
  </conditionalFormatting>
  <conditionalFormatting sqref="N85">
    <cfRule type="expression" dxfId="2671" priority="7" stopIfTrue="1">
      <formula>MOD(ROW(),2)=0</formula>
    </cfRule>
    <cfRule type="expression" dxfId="2670" priority="8" stopIfTrue="1">
      <formula>MOD(ROW(),2)&lt;&gt;0</formula>
    </cfRule>
  </conditionalFormatting>
  <conditionalFormatting sqref="H100:H105 H92:H95 H82:H86 H78 H53:H64 H47">
    <cfRule type="expression" dxfId="2669" priority="5" stopIfTrue="1">
      <formula>MOD(ROW(),2)=0</formula>
    </cfRule>
    <cfRule type="expression" dxfId="2668" priority="6" stopIfTrue="1">
      <formula>MOD(ROW(),2)&lt;&gt;0</formula>
    </cfRule>
  </conditionalFormatting>
  <conditionalFormatting sqref="H106:H109 H96:H97 H87 H81 H65:H68 H48">
    <cfRule type="expression" dxfId="2667" priority="3" stopIfTrue="1">
      <formula>MOD(ROW(),2)=0</formula>
    </cfRule>
    <cfRule type="expression" dxfId="2666" priority="4" stopIfTrue="1">
      <formula>MOD(ROW(),2)&lt;&gt;0</formula>
    </cfRule>
  </conditionalFormatting>
  <conditionalFormatting sqref="H110:H114 H98:H99 H88:H91 H69:H77 H49:H52 H43:H46">
    <cfRule type="expression" dxfId="2665" priority="1" stopIfTrue="1">
      <formula>MOD(ROW(),2)=0</formula>
    </cfRule>
    <cfRule type="expression" dxfId="2664"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85"/>
  <dimension ref="A1:S46"/>
  <sheetViews>
    <sheetView showGridLines="0" zoomScale="85" zoomScaleNormal="85" workbookViewId="0"/>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K1" s="99"/>
    </row>
    <row r="2" spans="1:19" ht="15.5" x14ac:dyDescent="0.35">
      <c r="A2" s="41" t="s">
        <v>712</v>
      </c>
      <c r="B2" s="42"/>
      <c r="C2" s="42"/>
      <c r="D2" s="42"/>
      <c r="E2" s="42"/>
      <c r="F2" s="42"/>
      <c r="G2" s="42"/>
      <c r="H2" s="42"/>
      <c r="I2" s="42"/>
    </row>
    <row r="3" spans="1:19" ht="15.5" x14ac:dyDescent="0.35">
      <c r="A3" s="171" t="str">
        <f>TABLE_FACTOR_TYPE_1&amp;" - x-"&amp;TABLE_REFERENCE_1</f>
        <v>Pension Debit - x-325</v>
      </c>
      <c r="B3" s="42"/>
      <c r="C3" s="42"/>
      <c r="D3" s="42"/>
      <c r="E3" s="42"/>
      <c r="F3" s="42"/>
      <c r="G3" s="42"/>
      <c r="H3" s="42"/>
      <c r="I3" s="42"/>
    </row>
    <row r="6" spans="1:19" ht="13" x14ac:dyDescent="0.3">
      <c r="A6" s="87" t="s">
        <v>602</v>
      </c>
      <c r="B6" s="77" t="s">
        <v>603</v>
      </c>
      <c r="C6" s="77"/>
      <c r="D6" s="174"/>
      <c r="E6" s="174"/>
      <c r="F6" s="174"/>
      <c r="G6" s="174"/>
      <c r="H6" s="174"/>
      <c r="I6" s="174"/>
      <c r="J6" s="174"/>
      <c r="K6" s="174"/>
      <c r="L6" s="174"/>
      <c r="M6" s="174"/>
      <c r="N6" s="174"/>
      <c r="O6" s="174"/>
      <c r="P6" s="174"/>
      <c r="Q6" s="174"/>
      <c r="R6" s="174"/>
      <c r="S6" s="174"/>
    </row>
    <row r="7" spans="1:19" x14ac:dyDescent="0.25">
      <c r="A7" s="85" t="s">
        <v>277</v>
      </c>
      <c r="B7" s="78" t="s">
        <v>291</v>
      </c>
      <c r="C7" s="78"/>
      <c r="D7" s="174"/>
      <c r="E7" s="174"/>
      <c r="F7" s="174"/>
      <c r="G7" s="174"/>
      <c r="H7" s="174"/>
      <c r="I7" s="174"/>
      <c r="J7" s="174"/>
      <c r="K7" s="174"/>
      <c r="L7" s="174"/>
      <c r="M7" s="174"/>
      <c r="N7" s="174"/>
      <c r="O7" s="174"/>
      <c r="P7" s="174"/>
      <c r="Q7" s="174"/>
      <c r="R7" s="174"/>
      <c r="S7" s="174"/>
    </row>
    <row r="8" spans="1:19" x14ac:dyDescent="0.25">
      <c r="A8" s="85" t="s">
        <v>278</v>
      </c>
      <c r="B8" s="78">
        <v>1988</v>
      </c>
      <c r="C8" s="78"/>
      <c r="D8" s="174"/>
      <c r="E8" s="174"/>
      <c r="F8" s="174"/>
      <c r="G8" s="174"/>
      <c r="H8" s="174"/>
      <c r="I8" s="174"/>
      <c r="J8" s="174"/>
      <c r="K8" s="174"/>
      <c r="L8" s="174"/>
      <c r="M8" s="174"/>
      <c r="N8" s="174"/>
      <c r="O8" s="174"/>
      <c r="P8" s="174"/>
      <c r="Q8" s="174"/>
      <c r="R8" s="174"/>
      <c r="S8" s="174"/>
    </row>
    <row r="9" spans="1:19" x14ac:dyDescent="0.25">
      <c r="A9" s="85" t="s">
        <v>279</v>
      </c>
      <c r="B9" s="78" t="s">
        <v>421</v>
      </c>
      <c r="C9" s="78"/>
      <c r="D9" s="174"/>
      <c r="E9" s="174"/>
      <c r="F9" s="174"/>
      <c r="G9" s="174"/>
      <c r="H9" s="174"/>
      <c r="I9" s="174"/>
      <c r="J9" s="174"/>
      <c r="K9" s="174"/>
      <c r="L9" s="174"/>
      <c r="M9" s="174"/>
      <c r="N9" s="174"/>
      <c r="O9" s="174"/>
      <c r="P9" s="174"/>
      <c r="Q9" s="174"/>
      <c r="R9" s="174"/>
      <c r="S9" s="174"/>
    </row>
    <row r="10" spans="1:19" ht="25" x14ac:dyDescent="0.25">
      <c r="A10" s="85" t="s">
        <v>7</v>
      </c>
      <c r="B10" s="78" t="s">
        <v>429</v>
      </c>
      <c r="C10" s="78"/>
      <c r="D10" s="174"/>
      <c r="E10" s="174"/>
      <c r="F10" s="174"/>
      <c r="G10" s="174"/>
      <c r="H10" s="174"/>
      <c r="I10" s="174"/>
      <c r="J10" s="174"/>
      <c r="K10" s="174"/>
      <c r="L10" s="174"/>
      <c r="M10" s="174"/>
      <c r="N10" s="174"/>
      <c r="O10" s="174"/>
      <c r="P10" s="174"/>
      <c r="Q10" s="174"/>
      <c r="R10" s="174"/>
      <c r="S10" s="174"/>
    </row>
    <row r="11" spans="1:19" x14ac:dyDescent="0.25">
      <c r="A11" s="85" t="s">
        <v>280</v>
      </c>
      <c r="B11" s="78" t="s">
        <v>301</v>
      </c>
      <c r="C11" s="78"/>
      <c r="D11" s="174"/>
      <c r="E11" s="174"/>
      <c r="F11" s="174"/>
      <c r="G11" s="174"/>
      <c r="H11" s="174"/>
      <c r="I11" s="174"/>
      <c r="J11" s="174"/>
      <c r="K11" s="174"/>
      <c r="L11" s="174"/>
      <c r="M11" s="174"/>
      <c r="N11" s="174"/>
      <c r="O11" s="174"/>
      <c r="P11" s="174"/>
      <c r="Q11" s="174"/>
      <c r="R11" s="174"/>
      <c r="S11" s="174"/>
    </row>
    <row r="12" spans="1:19" x14ac:dyDescent="0.25">
      <c r="A12" s="85" t="s">
        <v>281</v>
      </c>
      <c r="B12" s="78" t="s">
        <v>430</v>
      </c>
      <c r="C12" s="78"/>
      <c r="D12" s="174"/>
      <c r="E12" s="174"/>
      <c r="F12" s="174"/>
      <c r="G12" s="174"/>
      <c r="H12" s="174"/>
      <c r="I12" s="174"/>
      <c r="J12" s="174"/>
      <c r="K12" s="174"/>
      <c r="L12" s="174"/>
      <c r="M12" s="174"/>
      <c r="N12" s="174"/>
      <c r="O12" s="174"/>
      <c r="P12" s="174"/>
      <c r="Q12" s="174"/>
      <c r="R12" s="174"/>
      <c r="S12" s="174"/>
    </row>
    <row r="13" spans="1:19" x14ac:dyDescent="0.25">
      <c r="A13" s="85" t="s">
        <v>610</v>
      </c>
      <c r="B13" s="78">
        <v>2</v>
      </c>
      <c r="C13" s="78"/>
      <c r="D13" s="174"/>
      <c r="E13" s="174"/>
      <c r="F13" s="174"/>
      <c r="G13" s="174"/>
      <c r="H13" s="174"/>
      <c r="I13" s="174"/>
      <c r="J13" s="174"/>
      <c r="K13" s="174"/>
      <c r="L13" s="174"/>
      <c r="M13" s="174"/>
      <c r="N13" s="174"/>
      <c r="O13" s="174"/>
      <c r="P13" s="174"/>
      <c r="Q13" s="174"/>
      <c r="R13" s="174"/>
      <c r="S13" s="174"/>
    </row>
    <row r="14" spans="1:19" x14ac:dyDescent="0.25">
      <c r="A14" s="85" t="s">
        <v>283</v>
      </c>
      <c r="B14" s="78">
        <v>325</v>
      </c>
      <c r="C14" s="78"/>
      <c r="D14" s="174"/>
      <c r="E14" s="174"/>
      <c r="F14" s="174"/>
      <c r="G14" s="174"/>
      <c r="H14" s="174"/>
      <c r="I14" s="174"/>
      <c r="J14" s="174"/>
      <c r="K14" s="174"/>
      <c r="L14" s="174"/>
      <c r="M14" s="174"/>
      <c r="N14" s="174"/>
      <c r="O14" s="174"/>
      <c r="P14" s="174"/>
      <c r="Q14" s="174"/>
      <c r="R14" s="174"/>
      <c r="S14" s="174"/>
    </row>
    <row r="15" spans="1:19" x14ac:dyDescent="0.25">
      <c r="A15" s="85" t="s">
        <v>613</v>
      </c>
      <c r="B15" s="78">
        <v>325</v>
      </c>
      <c r="C15" s="78"/>
      <c r="D15" s="174"/>
      <c r="E15" s="174"/>
      <c r="F15" s="174"/>
      <c r="G15" s="174"/>
      <c r="H15" s="174"/>
      <c r="I15" s="174"/>
      <c r="J15" s="174"/>
      <c r="K15" s="174"/>
      <c r="L15" s="174"/>
      <c r="M15" s="174"/>
      <c r="N15" s="174"/>
      <c r="O15" s="174"/>
      <c r="P15" s="174"/>
      <c r="Q15" s="174"/>
      <c r="R15" s="174"/>
      <c r="S15" s="174"/>
    </row>
    <row r="16" spans="1:19" x14ac:dyDescent="0.25">
      <c r="A16" s="85" t="s">
        <v>285</v>
      </c>
      <c r="B16" s="78" t="s">
        <v>440</v>
      </c>
      <c r="C16" s="78"/>
      <c r="D16" s="174"/>
      <c r="E16" s="174"/>
      <c r="F16" s="174"/>
      <c r="G16" s="174"/>
      <c r="H16" s="174"/>
      <c r="I16" s="174"/>
      <c r="J16" s="174"/>
      <c r="K16" s="174"/>
      <c r="L16" s="174"/>
      <c r="M16" s="174"/>
      <c r="N16" s="174"/>
      <c r="O16" s="174"/>
      <c r="P16" s="174"/>
      <c r="Q16" s="174"/>
      <c r="R16" s="174"/>
      <c r="S16" s="174"/>
    </row>
    <row r="17" spans="1:19" x14ac:dyDescent="0.25">
      <c r="A17" s="85" t="s">
        <v>699</v>
      </c>
      <c r="B17" s="129"/>
      <c r="C17" s="129"/>
      <c r="D17" s="174"/>
      <c r="E17" s="174"/>
      <c r="F17" s="174"/>
      <c r="G17" s="174"/>
      <c r="H17" s="174"/>
      <c r="I17" s="174"/>
      <c r="J17" s="174"/>
      <c r="K17" s="174"/>
      <c r="L17" s="174"/>
      <c r="M17" s="174"/>
      <c r="N17" s="174"/>
      <c r="O17" s="174"/>
      <c r="P17" s="174"/>
      <c r="Q17" s="174"/>
      <c r="R17" s="174"/>
      <c r="S17" s="174"/>
    </row>
    <row r="18" spans="1:19"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row>
    <row r="19" spans="1:19" x14ac:dyDescent="0.25">
      <c r="A19" s="76" t="s">
        <v>288</v>
      </c>
      <c r="B19" s="80">
        <v>45014</v>
      </c>
      <c r="C19" s="78"/>
      <c r="D19" s="174"/>
      <c r="E19" s="174"/>
      <c r="F19" s="174"/>
      <c r="G19" s="174"/>
      <c r="H19" s="174"/>
      <c r="I19" s="174"/>
      <c r="J19" s="174"/>
      <c r="K19" s="174"/>
      <c r="L19" s="174"/>
      <c r="M19" s="174"/>
      <c r="N19" s="174"/>
      <c r="O19" s="174"/>
      <c r="P19" s="174"/>
      <c r="Q19" s="174"/>
      <c r="R19" s="174"/>
      <c r="S19" s="174"/>
    </row>
    <row r="20" spans="1:19" x14ac:dyDescent="0.25">
      <c r="A20" s="76" t="s">
        <v>289</v>
      </c>
      <c r="B20" s="78" t="s">
        <v>298</v>
      </c>
      <c r="C20" s="78"/>
      <c r="D20" s="174"/>
      <c r="E20" s="174"/>
      <c r="F20" s="174"/>
      <c r="G20" s="174"/>
      <c r="H20" s="174"/>
      <c r="I20" s="174"/>
      <c r="J20" s="174"/>
      <c r="K20" s="174"/>
      <c r="L20" s="174"/>
      <c r="M20" s="174"/>
      <c r="N20" s="174"/>
      <c r="O20" s="174"/>
      <c r="P20" s="174"/>
      <c r="Q20" s="174"/>
      <c r="R20" s="174"/>
      <c r="S20" s="174"/>
    </row>
    <row r="21" spans="1:19" x14ac:dyDescent="0.25">
      <c r="A21" s="76" t="s">
        <v>688</v>
      </c>
      <c r="B21" s="78" t="s">
        <v>299</v>
      </c>
      <c r="C21" s="78"/>
      <c r="D21" s="174"/>
      <c r="E21" s="174"/>
      <c r="F21" s="174"/>
      <c r="G21" s="174"/>
      <c r="H21" s="174"/>
      <c r="I21" s="174"/>
      <c r="J21" s="174"/>
      <c r="K21" s="174"/>
      <c r="L21" s="174"/>
      <c r="M21" s="174"/>
      <c r="N21" s="174"/>
      <c r="O21" s="174"/>
      <c r="P21" s="174"/>
      <c r="Q21" s="174"/>
      <c r="R21" s="174"/>
      <c r="S21" s="174"/>
    </row>
    <row r="23" spans="1:19" x14ac:dyDescent="0.25">
      <c r="B23" s="99" t="str">
        <f>HYPERLINK("#'Factor List'!A1","Back to Factor List")</f>
        <v>Back to Factor List</v>
      </c>
    </row>
    <row r="24" spans="1:19" x14ac:dyDescent="0.25">
      <c r="B24" s="99" t="s">
        <v>14</v>
      </c>
    </row>
    <row r="26" spans="1:19" ht="13" x14ac:dyDescent="0.25">
      <c r="A26" s="94" t="s">
        <v>719</v>
      </c>
      <c r="B26" s="94">
        <v>48</v>
      </c>
      <c r="C26" s="94">
        <v>49</v>
      </c>
      <c r="D26" s="94">
        <v>50</v>
      </c>
      <c r="E26" s="94">
        <v>51</v>
      </c>
      <c r="F26" s="94">
        <v>52</v>
      </c>
      <c r="G26" s="94">
        <v>53</v>
      </c>
      <c r="H26" s="94">
        <v>54</v>
      </c>
      <c r="I26" s="94">
        <v>55</v>
      </c>
      <c r="J26" s="94">
        <v>56</v>
      </c>
      <c r="K26" s="94">
        <v>57</v>
      </c>
      <c r="L26" s="94">
        <v>58</v>
      </c>
      <c r="M26" s="94">
        <v>59</v>
      </c>
      <c r="N26" s="94">
        <v>60</v>
      </c>
      <c r="O26" s="94">
        <v>61</v>
      </c>
      <c r="P26" s="94">
        <v>62</v>
      </c>
      <c r="Q26" s="94">
        <v>63</v>
      </c>
      <c r="R26" s="94">
        <v>64</v>
      </c>
      <c r="S26" s="94">
        <v>65</v>
      </c>
    </row>
    <row r="27" spans="1:19" x14ac:dyDescent="0.25">
      <c r="A27" s="95">
        <v>0</v>
      </c>
      <c r="B27" s="96">
        <v>21.73</v>
      </c>
      <c r="C27" s="96">
        <v>22.09</v>
      </c>
      <c r="D27" s="96">
        <v>22.46</v>
      </c>
      <c r="E27" s="96">
        <v>22.83</v>
      </c>
      <c r="F27" s="96">
        <v>23.21</v>
      </c>
      <c r="G27" s="96">
        <v>23.6</v>
      </c>
      <c r="H27" s="96">
        <v>24</v>
      </c>
      <c r="I27" s="96">
        <v>24.42</v>
      </c>
      <c r="J27" s="96">
        <v>24.84</v>
      </c>
      <c r="K27" s="96">
        <v>25.27</v>
      </c>
      <c r="L27" s="96">
        <v>25.72</v>
      </c>
      <c r="M27" s="96">
        <v>26.17</v>
      </c>
      <c r="N27" s="96">
        <v>26.63</v>
      </c>
      <c r="O27" s="96">
        <v>27.11</v>
      </c>
      <c r="P27" s="96">
        <v>27.6</v>
      </c>
      <c r="Q27" s="96">
        <v>28.11</v>
      </c>
      <c r="R27" s="96">
        <v>28.62</v>
      </c>
      <c r="S27" s="96">
        <v>29.16</v>
      </c>
    </row>
    <row r="28" spans="1:19" x14ac:dyDescent="0.25">
      <c r="A28" s="95">
        <v>1</v>
      </c>
      <c r="B28" s="96">
        <v>21.76</v>
      </c>
      <c r="C28" s="96">
        <v>22.12</v>
      </c>
      <c r="D28" s="96">
        <v>22.49</v>
      </c>
      <c r="E28" s="96">
        <v>22.86</v>
      </c>
      <c r="F28" s="96">
        <v>23.24</v>
      </c>
      <c r="G28" s="96">
        <v>23.64</v>
      </c>
      <c r="H28" s="96">
        <v>24.04</v>
      </c>
      <c r="I28" s="96">
        <v>24.45</v>
      </c>
      <c r="J28" s="96">
        <v>24.88</v>
      </c>
      <c r="K28" s="96">
        <v>25.31</v>
      </c>
      <c r="L28" s="96">
        <v>25.75</v>
      </c>
      <c r="M28" s="96">
        <v>26.21</v>
      </c>
      <c r="N28" s="96">
        <v>26.67</v>
      </c>
      <c r="O28" s="96">
        <v>27.15</v>
      </c>
      <c r="P28" s="96">
        <v>27.64</v>
      </c>
      <c r="Q28" s="96">
        <v>28.15</v>
      </c>
      <c r="R28" s="96">
        <v>28.67</v>
      </c>
      <c r="S28" s="96"/>
    </row>
    <row r="29" spans="1:19" x14ac:dyDescent="0.25">
      <c r="A29" s="95">
        <v>2</v>
      </c>
      <c r="B29" s="96">
        <v>21.79</v>
      </c>
      <c r="C29" s="96">
        <v>22.15</v>
      </c>
      <c r="D29" s="96">
        <v>22.52</v>
      </c>
      <c r="E29" s="96">
        <v>22.89</v>
      </c>
      <c r="F29" s="96">
        <v>23.28</v>
      </c>
      <c r="G29" s="96">
        <v>23.67</v>
      </c>
      <c r="H29" s="96">
        <v>24.07</v>
      </c>
      <c r="I29" s="96">
        <v>24.49</v>
      </c>
      <c r="J29" s="96">
        <v>24.91</v>
      </c>
      <c r="K29" s="96">
        <v>25.35</v>
      </c>
      <c r="L29" s="96">
        <v>25.79</v>
      </c>
      <c r="M29" s="96">
        <v>26.25</v>
      </c>
      <c r="N29" s="96">
        <v>26.71</v>
      </c>
      <c r="O29" s="96">
        <v>27.19</v>
      </c>
      <c r="P29" s="96">
        <v>27.69</v>
      </c>
      <c r="Q29" s="96">
        <v>28.19</v>
      </c>
      <c r="R29" s="96">
        <v>28.71</v>
      </c>
      <c r="S29" s="96"/>
    </row>
    <row r="30" spans="1:19" x14ac:dyDescent="0.25">
      <c r="A30" s="95">
        <v>3</v>
      </c>
      <c r="B30" s="96">
        <v>21.82</v>
      </c>
      <c r="C30" s="96">
        <v>22.18</v>
      </c>
      <c r="D30" s="96">
        <v>22.55</v>
      </c>
      <c r="E30" s="96">
        <v>22.92</v>
      </c>
      <c r="F30" s="96">
        <v>23.31</v>
      </c>
      <c r="G30" s="96">
        <v>23.7</v>
      </c>
      <c r="H30" s="96">
        <v>24.11</v>
      </c>
      <c r="I30" s="96">
        <v>24.52</v>
      </c>
      <c r="J30" s="96">
        <v>24.95</v>
      </c>
      <c r="K30" s="96">
        <v>25.38</v>
      </c>
      <c r="L30" s="96">
        <v>25.83</v>
      </c>
      <c r="M30" s="96">
        <v>26.29</v>
      </c>
      <c r="N30" s="96">
        <v>26.75</v>
      </c>
      <c r="O30" s="96">
        <v>27.23</v>
      </c>
      <c r="P30" s="96">
        <v>27.73</v>
      </c>
      <c r="Q30" s="96">
        <v>28.24</v>
      </c>
      <c r="R30" s="96">
        <v>28.76</v>
      </c>
      <c r="S30" s="96"/>
    </row>
    <row r="31" spans="1:19" x14ac:dyDescent="0.25">
      <c r="A31" s="95">
        <v>4</v>
      </c>
      <c r="B31" s="96">
        <v>21.85</v>
      </c>
      <c r="C31" s="96">
        <v>22.21</v>
      </c>
      <c r="D31" s="96">
        <v>22.58</v>
      </c>
      <c r="E31" s="96">
        <v>22.96</v>
      </c>
      <c r="F31" s="96">
        <v>23.34</v>
      </c>
      <c r="G31" s="96">
        <v>23.74</v>
      </c>
      <c r="H31" s="96">
        <v>24.14</v>
      </c>
      <c r="I31" s="96">
        <v>24.56</v>
      </c>
      <c r="J31" s="96">
        <v>24.98</v>
      </c>
      <c r="K31" s="96">
        <v>25.42</v>
      </c>
      <c r="L31" s="96">
        <v>25.87</v>
      </c>
      <c r="M31" s="96">
        <v>26.32</v>
      </c>
      <c r="N31" s="96">
        <v>26.79</v>
      </c>
      <c r="O31" s="96">
        <v>27.27</v>
      </c>
      <c r="P31" s="96">
        <v>27.77</v>
      </c>
      <c r="Q31" s="96">
        <v>28.28</v>
      </c>
      <c r="R31" s="96">
        <v>28.8</v>
      </c>
      <c r="S31" s="96"/>
    </row>
    <row r="32" spans="1:19" x14ac:dyDescent="0.25">
      <c r="A32" s="95">
        <v>5</v>
      </c>
      <c r="B32" s="96">
        <v>21.88</v>
      </c>
      <c r="C32" s="96">
        <v>22.24</v>
      </c>
      <c r="D32" s="96">
        <v>22.61</v>
      </c>
      <c r="E32" s="96">
        <v>22.99</v>
      </c>
      <c r="F32" s="96">
        <v>23.37</v>
      </c>
      <c r="G32" s="96">
        <v>23.77</v>
      </c>
      <c r="H32" s="96">
        <v>24.18</v>
      </c>
      <c r="I32" s="96">
        <v>24.59</v>
      </c>
      <c r="J32" s="96">
        <v>25.02</v>
      </c>
      <c r="K32" s="96">
        <v>25.46</v>
      </c>
      <c r="L32" s="96">
        <v>25.9</v>
      </c>
      <c r="M32" s="96">
        <v>26.36</v>
      </c>
      <c r="N32" s="96">
        <v>26.83</v>
      </c>
      <c r="O32" s="96">
        <v>27.32</v>
      </c>
      <c r="P32" s="96">
        <v>27.81</v>
      </c>
      <c r="Q32" s="96">
        <v>28.32</v>
      </c>
      <c r="R32" s="96">
        <v>28.85</v>
      </c>
      <c r="S32" s="96"/>
    </row>
    <row r="33" spans="1:19" x14ac:dyDescent="0.25">
      <c r="A33" s="95">
        <v>6</v>
      </c>
      <c r="B33" s="96">
        <v>21.91</v>
      </c>
      <c r="C33" s="96">
        <v>22.27</v>
      </c>
      <c r="D33" s="96">
        <v>22.64</v>
      </c>
      <c r="E33" s="96">
        <v>23.02</v>
      </c>
      <c r="F33" s="96">
        <v>23.41</v>
      </c>
      <c r="G33" s="96">
        <v>23.8</v>
      </c>
      <c r="H33" s="96">
        <v>24.21</v>
      </c>
      <c r="I33" s="96">
        <v>24.63</v>
      </c>
      <c r="J33" s="96">
        <v>25.06</v>
      </c>
      <c r="K33" s="96">
        <v>25.49</v>
      </c>
      <c r="L33" s="96">
        <v>25.94</v>
      </c>
      <c r="M33" s="96">
        <v>26.4</v>
      </c>
      <c r="N33" s="96">
        <v>26.87</v>
      </c>
      <c r="O33" s="96">
        <v>27.36</v>
      </c>
      <c r="P33" s="96">
        <v>27.85</v>
      </c>
      <c r="Q33" s="96">
        <v>28.36</v>
      </c>
      <c r="R33" s="96">
        <v>28.89</v>
      </c>
      <c r="S33" s="96"/>
    </row>
    <row r="34" spans="1:19" x14ac:dyDescent="0.25">
      <c r="A34" s="95">
        <v>7</v>
      </c>
      <c r="B34" s="96">
        <v>21.94</v>
      </c>
      <c r="C34" s="96">
        <v>22.3</v>
      </c>
      <c r="D34" s="96">
        <v>22.67</v>
      </c>
      <c r="E34" s="96">
        <v>23.05</v>
      </c>
      <c r="F34" s="96">
        <v>23.44</v>
      </c>
      <c r="G34" s="96">
        <v>23.84</v>
      </c>
      <c r="H34" s="96">
        <v>24.25</v>
      </c>
      <c r="I34" s="96">
        <v>24.66</v>
      </c>
      <c r="J34" s="96">
        <v>25.09</v>
      </c>
      <c r="K34" s="96">
        <v>25.53</v>
      </c>
      <c r="L34" s="96">
        <v>25.98</v>
      </c>
      <c r="M34" s="96">
        <v>26.44</v>
      </c>
      <c r="N34" s="96">
        <v>26.91</v>
      </c>
      <c r="O34" s="96">
        <v>27.4</v>
      </c>
      <c r="P34" s="96">
        <v>27.9</v>
      </c>
      <c r="Q34" s="96">
        <v>28.41</v>
      </c>
      <c r="R34" s="96">
        <v>28.94</v>
      </c>
      <c r="S34" s="96"/>
    </row>
    <row r="35" spans="1:19" x14ac:dyDescent="0.25">
      <c r="A35" s="95">
        <v>8</v>
      </c>
      <c r="B35" s="96">
        <v>21.97</v>
      </c>
      <c r="C35" s="96">
        <v>22.33</v>
      </c>
      <c r="D35" s="96">
        <v>22.7</v>
      </c>
      <c r="E35" s="96">
        <v>23.08</v>
      </c>
      <c r="F35" s="96">
        <v>23.47</v>
      </c>
      <c r="G35" s="96">
        <v>23.87</v>
      </c>
      <c r="H35" s="96">
        <v>24.28</v>
      </c>
      <c r="I35" s="96">
        <v>24.7</v>
      </c>
      <c r="J35" s="96">
        <v>25.13</v>
      </c>
      <c r="K35" s="96">
        <v>25.57</v>
      </c>
      <c r="L35" s="96">
        <v>26.02</v>
      </c>
      <c r="M35" s="96">
        <v>26.48</v>
      </c>
      <c r="N35" s="96">
        <v>26.95</v>
      </c>
      <c r="O35" s="96">
        <v>27.44</v>
      </c>
      <c r="P35" s="96">
        <v>27.94</v>
      </c>
      <c r="Q35" s="96">
        <v>28.45</v>
      </c>
      <c r="R35" s="96">
        <v>28.98</v>
      </c>
      <c r="S35" s="96"/>
    </row>
    <row r="36" spans="1:19" x14ac:dyDescent="0.25">
      <c r="A36" s="95">
        <v>9</v>
      </c>
      <c r="B36" s="96">
        <v>22</v>
      </c>
      <c r="C36" s="96">
        <v>22.36</v>
      </c>
      <c r="D36" s="96">
        <v>22.74</v>
      </c>
      <c r="E36" s="96">
        <v>23.12</v>
      </c>
      <c r="F36" s="96">
        <v>23.5</v>
      </c>
      <c r="G36" s="96">
        <v>23.9</v>
      </c>
      <c r="H36" s="96">
        <v>24.31</v>
      </c>
      <c r="I36" s="96">
        <v>24.73</v>
      </c>
      <c r="J36" s="96">
        <v>25.16</v>
      </c>
      <c r="K36" s="96">
        <v>25.6</v>
      </c>
      <c r="L36" s="96">
        <v>26.06</v>
      </c>
      <c r="M36" s="96">
        <v>26.52</v>
      </c>
      <c r="N36" s="96">
        <v>26.99</v>
      </c>
      <c r="O36" s="96">
        <v>27.48</v>
      </c>
      <c r="P36" s="96">
        <v>27.98</v>
      </c>
      <c r="Q36" s="96">
        <v>28.49</v>
      </c>
      <c r="R36" s="96">
        <v>29.03</v>
      </c>
      <c r="S36" s="96"/>
    </row>
    <row r="37" spans="1:19" x14ac:dyDescent="0.25">
      <c r="A37" s="95">
        <v>10</v>
      </c>
      <c r="B37" s="96">
        <v>22.03</v>
      </c>
      <c r="C37" s="96">
        <v>22.39</v>
      </c>
      <c r="D37" s="96">
        <v>22.77</v>
      </c>
      <c r="E37" s="96">
        <v>23.15</v>
      </c>
      <c r="F37" s="96">
        <v>23.54</v>
      </c>
      <c r="G37" s="96">
        <v>23.94</v>
      </c>
      <c r="H37" s="96">
        <v>24.35</v>
      </c>
      <c r="I37" s="96">
        <v>24.77</v>
      </c>
      <c r="J37" s="96">
        <v>25.2</v>
      </c>
      <c r="K37" s="96">
        <v>25.64</v>
      </c>
      <c r="L37" s="96">
        <v>26.09</v>
      </c>
      <c r="M37" s="96">
        <v>26.56</v>
      </c>
      <c r="N37" s="96">
        <v>27.03</v>
      </c>
      <c r="O37" s="96">
        <v>27.52</v>
      </c>
      <c r="P37" s="96">
        <v>28.02</v>
      </c>
      <c r="Q37" s="96">
        <v>28.54</v>
      </c>
      <c r="R37" s="96">
        <v>29.07</v>
      </c>
      <c r="S37" s="96"/>
    </row>
    <row r="38" spans="1:19" x14ac:dyDescent="0.25">
      <c r="A38" s="95">
        <v>11</v>
      </c>
      <c r="B38" s="96">
        <v>22.06</v>
      </c>
      <c r="C38" s="96">
        <v>22.42</v>
      </c>
      <c r="D38" s="96">
        <v>22.8</v>
      </c>
      <c r="E38" s="96">
        <v>23.18</v>
      </c>
      <c r="F38" s="96">
        <v>23.57</v>
      </c>
      <c r="G38" s="96">
        <v>23.97</v>
      </c>
      <c r="H38" s="96">
        <v>24.38</v>
      </c>
      <c r="I38" s="96">
        <v>24.8</v>
      </c>
      <c r="J38" s="96">
        <v>25.24</v>
      </c>
      <c r="K38" s="96">
        <v>25.68</v>
      </c>
      <c r="L38" s="96">
        <v>26.13</v>
      </c>
      <c r="M38" s="96">
        <v>26.6</v>
      </c>
      <c r="N38" s="96">
        <v>27.07</v>
      </c>
      <c r="O38" s="96">
        <v>27.56</v>
      </c>
      <c r="P38" s="96">
        <v>28.06</v>
      </c>
      <c r="Q38" s="96">
        <v>28.58</v>
      </c>
      <c r="R38" s="96">
        <v>29.11</v>
      </c>
      <c r="S38" s="96"/>
    </row>
    <row r="44" spans="1:19" ht="39.65" customHeight="1" x14ac:dyDescent="0.25"/>
    <row r="46" spans="1:19" ht="27.65" customHeight="1" x14ac:dyDescent="0.25"/>
  </sheetData>
  <sheetProtection algorithmName="SHA-512" hashValue="SzDqv4XHSjQybMg5ZIurEYvHwGM0YGf36hGPg/JqG8IfXqmcy8yk8UxLgsDtzSg97Z/K87NWM0lMJEM6lyxDYg==" saltValue="2rFJePaPqA+h2CsW6kBOSA==" spinCount="100000" sheet="1" objects="1" scenarios="1"/>
  <conditionalFormatting sqref="A6:A18">
    <cfRule type="expression" dxfId="1315" priority="25" stopIfTrue="1">
      <formula>MOD(ROW(),2)=0</formula>
    </cfRule>
    <cfRule type="expression" dxfId="1314" priority="26" stopIfTrue="1">
      <formula>MOD(ROW(),2)&lt;&gt;0</formula>
    </cfRule>
  </conditionalFormatting>
  <conditionalFormatting sqref="D6:S21">
    <cfRule type="expression" dxfId="1313" priority="27" stopIfTrue="1">
      <formula>MOD(ROW(),2)=0</formula>
    </cfRule>
    <cfRule type="expression" dxfId="1312" priority="28" stopIfTrue="1">
      <formula>MOD(ROW(),2)&lt;&gt;0</formula>
    </cfRule>
  </conditionalFormatting>
  <conditionalFormatting sqref="A26:A38">
    <cfRule type="expression" dxfId="1311" priority="21" stopIfTrue="1">
      <formula>MOD(ROW(),2)=0</formula>
    </cfRule>
    <cfRule type="expression" dxfId="1310" priority="22" stopIfTrue="1">
      <formula>MOD(ROW(),2)&lt;&gt;0</formula>
    </cfRule>
  </conditionalFormatting>
  <conditionalFormatting sqref="B26:S38">
    <cfRule type="expression" dxfId="1309" priority="23" stopIfTrue="1">
      <formula>MOD(ROW(),2)=0</formula>
    </cfRule>
    <cfRule type="expression" dxfId="1308" priority="24" stopIfTrue="1">
      <formula>MOD(ROW(),2)&lt;&gt;0</formula>
    </cfRule>
  </conditionalFormatting>
  <conditionalFormatting sqref="A19:A21">
    <cfRule type="expression" dxfId="1307" priority="17" stopIfTrue="1">
      <formula>MOD(ROW(),2)=0</formula>
    </cfRule>
    <cfRule type="expression" dxfId="1306" priority="18" stopIfTrue="1">
      <formula>MOD(ROW(),2)&lt;&gt;0</formula>
    </cfRule>
  </conditionalFormatting>
  <conditionalFormatting sqref="D19:S21">
    <cfRule type="expression" dxfId="1305" priority="19" stopIfTrue="1">
      <formula>MOD(ROW(),2)=0</formula>
    </cfRule>
    <cfRule type="expression" dxfId="1304" priority="20" stopIfTrue="1">
      <formula>MOD(ROW(),2)&lt;&gt;0</formula>
    </cfRule>
  </conditionalFormatting>
  <conditionalFormatting sqref="B6:C16">
    <cfRule type="expression" dxfId="1303" priority="9" stopIfTrue="1">
      <formula>MOD(ROW(),2)=0</formula>
    </cfRule>
    <cfRule type="expression" dxfId="1302" priority="10" stopIfTrue="1">
      <formula>MOD(ROW(),2)&lt;&gt;0</formula>
    </cfRule>
  </conditionalFormatting>
  <conditionalFormatting sqref="B18:C18 B17">
    <cfRule type="expression" dxfId="1301" priority="11" stopIfTrue="1">
      <formula>MOD(ROW(),2)=0</formula>
    </cfRule>
    <cfRule type="expression" dxfId="1300" priority="12" stopIfTrue="1">
      <formula>MOD(ROW(),2)&lt;&gt;0</formula>
    </cfRule>
  </conditionalFormatting>
  <conditionalFormatting sqref="C17">
    <cfRule type="expression" dxfId="1299" priority="7" stopIfTrue="1">
      <formula>MOD(ROW(),2)=0</formula>
    </cfRule>
    <cfRule type="expression" dxfId="1298" priority="8" stopIfTrue="1">
      <formula>MOD(ROW(),2)&lt;&gt;0</formula>
    </cfRule>
  </conditionalFormatting>
  <conditionalFormatting sqref="B20:B21">
    <cfRule type="expression" dxfId="1297" priority="3" stopIfTrue="1">
      <formula>MOD(ROW(),2)=0</formula>
    </cfRule>
    <cfRule type="expression" dxfId="1296" priority="4" stopIfTrue="1">
      <formula>MOD(ROW(),2)&lt;&gt;0</formula>
    </cfRule>
  </conditionalFormatting>
  <conditionalFormatting sqref="C19:C21">
    <cfRule type="expression" dxfId="1295" priority="5" stopIfTrue="1">
      <formula>MOD(ROW(),2)=0</formula>
    </cfRule>
    <cfRule type="expression" dxfId="1294" priority="6" stopIfTrue="1">
      <formula>MOD(ROW(),2)&lt;&gt;0</formula>
    </cfRule>
  </conditionalFormatting>
  <conditionalFormatting sqref="B19">
    <cfRule type="expression" dxfId="1293" priority="1" stopIfTrue="1">
      <formula>MOD(ROW(),2)=0</formula>
    </cfRule>
    <cfRule type="expression" dxfId="1292" priority="2" stopIfTrue="1">
      <formula>MOD(ROW(),2)&lt;&gt;0</formula>
    </cfRule>
  </conditionalFormatting>
  <hyperlinks>
    <hyperlink ref="B24" location="Assumptions!A1" display="Assumptions" xr:uid="{F09588F6-0045-4DFC-BF87-DB4C4F91D03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86"/>
  <dimension ref="A1:AP46"/>
  <sheetViews>
    <sheetView showGridLines="0" zoomScale="85" zoomScaleNormal="85" workbookViewId="0">
      <selection activeCell="E21" sqref="E21"/>
    </sheetView>
  </sheetViews>
  <sheetFormatPr defaultColWidth="10" defaultRowHeight="12.5" x14ac:dyDescent="0.25"/>
  <cols>
    <col min="1" max="1" width="31.54296875" style="27" customWidth="1"/>
    <col min="2" max="42" width="22.54296875" style="27" customWidth="1"/>
    <col min="43" max="16384" width="10" style="27"/>
  </cols>
  <sheetData>
    <row r="1" spans="1:42" ht="20" x14ac:dyDescent="0.4">
      <c r="A1" s="39" t="s">
        <v>0</v>
      </c>
      <c r="B1" s="40"/>
      <c r="C1" s="40"/>
      <c r="D1" s="40"/>
      <c r="E1" s="40"/>
      <c r="F1" s="40"/>
      <c r="G1" s="40"/>
      <c r="H1" s="40"/>
      <c r="I1" s="40"/>
      <c r="K1" s="99"/>
    </row>
    <row r="2" spans="1:42" ht="15.5" x14ac:dyDescent="0.35">
      <c r="A2" s="41" t="s">
        <v>712</v>
      </c>
      <c r="B2" s="42"/>
      <c r="C2" s="42"/>
      <c r="D2" s="42"/>
      <c r="E2" s="42"/>
      <c r="F2" s="42"/>
      <c r="G2" s="42"/>
      <c r="H2" s="42"/>
      <c r="I2" s="42"/>
    </row>
    <row r="3" spans="1:42" ht="15.5" x14ac:dyDescent="0.35">
      <c r="A3" s="171" t="str">
        <f>TABLE_FACTOR_TYPE_1&amp;" - x-"&amp;TABLE_REFERENCE_1</f>
        <v>Pension Debit - x-326</v>
      </c>
      <c r="B3" s="42"/>
      <c r="C3" s="42"/>
      <c r="D3" s="42"/>
      <c r="E3" s="42"/>
      <c r="F3" s="42"/>
      <c r="G3" s="42"/>
      <c r="H3" s="42"/>
      <c r="I3" s="42"/>
    </row>
    <row r="6" spans="1:4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row>
    <row r="7" spans="1:4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row>
    <row r="8" spans="1:42"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row>
    <row r="9" spans="1:4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row>
    <row r="10" spans="1:42" ht="25" x14ac:dyDescent="0.25">
      <c r="A10" s="85" t="s">
        <v>7</v>
      </c>
      <c r="B10" s="78" t="s">
        <v>441</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row>
    <row r="11" spans="1:4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row>
    <row r="12" spans="1:42" x14ac:dyDescent="0.25">
      <c r="A12" s="85" t="s">
        <v>281</v>
      </c>
      <c r="B12" s="78" t="s">
        <v>430</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row>
    <row r="13" spans="1:42"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row>
    <row r="14" spans="1:42" x14ac:dyDescent="0.25">
      <c r="A14" s="85" t="s">
        <v>283</v>
      </c>
      <c r="B14" s="78">
        <v>326</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row>
    <row r="15" spans="1:42" x14ac:dyDescent="0.25">
      <c r="A15" s="85" t="s">
        <v>613</v>
      </c>
      <c r="B15" s="78">
        <v>326</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row>
    <row r="16" spans="1:42" x14ac:dyDescent="0.25">
      <c r="A16" s="85" t="s">
        <v>285</v>
      </c>
      <c r="B16" s="78" t="s">
        <v>443</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row>
    <row r="17" spans="1:4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row>
    <row r="18" spans="1:4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row>
    <row r="19" spans="1:4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row>
    <row r="20" spans="1:4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row>
    <row r="21" spans="1:4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row>
    <row r="23" spans="1:42" x14ac:dyDescent="0.25">
      <c r="B23" s="99" t="str">
        <f>HYPERLINK("#'Factor List'!A1","Back to Factor List")</f>
        <v>Back to Factor List</v>
      </c>
    </row>
    <row r="24" spans="1:42" x14ac:dyDescent="0.25">
      <c r="B24" s="99" t="s">
        <v>14</v>
      </c>
    </row>
    <row r="26" spans="1:42"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c r="AG26" s="94">
        <v>56</v>
      </c>
      <c r="AH26" s="94">
        <v>57</v>
      </c>
      <c r="AI26" s="94">
        <v>58</v>
      </c>
      <c r="AJ26" s="94">
        <v>59</v>
      </c>
      <c r="AK26" s="94">
        <v>60</v>
      </c>
      <c r="AL26" s="94">
        <v>61</v>
      </c>
      <c r="AM26" s="94">
        <v>62</v>
      </c>
      <c r="AN26" s="94">
        <v>63</v>
      </c>
      <c r="AO26" s="94">
        <v>64</v>
      </c>
      <c r="AP26" s="94">
        <v>65</v>
      </c>
    </row>
    <row r="27" spans="1:42" x14ac:dyDescent="0.25">
      <c r="A27" s="95">
        <v>0</v>
      </c>
      <c r="B27" s="96">
        <v>14.32</v>
      </c>
      <c r="C27" s="96">
        <v>14.53</v>
      </c>
      <c r="D27" s="96">
        <v>14.75</v>
      </c>
      <c r="E27" s="96">
        <v>14.96</v>
      </c>
      <c r="F27" s="96">
        <v>15.18</v>
      </c>
      <c r="G27" s="96">
        <v>15.41</v>
      </c>
      <c r="H27" s="96">
        <v>15.64</v>
      </c>
      <c r="I27" s="96">
        <v>15.87</v>
      </c>
      <c r="J27" s="96">
        <v>16.11</v>
      </c>
      <c r="K27" s="96">
        <v>16.350000000000001</v>
      </c>
      <c r="L27" s="96">
        <v>16.59</v>
      </c>
      <c r="M27" s="96">
        <v>16.84</v>
      </c>
      <c r="N27" s="96">
        <v>17.100000000000001</v>
      </c>
      <c r="O27" s="96">
        <v>17.36</v>
      </c>
      <c r="P27" s="96">
        <v>17.62</v>
      </c>
      <c r="Q27" s="96">
        <v>17.89</v>
      </c>
      <c r="R27" s="96">
        <v>18.170000000000002</v>
      </c>
      <c r="S27" s="96">
        <v>18.45</v>
      </c>
      <c r="T27" s="96">
        <v>18.739999999999998</v>
      </c>
      <c r="U27" s="96">
        <v>19.04</v>
      </c>
      <c r="V27" s="96">
        <v>19.34</v>
      </c>
      <c r="W27" s="96">
        <v>19.649999999999999</v>
      </c>
      <c r="X27" s="96">
        <v>19.97</v>
      </c>
      <c r="Y27" s="96">
        <v>20.29</v>
      </c>
      <c r="Z27" s="96">
        <v>20.63</v>
      </c>
      <c r="AA27" s="96">
        <v>20.97</v>
      </c>
      <c r="AB27" s="96">
        <v>21.33</v>
      </c>
      <c r="AC27" s="96">
        <v>21.69</v>
      </c>
      <c r="AD27" s="96">
        <v>22.07</v>
      </c>
      <c r="AE27" s="96">
        <v>22.46</v>
      </c>
      <c r="AF27" s="96">
        <v>22.86</v>
      </c>
      <c r="AG27" s="96">
        <v>23.28</v>
      </c>
      <c r="AH27" s="96">
        <v>23.7</v>
      </c>
      <c r="AI27" s="96">
        <v>24.14</v>
      </c>
      <c r="AJ27" s="96">
        <v>24.6</v>
      </c>
      <c r="AK27" s="96">
        <v>25.06</v>
      </c>
      <c r="AL27" s="96">
        <v>25.55</v>
      </c>
      <c r="AM27" s="96">
        <v>26.04</v>
      </c>
      <c r="AN27" s="96">
        <v>26.56</v>
      </c>
      <c r="AO27" s="96">
        <v>27.1</v>
      </c>
      <c r="AP27" s="96">
        <v>27.65</v>
      </c>
    </row>
    <row r="28" spans="1:42" x14ac:dyDescent="0.25">
      <c r="A28" s="95">
        <v>1</v>
      </c>
      <c r="B28" s="96">
        <v>14.34</v>
      </c>
      <c r="C28" s="96">
        <v>14.55</v>
      </c>
      <c r="D28" s="96">
        <v>14.76</v>
      </c>
      <c r="E28" s="96">
        <v>14.98</v>
      </c>
      <c r="F28" s="96">
        <v>15.2</v>
      </c>
      <c r="G28" s="96">
        <v>15.43</v>
      </c>
      <c r="H28" s="96">
        <v>15.66</v>
      </c>
      <c r="I28" s="96">
        <v>15.89</v>
      </c>
      <c r="J28" s="96">
        <v>16.13</v>
      </c>
      <c r="K28" s="96">
        <v>16.37</v>
      </c>
      <c r="L28" s="96">
        <v>16.61</v>
      </c>
      <c r="M28" s="96">
        <v>16.87</v>
      </c>
      <c r="N28" s="96">
        <v>17.12</v>
      </c>
      <c r="O28" s="96">
        <v>17.38</v>
      </c>
      <c r="P28" s="96">
        <v>17.649999999999999</v>
      </c>
      <c r="Q28" s="96">
        <v>17.920000000000002</v>
      </c>
      <c r="R28" s="96">
        <v>18.190000000000001</v>
      </c>
      <c r="S28" s="96">
        <v>18.48</v>
      </c>
      <c r="T28" s="96">
        <v>18.77</v>
      </c>
      <c r="U28" s="96">
        <v>19.059999999999999</v>
      </c>
      <c r="V28" s="96">
        <v>19.37</v>
      </c>
      <c r="W28" s="96">
        <v>19.68</v>
      </c>
      <c r="X28" s="96">
        <v>19.989999999999998</v>
      </c>
      <c r="Y28" s="96">
        <v>20.32</v>
      </c>
      <c r="Z28" s="96">
        <v>20.66</v>
      </c>
      <c r="AA28" s="96">
        <v>21</v>
      </c>
      <c r="AB28" s="96">
        <v>21.36</v>
      </c>
      <c r="AC28" s="96">
        <v>21.73</v>
      </c>
      <c r="AD28" s="96">
        <v>22.1</v>
      </c>
      <c r="AE28" s="96">
        <v>22.49</v>
      </c>
      <c r="AF28" s="96">
        <v>22.9</v>
      </c>
      <c r="AG28" s="96">
        <v>23.31</v>
      </c>
      <c r="AH28" s="96">
        <v>23.74</v>
      </c>
      <c r="AI28" s="96">
        <v>24.18</v>
      </c>
      <c r="AJ28" s="96">
        <v>24.64</v>
      </c>
      <c r="AK28" s="96">
        <v>25.1</v>
      </c>
      <c r="AL28" s="96">
        <v>25.59</v>
      </c>
      <c r="AM28" s="96">
        <v>26.09</v>
      </c>
      <c r="AN28" s="96">
        <v>26.61</v>
      </c>
      <c r="AO28" s="96">
        <v>27.14</v>
      </c>
      <c r="AP28" s="96"/>
    </row>
    <row r="29" spans="1:42" x14ac:dyDescent="0.25">
      <c r="A29" s="95">
        <v>2</v>
      </c>
      <c r="B29" s="96">
        <v>14.36</v>
      </c>
      <c r="C29" s="96">
        <v>14.57</v>
      </c>
      <c r="D29" s="96">
        <v>14.78</v>
      </c>
      <c r="E29" s="96">
        <v>15</v>
      </c>
      <c r="F29" s="96">
        <v>15.22</v>
      </c>
      <c r="G29" s="96">
        <v>15.45</v>
      </c>
      <c r="H29" s="96">
        <v>15.68</v>
      </c>
      <c r="I29" s="96">
        <v>15.91</v>
      </c>
      <c r="J29" s="96">
        <v>16.149999999999999</v>
      </c>
      <c r="K29" s="96">
        <v>16.39</v>
      </c>
      <c r="L29" s="96">
        <v>16.64</v>
      </c>
      <c r="M29" s="96">
        <v>16.89</v>
      </c>
      <c r="N29" s="96">
        <v>17.14</v>
      </c>
      <c r="O29" s="96">
        <v>17.399999999999999</v>
      </c>
      <c r="P29" s="96">
        <v>17.670000000000002</v>
      </c>
      <c r="Q29" s="96">
        <v>17.940000000000001</v>
      </c>
      <c r="R29" s="96">
        <v>18.22</v>
      </c>
      <c r="S29" s="96">
        <v>18.5</v>
      </c>
      <c r="T29" s="96">
        <v>18.79</v>
      </c>
      <c r="U29" s="96">
        <v>19.09</v>
      </c>
      <c r="V29" s="96">
        <v>19.39</v>
      </c>
      <c r="W29" s="96">
        <v>19.7</v>
      </c>
      <c r="X29" s="96">
        <v>20.02</v>
      </c>
      <c r="Y29" s="96">
        <v>20.350000000000001</v>
      </c>
      <c r="Z29" s="96">
        <v>20.69</v>
      </c>
      <c r="AA29" s="96">
        <v>21.03</v>
      </c>
      <c r="AB29" s="96">
        <v>21.39</v>
      </c>
      <c r="AC29" s="96">
        <v>21.76</v>
      </c>
      <c r="AD29" s="96">
        <v>22.14</v>
      </c>
      <c r="AE29" s="96">
        <v>22.53</v>
      </c>
      <c r="AF29" s="96">
        <v>22.93</v>
      </c>
      <c r="AG29" s="96">
        <v>23.35</v>
      </c>
      <c r="AH29" s="96">
        <v>23.78</v>
      </c>
      <c r="AI29" s="96">
        <v>24.22</v>
      </c>
      <c r="AJ29" s="96">
        <v>24.67</v>
      </c>
      <c r="AK29" s="96">
        <v>25.14</v>
      </c>
      <c r="AL29" s="96">
        <v>25.63</v>
      </c>
      <c r="AM29" s="96">
        <v>26.13</v>
      </c>
      <c r="AN29" s="96">
        <v>26.65</v>
      </c>
      <c r="AO29" s="96">
        <v>27.19</v>
      </c>
      <c r="AP29" s="96"/>
    </row>
    <row r="30" spans="1:42" x14ac:dyDescent="0.25">
      <c r="A30" s="95">
        <v>3</v>
      </c>
      <c r="B30" s="96">
        <v>14.38</v>
      </c>
      <c r="C30" s="96">
        <v>14.59</v>
      </c>
      <c r="D30" s="96">
        <v>14.8</v>
      </c>
      <c r="E30" s="96">
        <v>15.02</v>
      </c>
      <c r="F30" s="96">
        <v>15.24</v>
      </c>
      <c r="G30" s="96">
        <v>15.47</v>
      </c>
      <c r="H30" s="96">
        <v>15.7</v>
      </c>
      <c r="I30" s="96">
        <v>15.93</v>
      </c>
      <c r="J30" s="96">
        <v>16.170000000000002</v>
      </c>
      <c r="K30" s="96">
        <v>16.41</v>
      </c>
      <c r="L30" s="96">
        <v>16.66</v>
      </c>
      <c r="M30" s="96">
        <v>16.91</v>
      </c>
      <c r="N30" s="96">
        <v>17.16</v>
      </c>
      <c r="O30" s="96">
        <v>17.43</v>
      </c>
      <c r="P30" s="96">
        <v>17.690000000000001</v>
      </c>
      <c r="Q30" s="96">
        <v>17.96</v>
      </c>
      <c r="R30" s="96">
        <v>18.239999999999998</v>
      </c>
      <c r="S30" s="96">
        <v>18.52</v>
      </c>
      <c r="T30" s="96">
        <v>18.82</v>
      </c>
      <c r="U30" s="96">
        <v>19.11</v>
      </c>
      <c r="V30" s="96">
        <v>19.420000000000002</v>
      </c>
      <c r="W30" s="96">
        <v>19.73</v>
      </c>
      <c r="X30" s="96">
        <v>20.05</v>
      </c>
      <c r="Y30" s="96">
        <v>20.38</v>
      </c>
      <c r="Z30" s="96">
        <v>20.72</v>
      </c>
      <c r="AA30" s="96">
        <v>21.06</v>
      </c>
      <c r="AB30" s="96">
        <v>21.42</v>
      </c>
      <c r="AC30" s="96">
        <v>21.79</v>
      </c>
      <c r="AD30" s="96">
        <v>22.17</v>
      </c>
      <c r="AE30" s="96">
        <v>22.56</v>
      </c>
      <c r="AF30" s="96">
        <v>22.97</v>
      </c>
      <c r="AG30" s="96">
        <v>23.38</v>
      </c>
      <c r="AH30" s="96">
        <v>23.81</v>
      </c>
      <c r="AI30" s="96">
        <v>24.26</v>
      </c>
      <c r="AJ30" s="96">
        <v>24.71</v>
      </c>
      <c r="AK30" s="96">
        <v>25.18</v>
      </c>
      <c r="AL30" s="96">
        <v>25.67</v>
      </c>
      <c r="AM30" s="96">
        <v>26.17</v>
      </c>
      <c r="AN30" s="96">
        <v>26.69</v>
      </c>
      <c r="AO30" s="96">
        <v>27.23</v>
      </c>
      <c r="AP30" s="96"/>
    </row>
    <row r="31" spans="1:42" x14ac:dyDescent="0.25">
      <c r="A31" s="95">
        <v>4</v>
      </c>
      <c r="B31" s="96">
        <v>14.39</v>
      </c>
      <c r="C31" s="96">
        <v>14.6</v>
      </c>
      <c r="D31" s="96">
        <v>14.82</v>
      </c>
      <c r="E31" s="96">
        <v>15.04</v>
      </c>
      <c r="F31" s="96">
        <v>15.26</v>
      </c>
      <c r="G31" s="96">
        <v>15.49</v>
      </c>
      <c r="H31" s="96">
        <v>15.72</v>
      </c>
      <c r="I31" s="96">
        <v>15.95</v>
      </c>
      <c r="J31" s="96">
        <v>16.190000000000001</v>
      </c>
      <c r="K31" s="96">
        <v>16.43</v>
      </c>
      <c r="L31" s="96">
        <v>16.68</v>
      </c>
      <c r="M31" s="96">
        <v>16.93</v>
      </c>
      <c r="N31" s="96">
        <v>17.190000000000001</v>
      </c>
      <c r="O31" s="96">
        <v>17.45</v>
      </c>
      <c r="P31" s="96">
        <v>17.71</v>
      </c>
      <c r="Q31" s="96">
        <v>17.989999999999998</v>
      </c>
      <c r="R31" s="96">
        <v>18.260000000000002</v>
      </c>
      <c r="S31" s="96">
        <v>18.55</v>
      </c>
      <c r="T31" s="96">
        <v>18.84</v>
      </c>
      <c r="U31" s="96">
        <v>19.14</v>
      </c>
      <c r="V31" s="96">
        <v>19.440000000000001</v>
      </c>
      <c r="W31" s="96">
        <v>19.760000000000002</v>
      </c>
      <c r="X31" s="96">
        <v>20.079999999999998</v>
      </c>
      <c r="Y31" s="96">
        <v>20.41</v>
      </c>
      <c r="Z31" s="96">
        <v>20.74</v>
      </c>
      <c r="AA31" s="96">
        <v>21.09</v>
      </c>
      <c r="AB31" s="96">
        <v>21.45</v>
      </c>
      <c r="AC31" s="96">
        <v>21.82</v>
      </c>
      <c r="AD31" s="96">
        <v>22.2</v>
      </c>
      <c r="AE31" s="96">
        <v>22.59</v>
      </c>
      <c r="AF31" s="96">
        <v>23</v>
      </c>
      <c r="AG31" s="96">
        <v>23.42</v>
      </c>
      <c r="AH31" s="96">
        <v>23.85</v>
      </c>
      <c r="AI31" s="96">
        <v>24.29</v>
      </c>
      <c r="AJ31" s="96">
        <v>24.75</v>
      </c>
      <c r="AK31" s="96">
        <v>25.22</v>
      </c>
      <c r="AL31" s="96">
        <v>25.71</v>
      </c>
      <c r="AM31" s="96">
        <v>26.22</v>
      </c>
      <c r="AN31" s="96">
        <v>26.74</v>
      </c>
      <c r="AO31" s="96">
        <v>27.28</v>
      </c>
      <c r="AP31" s="96"/>
    </row>
    <row r="32" spans="1:42" x14ac:dyDescent="0.25">
      <c r="A32" s="95">
        <v>5</v>
      </c>
      <c r="B32" s="96">
        <v>14.41</v>
      </c>
      <c r="C32" s="96">
        <v>14.62</v>
      </c>
      <c r="D32" s="96">
        <v>14.84</v>
      </c>
      <c r="E32" s="96">
        <v>15.06</v>
      </c>
      <c r="F32" s="96">
        <v>15.28</v>
      </c>
      <c r="G32" s="96">
        <v>15.5</v>
      </c>
      <c r="H32" s="96">
        <v>15.73</v>
      </c>
      <c r="I32" s="96">
        <v>15.97</v>
      </c>
      <c r="J32" s="96">
        <v>16.21</v>
      </c>
      <c r="K32" s="96">
        <v>16.45</v>
      </c>
      <c r="L32" s="96">
        <v>16.7</v>
      </c>
      <c r="M32" s="96">
        <v>16.95</v>
      </c>
      <c r="N32" s="96">
        <v>17.21</v>
      </c>
      <c r="O32" s="96">
        <v>17.47</v>
      </c>
      <c r="P32" s="96">
        <v>17.739999999999998</v>
      </c>
      <c r="Q32" s="96">
        <v>18.010000000000002</v>
      </c>
      <c r="R32" s="96">
        <v>18.29</v>
      </c>
      <c r="S32" s="96">
        <v>18.57</v>
      </c>
      <c r="T32" s="96">
        <v>18.86</v>
      </c>
      <c r="U32" s="96">
        <v>19.16</v>
      </c>
      <c r="V32" s="96">
        <v>19.47</v>
      </c>
      <c r="W32" s="96">
        <v>19.78</v>
      </c>
      <c r="X32" s="96">
        <v>20.100000000000001</v>
      </c>
      <c r="Y32" s="96">
        <v>20.43</v>
      </c>
      <c r="Z32" s="96">
        <v>20.77</v>
      </c>
      <c r="AA32" s="96">
        <v>21.12</v>
      </c>
      <c r="AB32" s="96">
        <v>21.48</v>
      </c>
      <c r="AC32" s="96">
        <v>21.85</v>
      </c>
      <c r="AD32" s="96">
        <v>22.23</v>
      </c>
      <c r="AE32" s="96">
        <v>22.63</v>
      </c>
      <c r="AF32" s="96">
        <v>23.04</v>
      </c>
      <c r="AG32" s="96">
        <v>23.46</v>
      </c>
      <c r="AH32" s="96">
        <v>23.89</v>
      </c>
      <c r="AI32" s="96">
        <v>24.33</v>
      </c>
      <c r="AJ32" s="96">
        <v>24.79</v>
      </c>
      <c r="AK32" s="96">
        <v>25.26</v>
      </c>
      <c r="AL32" s="96">
        <v>25.75</v>
      </c>
      <c r="AM32" s="96">
        <v>26.26</v>
      </c>
      <c r="AN32" s="96">
        <v>26.78</v>
      </c>
      <c r="AO32" s="96">
        <v>27.33</v>
      </c>
      <c r="AP32" s="96"/>
    </row>
    <row r="33" spans="1:42" x14ac:dyDescent="0.25">
      <c r="A33" s="95">
        <v>6</v>
      </c>
      <c r="B33" s="96">
        <v>14.43</v>
      </c>
      <c r="C33" s="96">
        <v>14.64</v>
      </c>
      <c r="D33" s="96">
        <v>14.86</v>
      </c>
      <c r="E33" s="96">
        <v>15.07</v>
      </c>
      <c r="F33" s="96">
        <v>15.3</v>
      </c>
      <c r="G33" s="96">
        <v>15.52</v>
      </c>
      <c r="H33" s="96">
        <v>15.75</v>
      </c>
      <c r="I33" s="96">
        <v>15.99</v>
      </c>
      <c r="J33" s="96">
        <v>16.23</v>
      </c>
      <c r="K33" s="96">
        <v>16.47</v>
      </c>
      <c r="L33" s="96">
        <v>16.72</v>
      </c>
      <c r="M33" s="96">
        <v>16.97</v>
      </c>
      <c r="N33" s="96">
        <v>17.23</v>
      </c>
      <c r="O33" s="96">
        <v>17.489999999999998</v>
      </c>
      <c r="P33" s="96">
        <v>17.760000000000002</v>
      </c>
      <c r="Q33" s="96">
        <v>18.03</v>
      </c>
      <c r="R33" s="96">
        <v>18.309999999999999</v>
      </c>
      <c r="S33" s="96">
        <v>18.600000000000001</v>
      </c>
      <c r="T33" s="96">
        <v>18.89</v>
      </c>
      <c r="U33" s="96">
        <v>19.190000000000001</v>
      </c>
      <c r="V33" s="96">
        <v>19.489999999999998</v>
      </c>
      <c r="W33" s="96">
        <v>19.809999999999999</v>
      </c>
      <c r="X33" s="96">
        <v>20.13</v>
      </c>
      <c r="Y33" s="96">
        <v>20.46</v>
      </c>
      <c r="Z33" s="96">
        <v>20.8</v>
      </c>
      <c r="AA33" s="96">
        <v>21.15</v>
      </c>
      <c r="AB33" s="96">
        <v>21.51</v>
      </c>
      <c r="AC33" s="96">
        <v>21.88</v>
      </c>
      <c r="AD33" s="96">
        <v>22.27</v>
      </c>
      <c r="AE33" s="96">
        <v>22.66</v>
      </c>
      <c r="AF33" s="96">
        <v>23.07</v>
      </c>
      <c r="AG33" s="96">
        <v>23.49</v>
      </c>
      <c r="AH33" s="96">
        <v>23.92</v>
      </c>
      <c r="AI33" s="96">
        <v>24.37</v>
      </c>
      <c r="AJ33" s="96">
        <v>24.83</v>
      </c>
      <c r="AK33" s="96">
        <v>25.3</v>
      </c>
      <c r="AL33" s="96">
        <v>25.8</v>
      </c>
      <c r="AM33" s="96">
        <v>26.3</v>
      </c>
      <c r="AN33" s="96">
        <v>26.83</v>
      </c>
      <c r="AO33" s="96">
        <v>27.37</v>
      </c>
      <c r="AP33" s="96"/>
    </row>
    <row r="34" spans="1:42" x14ac:dyDescent="0.25">
      <c r="A34" s="95">
        <v>7</v>
      </c>
      <c r="B34" s="96">
        <v>14.45</v>
      </c>
      <c r="C34" s="96">
        <v>14.66</v>
      </c>
      <c r="D34" s="96">
        <v>14.87</v>
      </c>
      <c r="E34" s="96">
        <v>15.09</v>
      </c>
      <c r="F34" s="96">
        <v>15.32</v>
      </c>
      <c r="G34" s="96">
        <v>15.54</v>
      </c>
      <c r="H34" s="96">
        <v>15.77</v>
      </c>
      <c r="I34" s="96">
        <v>16.010000000000002</v>
      </c>
      <c r="J34" s="96">
        <v>16.25</v>
      </c>
      <c r="K34" s="96">
        <v>16.489999999999998</v>
      </c>
      <c r="L34" s="96">
        <v>16.739999999999998</v>
      </c>
      <c r="M34" s="96">
        <v>16.989999999999998</v>
      </c>
      <c r="N34" s="96">
        <v>17.25</v>
      </c>
      <c r="O34" s="96">
        <v>17.510000000000002</v>
      </c>
      <c r="P34" s="96">
        <v>17.78</v>
      </c>
      <c r="Q34" s="96">
        <v>18.059999999999999</v>
      </c>
      <c r="R34" s="96">
        <v>18.34</v>
      </c>
      <c r="S34" s="96">
        <v>18.62</v>
      </c>
      <c r="T34" s="96">
        <v>18.91</v>
      </c>
      <c r="U34" s="96">
        <v>19.21</v>
      </c>
      <c r="V34" s="96">
        <v>19.52</v>
      </c>
      <c r="W34" s="96">
        <v>19.829999999999998</v>
      </c>
      <c r="X34" s="96">
        <v>20.16</v>
      </c>
      <c r="Y34" s="96">
        <v>20.49</v>
      </c>
      <c r="Z34" s="96">
        <v>20.83</v>
      </c>
      <c r="AA34" s="96">
        <v>21.18</v>
      </c>
      <c r="AB34" s="96">
        <v>21.54</v>
      </c>
      <c r="AC34" s="96">
        <v>21.91</v>
      </c>
      <c r="AD34" s="96">
        <v>22.3</v>
      </c>
      <c r="AE34" s="96">
        <v>22.69</v>
      </c>
      <c r="AF34" s="96">
        <v>23.1</v>
      </c>
      <c r="AG34" s="96">
        <v>23.53</v>
      </c>
      <c r="AH34" s="96">
        <v>23.96</v>
      </c>
      <c r="AI34" s="96">
        <v>24.41</v>
      </c>
      <c r="AJ34" s="96">
        <v>24.87</v>
      </c>
      <c r="AK34" s="96">
        <v>25.35</v>
      </c>
      <c r="AL34" s="96">
        <v>25.84</v>
      </c>
      <c r="AM34" s="96">
        <v>26.35</v>
      </c>
      <c r="AN34" s="96">
        <v>26.87</v>
      </c>
      <c r="AO34" s="96">
        <v>27.42</v>
      </c>
      <c r="AP34" s="96"/>
    </row>
    <row r="35" spans="1:42" x14ac:dyDescent="0.25">
      <c r="A35" s="95">
        <v>8</v>
      </c>
      <c r="B35" s="96">
        <v>14.46</v>
      </c>
      <c r="C35" s="96">
        <v>14.68</v>
      </c>
      <c r="D35" s="96">
        <v>14.89</v>
      </c>
      <c r="E35" s="96">
        <v>15.11</v>
      </c>
      <c r="F35" s="96">
        <v>15.33</v>
      </c>
      <c r="G35" s="96">
        <v>15.56</v>
      </c>
      <c r="H35" s="96">
        <v>15.79</v>
      </c>
      <c r="I35" s="96">
        <v>16.03</v>
      </c>
      <c r="J35" s="96">
        <v>16.27</v>
      </c>
      <c r="K35" s="96">
        <v>16.510000000000002</v>
      </c>
      <c r="L35" s="96">
        <v>16.760000000000002</v>
      </c>
      <c r="M35" s="96">
        <v>17.010000000000002</v>
      </c>
      <c r="N35" s="96">
        <v>17.27</v>
      </c>
      <c r="O35" s="96">
        <v>17.54</v>
      </c>
      <c r="P35" s="96">
        <v>17.8</v>
      </c>
      <c r="Q35" s="96">
        <v>18.079999999999998</v>
      </c>
      <c r="R35" s="96">
        <v>18.36</v>
      </c>
      <c r="S35" s="96">
        <v>18.649999999999999</v>
      </c>
      <c r="T35" s="96">
        <v>18.940000000000001</v>
      </c>
      <c r="U35" s="96">
        <v>19.239999999999998</v>
      </c>
      <c r="V35" s="96">
        <v>19.55</v>
      </c>
      <c r="W35" s="96">
        <v>19.86</v>
      </c>
      <c r="X35" s="96">
        <v>20.18</v>
      </c>
      <c r="Y35" s="96">
        <v>20.52</v>
      </c>
      <c r="Z35" s="96">
        <v>20.86</v>
      </c>
      <c r="AA35" s="96">
        <v>21.21</v>
      </c>
      <c r="AB35" s="96">
        <v>21.57</v>
      </c>
      <c r="AC35" s="96">
        <v>21.95</v>
      </c>
      <c r="AD35" s="96">
        <v>22.33</v>
      </c>
      <c r="AE35" s="96">
        <v>22.73</v>
      </c>
      <c r="AF35" s="96">
        <v>23.14</v>
      </c>
      <c r="AG35" s="96">
        <v>23.56</v>
      </c>
      <c r="AH35" s="96">
        <v>24</v>
      </c>
      <c r="AI35" s="96">
        <v>24.45</v>
      </c>
      <c r="AJ35" s="96">
        <v>24.91</v>
      </c>
      <c r="AK35" s="96">
        <v>25.39</v>
      </c>
      <c r="AL35" s="96">
        <v>25.88</v>
      </c>
      <c r="AM35" s="96">
        <v>26.39</v>
      </c>
      <c r="AN35" s="96">
        <v>26.92</v>
      </c>
      <c r="AO35" s="96">
        <v>27.46</v>
      </c>
      <c r="AP35" s="96"/>
    </row>
    <row r="36" spans="1:42" x14ac:dyDescent="0.25">
      <c r="A36" s="95">
        <v>9</v>
      </c>
      <c r="B36" s="96">
        <v>14.48</v>
      </c>
      <c r="C36" s="96">
        <v>14.69</v>
      </c>
      <c r="D36" s="96">
        <v>14.91</v>
      </c>
      <c r="E36" s="96">
        <v>15.13</v>
      </c>
      <c r="F36" s="96">
        <v>15.35</v>
      </c>
      <c r="G36" s="96">
        <v>15.58</v>
      </c>
      <c r="H36" s="96">
        <v>15.81</v>
      </c>
      <c r="I36" s="96">
        <v>16.05</v>
      </c>
      <c r="J36" s="96">
        <v>16.29</v>
      </c>
      <c r="K36" s="96">
        <v>16.53</v>
      </c>
      <c r="L36" s="96">
        <v>16.78</v>
      </c>
      <c r="M36" s="96">
        <v>17.04</v>
      </c>
      <c r="N36" s="96">
        <v>17.29</v>
      </c>
      <c r="O36" s="96">
        <v>17.559999999999999</v>
      </c>
      <c r="P36" s="96">
        <v>17.829999999999998</v>
      </c>
      <c r="Q36" s="96">
        <v>18.100000000000001</v>
      </c>
      <c r="R36" s="96">
        <v>18.38</v>
      </c>
      <c r="S36" s="96">
        <v>18.670000000000002</v>
      </c>
      <c r="T36" s="96">
        <v>18.96</v>
      </c>
      <c r="U36" s="96">
        <v>19.260000000000002</v>
      </c>
      <c r="V36" s="96">
        <v>19.57</v>
      </c>
      <c r="W36" s="96">
        <v>19.89</v>
      </c>
      <c r="X36" s="96">
        <v>20.21</v>
      </c>
      <c r="Y36" s="96">
        <v>20.55</v>
      </c>
      <c r="Z36" s="96">
        <v>20.89</v>
      </c>
      <c r="AA36" s="96">
        <v>21.24</v>
      </c>
      <c r="AB36" s="96">
        <v>21.6</v>
      </c>
      <c r="AC36" s="96">
        <v>21.98</v>
      </c>
      <c r="AD36" s="96">
        <v>22.36</v>
      </c>
      <c r="AE36" s="96">
        <v>22.76</v>
      </c>
      <c r="AF36" s="96">
        <v>23.17</v>
      </c>
      <c r="AG36" s="96">
        <v>23.6</v>
      </c>
      <c r="AH36" s="96">
        <v>24.03</v>
      </c>
      <c r="AI36" s="96">
        <v>24.48</v>
      </c>
      <c r="AJ36" s="96">
        <v>24.95</v>
      </c>
      <c r="AK36" s="96">
        <v>25.43</v>
      </c>
      <c r="AL36" s="96">
        <v>25.92</v>
      </c>
      <c r="AM36" s="96">
        <v>26.43</v>
      </c>
      <c r="AN36" s="96">
        <v>26.96</v>
      </c>
      <c r="AO36" s="96">
        <v>27.51</v>
      </c>
      <c r="AP36" s="96"/>
    </row>
    <row r="37" spans="1:42" x14ac:dyDescent="0.25">
      <c r="A37" s="95">
        <v>10</v>
      </c>
      <c r="B37" s="96">
        <v>14.5</v>
      </c>
      <c r="C37" s="96">
        <v>14.71</v>
      </c>
      <c r="D37" s="96">
        <v>14.93</v>
      </c>
      <c r="E37" s="96">
        <v>15.15</v>
      </c>
      <c r="F37" s="96">
        <v>15.37</v>
      </c>
      <c r="G37" s="96">
        <v>15.6</v>
      </c>
      <c r="H37" s="96">
        <v>15.83</v>
      </c>
      <c r="I37" s="96">
        <v>16.07</v>
      </c>
      <c r="J37" s="96">
        <v>16.309999999999999</v>
      </c>
      <c r="K37" s="96">
        <v>16.55</v>
      </c>
      <c r="L37" s="96">
        <v>16.8</v>
      </c>
      <c r="M37" s="96">
        <v>17.059999999999999</v>
      </c>
      <c r="N37" s="96">
        <v>17.32</v>
      </c>
      <c r="O37" s="96">
        <v>17.579999999999998</v>
      </c>
      <c r="P37" s="96">
        <v>17.850000000000001</v>
      </c>
      <c r="Q37" s="96">
        <v>18.12</v>
      </c>
      <c r="R37" s="96">
        <v>18.41</v>
      </c>
      <c r="S37" s="96">
        <v>18.690000000000001</v>
      </c>
      <c r="T37" s="96">
        <v>18.989999999999998</v>
      </c>
      <c r="U37" s="96">
        <v>19.29</v>
      </c>
      <c r="V37" s="96">
        <v>19.600000000000001</v>
      </c>
      <c r="W37" s="96">
        <v>19.91</v>
      </c>
      <c r="X37" s="96">
        <v>20.239999999999998</v>
      </c>
      <c r="Y37" s="96">
        <v>20.57</v>
      </c>
      <c r="Z37" s="96">
        <v>20.92</v>
      </c>
      <c r="AA37" s="96">
        <v>21.27</v>
      </c>
      <c r="AB37" s="96">
        <v>21.63</v>
      </c>
      <c r="AC37" s="96">
        <v>22.01</v>
      </c>
      <c r="AD37" s="96">
        <v>22.39</v>
      </c>
      <c r="AE37" s="96">
        <v>22.8</v>
      </c>
      <c r="AF37" s="96">
        <v>23.21</v>
      </c>
      <c r="AG37" s="96">
        <v>23.63</v>
      </c>
      <c r="AH37" s="96">
        <v>24.07</v>
      </c>
      <c r="AI37" s="96">
        <v>24.52</v>
      </c>
      <c r="AJ37" s="96">
        <v>24.99</v>
      </c>
      <c r="AK37" s="96">
        <v>25.47</v>
      </c>
      <c r="AL37" s="96">
        <v>25.96</v>
      </c>
      <c r="AM37" s="96">
        <v>26.47</v>
      </c>
      <c r="AN37" s="96">
        <v>27.01</v>
      </c>
      <c r="AO37" s="96">
        <v>27.56</v>
      </c>
      <c r="AP37" s="96"/>
    </row>
    <row r="38" spans="1:42" x14ac:dyDescent="0.25">
      <c r="A38" s="95">
        <v>11</v>
      </c>
      <c r="B38" s="96">
        <v>14.52</v>
      </c>
      <c r="C38" s="96">
        <v>14.73</v>
      </c>
      <c r="D38" s="96">
        <v>14.95</v>
      </c>
      <c r="E38" s="96">
        <v>15.17</v>
      </c>
      <c r="F38" s="96">
        <v>15.39</v>
      </c>
      <c r="G38" s="96">
        <v>15.62</v>
      </c>
      <c r="H38" s="96">
        <v>15.85</v>
      </c>
      <c r="I38" s="96">
        <v>16.09</v>
      </c>
      <c r="J38" s="96">
        <v>16.329999999999998</v>
      </c>
      <c r="K38" s="96">
        <v>16.57</v>
      </c>
      <c r="L38" s="96">
        <v>16.82</v>
      </c>
      <c r="M38" s="96">
        <v>17.079999999999998</v>
      </c>
      <c r="N38" s="96">
        <v>17.34</v>
      </c>
      <c r="O38" s="96">
        <v>17.600000000000001</v>
      </c>
      <c r="P38" s="96">
        <v>17.87</v>
      </c>
      <c r="Q38" s="96">
        <v>18.149999999999999</v>
      </c>
      <c r="R38" s="96">
        <v>18.43</v>
      </c>
      <c r="S38" s="96">
        <v>18.72</v>
      </c>
      <c r="T38" s="96">
        <v>19.010000000000002</v>
      </c>
      <c r="U38" s="96">
        <v>19.309999999999999</v>
      </c>
      <c r="V38" s="96">
        <v>19.62</v>
      </c>
      <c r="W38" s="96">
        <v>19.940000000000001</v>
      </c>
      <c r="X38" s="96">
        <v>20.27</v>
      </c>
      <c r="Y38" s="96">
        <v>20.6</v>
      </c>
      <c r="Z38" s="96">
        <v>20.95</v>
      </c>
      <c r="AA38" s="96">
        <v>21.3</v>
      </c>
      <c r="AB38" s="96">
        <v>21.66</v>
      </c>
      <c r="AC38" s="96">
        <v>22.04</v>
      </c>
      <c r="AD38" s="96">
        <v>22.43</v>
      </c>
      <c r="AE38" s="96">
        <v>22.83</v>
      </c>
      <c r="AF38" s="96">
        <v>23.24</v>
      </c>
      <c r="AG38" s="96">
        <v>23.67</v>
      </c>
      <c r="AH38" s="96">
        <v>24.11</v>
      </c>
      <c r="AI38" s="96">
        <v>24.56</v>
      </c>
      <c r="AJ38" s="96">
        <v>25.02</v>
      </c>
      <c r="AK38" s="96">
        <v>25.51</v>
      </c>
      <c r="AL38" s="96">
        <v>26</v>
      </c>
      <c r="AM38" s="96">
        <v>26.52</v>
      </c>
      <c r="AN38" s="96">
        <v>27.05</v>
      </c>
      <c r="AO38" s="96">
        <v>27.6</v>
      </c>
      <c r="AP38" s="96"/>
    </row>
    <row r="44" spans="1:42" ht="39.65" customHeight="1" x14ac:dyDescent="0.25"/>
    <row r="46" spans="1:42" ht="27.65" customHeight="1" x14ac:dyDescent="0.25"/>
  </sheetData>
  <sheetProtection algorithmName="SHA-512" hashValue="hKgnt4LzKWH/4RK6xhsi0NXVnTgPb8+pFuM7AmhbIVXmMbeW4Se8mFhZmkve24+1tIL/7rSALRw0VbBDB8S9XQ==" saltValue="o7R5yw7He2QEtW7dhn5a1Q==" spinCount="100000" sheet="1" objects="1" scenarios="1"/>
  <conditionalFormatting sqref="A6:A18">
    <cfRule type="expression" dxfId="1291" priority="27" stopIfTrue="1">
      <formula>MOD(ROW(),2)=0</formula>
    </cfRule>
    <cfRule type="expression" dxfId="1290" priority="28" stopIfTrue="1">
      <formula>MOD(ROW(),2)&lt;&gt;0</formula>
    </cfRule>
  </conditionalFormatting>
  <conditionalFormatting sqref="D6:AP21">
    <cfRule type="expression" dxfId="1289" priority="29" stopIfTrue="1">
      <formula>MOD(ROW(),2)=0</formula>
    </cfRule>
    <cfRule type="expression" dxfId="1288" priority="30" stopIfTrue="1">
      <formula>MOD(ROW(),2)&lt;&gt;0</formula>
    </cfRule>
  </conditionalFormatting>
  <conditionalFormatting sqref="A26:A38">
    <cfRule type="expression" dxfId="1287" priority="23" stopIfTrue="1">
      <formula>MOD(ROW(),2)=0</formula>
    </cfRule>
    <cfRule type="expression" dxfId="1286" priority="24" stopIfTrue="1">
      <formula>MOD(ROW(),2)&lt;&gt;0</formula>
    </cfRule>
  </conditionalFormatting>
  <conditionalFormatting sqref="B26:AP38">
    <cfRule type="expression" dxfId="1285" priority="25" stopIfTrue="1">
      <formula>MOD(ROW(),2)=0</formula>
    </cfRule>
    <cfRule type="expression" dxfId="1284" priority="26" stopIfTrue="1">
      <formula>MOD(ROW(),2)&lt;&gt;0</formula>
    </cfRule>
  </conditionalFormatting>
  <conditionalFormatting sqref="A19:A21">
    <cfRule type="expression" dxfId="1283" priority="17" stopIfTrue="1">
      <formula>MOD(ROW(),2)=0</formula>
    </cfRule>
    <cfRule type="expression" dxfId="1282" priority="18" stopIfTrue="1">
      <formula>MOD(ROW(),2)&lt;&gt;0</formula>
    </cfRule>
  </conditionalFormatting>
  <conditionalFormatting sqref="D19:AP21">
    <cfRule type="expression" dxfId="1281" priority="19" stopIfTrue="1">
      <formula>MOD(ROW(),2)=0</formula>
    </cfRule>
    <cfRule type="expression" dxfId="1280" priority="20" stopIfTrue="1">
      <formula>MOD(ROW(),2)&lt;&gt;0</formula>
    </cfRule>
  </conditionalFormatting>
  <conditionalFormatting sqref="B6:C16">
    <cfRule type="expression" dxfId="1279" priority="9" stopIfTrue="1">
      <formula>MOD(ROW(),2)=0</formula>
    </cfRule>
    <cfRule type="expression" dxfId="1278" priority="10" stopIfTrue="1">
      <formula>MOD(ROW(),2)&lt;&gt;0</formula>
    </cfRule>
  </conditionalFormatting>
  <conditionalFormatting sqref="B18:C18 B17">
    <cfRule type="expression" dxfId="1277" priority="11" stopIfTrue="1">
      <formula>MOD(ROW(),2)=0</formula>
    </cfRule>
    <cfRule type="expression" dxfId="1276" priority="12" stopIfTrue="1">
      <formula>MOD(ROW(),2)&lt;&gt;0</formula>
    </cfRule>
  </conditionalFormatting>
  <conditionalFormatting sqref="C17">
    <cfRule type="expression" dxfId="1275" priority="7" stopIfTrue="1">
      <formula>MOD(ROW(),2)=0</formula>
    </cfRule>
    <cfRule type="expression" dxfId="1274" priority="8" stopIfTrue="1">
      <formula>MOD(ROW(),2)&lt;&gt;0</formula>
    </cfRule>
  </conditionalFormatting>
  <conditionalFormatting sqref="B20:B21">
    <cfRule type="expression" dxfId="1273" priority="3" stopIfTrue="1">
      <formula>MOD(ROW(),2)=0</formula>
    </cfRule>
    <cfRule type="expression" dxfId="1272" priority="4" stopIfTrue="1">
      <formula>MOD(ROW(),2)&lt;&gt;0</formula>
    </cfRule>
  </conditionalFormatting>
  <conditionalFormatting sqref="C19:C21">
    <cfRule type="expression" dxfId="1271" priority="5" stopIfTrue="1">
      <formula>MOD(ROW(),2)=0</formula>
    </cfRule>
    <cfRule type="expression" dxfId="1270" priority="6" stopIfTrue="1">
      <formula>MOD(ROW(),2)&lt;&gt;0</formula>
    </cfRule>
  </conditionalFormatting>
  <conditionalFormatting sqref="B19">
    <cfRule type="expression" dxfId="1269" priority="1" stopIfTrue="1">
      <formula>MOD(ROW(),2)=0</formula>
    </cfRule>
    <cfRule type="expression" dxfId="1268" priority="2" stopIfTrue="1">
      <formula>MOD(ROW(),2)&lt;&gt;0</formula>
    </cfRule>
  </conditionalFormatting>
  <hyperlinks>
    <hyperlink ref="B24" location="Assumptions!A1" display="Assumptions" xr:uid="{A2B1A71C-481A-4F0F-8252-6DCC0643E6D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87"/>
  <dimension ref="A1:N46"/>
  <sheetViews>
    <sheetView showGridLines="0" zoomScale="85" zoomScaleNormal="85" workbookViewId="0">
      <selection activeCell="E21" sqref="E21"/>
    </sheetView>
  </sheetViews>
  <sheetFormatPr defaultColWidth="10" defaultRowHeight="12.5" x14ac:dyDescent="0.25"/>
  <cols>
    <col min="1" max="1" width="31.54296875" style="27" customWidth="1"/>
    <col min="2" max="14" width="22.54296875" style="27" customWidth="1"/>
    <col min="15" max="16384" width="10" style="27"/>
  </cols>
  <sheetData>
    <row r="1" spans="1:14" ht="20" x14ac:dyDescent="0.4">
      <c r="A1" s="39" t="s">
        <v>0</v>
      </c>
      <c r="B1" s="40"/>
      <c r="C1" s="40"/>
      <c r="D1" s="40"/>
      <c r="E1" s="40"/>
      <c r="F1" s="40"/>
      <c r="G1" s="40"/>
      <c r="H1" s="40"/>
      <c r="I1" s="40"/>
      <c r="K1" s="99"/>
    </row>
    <row r="2" spans="1:14" ht="15.5" x14ac:dyDescent="0.35">
      <c r="A2" s="41" t="s">
        <v>712</v>
      </c>
      <c r="B2" s="42"/>
      <c r="C2" s="42"/>
      <c r="D2" s="42"/>
      <c r="E2" s="42"/>
      <c r="F2" s="42"/>
      <c r="G2" s="42"/>
      <c r="H2" s="42"/>
      <c r="I2" s="42"/>
    </row>
    <row r="3" spans="1:14" ht="15.5" x14ac:dyDescent="0.35">
      <c r="A3" s="171" t="str">
        <f>TABLE_FACTOR_TYPE_1&amp;" - x-"&amp;TABLE_REFERENCE_1</f>
        <v>Pension Debit - x-327</v>
      </c>
      <c r="B3" s="42"/>
      <c r="C3" s="42"/>
      <c r="D3" s="42"/>
      <c r="E3" s="42"/>
      <c r="F3" s="42"/>
      <c r="G3" s="42"/>
      <c r="H3" s="42"/>
      <c r="I3" s="42"/>
    </row>
    <row r="6" spans="1:14" ht="13" x14ac:dyDescent="0.3">
      <c r="A6" s="87" t="s">
        <v>602</v>
      </c>
      <c r="B6" s="77" t="s">
        <v>603</v>
      </c>
      <c r="C6" s="77"/>
      <c r="D6" s="174"/>
      <c r="E6" s="174"/>
      <c r="F6" s="174"/>
      <c r="G6" s="174"/>
      <c r="H6" s="174"/>
      <c r="I6" s="174"/>
      <c r="J6" s="174"/>
      <c r="K6" s="174"/>
      <c r="L6" s="174"/>
      <c r="M6" s="174"/>
      <c r="N6" s="174"/>
    </row>
    <row r="7" spans="1:14" x14ac:dyDescent="0.25">
      <c r="A7" s="85" t="s">
        <v>277</v>
      </c>
      <c r="B7" s="78" t="s">
        <v>291</v>
      </c>
      <c r="C7" s="78"/>
      <c r="D7" s="174"/>
      <c r="E7" s="174"/>
      <c r="F7" s="174"/>
      <c r="G7" s="174"/>
      <c r="H7" s="174"/>
      <c r="I7" s="174"/>
      <c r="J7" s="174"/>
      <c r="K7" s="174"/>
      <c r="L7" s="174"/>
      <c r="M7" s="174"/>
      <c r="N7" s="174"/>
    </row>
    <row r="8" spans="1:14" x14ac:dyDescent="0.25">
      <c r="A8" s="85" t="s">
        <v>278</v>
      </c>
      <c r="B8" s="78">
        <v>1988</v>
      </c>
      <c r="C8" s="78"/>
      <c r="D8" s="174"/>
      <c r="E8" s="174"/>
      <c r="F8" s="174"/>
      <c r="G8" s="174"/>
      <c r="H8" s="174"/>
      <c r="I8" s="174"/>
      <c r="J8" s="174"/>
      <c r="K8" s="174"/>
      <c r="L8" s="174"/>
      <c r="M8" s="174"/>
      <c r="N8" s="174"/>
    </row>
    <row r="9" spans="1:14" x14ac:dyDescent="0.25">
      <c r="A9" s="85" t="s">
        <v>279</v>
      </c>
      <c r="B9" s="78" t="s">
        <v>421</v>
      </c>
      <c r="C9" s="78"/>
      <c r="D9" s="174"/>
      <c r="E9" s="174"/>
      <c r="F9" s="174"/>
      <c r="G9" s="174"/>
      <c r="H9" s="174"/>
      <c r="I9" s="174"/>
      <c r="J9" s="174"/>
      <c r="K9" s="174"/>
      <c r="L9" s="174"/>
      <c r="M9" s="174"/>
      <c r="N9" s="174"/>
    </row>
    <row r="10" spans="1:14" ht="25" x14ac:dyDescent="0.25">
      <c r="A10" s="85" t="s">
        <v>7</v>
      </c>
      <c r="B10" s="78" t="s">
        <v>429</v>
      </c>
      <c r="C10" s="78"/>
      <c r="D10" s="174"/>
      <c r="E10" s="174"/>
      <c r="F10" s="174"/>
      <c r="G10" s="174"/>
      <c r="H10" s="174"/>
      <c r="I10" s="174"/>
      <c r="J10" s="174"/>
      <c r="K10" s="174"/>
      <c r="L10" s="174"/>
      <c r="M10" s="174"/>
      <c r="N10" s="174"/>
    </row>
    <row r="11" spans="1:14" x14ac:dyDescent="0.25">
      <c r="A11" s="85" t="s">
        <v>280</v>
      </c>
      <c r="B11" s="78" t="s">
        <v>301</v>
      </c>
      <c r="C11" s="78"/>
      <c r="D11" s="174"/>
      <c r="E11" s="174"/>
      <c r="F11" s="174"/>
      <c r="G11" s="174"/>
      <c r="H11" s="174"/>
      <c r="I11" s="174"/>
      <c r="J11" s="174"/>
      <c r="K11" s="174"/>
      <c r="L11" s="174"/>
      <c r="M11" s="174"/>
      <c r="N11" s="174"/>
    </row>
    <row r="12" spans="1:14" x14ac:dyDescent="0.25">
      <c r="A12" s="85" t="s">
        <v>281</v>
      </c>
      <c r="B12" s="78" t="s">
        <v>430</v>
      </c>
      <c r="C12" s="78"/>
      <c r="D12" s="174"/>
      <c r="E12" s="174"/>
      <c r="F12" s="174"/>
      <c r="G12" s="174"/>
      <c r="H12" s="174"/>
      <c r="I12" s="174"/>
      <c r="J12" s="174"/>
      <c r="K12" s="174"/>
      <c r="L12" s="174"/>
      <c r="M12" s="174"/>
      <c r="N12" s="174"/>
    </row>
    <row r="13" spans="1:14" x14ac:dyDescent="0.25">
      <c r="A13" s="85" t="s">
        <v>610</v>
      </c>
      <c r="B13" s="78">
        <v>2</v>
      </c>
      <c r="C13" s="78"/>
      <c r="D13" s="174"/>
      <c r="E13" s="174"/>
      <c r="F13" s="174"/>
      <c r="G13" s="174"/>
      <c r="H13" s="174"/>
      <c r="I13" s="174"/>
      <c r="J13" s="174"/>
      <c r="K13" s="174"/>
      <c r="L13" s="174"/>
      <c r="M13" s="174"/>
      <c r="N13" s="174"/>
    </row>
    <row r="14" spans="1:14" x14ac:dyDescent="0.25">
      <c r="A14" s="85" t="s">
        <v>283</v>
      </c>
      <c r="B14" s="78">
        <v>327</v>
      </c>
      <c r="C14" s="78"/>
      <c r="D14" s="174"/>
      <c r="E14" s="174"/>
      <c r="F14" s="174"/>
      <c r="G14" s="174"/>
      <c r="H14" s="174"/>
      <c r="I14" s="174"/>
      <c r="J14" s="174"/>
      <c r="K14" s="174"/>
      <c r="L14" s="174"/>
      <c r="M14" s="174"/>
      <c r="N14" s="174"/>
    </row>
    <row r="15" spans="1:14" x14ac:dyDescent="0.25">
      <c r="A15" s="85" t="s">
        <v>613</v>
      </c>
      <c r="B15" s="78">
        <v>327</v>
      </c>
      <c r="C15" s="78"/>
      <c r="D15" s="174"/>
      <c r="E15" s="174"/>
      <c r="F15" s="174"/>
      <c r="G15" s="174"/>
      <c r="H15" s="174"/>
      <c r="I15" s="174"/>
      <c r="J15" s="174"/>
      <c r="K15" s="174"/>
      <c r="L15" s="174"/>
      <c r="M15" s="174"/>
      <c r="N15" s="174"/>
    </row>
    <row r="16" spans="1:14" x14ac:dyDescent="0.25">
      <c r="A16" s="85" t="s">
        <v>285</v>
      </c>
      <c r="B16" s="78" t="s">
        <v>445</v>
      </c>
      <c r="C16" s="78"/>
      <c r="D16" s="174"/>
      <c r="E16" s="174"/>
      <c r="F16" s="174"/>
      <c r="G16" s="174"/>
      <c r="H16" s="174"/>
      <c r="I16" s="174"/>
      <c r="J16" s="174"/>
      <c r="K16" s="174"/>
      <c r="L16" s="174"/>
      <c r="M16" s="174"/>
      <c r="N16" s="174"/>
    </row>
    <row r="17" spans="1:14" x14ac:dyDescent="0.25">
      <c r="A17" s="85" t="s">
        <v>699</v>
      </c>
      <c r="B17" s="129"/>
      <c r="C17" s="129"/>
      <c r="D17" s="174"/>
      <c r="E17" s="174"/>
      <c r="F17" s="174"/>
      <c r="G17" s="174"/>
      <c r="H17" s="174"/>
      <c r="I17" s="174"/>
      <c r="J17" s="174"/>
      <c r="K17" s="174"/>
      <c r="L17" s="174"/>
      <c r="M17" s="174"/>
      <c r="N17" s="174"/>
    </row>
    <row r="18" spans="1:14" x14ac:dyDescent="0.25">
      <c r="A18" s="85" t="s">
        <v>287</v>
      </c>
      <c r="B18" s="80" t="str">
        <f>"24 May 2023"</f>
        <v>24 May 2023</v>
      </c>
      <c r="C18" s="78"/>
      <c r="D18" s="174"/>
      <c r="E18" s="174"/>
      <c r="F18" s="174"/>
      <c r="G18" s="174"/>
      <c r="H18" s="174"/>
      <c r="I18" s="174"/>
      <c r="J18" s="174"/>
      <c r="K18" s="174"/>
      <c r="L18" s="174"/>
      <c r="M18" s="174"/>
      <c r="N18" s="174"/>
    </row>
    <row r="19" spans="1:14" x14ac:dyDescent="0.25">
      <c r="A19" s="76" t="s">
        <v>288</v>
      </c>
      <c r="B19" s="80">
        <v>45014</v>
      </c>
      <c r="C19" s="78"/>
      <c r="D19" s="174"/>
      <c r="E19" s="174"/>
      <c r="F19" s="174"/>
      <c r="G19" s="174"/>
      <c r="H19" s="174"/>
      <c r="I19" s="174"/>
      <c r="J19" s="174"/>
      <c r="K19" s="174"/>
      <c r="L19" s="174"/>
      <c r="M19" s="174"/>
      <c r="N19" s="174"/>
    </row>
    <row r="20" spans="1:14" x14ac:dyDescent="0.25">
      <c r="A20" s="76" t="s">
        <v>289</v>
      </c>
      <c r="B20" s="78" t="s">
        <v>298</v>
      </c>
      <c r="C20" s="78"/>
      <c r="D20" s="174"/>
      <c r="E20" s="174"/>
      <c r="F20" s="174"/>
      <c r="G20" s="174"/>
      <c r="H20" s="174"/>
      <c r="I20" s="174"/>
      <c r="J20" s="174"/>
      <c r="K20" s="174"/>
      <c r="L20" s="174"/>
      <c r="M20" s="174"/>
      <c r="N20" s="174"/>
    </row>
    <row r="21" spans="1:14" x14ac:dyDescent="0.25">
      <c r="A21" s="76" t="s">
        <v>688</v>
      </c>
      <c r="B21" s="78" t="s">
        <v>299</v>
      </c>
      <c r="C21" s="78"/>
      <c r="D21" s="174"/>
      <c r="E21" s="174"/>
      <c r="F21" s="174"/>
      <c r="G21" s="174"/>
      <c r="H21" s="174"/>
      <c r="I21" s="174"/>
      <c r="J21" s="174"/>
      <c r="K21" s="174"/>
      <c r="L21" s="174"/>
      <c r="M21" s="174"/>
      <c r="N21" s="174"/>
    </row>
    <row r="23" spans="1:14" x14ac:dyDescent="0.25">
      <c r="B23" s="99" t="str">
        <f>HYPERLINK("#'Factor List'!A1","Back to Factor List")</f>
        <v>Back to Factor List</v>
      </c>
    </row>
    <row r="24" spans="1:14" x14ac:dyDescent="0.25">
      <c r="B24" s="99" t="s">
        <v>14</v>
      </c>
    </row>
    <row r="26" spans="1:14" ht="13" x14ac:dyDescent="0.25">
      <c r="A26" s="94" t="s">
        <v>719</v>
      </c>
      <c r="B26" s="94">
        <v>48</v>
      </c>
      <c r="C26" s="94">
        <v>49</v>
      </c>
      <c r="D26" s="94">
        <v>50</v>
      </c>
      <c r="E26" s="94">
        <v>51</v>
      </c>
      <c r="F26" s="94">
        <v>52</v>
      </c>
      <c r="G26" s="94">
        <v>53</v>
      </c>
      <c r="H26" s="94">
        <v>54</v>
      </c>
      <c r="I26" s="94">
        <v>55</v>
      </c>
      <c r="J26" s="94">
        <v>56</v>
      </c>
      <c r="K26" s="94">
        <v>57</v>
      </c>
      <c r="L26" s="94">
        <v>58</v>
      </c>
      <c r="M26" s="94">
        <v>59</v>
      </c>
      <c r="N26" s="94">
        <v>60</v>
      </c>
    </row>
    <row r="27" spans="1:14" x14ac:dyDescent="0.25">
      <c r="A27" s="95">
        <v>0</v>
      </c>
      <c r="B27" s="96">
        <v>17.55</v>
      </c>
      <c r="C27" s="96">
        <v>17.829999999999998</v>
      </c>
      <c r="D27" s="96">
        <v>18.12</v>
      </c>
      <c r="E27" s="96">
        <v>18.41</v>
      </c>
      <c r="F27" s="96">
        <v>18.71</v>
      </c>
      <c r="G27" s="96">
        <v>19.02</v>
      </c>
      <c r="H27" s="96">
        <v>19.329999999999998</v>
      </c>
      <c r="I27" s="96">
        <v>19.649999999999999</v>
      </c>
      <c r="J27" s="96">
        <v>19.98</v>
      </c>
      <c r="K27" s="96">
        <v>20.329999999999998</v>
      </c>
      <c r="L27" s="96">
        <v>20.68</v>
      </c>
      <c r="M27" s="96">
        <v>21.04</v>
      </c>
      <c r="N27" s="96">
        <v>21.42</v>
      </c>
    </row>
    <row r="28" spans="1:14" x14ac:dyDescent="0.25">
      <c r="A28" s="95">
        <v>1</v>
      </c>
      <c r="B28" s="96">
        <v>17.579999999999998</v>
      </c>
      <c r="C28" s="96">
        <v>17.86</v>
      </c>
      <c r="D28" s="96">
        <v>18.14</v>
      </c>
      <c r="E28" s="96">
        <v>18.43</v>
      </c>
      <c r="F28" s="96">
        <v>18.73</v>
      </c>
      <c r="G28" s="96">
        <v>19.04</v>
      </c>
      <c r="H28" s="96">
        <v>19.36</v>
      </c>
      <c r="I28" s="96">
        <v>19.68</v>
      </c>
      <c r="J28" s="96">
        <v>20.010000000000002</v>
      </c>
      <c r="K28" s="96">
        <v>20.350000000000001</v>
      </c>
      <c r="L28" s="96">
        <v>20.71</v>
      </c>
      <c r="M28" s="96">
        <v>21.07</v>
      </c>
      <c r="N28" s="96"/>
    </row>
    <row r="29" spans="1:14" x14ac:dyDescent="0.25">
      <c r="A29" s="95">
        <v>2</v>
      </c>
      <c r="B29" s="96">
        <v>17.600000000000001</v>
      </c>
      <c r="C29" s="96">
        <v>17.88</v>
      </c>
      <c r="D29" s="96">
        <v>18.170000000000002</v>
      </c>
      <c r="E29" s="96">
        <v>18.46</v>
      </c>
      <c r="F29" s="96">
        <v>18.760000000000002</v>
      </c>
      <c r="G29" s="96">
        <v>19.07</v>
      </c>
      <c r="H29" s="96">
        <v>19.38</v>
      </c>
      <c r="I29" s="96">
        <v>19.71</v>
      </c>
      <c r="J29" s="96">
        <v>20.04</v>
      </c>
      <c r="K29" s="96">
        <v>20.38</v>
      </c>
      <c r="L29" s="96">
        <v>20.74</v>
      </c>
      <c r="M29" s="96">
        <v>21.1</v>
      </c>
      <c r="N29" s="96"/>
    </row>
    <row r="30" spans="1:14" x14ac:dyDescent="0.25">
      <c r="A30" s="95">
        <v>3</v>
      </c>
      <c r="B30" s="96">
        <v>17.62</v>
      </c>
      <c r="C30" s="96">
        <v>17.899999999999999</v>
      </c>
      <c r="D30" s="96">
        <v>18.190000000000001</v>
      </c>
      <c r="E30" s="96">
        <v>18.48</v>
      </c>
      <c r="F30" s="96">
        <v>18.79</v>
      </c>
      <c r="G30" s="96">
        <v>19.09</v>
      </c>
      <c r="H30" s="96">
        <v>19.41</v>
      </c>
      <c r="I30" s="96">
        <v>19.739999999999998</v>
      </c>
      <c r="J30" s="96">
        <v>20.07</v>
      </c>
      <c r="K30" s="96">
        <v>20.41</v>
      </c>
      <c r="L30" s="96">
        <v>20.77</v>
      </c>
      <c r="M30" s="96">
        <v>21.14</v>
      </c>
      <c r="N30" s="96"/>
    </row>
    <row r="31" spans="1:14" x14ac:dyDescent="0.25">
      <c r="A31" s="95">
        <v>4</v>
      </c>
      <c r="B31" s="96">
        <v>17.649999999999999</v>
      </c>
      <c r="C31" s="96">
        <v>17.93</v>
      </c>
      <c r="D31" s="96">
        <v>18.21</v>
      </c>
      <c r="E31" s="96">
        <v>18.510000000000002</v>
      </c>
      <c r="F31" s="96">
        <v>18.809999999999999</v>
      </c>
      <c r="G31" s="96">
        <v>19.12</v>
      </c>
      <c r="H31" s="96">
        <v>19.440000000000001</v>
      </c>
      <c r="I31" s="96">
        <v>19.760000000000002</v>
      </c>
      <c r="J31" s="96">
        <v>20.100000000000001</v>
      </c>
      <c r="K31" s="96">
        <v>20.440000000000001</v>
      </c>
      <c r="L31" s="96">
        <v>20.8</v>
      </c>
      <c r="M31" s="96">
        <v>21.17</v>
      </c>
      <c r="N31" s="96"/>
    </row>
    <row r="32" spans="1:14" x14ac:dyDescent="0.25">
      <c r="A32" s="95">
        <v>5</v>
      </c>
      <c r="B32" s="96">
        <v>17.670000000000002</v>
      </c>
      <c r="C32" s="96">
        <v>17.95</v>
      </c>
      <c r="D32" s="96">
        <v>18.239999999999998</v>
      </c>
      <c r="E32" s="96">
        <v>18.53</v>
      </c>
      <c r="F32" s="96">
        <v>18.84</v>
      </c>
      <c r="G32" s="96">
        <v>19.149999999999999</v>
      </c>
      <c r="H32" s="96">
        <v>19.46</v>
      </c>
      <c r="I32" s="96">
        <v>19.79</v>
      </c>
      <c r="J32" s="96">
        <v>20.13</v>
      </c>
      <c r="K32" s="96">
        <v>20.47</v>
      </c>
      <c r="L32" s="96">
        <v>20.83</v>
      </c>
      <c r="M32" s="96">
        <v>21.2</v>
      </c>
      <c r="N32" s="96"/>
    </row>
    <row r="33" spans="1:14" x14ac:dyDescent="0.25">
      <c r="A33" s="95">
        <v>6</v>
      </c>
      <c r="B33" s="96">
        <v>17.690000000000001</v>
      </c>
      <c r="C33" s="96">
        <v>17.97</v>
      </c>
      <c r="D33" s="96">
        <v>18.260000000000002</v>
      </c>
      <c r="E33" s="96">
        <v>18.559999999999999</v>
      </c>
      <c r="F33" s="96">
        <v>18.86</v>
      </c>
      <c r="G33" s="96">
        <v>19.170000000000002</v>
      </c>
      <c r="H33" s="96">
        <v>19.489999999999998</v>
      </c>
      <c r="I33" s="96">
        <v>19.82</v>
      </c>
      <c r="J33" s="96">
        <v>20.16</v>
      </c>
      <c r="K33" s="96">
        <v>20.5</v>
      </c>
      <c r="L33" s="96">
        <v>20.86</v>
      </c>
      <c r="M33" s="96">
        <v>21.23</v>
      </c>
      <c r="N33" s="96"/>
    </row>
    <row r="34" spans="1:14" x14ac:dyDescent="0.25">
      <c r="A34" s="95">
        <v>7</v>
      </c>
      <c r="B34" s="96">
        <v>17.72</v>
      </c>
      <c r="C34" s="96">
        <v>18</v>
      </c>
      <c r="D34" s="96">
        <v>18.29</v>
      </c>
      <c r="E34" s="96">
        <v>18.579999999999998</v>
      </c>
      <c r="F34" s="96">
        <v>18.89</v>
      </c>
      <c r="G34" s="96">
        <v>19.2</v>
      </c>
      <c r="H34" s="96">
        <v>19.52</v>
      </c>
      <c r="I34" s="96">
        <v>19.850000000000001</v>
      </c>
      <c r="J34" s="96">
        <v>20.18</v>
      </c>
      <c r="K34" s="96">
        <v>20.53</v>
      </c>
      <c r="L34" s="96">
        <v>20.89</v>
      </c>
      <c r="M34" s="96">
        <v>21.26</v>
      </c>
      <c r="N34" s="96"/>
    </row>
    <row r="35" spans="1:14" x14ac:dyDescent="0.25">
      <c r="A35" s="95">
        <v>8</v>
      </c>
      <c r="B35" s="96">
        <v>17.739999999999998</v>
      </c>
      <c r="C35" s="96">
        <v>18.02</v>
      </c>
      <c r="D35" s="96">
        <v>18.309999999999999</v>
      </c>
      <c r="E35" s="96">
        <v>18.61</v>
      </c>
      <c r="F35" s="96">
        <v>18.91</v>
      </c>
      <c r="G35" s="96">
        <v>19.23</v>
      </c>
      <c r="H35" s="96">
        <v>19.55</v>
      </c>
      <c r="I35" s="96">
        <v>19.87</v>
      </c>
      <c r="J35" s="96">
        <v>20.21</v>
      </c>
      <c r="K35" s="96">
        <v>20.56</v>
      </c>
      <c r="L35" s="96">
        <v>20.92</v>
      </c>
      <c r="M35" s="96">
        <v>21.29</v>
      </c>
      <c r="N35" s="96"/>
    </row>
    <row r="36" spans="1:14" x14ac:dyDescent="0.25">
      <c r="A36" s="95">
        <v>9</v>
      </c>
      <c r="B36" s="96">
        <v>17.760000000000002</v>
      </c>
      <c r="C36" s="96">
        <v>18.05</v>
      </c>
      <c r="D36" s="96">
        <v>18.34</v>
      </c>
      <c r="E36" s="96">
        <v>18.63</v>
      </c>
      <c r="F36" s="96">
        <v>18.940000000000001</v>
      </c>
      <c r="G36" s="96">
        <v>19.25</v>
      </c>
      <c r="H36" s="96">
        <v>19.57</v>
      </c>
      <c r="I36" s="96">
        <v>19.899999999999999</v>
      </c>
      <c r="J36" s="96">
        <v>20.239999999999998</v>
      </c>
      <c r="K36" s="96">
        <v>20.59</v>
      </c>
      <c r="L36" s="96">
        <v>20.95</v>
      </c>
      <c r="M36" s="96">
        <v>21.32</v>
      </c>
      <c r="N36" s="96"/>
    </row>
    <row r="37" spans="1:14" x14ac:dyDescent="0.25">
      <c r="A37" s="95">
        <v>10</v>
      </c>
      <c r="B37" s="96">
        <v>17.79</v>
      </c>
      <c r="C37" s="96">
        <v>18.07</v>
      </c>
      <c r="D37" s="96">
        <v>18.36</v>
      </c>
      <c r="E37" s="96">
        <v>18.66</v>
      </c>
      <c r="F37" s="96">
        <v>18.96</v>
      </c>
      <c r="G37" s="96">
        <v>19.28</v>
      </c>
      <c r="H37" s="96">
        <v>19.600000000000001</v>
      </c>
      <c r="I37" s="96">
        <v>19.93</v>
      </c>
      <c r="J37" s="96">
        <v>20.27</v>
      </c>
      <c r="K37" s="96">
        <v>20.62</v>
      </c>
      <c r="L37" s="96">
        <v>20.98</v>
      </c>
      <c r="M37" s="96">
        <v>21.35</v>
      </c>
      <c r="N37" s="96"/>
    </row>
    <row r="38" spans="1:14" x14ac:dyDescent="0.25">
      <c r="A38" s="95">
        <v>11</v>
      </c>
      <c r="B38" s="96">
        <v>17.809999999999999</v>
      </c>
      <c r="C38" s="96">
        <v>18.09</v>
      </c>
      <c r="D38" s="96">
        <v>18.39</v>
      </c>
      <c r="E38" s="96">
        <v>18.68</v>
      </c>
      <c r="F38" s="96">
        <v>18.989999999999998</v>
      </c>
      <c r="G38" s="96">
        <v>19.3</v>
      </c>
      <c r="H38" s="96">
        <v>19.63</v>
      </c>
      <c r="I38" s="96">
        <v>19.96</v>
      </c>
      <c r="J38" s="96">
        <v>20.3</v>
      </c>
      <c r="K38" s="96">
        <v>20.65</v>
      </c>
      <c r="L38" s="96">
        <v>21.01</v>
      </c>
      <c r="M38" s="96">
        <v>21.39</v>
      </c>
      <c r="N38" s="96"/>
    </row>
    <row r="44" spans="1:14" ht="39.65" customHeight="1" x14ac:dyDescent="0.25"/>
    <row r="46" spans="1:14" ht="27.65" customHeight="1" x14ac:dyDescent="0.25"/>
  </sheetData>
  <sheetProtection algorithmName="SHA-512" hashValue="xhjWSd58+2C2Qbx/LrBEqKpXkz17y1EdAFsWrCMr4wexqY7qrkismVLEC2o+CSdwiHyh1SpnYCFBpUR77XpR7w==" saltValue="+IYDSmkBn65zdQv0qZw+Vw==" spinCount="100000" sheet="1" objects="1" scenarios="1"/>
  <conditionalFormatting sqref="A6:A18">
    <cfRule type="expression" dxfId="1267" priority="25" stopIfTrue="1">
      <formula>MOD(ROW(),2)=0</formula>
    </cfRule>
    <cfRule type="expression" dxfId="1266" priority="26" stopIfTrue="1">
      <formula>MOD(ROW(),2)&lt;&gt;0</formula>
    </cfRule>
  </conditionalFormatting>
  <conditionalFormatting sqref="D6:N21">
    <cfRule type="expression" dxfId="1265" priority="27" stopIfTrue="1">
      <formula>MOD(ROW(),2)=0</formula>
    </cfRule>
    <cfRule type="expression" dxfId="1264" priority="28" stopIfTrue="1">
      <formula>MOD(ROW(),2)&lt;&gt;0</formula>
    </cfRule>
  </conditionalFormatting>
  <conditionalFormatting sqref="A26:A38">
    <cfRule type="expression" dxfId="1263" priority="21" stopIfTrue="1">
      <formula>MOD(ROW(),2)=0</formula>
    </cfRule>
    <cfRule type="expression" dxfId="1262" priority="22" stopIfTrue="1">
      <formula>MOD(ROW(),2)&lt;&gt;0</formula>
    </cfRule>
  </conditionalFormatting>
  <conditionalFormatting sqref="B26:N38">
    <cfRule type="expression" dxfId="1261" priority="23" stopIfTrue="1">
      <formula>MOD(ROW(),2)=0</formula>
    </cfRule>
    <cfRule type="expression" dxfId="1260" priority="24" stopIfTrue="1">
      <formula>MOD(ROW(),2)&lt;&gt;0</formula>
    </cfRule>
  </conditionalFormatting>
  <conditionalFormatting sqref="A19:A21">
    <cfRule type="expression" dxfId="1259" priority="17" stopIfTrue="1">
      <formula>MOD(ROW(),2)=0</formula>
    </cfRule>
    <cfRule type="expression" dxfId="1258" priority="18" stopIfTrue="1">
      <formula>MOD(ROW(),2)&lt;&gt;0</formula>
    </cfRule>
  </conditionalFormatting>
  <conditionalFormatting sqref="D19:N21">
    <cfRule type="expression" dxfId="1257" priority="19" stopIfTrue="1">
      <formula>MOD(ROW(),2)=0</formula>
    </cfRule>
    <cfRule type="expression" dxfId="1256" priority="20" stopIfTrue="1">
      <formula>MOD(ROW(),2)&lt;&gt;0</formula>
    </cfRule>
  </conditionalFormatting>
  <conditionalFormatting sqref="B6:C16">
    <cfRule type="expression" dxfId="1255" priority="9" stopIfTrue="1">
      <formula>MOD(ROW(),2)=0</formula>
    </cfRule>
    <cfRule type="expression" dxfId="1254" priority="10" stopIfTrue="1">
      <formula>MOD(ROW(),2)&lt;&gt;0</formula>
    </cfRule>
  </conditionalFormatting>
  <conditionalFormatting sqref="B18:C18 B17">
    <cfRule type="expression" dxfId="1253" priority="11" stopIfTrue="1">
      <formula>MOD(ROW(),2)=0</formula>
    </cfRule>
    <cfRule type="expression" dxfId="1252" priority="12" stopIfTrue="1">
      <formula>MOD(ROW(),2)&lt;&gt;0</formula>
    </cfRule>
  </conditionalFormatting>
  <conditionalFormatting sqref="C17">
    <cfRule type="expression" dxfId="1251" priority="7" stopIfTrue="1">
      <formula>MOD(ROW(),2)=0</formula>
    </cfRule>
    <cfRule type="expression" dxfId="1250" priority="8" stopIfTrue="1">
      <formula>MOD(ROW(),2)&lt;&gt;0</formula>
    </cfRule>
  </conditionalFormatting>
  <conditionalFormatting sqref="B20:B21">
    <cfRule type="expression" dxfId="1249" priority="3" stopIfTrue="1">
      <formula>MOD(ROW(),2)=0</formula>
    </cfRule>
    <cfRule type="expression" dxfId="1248" priority="4" stopIfTrue="1">
      <formula>MOD(ROW(),2)&lt;&gt;0</formula>
    </cfRule>
  </conditionalFormatting>
  <conditionalFormatting sqref="C19:C21">
    <cfRule type="expression" dxfId="1247" priority="5" stopIfTrue="1">
      <formula>MOD(ROW(),2)=0</formula>
    </cfRule>
    <cfRule type="expression" dxfId="1246" priority="6" stopIfTrue="1">
      <formula>MOD(ROW(),2)&lt;&gt;0</formula>
    </cfRule>
  </conditionalFormatting>
  <conditionalFormatting sqref="B19">
    <cfRule type="expression" dxfId="1245" priority="1" stopIfTrue="1">
      <formula>MOD(ROW(),2)=0</formula>
    </cfRule>
    <cfRule type="expression" dxfId="1244" priority="2" stopIfTrue="1">
      <formula>MOD(ROW(),2)&lt;&gt;0</formula>
    </cfRule>
  </conditionalFormatting>
  <hyperlinks>
    <hyperlink ref="B24" location="Assumptions!A1" display="Assumptions" xr:uid="{C604F8B3-5326-47F2-9FC3-D49D3F7A3EA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88"/>
  <dimension ref="A1:AK46"/>
  <sheetViews>
    <sheetView showGridLines="0" zoomScale="85" zoomScaleNormal="85" workbookViewId="0">
      <selection activeCell="E21" sqref="E21"/>
    </sheetView>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K1" s="99"/>
    </row>
    <row r="2" spans="1:37" ht="15.5" x14ac:dyDescent="0.35">
      <c r="A2" s="41" t="s">
        <v>712</v>
      </c>
      <c r="B2" s="42"/>
      <c r="C2" s="42"/>
      <c r="D2" s="42"/>
      <c r="E2" s="42"/>
      <c r="F2" s="42"/>
      <c r="G2" s="42"/>
      <c r="H2" s="42"/>
      <c r="I2" s="42"/>
    </row>
    <row r="3" spans="1:37" ht="15.5" x14ac:dyDescent="0.35">
      <c r="A3" s="171" t="str">
        <f>TABLE_FACTOR_TYPE_1&amp;" - x-"&amp;TABLE_REFERENCE_1</f>
        <v>Pension Debit - x-328</v>
      </c>
      <c r="B3" s="42"/>
      <c r="C3" s="42"/>
      <c r="D3" s="42"/>
      <c r="E3" s="42"/>
      <c r="F3" s="42"/>
      <c r="G3" s="42"/>
      <c r="H3" s="42"/>
      <c r="I3" s="42"/>
    </row>
    <row r="6" spans="1:37"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row>
    <row r="7" spans="1:37"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row>
    <row r="8" spans="1:37"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row>
    <row r="9" spans="1:37"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row>
    <row r="10" spans="1:37" ht="25" x14ac:dyDescent="0.25">
      <c r="A10" s="85" t="s">
        <v>7</v>
      </c>
      <c r="B10" s="78" t="s">
        <v>441</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row>
    <row r="11" spans="1:37"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row>
    <row r="12" spans="1:37" x14ac:dyDescent="0.25">
      <c r="A12" s="85" t="s">
        <v>281</v>
      </c>
      <c r="B12" s="78" t="s">
        <v>430</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row>
    <row r="13" spans="1:37"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row>
    <row r="14" spans="1:37" x14ac:dyDescent="0.25">
      <c r="A14" s="85" t="s">
        <v>283</v>
      </c>
      <c r="B14" s="78">
        <v>328</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row>
    <row r="15" spans="1:37" x14ac:dyDescent="0.25">
      <c r="A15" s="85" t="s">
        <v>613</v>
      </c>
      <c r="B15" s="78">
        <v>328</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row>
    <row r="16" spans="1:37" x14ac:dyDescent="0.25">
      <c r="A16" s="85" t="s">
        <v>285</v>
      </c>
      <c r="B16" s="78" t="s">
        <v>447</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row>
    <row r="17" spans="1:37"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row>
    <row r="18" spans="1:37"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row>
    <row r="19" spans="1:37"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row>
    <row r="20" spans="1:37"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row>
    <row r="21" spans="1:37"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row>
    <row r="23" spans="1:37" x14ac:dyDescent="0.25">
      <c r="B23" s="99" t="str">
        <f>HYPERLINK("#'Factor List'!A1","Back to Factor List")</f>
        <v>Back to Factor List</v>
      </c>
    </row>
    <row r="24" spans="1:37" x14ac:dyDescent="0.25">
      <c r="B24" s="99" t="s">
        <v>14</v>
      </c>
    </row>
    <row r="26" spans="1:37"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c r="AG26" s="94">
        <v>56</v>
      </c>
      <c r="AH26" s="94">
        <v>57</v>
      </c>
      <c r="AI26" s="94">
        <v>58</v>
      </c>
      <c r="AJ26" s="94">
        <v>59</v>
      </c>
      <c r="AK26" s="94">
        <v>60</v>
      </c>
    </row>
    <row r="27" spans="1:37" x14ac:dyDescent="0.25">
      <c r="A27" s="95">
        <v>0</v>
      </c>
      <c r="B27" s="96">
        <v>11.55</v>
      </c>
      <c r="C27" s="96">
        <v>11.72</v>
      </c>
      <c r="D27" s="96">
        <v>11.88</v>
      </c>
      <c r="E27" s="96">
        <v>12.05</v>
      </c>
      <c r="F27" s="96">
        <v>12.22</v>
      </c>
      <c r="G27" s="96">
        <v>12.4</v>
      </c>
      <c r="H27" s="96">
        <v>12.57</v>
      </c>
      <c r="I27" s="96">
        <v>12.75</v>
      </c>
      <c r="J27" s="96">
        <v>12.94</v>
      </c>
      <c r="K27" s="96">
        <v>13.12</v>
      </c>
      <c r="L27" s="96">
        <v>13.31</v>
      </c>
      <c r="M27" s="96">
        <v>13.5</v>
      </c>
      <c r="N27" s="96">
        <v>13.7</v>
      </c>
      <c r="O27" s="96">
        <v>13.9</v>
      </c>
      <c r="P27" s="96">
        <v>14.1</v>
      </c>
      <c r="Q27" s="96">
        <v>14.31</v>
      </c>
      <c r="R27" s="96">
        <v>14.52</v>
      </c>
      <c r="S27" s="96">
        <v>14.74</v>
      </c>
      <c r="T27" s="96">
        <v>14.96</v>
      </c>
      <c r="U27" s="96">
        <v>15.19</v>
      </c>
      <c r="V27" s="96">
        <v>15.42</v>
      </c>
      <c r="W27" s="96">
        <v>15.66</v>
      </c>
      <c r="X27" s="96">
        <v>15.9</v>
      </c>
      <c r="Y27" s="96">
        <v>16.149999999999999</v>
      </c>
      <c r="Z27" s="96">
        <v>16.41</v>
      </c>
      <c r="AA27" s="96">
        <v>16.670000000000002</v>
      </c>
      <c r="AB27" s="96">
        <v>16.940000000000001</v>
      </c>
      <c r="AC27" s="96">
        <v>17.22</v>
      </c>
      <c r="AD27" s="96">
        <v>17.510000000000002</v>
      </c>
      <c r="AE27" s="96">
        <v>17.809999999999999</v>
      </c>
      <c r="AF27" s="96">
        <v>18.12</v>
      </c>
      <c r="AG27" s="96">
        <v>18.43</v>
      </c>
      <c r="AH27" s="96">
        <v>18.760000000000002</v>
      </c>
      <c r="AI27" s="96">
        <v>19.11</v>
      </c>
      <c r="AJ27" s="96">
        <v>19.47</v>
      </c>
      <c r="AK27" s="96">
        <v>19.850000000000001</v>
      </c>
    </row>
    <row r="28" spans="1:37" x14ac:dyDescent="0.25">
      <c r="A28" s="95">
        <v>1</v>
      </c>
      <c r="B28" s="96">
        <v>11.57</v>
      </c>
      <c r="C28" s="96">
        <v>11.73</v>
      </c>
      <c r="D28" s="96">
        <v>11.9</v>
      </c>
      <c r="E28" s="96">
        <v>12.06</v>
      </c>
      <c r="F28" s="96">
        <v>12.24</v>
      </c>
      <c r="G28" s="96">
        <v>12.41</v>
      </c>
      <c r="H28" s="96">
        <v>12.59</v>
      </c>
      <c r="I28" s="96">
        <v>12.77</v>
      </c>
      <c r="J28" s="96">
        <v>12.95</v>
      </c>
      <c r="K28" s="96">
        <v>13.14</v>
      </c>
      <c r="L28" s="96">
        <v>13.33</v>
      </c>
      <c r="M28" s="96">
        <v>13.52</v>
      </c>
      <c r="N28" s="96">
        <v>13.72</v>
      </c>
      <c r="O28" s="96">
        <v>13.92</v>
      </c>
      <c r="P28" s="96">
        <v>14.12</v>
      </c>
      <c r="Q28" s="96">
        <v>14.33</v>
      </c>
      <c r="R28" s="96">
        <v>14.54</v>
      </c>
      <c r="S28" s="96">
        <v>14.76</v>
      </c>
      <c r="T28" s="96">
        <v>14.98</v>
      </c>
      <c r="U28" s="96">
        <v>15.21</v>
      </c>
      <c r="V28" s="96">
        <v>15.44</v>
      </c>
      <c r="W28" s="96">
        <v>15.68</v>
      </c>
      <c r="X28" s="96">
        <v>15.92</v>
      </c>
      <c r="Y28" s="96">
        <v>16.170000000000002</v>
      </c>
      <c r="Z28" s="96">
        <v>16.43</v>
      </c>
      <c r="AA28" s="96">
        <v>16.7</v>
      </c>
      <c r="AB28" s="96">
        <v>16.97</v>
      </c>
      <c r="AC28" s="96">
        <v>17.25</v>
      </c>
      <c r="AD28" s="96">
        <v>17.54</v>
      </c>
      <c r="AE28" s="96">
        <v>17.829999999999998</v>
      </c>
      <c r="AF28" s="96">
        <v>18.14</v>
      </c>
      <c r="AG28" s="96">
        <v>18.46</v>
      </c>
      <c r="AH28" s="96">
        <v>18.79</v>
      </c>
      <c r="AI28" s="96">
        <v>19.14</v>
      </c>
      <c r="AJ28" s="96">
        <v>19.5</v>
      </c>
      <c r="AK28" s="96"/>
    </row>
    <row r="29" spans="1:37" x14ac:dyDescent="0.25">
      <c r="A29" s="95">
        <v>2</v>
      </c>
      <c r="B29" s="96">
        <v>11.58</v>
      </c>
      <c r="C29" s="96">
        <v>11.74</v>
      </c>
      <c r="D29" s="96">
        <v>11.91</v>
      </c>
      <c r="E29" s="96">
        <v>12.08</v>
      </c>
      <c r="F29" s="96">
        <v>12.25</v>
      </c>
      <c r="G29" s="96">
        <v>12.42</v>
      </c>
      <c r="H29" s="96">
        <v>12.6</v>
      </c>
      <c r="I29" s="96">
        <v>12.78</v>
      </c>
      <c r="J29" s="96">
        <v>12.97</v>
      </c>
      <c r="K29" s="96">
        <v>13.15</v>
      </c>
      <c r="L29" s="96">
        <v>13.34</v>
      </c>
      <c r="M29" s="96">
        <v>13.54</v>
      </c>
      <c r="N29" s="96">
        <v>13.73</v>
      </c>
      <c r="O29" s="96">
        <v>13.93</v>
      </c>
      <c r="P29" s="96">
        <v>14.14</v>
      </c>
      <c r="Q29" s="96">
        <v>14.35</v>
      </c>
      <c r="R29" s="96">
        <v>14.56</v>
      </c>
      <c r="S29" s="96">
        <v>14.78</v>
      </c>
      <c r="T29" s="96">
        <v>15</v>
      </c>
      <c r="U29" s="96">
        <v>15.23</v>
      </c>
      <c r="V29" s="96">
        <v>15.46</v>
      </c>
      <c r="W29" s="96">
        <v>15.7</v>
      </c>
      <c r="X29" s="96">
        <v>15.94</v>
      </c>
      <c r="Y29" s="96">
        <v>16.2</v>
      </c>
      <c r="Z29" s="96">
        <v>16.45</v>
      </c>
      <c r="AA29" s="96">
        <v>16.72</v>
      </c>
      <c r="AB29" s="96">
        <v>16.989999999999998</v>
      </c>
      <c r="AC29" s="96">
        <v>17.27</v>
      </c>
      <c r="AD29" s="96">
        <v>17.559999999999999</v>
      </c>
      <c r="AE29" s="96">
        <v>17.86</v>
      </c>
      <c r="AF29" s="96">
        <v>18.170000000000002</v>
      </c>
      <c r="AG29" s="96">
        <v>18.489999999999998</v>
      </c>
      <c r="AH29" s="96">
        <v>18.82</v>
      </c>
      <c r="AI29" s="96">
        <v>19.170000000000002</v>
      </c>
      <c r="AJ29" s="96">
        <v>19.53</v>
      </c>
      <c r="AK29" s="96"/>
    </row>
    <row r="30" spans="1:37" x14ac:dyDescent="0.25">
      <c r="A30" s="95">
        <v>3</v>
      </c>
      <c r="B30" s="96">
        <v>11.59</v>
      </c>
      <c r="C30" s="96">
        <v>11.76</v>
      </c>
      <c r="D30" s="96">
        <v>11.92</v>
      </c>
      <c r="E30" s="96">
        <v>12.09</v>
      </c>
      <c r="F30" s="96">
        <v>12.26</v>
      </c>
      <c r="G30" s="96">
        <v>12.44</v>
      </c>
      <c r="H30" s="96">
        <v>12.62</v>
      </c>
      <c r="I30" s="96">
        <v>12.8</v>
      </c>
      <c r="J30" s="96">
        <v>12.98</v>
      </c>
      <c r="K30" s="96">
        <v>13.17</v>
      </c>
      <c r="L30" s="96">
        <v>13.36</v>
      </c>
      <c r="M30" s="96">
        <v>13.55</v>
      </c>
      <c r="N30" s="96">
        <v>13.75</v>
      </c>
      <c r="O30" s="96">
        <v>13.95</v>
      </c>
      <c r="P30" s="96">
        <v>14.16</v>
      </c>
      <c r="Q30" s="96">
        <v>14.37</v>
      </c>
      <c r="R30" s="96">
        <v>14.58</v>
      </c>
      <c r="S30" s="96">
        <v>14.8</v>
      </c>
      <c r="T30" s="96">
        <v>15.02</v>
      </c>
      <c r="U30" s="96">
        <v>15.25</v>
      </c>
      <c r="V30" s="96">
        <v>15.48</v>
      </c>
      <c r="W30" s="96">
        <v>15.72</v>
      </c>
      <c r="X30" s="96">
        <v>15.96</v>
      </c>
      <c r="Y30" s="96">
        <v>16.22</v>
      </c>
      <c r="Z30" s="96">
        <v>16.47</v>
      </c>
      <c r="AA30" s="96">
        <v>16.739999999999998</v>
      </c>
      <c r="AB30" s="96">
        <v>17.010000000000002</v>
      </c>
      <c r="AC30" s="96">
        <v>17.3</v>
      </c>
      <c r="AD30" s="96">
        <v>17.59</v>
      </c>
      <c r="AE30" s="96">
        <v>17.88</v>
      </c>
      <c r="AF30" s="96">
        <v>18.190000000000001</v>
      </c>
      <c r="AG30" s="96">
        <v>18.52</v>
      </c>
      <c r="AH30" s="96">
        <v>18.850000000000001</v>
      </c>
      <c r="AI30" s="96">
        <v>19.2</v>
      </c>
      <c r="AJ30" s="96">
        <v>19.559999999999999</v>
      </c>
      <c r="AK30" s="96"/>
    </row>
    <row r="31" spans="1:37" x14ac:dyDescent="0.25">
      <c r="A31" s="95">
        <v>4</v>
      </c>
      <c r="B31" s="96">
        <v>11.61</v>
      </c>
      <c r="C31" s="96">
        <v>11.77</v>
      </c>
      <c r="D31" s="96">
        <v>11.94</v>
      </c>
      <c r="E31" s="96">
        <v>12.11</v>
      </c>
      <c r="F31" s="96">
        <v>12.28</v>
      </c>
      <c r="G31" s="96">
        <v>12.45</v>
      </c>
      <c r="H31" s="96">
        <v>12.63</v>
      </c>
      <c r="I31" s="96">
        <v>12.81</v>
      </c>
      <c r="J31" s="96">
        <v>13</v>
      </c>
      <c r="K31" s="96">
        <v>13.18</v>
      </c>
      <c r="L31" s="96">
        <v>13.38</v>
      </c>
      <c r="M31" s="96">
        <v>13.57</v>
      </c>
      <c r="N31" s="96">
        <v>13.77</v>
      </c>
      <c r="O31" s="96">
        <v>13.97</v>
      </c>
      <c r="P31" s="96">
        <v>14.17</v>
      </c>
      <c r="Q31" s="96">
        <v>14.38</v>
      </c>
      <c r="R31" s="96">
        <v>14.6</v>
      </c>
      <c r="S31" s="96">
        <v>14.82</v>
      </c>
      <c r="T31" s="96">
        <v>15.04</v>
      </c>
      <c r="U31" s="96">
        <v>15.27</v>
      </c>
      <c r="V31" s="96">
        <v>15.5</v>
      </c>
      <c r="W31" s="96">
        <v>15.74</v>
      </c>
      <c r="X31" s="96">
        <v>15.99</v>
      </c>
      <c r="Y31" s="96">
        <v>16.239999999999998</v>
      </c>
      <c r="Z31" s="96">
        <v>16.5</v>
      </c>
      <c r="AA31" s="96">
        <v>16.760000000000002</v>
      </c>
      <c r="AB31" s="96">
        <v>17.04</v>
      </c>
      <c r="AC31" s="96">
        <v>17.32</v>
      </c>
      <c r="AD31" s="96">
        <v>17.61</v>
      </c>
      <c r="AE31" s="96">
        <v>17.91</v>
      </c>
      <c r="AF31" s="96">
        <v>18.22</v>
      </c>
      <c r="AG31" s="96">
        <v>18.54</v>
      </c>
      <c r="AH31" s="96">
        <v>18.88</v>
      </c>
      <c r="AI31" s="96">
        <v>19.23</v>
      </c>
      <c r="AJ31" s="96">
        <v>19.600000000000001</v>
      </c>
      <c r="AK31" s="96"/>
    </row>
    <row r="32" spans="1:37" x14ac:dyDescent="0.25">
      <c r="A32" s="95">
        <v>5</v>
      </c>
      <c r="B32" s="96">
        <v>11.62</v>
      </c>
      <c r="C32" s="96">
        <v>11.78</v>
      </c>
      <c r="D32" s="96">
        <v>11.95</v>
      </c>
      <c r="E32" s="96">
        <v>12.12</v>
      </c>
      <c r="F32" s="96">
        <v>12.29</v>
      </c>
      <c r="G32" s="96">
        <v>12.47</v>
      </c>
      <c r="H32" s="96">
        <v>12.65</v>
      </c>
      <c r="I32" s="96">
        <v>12.83</v>
      </c>
      <c r="J32" s="96">
        <v>13.01</v>
      </c>
      <c r="K32" s="96">
        <v>13.2</v>
      </c>
      <c r="L32" s="96">
        <v>13.39</v>
      </c>
      <c r="M32" s="96">
        <v>13.59</v>
      </c>
      <c r="N32" s="96">
        <v>13.78</v>
      </c>
      <c r="O32" s="96">
        <v>13.99</v>
      </c>
      <c r="P32" s="96">
        <v>14.19</v>
      </c>
      <c r="Q32" s="96">
        <v>14.4</v>
      </c>
      <c r="R32" s="96">
        <v>14.61</v>
      </c>
      <c r="S32" s="96">
        <v>14.83</v>
      </c>
      <c r="T32" s="96">
        <v>15.06</v>
      </c>
      <c r="U32" s="96">
        <v>15.29</v>
      </c>
      <c r="V32" s="96">
        <v>15.52</v>
      </c>
      <c r="W32" s="96">
        <v>15.76</v>
      </c>
      <c r="X32" s="96">
        <v>16.010000000000002</v>
      </c>
      <c r="Y32" s="96">
        <v>16.260000000000002</v>
      </c>
      <c r="Z32" s="96">
        <v>16.52</v>
      </c>
      <c r="AA32" s="96">
        <v>16.79</v>
      </c>
      <c r="AB32" s="96">
        <v>17.059999999999999</v>
      </c>
      <c r="AC32" s="96">
        <v>17.34</v>
      </c>
      <c r="AD32" s="96">
        <v>17.63</v>
      </c>
      <c r="AE32" s="96">
        <v>17.940000000000001</v>
      </c>
      <c r="AF32" s="96">
        <v>18.25</v>
      </c>
      <c r="AG32" s="96">
        <v>18.57</v>
      </c>
      <c r="AH32" s="96">
        <v>18.91</v>
      </c>
      <c r="AI32" s="96">
        <v>19.260000000000002</v>
      </c>
      <c r="AJ32" s="96">
        <v>19.63</v>
      </c>
      <c r="AK32" s="96"/>
    </row>
    <row r="33" spans="1:37" x14ac:dyDescent="0.25">
      <c r="A33" s="95">
        <v>6</v>
      </c>
      <c r="B33" s="96">
        <v>11.63</v>
      </c>
      <c r="C33" s="96">
        <v>11.8</v>
      </c>
      <c r="D33" s="96">
        <v>11.97</v>
      </c>
      <c r="E33" s="96">
        <v>12.14</v>
      </c>
      <c r="F33" s="96">
        <v>12.31</v>
      </c>
      <c r="G33" s="96">
        <v>12.48</v>
      </c>
      <c r="H33" s="96">
        <v>12.66</v>
      </c>
      <c r="I33" s="96">
        <v>12.84</v>
      </c>
      <c r="J33" s="96">
        <v>13.03</v>
      </c>
      <c r="K33" s="96">
        <v>13.22</v>
      </c>
      <c r="L33" s="96">
        <v>13.41</v>
      </c>
      <c r="M33" s="96">
        <v>13.6</v>
      </c>
      <c r="N33" s="96">
        <v>13.8</v>
      </c>
      <c r="O33" s="96">
        <v>14</v>
      </c>
      <c r="P33" s="96">
        <v>14.21</v>
      </c>
      <c r="Q33" s="96">
        <v>14.42</v>
      </c>
      <c r="R33" s="96">
        <v>14.63</v>
      </c>
      <c r="S33" s="96">
        <v>14.85</v>
      </c>
      <c r="T33" s="96">
        <v>15.08</v>
      </c>
      <c r="U33" s="96">
        <v>15.31</v>
      </c>
      <c r="V33" s="96">
        <v>15.54</v>
      </c>
      <c r="W33" s="96">
        <v>15.78</v>
      </c>
      <c r="X33" s="96">
        <v>16.03</v>
      </c>
      <c r="Y33" s="96">
        <v>16.28</v>
      </c>
      <c r="Z33" s="96">
        <v>16.54</v>
      </c>
      <c r="AA33" s="96">
        <v>16.809999999999999</v>
      </c>
      <c r="AB33" s="96">
        <v>17.079999999999998</v>
      </c>
      <c r="AC33" s="96">
        <v>17.37</v>
      </c>
      <c r="AD33" s="96">
        <v>17.66</v>
      </c>
      <c r="AE33" s="96">
        <v>17.96</v>
      </c>
      <c r="AF33" s="96">
        <v>18.27</v>
      </c>
      <c r="AG33" s="96">
        <v>18.600000000000001</v>
      </c>
      <c r="AH33" s="96">
        <v>18.940000000000001</v>
      </c>
      <c r="AI33" s="96">
        <v>19.29</v>
      </c>
      <c r="AJ33" s="96">
        <v>19.66</v>
      </c>
      <c r="AK33" s="96"/>
    </row>
    <row r="34" spans="1:37" x14ac:dyDescent="0.25">
      <c r="A34" s="95">
        <v>7</v>
      </c>
      <c r="B34" s="96">
        <v>11.65</v>
      </c>
      <c r="C34" s="96">
        <v>11.81</v>
      </c>
      <c r="D34" s="96">
        <v>11.98</v>
      </c>
      <c r="E34" s="96">
        <v>12.15</v>
      </c>
      <c r="F34" s="96">
        <v>12.32</v>
      </c>
      <c r="G34" s="96">
        <v>12.5</v>
      </c>
      <c r="H34" s="96">
        <v>12.68</v>
      </c>
      <c r="I34" s="96">
        <v>12.86</v>
      </c>
      <c r="J34" s="96">
        <v>13.04</v>
      </c>
      <c r="K34" s="96">
        <v>13.23</v>
      </c>
      <c r="L34" s="96">
        <v>13.42</v>
      </c>
      <c r="M34" s="96">
        <v>13.62</v>
      </c>
      <c r="N34" s="96">
        <v>13.82</v>
      </c>
      <c r="O34" s="96">
        <v>14.02</v>
      </c>
      <c r="P34" s="96">
        <v>14.23</v>
      </c>
      <c r="Q34" s="96">
        <v>14.44</v>
      </c>
      <c r="R34" s="96">
        <v>14.65</v>
      </c>
      <c r="S34" s="96">
        <v>14.87</v>
      </c>
      <c r="T34" s="96">
        <v>15.1</v>
      </c>
      <c r="U34" s="96">
        <v>15.32</v>
      </c>
      <c r="V34" s="96">
        <v>15.56</v>
      </c>
      <c r="W34" s="96">
        <v>15.8</v>
      </c>
      <c r="X34" s="96">
        <v>16.05</v>
      </c>
      <c r="Y34" s="96">
        <v>16.3</v>
      </c>
      <c r="Z34" s="96">
        <v>16.559999999999999</v>
      </c>
      <c r="AA34" s="96">
        <v>16.829999999999998</v>
      </c>
      <c r="AB34" s="96">
        <v>17.11</v>
      </c>
      <c r="AC34" s="96">
        <v>17.39</v>
      </c>
      <c r="AD34" s="96">
        <v>17.68</v>
      </c>
      <c r="AE34" s="96">
        <v>17.989999999999998</v>
      </c>
      <c r="AF34" s="96">
        <v>18.3</v>
      </c>
      <c r="AG34" s="96">
        <v>18.63</v>
      </c>
      <c r="AH34" s="96">
        <v>18.97</v>
      </c>
      <c r="AI34" s="96">
        <v>19.32</v>
      </c>
      <c r="AJ34" s="96">
        <v>19.690000000000001</v>
      </c>
      <c r="AK34" s="96"/>
    </row>
    <row r="35" spans="1:37" x14ac:dyDescent="0.25">
      <c r="A35" s="95">
        <v>8</v>
      </c>
      <c r="B35" s="96">
        <v>11.66</v>
      </c>
      <c r="C35" s="96">
        <v>11.83</v>
      </c>
      <c r="D35" s="96">
        <v>11.99</v>
      </c>
      <c r="E35" s="96">
        <v>12.16</v>
      </c>
      <c r="F35" s="96">
        <v>12.34</v>
      </c>
      <c r="G35" s="96">
        <v>12.51</v>
      </c>
      <c r="H35" s="96">
        <v>12.69</v>
      </c>
      <c r="I35" s="96">
        <v>12.87</v>
      </c>
      <c r="J35" s="96">
        <v>13.06</v>
      </c>
      <c r="K35" s="96">
        <v>13.25</v>
      </c>
      <c r="L35" s="96">
        <v>13.44</v>
      </c>
      <c r="M35" s="96">
        <v>13.64</v>
      </c>
      <c r="N35" s="96">
        <v>13.83</v>
      </c>
      <c r="O35" s="96">
        <v>14.04</v>
      </c>
      <c r="P35" s="96">
        <v>14.24</v>
      </c>
      <c r="Q35" s="96">
        <v>14.45</v>
      </c>
      <c r="R35" s="96">
        <v>14.67</v>
      </c>
      <c r="S35" s="96">
        <v>14.89</v>
      </c>
      <c r="T35" s="96">
        <v>15.11</v>
      </c>
      <c r="U35" s="96">
        <v>15.34</v>
      </c>
      <c r="V35" s="96">
        <v>15.58</v>
      </c>
      <c r="W35" s="96">
        <v>15.82</v>
      </c>
      <c r="X35" s="96">
        <v>16.07</v>
      </c>
      <c r="Y35" s="96">
        <v>16.32</v>
      </c>
      <c r="Z35" s="96">
        <v>16.579999999999998</v>
      </c>
      <c r="AA35" s="96">
        <v>16.850000000000001</v>
      </c>
      <c r="AB35" s="96">
        <v>17.13</v>
      </c>
      <c r="AC35" s="96">
        <v>17.41</v>
      </c>
      <c r="AD35" s="96">
        <v>17.71</v>
      </c>
      <c r="AE35" s="96">
        <v>18.010000000000002</v>
      </c>
      <c r="AF35" s="96">
        <v>18.329999999999998</v>
      </c>
      <c r="AG35" s="96">
        <v>18.649999999999999</v>
      </c>
      <c r="AH35" s="96">
        <v>18.989999999999998</v>
      </c>
      <c r="AI35" s="96">
        <v>19.350000000000001</v>
      </c>
      <c r="AJ35" s="96">
        <v>19.72</v>
      </c>
      <c r="AK35" s="96"/>
    </row>
    <row r="36" spans="1:37" x14ac:dyDescent="0.25">
      <c r="A36" s="95">
        <v>9</v>
      </c>
      <c r="B36" s="96">
        <v>11.67</v>
      </c>
      <c r="C36" s="96">
        <v>11.84</v>
      </c>
      <c r="D36" s="96">
        <v>12.01</v>
      </c>
      <c r="E36" s="96">
        <v>12.18</v>
      </c>
      <c r="F36" s="96">
        <v>12.35</v>
      </c>
      <c r="G36" s="96">
        <v>12.53</v>
      </c>
      <c r="H36" s="96">
        <v>12.71</v>
      </c>
      <c r="I36" s="96">
        <v>12.89</v>
      </c>
      <c r="J36" s="96">
        <v>13.07</v>
      </c>
      <c r="K36" s="96">
        <v>13.26</v>
      </c>
      <c r="L36" s="96">
        <v>13.46</v>
      </c>
      <c r="M36" s="96">
        <v>13.65</v>
      </c>
      <c r="N36" s="96">
        <v>13.85</v>
      </c>
      <c r="O36" s="96">
        <v>14.05</v>
      </c>
      <c r="P36" s="96">
        <v>14.26</v>
      </c>
      <c r="Q36" s="96">
        <v>14.47</v>
      </c>
      <c r="R36" s="96">
        <v>14.69</v>
      </c>
      <c r="S36" s="96">
        <v>14.91</v>
      </c>
      <c r="T36" s="96">
        <v>15.13</v>
      </c>
      <c r="U36" s="96">
        <v>15.36</v>
      </c>
      <c r="V36" s="96">
        <v>15.6</v>
      </c>
      <c r="W36" s="96">
        <v>15.84</v>
      </c>
      <c r="X36" s="96">
        <v>16.09</v>
      </c>
      <c r="Y36" s="96">
        <v>16.34</v>
      </c>
      <c r="Z36" s="96">
        <v>16.61</v>
      </c>
      <c r="AA36" s="96">
        <v>16.88</v>
      </c>
      <c r="AB36" s="96">
        <v>17.149999999999999</v>
      </c>
      <c r="AC36" s="96">
        <v>17.440000000000001</v>
      </c>
      <c r="AD36" s="96">
        <v>17.73</v>
      </c>
      <c r="AE36" s="96">
        <v>18.04</v>
      </c>
      <c r="AF36" s="96">
        <v>18.350000000000001</v>
      </c>
      <c r="AG36" s="96">
        <v>18.68</v>
      </c>
      <c r="AH36" s="96">
        <v>19.02</v>
      </c>
      <c r="AI36" s="96">
        <v>19.38</v>
      </c>
      <c r="AJ36" s="96">
        <v>19.75</v>
      </c>
      <c r="AK36" s="96"/>
    </row>
    <row r="37" spans="1:37" x14ac:dyDescent="0.25">
      <c r="A37" s="95">
        <v>10</v>
      </c>
      <c r="B37" s="96">
        <v>11.69</v>
      </c>
      <c r="C37" s="96">
        <v>11.85</v>
      </c>
      <c r="D37" s="96">
        <v>12.02</v>
      </c>
      <c r="E37" s="96">
        <v>12.19</v>
      </c>
      <c r="F37" s="96">
        <v>12.37</v>
      </c>
      <c r="G37" s="96">
        <v>12.54</v>
      </c>
      <c r="H37" s="96">
        <v>12.72</v>
      </c>
      <c r="I37" s="96">
        <v>12.9</v>
      </c>
      <c r="J37" s="96">
        <v>13.09</v>
      </c>
      <c r="K37" s="96">
        <v>13.28</v>
      </c>
      <c r="L37" s="96">
        <v>13.47</v>
      </c>
      <c r="M37" s="96">
        <v>13.67</v>
      </c>
      <c r="N37" s="96">
        <v>13.87</v>
      </c>
      <c r="O37" s="96">
        <v>14.07</v>
      </c>
      <c r="P37" s="96">
        <v>14.28</v>
      </c>
      <c r="Q37" s="96">
        <v>14.49</v>
      </c>
      <c r="R37" s="96">
        <v>14.71</v>
      </c>
      <c r="S37" s="96">
        <v>14.93</v>
      </c>
      <c r="T37" s="96">
        <v>15.15</v>
      </c>
      <c r="U37" s="96">
        <v>15.38</v>
      </c>
      <c r="V37" s="96">
        <v>15.62</v>
      </c>
      <c r="W37" s="96">
        <v>15.86</v>
      </c>
      <c r="X37" s="96">
        <v>16.11</v>
      </c>
      <c r="Y37" s="96">
        <v>16.37</v>
      </c>
      <c r="Z37" s="96">
        <v>16.63</v>
      </c>
      <c r="AA37" s="96">
        <v>16.899999999999999</v>
      </c>
      <c r="AB37" s="96">
        <v>17.18</v>
      </c>
      <c r="AC37" s="96">
        <v>17.46</v>
      </c>
      <c r="AD37" s="96">
        <v>17.760000000000002</v>
      </c>
      <c r="AE37" s="96">
        <v>18.059999999999999</v>
      </c>
      <c r="AF37" s="96">
        <v>18.38</v>
      </c>
      <c r="AG37" s="96">
        <v>18.71</v>
      </c>
      <c r="AH37" s="96">
        <v>19.05</v>
      </c>
      <c r="AI37" s="96">
        <v>19.41</v>
      </c>
      <c r="AJ37" s="96">
        <v>19.78</v>
      </c>
      <c r="AK37" s="96"/>
    </row>
    <row r="38" spans="1:37" x14ac:dyDescent="0.25">
      <c r="A38" s="95">
        <v>11</v>
      </c>
      <c r="B38" s="96">
        <v>11.7</v>
      </c>
      <c r="C38" s="96">
        <v>11.87</v>
      </c>
      <c r="D38" s="96">
        <v>12.04</v>
      </c>
      <c r="E38" s="96">
        <v>12.21</v>
      </c>
      <c r="F38" s="96">
        <v>12.38</v>
      </c>
      <c r="G38" s="96">
        <v>12.56</v>
      </c>
      <c r="H38" s="96">
        <v>12.74</v>
      </c>
      <c r="I38" s="96">
        <v>12.92</v>
      </c>
      <c r="J38" s="96">
        <v>13.11</v>
      </c>
      <c r="K38" s="96">
        <v>13.3</v>
      </c>
      <c r="L38" s="96">
        <v>13.49</v>
      </c>
      <c r="M38" s="96">
        <v>13.68</v>
      </c>
      <c r="N38" s="96">
        <v>13.88</v>
      </c>
      <c r="O38" s="96">
        <v>14.09</v>
      </c>
      <c r="P38" s="96">
        <v>14.3</v>
      </c>
      <c r="Q38" s="96">
        <v>14.51</v>
      </c>
      <c r="R38" s="96">
        <v>14.72</v>
      </c>
      <c r="S38" s="96">
        <v>14.94</v>
      </c>
      <c r="T38" s="96">
        <v>15.17</v>
      </c>
      <c r="U38" s="96">
        <v>15.4</v>
      </c>
      <c r="V38" s="96">
        <v>15.64</v>
      </c>
      <c r="W38" s="96">
        <v>15.88</v>
      </c>
      <c r="X38" s="96">
        <v>16.13</v>
      </c>
      <c r="Y38" s="96">
        <v>16.39</v>
      </c>
      <c r="Z38" s="96">
        <v>16.649999999999999</v>
      </c>
      <c r="AA38" s="96">
        <v>16.920000000000002</v>
      </c>
      <c r="AB38" s="96">
        <v>17.2</v>
      </c>
      <c r="AC38" s="96">
        <v>17.489999999999998</v>
      </c>
      <c r="AD38" s="96">
        <v>17.78</v>
      </c>
      <c r="AE38" s="96">
        <v>18.09</v>
      </c>
      <c r="AF38" s="96">
        <v>18.41</v>
      </c>
      <c r="AG38" s="96">
        <v>18.739999999999998</v>
      </c>
      <c r="AH38" s="96">
        <v>19.079999999999998</v>
      </c>
      <c r="AI38" s="96">
        <v>19.440000000000001</v>
      </c>
      <c r="AJ38" s="96">
        <v>19.82</v>
      </c>
      <c r="AK38" s="96"/>
    </row>
    <row r="44" spans="1:37" ht="39.65" customHeight="1" x14ac:dyDescent="0.25"/>
    <row r="46" spans="1:37" ht="27.65" customHeight="1" x14ac:dyDescent="0.25"/>
  </sheetData>
  <sheetProtection algorithmName="SHA-512" hashValue="KpA0kHE+823djpruOp/RCWDxuJvZ8tdE1NIPYa4iBDlu0nRTxWWdaDeXj0mw2rwcJ9Dej9I6W872nQ7K9jNyFQ==" saltValue="hjD0HmYhnMDYWY4dffV5dg==" spinCount="100000" sheet="1" objects="1" scenarios="1"/>
  <conditionalFormatting sqref="A6:A18">
    <cfRule type="expression" dxfId="1243" priority="25" stopIfTrue="1">
      <formula>MOD(ROW(),2)=0</formula>
    </cfRule>
    <cfRule type="expression" dxfId="1242" priority="26" stopIfTrue="1">
      <formula>MOD(ROW(),2)&lt;&gt;0</formula>
    </cfRule>
  </conditionalFormatting>
  <conditionalFormatting sqref="D6:AK21">
    <cfRule type="expression" dxfId="1241" priority="27" stopIfTrue="1">
      <formula>MOD(ROW(),2)=0</formula>
    </cfRule>
    <cfRule type="expression" dxfId="1240" priority="28" stopIfTrue="1">
      <formula>MOD(ROW(),2)&lt;&gt;0</formula>
    </cfRule>
  </conditionalFormatting>
  <conditionalFormatting sqref="A26:A38">
    <cfRule type="expression" dxfId="1239" priority="21" stopIfTrue="1">
      <formula>MOD(ROW(),2)=0</formula>
    </cfRule>
    <cfRule type="expression" dxfId="1238" priority="22" stopIfTrue="1">
      <formula>MOD(ROW(),2)&lt;&gt;0</formula>
    </cfRule>
  </conditionalFormatting>
  <conditionalFormatting sqref="B26:AK38">
    <cfRule type="expression" dxfId="1237" priority="23" stopIfTrue="1">
      <formula>MOD(ROW(),2)=0</formula>
    </cfRule>
    <cfRule type="expression" dxfId="1236" priority="24" stopIfTrue="1">
      <formula>MOD(ROW(),2)&lt;&gt;0</formula>
    </cfRule>
  </conditionalFormatting>
  <conditionalFormatting sqref="A19:A21">
    <cfRule type="expression" dxfId="1235" priority="17" stopIfTrue="1">
      <formula>MOD(ROW(),2)=0</formula>
    </cfRule>
    <cfRule type="expression" dxfId="1234" priority="18" stopIfTrue="1">
      <formula>MOD(ROW(),2)&lt;&gt;0</formula>
    </cfRule>
  </conditionalFormatting>
  <conditionalFormatting sqref="D19:AK21">
    <cfRule type="expression" dxfId="1233" priority="19" stopIfTrue="1">
      <formula>MOD(ROW(),2)=0</formula>
    </cfRule>
    <cfRule type="expression" dxfId="1232" priority="20" stopIfTrue="1">
      <formula>MOD(ROW(),2)&lt;&gt;0</formula>
    </cfRule>
  </conditionalFormatting>
  <conditionalFormatting sqref="B6:C16">
    <cfRule type="expression" dxfId="1231" priority="9" stopIfTrue="1">
      <formula>MOD(ROW(),2)=0</formula>
    </cfRule>
    <cfRule type="expression" dxfId="1230" priority="10" stopIfTrue="1">
      <formula>MOD(ROW(),2)&lt;&gt;0</formula>
    </cfRule>
  </conditionalFormatting>
  <conditionalFormatting sqref="B18:C18 B17">
    <cfRule type="expression" dxfId="1229" priority="11" stopIfTrue="1">
      <formula>MOD(ROW(),2)=0</formula>
    </cfRule>
    <cfRule type="expression" dxfId="1228" priority="12" stopIfTrue="1">
      <formula>MOD(ROW(),2)&lt;&gt;0</formula>
    </cfRule>
  </conditionalFormatting>
  <conditionalFormatting sqref="C17">
    <cfRule type="expression" dxfId="1227" priority="7" stopIfTrue="1">
      <formula>MOD(ROW(),2)=0</formula>
    </cfRule>
    <cfRule type="expression" dxfId="1226" priority="8" stopIfTrue="1">
      <formula>MOD(ROW(),2)&lt;&gt;0</formula>
    </cfRule>
  </conditionalFormatting>
  <conditionalFormatting sqref="B20:B21">
    <cfRule type="expression" dxfId="1225" priority="3" stopIfTrue="1">
      <formula>MOD(ROW(),2)=0</formula>
    </cfRule>
    <cfRule type="expression" dxfId="1224" priority="4" stopIfTrue="1">
      <formula>MOD(ROW(),2)&lt;&gt;0</formula>
    </cfRule>
  </conditionalFormatting>
  <conditionalFormatting sqref="C19:C21">
    <cfRule type="expression" dxfId="1223" priority="5" stopIfTrue="1">
      <formula>MOD(ROW(),2)=0</formula>
    </cfRule>
    <cfRule type="expression" dxfId="1222" priority="6" stopIfTrue="1">
      <formula>MOD(ROW(),2)&lt;&gt;0</formula>
    </cfRule>
  </conditionalFormatting>
  <conditionalFormatting sqref="B19">
    <cfRule type="expression" dxfId="1221" priority="1" stopIfTrue="1">
      <formula>MOD(ROW(),2)=0</formula>
    </cfRule>
    <cfRule type="expression" dxfId="1220" priority="2" stopIfTrue="1">
      <formula>MOD(ROW(),2)&lt;&gt;0</formula>
    </cfRule>
  </conditionalFormatting>
  <hyperlinks>
    <hyperlink ref="B24" location="Assumptions!A1" display="Assumptions" xr:uid="{AD2387F3-1ED5-4657-A1F8-842B6CF2057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89"/>
  <dimension ref="A1:L46"/>
  <sheetViews>
    <sheetView showGridLines="0" zoomScale="85" zoomScaleNormal="85" workbookViewId="0">
      <selection activeCell="E21" sqref="E21"/>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K1" s="99"/>
    </row>
    <row r="2" spans="1:12" ht="15.5" x14ac:dyDescent="0.35">
      <c r="A2" s="41" t="s">
        <v>712</v>
      </c>
      <c r="B2" s="42"/>
      <c r="C2" s="42"/>
      <c r="D2" s="42"/>
      <c r="E2" s="42"/>
      <c r="F2" s="42"/>
      <c r="G2" s="42"/>
      <c r="H2" s="42"/>
      <c r="I2" s="42"/>
    </row>
    <row r="3" spans="1:12" ht="15.5" x14ac:dyDescent="0.35">
      <c r="A3" s="171" t="str">
        <f>TABLE_FACTOR_TYPE_1&amp;" - x-"&amp;TABLE_REFERENCE_1</f>
        <v>Pension Debit - x-329</v>
      </c>
      <c r="B3" s="42"/>
      <c r="C3" s="42"/>
      <c r="D3" s="42"/>
      <c r="E3" s="42"/>
      <c r="F3" s="42"/>
      <c r="G3" s="42"/>
      <c r="H3" s="42"/>
      <c r="I3" s="42"/>
    </row>
    <row r="6" spans="1:12" ht="13" x14ac:dyDescent="0.3">
      <c r="A6" s="87" t="s">
        <v>602</v>
      </c>
      <c r="B6" s="77" t="s">
        <v>603</v>
      </c>
      <c r="C6" s="77"/>
      <c r="D6" s="174"/>
      <c r="E6" s="174"/>
      <c r="F6" s="174"/>
      <c r="G6" s="174"/>
      <c r="H6" s="174"/>
      <c r="I6" s="174"/>
      <c r="J6" s="174"/>
      <c r="K6" s="174"/>
      <c r="L6" s="174"/>
    </row>
    <row r="7" spans="1:12" x14ac:dyDescent="0.25">
      <c r="A7" s="85" t="s">
        <v>277</v>
      </c>
      <c r="B7" s="78" t="s">
        <v>291</v>
      </c>
      <c r="C7" s="78"/>
      <c r="D7" s="174"/>
      <c r="E7" s="174"/>
      <c r="F7" s="174"/>
      <c r="G7" s="174"/>
      <c r="H7" s="174"/>
      <c r="I7" s="174"/>
      <c r="J7" s="174"/>
      <c r="K7" s="174"/>
      <c r="L7" s="174"/>
    </row>
    <row r="8" spans="1:12" x14ac:dyDescent="0.25">
      <c r="A8" s="85" t="s">
        <v>278</v>
      </c>
      <c r="B8" s="78">
        <v>1988</v>
      </c>
      <c r="C8" s="78"/>
      <c r="D8" s="174"/>
      <c r="E8" s="174"/>
      <c r="F8" s="174"/>
      <c r="G8" s="174"/>
      <c r="H8" s="174"/>
      <c r="I8" s="174"/>
      <c r="J8" s="174"/>
      <c r="K8" s="174"/>
      <c r="L8" s="174"/>
    </row>
    <row r="9" spans="1:12" x14ac:dyDescent="0.25">
      <c r="A9" s="85" t="s">
        <v>279</v>
      </c>
      <c r="B9" s="78" t="s">
        <v>421</v>
      </c>
      <c r="C9" s="78"/>
      <c r="D9" s="174"/>
      <c r="E9" s="174"/>
      <c r="F9" s="174"/>
      <c r="G9" s="174"/>
      <c r="H9" s="174"/>
      <c r="I9" s="174"/>
      <c r="J9" s="174"/>
      <c r="K9" s="174"/>
      <c r="L9" s="174"/>
    </row>
    <row r="10" spans="1:12" ht="25" x14ac:dyDescent="0.25">
      <c r="A10" s="85" t="s">
        <v>7</v>
      </c>
      <c r="B10" s="78" t="s">
        <v>429</v>
      </c>
      <c r="C10" s="78"/>
      <c r="D10" s="174"/>
      <c r="E10" s="174"/>
      <c r="F10" s="174"/>
      <c r="G10" s="174"/>
      <c r="H10" s="174"/>
      <c r="I10" s="174"/>
      <c r="J10" s="174"/>
      <c r="K10" s="174"/>
      <c r="L10" s="174"/>
    </row>
    <row r="11" spans="1:12" x14ac:dyDescent="0.25">
      <c r="A11" s="85" t="s">
        <v>280</v>
      </c>
      <c r="B11" s="78" t="s">
        <v>301</v>
      </c>
      <c r="C11" s="78"/>
      <c r="D11" s="174"/>
      <c r="E11" s="174"/>
      <c r="F11" s="174"/>
      <c r="G11" s="174"/>
      <c r="H11" s="174"/>
      <c r="I11" s="174"/>
      <c r="J11" s="174"/>
      <c r="K11" s="174"/>
      <c r="L11" s="174"/>
    </row>
    <row r="12" spans="1:12" x14ac:dyDescent="0.25">
      <c r="A12" s="85" t="s">
        <v>281</v>
      </c>
      <c r="B12" s="78" t="s">
        <v>430</v>
      </c>
      <c r="C12" s="78"/>
      <c r="D12" s="174"/>
      <c r="E12" s="174"/>
      <c r="F12" s="174"/>
      <c r="G12" s="174"/>
      <c r="H12" s="174"/>
      <c r="I12" s="174"/>
      <c r="J12" s="174"/>
      <c r="K12" s="174"/>
      <c r="L12" s="174"/>
    </row>
    <row r="13" spans="1:12" x14ac:dyDescent="0.25">
      <c r="A13" s="85" t="s">
        <v>610</v>
      </c>
      <c r="B13" s="78">
        <v>2</v>
      </c>
      <c r="C13" s="78"/>
      <c r="D13" s="174"/>
      <c r="E13" s="174"/>
      <c r="F13" s="174"/>
      <c r="G13" s="174"/>
      <c r="H13" s="174"/>
      <c r="I13" s="174"/>
      <c r="J13" s="174"/>
      <c r="K13" s="174"/>
      <c r="L13" s="174"/>
    </row>
    <row r="14" spans="1:12" x14ac:dyDescent="0.25">
      <c r="A14" s="85" t="s">
        <v>283</v>
      </c>
      <c r="B14" s="78">
        <v>329</v>
      </c>
      <c r="C14" s="78"/>
      <c r="D14" s="174"/>
      <c r="E14" s="174"/>
      <c r="F14" s="174"/>
      <c r="G14" s="174"/>
      <c r="H14" s="174"/>
      <c r="I14" s="174"/>
      <c r="J14" s="174"/>
      <c r="K14" s="174"/>
      <c r="L14" s="174"/>
    </row>
    <row r="15" spans="1:12" x14ac:dyDescent="0.25">
      <c r="A15" s="85" t="s">
        <v>613</v>
      </c>
      <c r="B15" s="78">
        <v>329</v>
      </c>
      <c r="C15" s="78"/>
      <c r="D15" s="174"/>
      <c r="E15" s="174"/>
      <c r="F15" s="174"/>
      <c r="G15" s="174"/>
      <c r="H15" s="174"/>
      <c r="I15" s="174"/>
      <c r="J15" s="174"/>
      <c r="K15" s="174"/>
      <c r="L15" s="174"/>
    </row>
    <row r="16" spans="1:12" x14ac:dyDescent="0.25">
      <c r="A16" s="85" t="s">
        <v>285</v>
      </c>
      <c r="B16" s="78" t="s">
        <v>449</v>
      </c>
      <c r="C16" s="78"/>
      <c r="D16" s="174"/>
      <c r="E16" s="174"/>
      <c r="F16" s="174"/>
      <c r="G16" s="174"/>
      <c r="H16" s="174"/>
      <c r="I16" s="174"/>
      <c r="J16" s="174"/>
      <c r="K16" s="174"/>
      <c r="L16" s="174"/>
    </row>
    <row r="17" spans="1:12" x14ac:dyDescent="0.25">
      <c r="A17" s="85" t="s">
        <v>699</v>
      </c>
      <c r="B17" s="129"/>
      <c r="C17" s="129"/>
      <c r="D17" s="174"/>
      <c r="E17" s="174"/>
      <c r="F17" s="174"/>
      <c r="G17" s="174"/>
      <c r="H17" s="174"/>
      <c r="I17" s="174"/>
      <c r="J17" s="174"/>
      <c r="K17" s="174"/>
      <c r="L17" s="174"/>
    </row>
    <row r="18" spans="1:12" x14ac:dyDescent="0.25">
      <c r="A18" s="85" t="s">
        <v>287</v>
      </c>
      <c r="B18" s="80" t="str">
        <f>"24 May 2023"</f>
        <v>24 May 2023</v>
      </c>
      <c r="C18" s="78"/>
      <c r="D18" s="174"/>
      <c r="E18" s="174"/>
      <c r="F18" s="174"/>
      <c r="G18" s="174"/>
      <c r="H18" s="174"/>
      <c r="I18" s="174"/>
      <c r="J18" s="174"/>
      <c r="K18" s="174"/>
      <c r="L18" s="174"/>
    </row>
    <row r="19" spans="1:12" x14ac:dyDescent="0.25">
      <c r="A19" s="76" t="s">
        <v>288</v>
      </c>
      <c r="B19" s="80">
        <v>45014</v>
      </c>
      <c r="C19" s="78"/>
      <c r="D19" s="174"/>
      <c r="E19" s="174"/>
      <c r="F19" s="174"/>
      <c r="G19" s="174"/>
      <c r="H19" s="174"/>
      <c r="I19" s="174"/>
      <c r="J19" s="174"/>
      <c r="K19" s="174"/>
      <c r="L19" s="174"/>
    </row>
    <row r="20" spans="1:12" x14ac:dyDescent="0.25">
      <c r="A20" s="76" t="s">
        <v>289</v>
      </c>
      <c r="B20" s="78" t="s">
        <v>298</v>
      </c>
      <c r="C20" s="78"/>
      <c r="D20" s="174"/>
      <c r="E20" s="174"/>
      <c r="F20" s="174"/>
      <c r="G20" s="174"/>
      <c r="H20" s="174"/>
      <c r="I20" s="174"/>
      <c r="J20" s="174"/>
      <c r="K20" s="174"/>
      <c r="L20" s="174"/>
    </row>
    <row r="21" spans="1:12" x14ac:dyDescent="0.25">
      <c r="A21" s="76" t="s">
        <v>688</v>
      </c>
      <c r="B21" s="78" t="s">
        <v>299</v>
      </c>
      <c r="C21" s="78"/>
      <c r="D21" s="174"/>
      <c r="E21" s="174"/>
      <c r="F21" s="174"/>
      <c r="G21" s="174"/>
      <c r="H21" s="174"/>
      <c r="I21" s="174"/>
      <c r="J21" s="174"/>
      <c r="K21" s="174"/>
      <c r="L21" s="174"/>
    </row>
    <row r="23" spans="1:12" x14ac:dyDescent="0.25">
      <c r="B23" s="99" t="str">
        <f>HYPERLINK("#'Factor List'!A1","Back to Factor List")</f>
        <v>Back to Factor List</v>
      </c>
    </row>
    <row r="24" spans="1:12" x14ac:dyDescent="0.25">
      <c r="B24" s="99" t="s">
        <v>14</v>
      </c>
    </row>
    <row r="26" spans="1:12" ht="13" x14ac:dyDescent="0.25">
      <c r="A26" s="94" t="s">
        <v>719</v>
      </c>
      <c r="B26" s="94">
        <v>55</v>
      </c>
      <c r="C26" s="94">
        <v>56</v>
      </c>
      <c r="D26" s="94">
        <v>57</v>
      </c>
      <c r="E26" s="94">
        <v>58</v>
      </c>
      <c r="F26" s="94">
        <v>59</v>
      </c>
      <c r="G26" s="94">
        <v>60</v>
      </c>
      <c r="H26" s="94">
        <v>61</v>
      </c>
      <c r="I26" s="94">
        <v>62</v>
      </c>
      <c r="J26" s="94">
        <v>63</v>
      </c>
      <c r="K26" s="94">
        <v>64</v>
      </c>
      <c r="L26" s="94">
        <v>65</v>
      </c>
    </row>
    <row r="27" spans="1:12" x14ac:dyDescent="0.25">
      <c r="A27" s="95">
        <v>0</v>
      </c>
      <c r="B27" s="96">
        <v>24.42</v>
      </c>
      <c r="C27" s="96">
        <v>23.83</v>
      </c>
      <c r="D27" s="96">
        <v>23.24</v>
      </c>
      <c r="E27" s="96">
        <v>22.64</v>
      </c>
      <c r="F27" s="96">
        <v>22.03</v>
      </c>
      <c r="G27" s="96">
        <v>21.42</v>
      </c>
      <c r="H27" s="96">
        <v>20.8</v>
      </c>
      <c r="I27" s="96">
        <v>20.170000000000002</v>
      </c>
      <c r="J27" s="96">
        <v>19.54</v>
      </c>
      <c r="K27" s="96">
        <v>18.91</v>
      </c>
      <c r="L27" s="96">
        <v>18.27</v>
      </c>
    </row>
    <row r="28" spans="1:12" x14ac:dyDescent="0.25">
      <c r="A28" s="95">
        <v>1</v>
      </c>
      <c r="B28" s="96">
        <v>24.37</v>
      </c>
      <c r="C28" s="96">
        <v>23.78</v>
      </c>
      <c r="D28" s="96">
        <v>23.19</v>
      </c>
      <c r="E28" s="96">
        <v>22.59</v>
      </c>
      <c r="F28" s="96">
        <v>21.98</v>
      </c>
      <c r="G28" s="96">
        <v>21.37</v>
      </c>
      <c r="H28" s="96">
        <v>20.75</v>
      </c>
      <c r="I28" s="96">
        <v>20.12</v>
      </c>
      <c r="J28" s="96">
        <v>19.489999999999998</v>
      </c>
      <c r="K28" s="96">
        <v>18.850000000000001</v>
      </c>
      <c r="L28" s="96"/>
    </row>
    <row r="29" spans="1:12" x14ac:dyDescent="0.25">
      <c r="A29" s="95">
        <v>2</v>
      </c>
      <c r="B29" s="96">
        <v>24.32</v>
      </c>
      <c r="C29" s="96">
        <v>23.73</v>
      </c>
      <c r="D29" s="96">
        <v>23.14</v>
      </c>
      <c r="E29" s="96">
        <v>22.54</v>
      </c>
      <c r="F29" s="96">
        <v>21.93</v>
      </c>
      <c r="G29" s="96">
        <v>21.31</v>
      </c>
      <c r="H29" s="96">
        <v>20.69</v>
      </c>
      <c r="I29" s="96">
        <v>20.07</v>
      </c>
      <c r="J29" s="96">
        <v>19.43</v>
      </c>
      <c r="K29" s="96">
        <v>18.8</v>
      </c>
      <c r="L29" s="96"/>
    </row>
    <row r="30" spans="1:12" x14ac:dyDescent="0.25">
      <c r="A30" s="95">
        <v>3</v>
      </c>
      <c r="B30" s="96">
        <v>24.27</v>
      </c>
      <c r="C30" s="96">
        <v>23.68</v>
      </c>
      <c r="D30" s="96">
        <v>23.09</v>
      </c>
      <c r="E30" s="96">
        <v>22.49</v>
      </c>
      <c r="F30" s="96">
        <v>21.88</v>
      </c>
      <c r="G30" s="96">
        <v>21.26</v>
      </c>
      <c r="H30" s="96">
        <v>20.64</v>
      </c>
      <c r="I30" s="96">
        <v>20.010000000000002</v>
      </c>
      <c r="J30" s="96">
        <v>19.38</v>
      </c>
      <c r="K30" s="96">
        <v>18.75</v>
      </c>
      <c r="L30" s="96"/>
    </row>
    <row r="31" spans="1:12" x14ac:dyDescent="0.25">
      <c r="A31" s="95">
        <v>4</v>
      </c>
      <c r="B31" s="96">
        <v>24.22</v>
      </c>
      <c r="C31" s="96">
        <v>23.63</v>
      </c>
      <c r="D31" s="96">
        <v>23.04</v>
      </c>
      <c r="E31" s="96">
        <v>22.44</v>
      </c>
      <c r="F31" s="96">
        <v>21.83</v>
      </c>
      <c r="G31" s="96">
        <v>21.21</v>
      </c>
      <c r="H31" s="96">
        <v>20.59</v>
      </c>
      <c r="I31" s="96">
        <v>19.96</v>
      </c>
      <c r="J31" s="96">
        <v>19.329999999999998</v>
      </c>
      <c r="K31" s="96">
        <v>18.690000000000001</v>
      </c>
      <c r="L31" s="96"/>
    </row>
    <row r="32" spans="1:12" x14ac:dyDescent="0.25">
      <c r="A32" s="95">
        <v>5</v>
      </c>
      <c r="B32" s="96">
        <v>24.17</v>
      </c>
      <c r="C32" s="96">
        <v>23.58</v>
      </c>
      <c r="D32" s="96">
        <v>22.99</v>
      </c>
      <c r="E32" s="96">
        <v>22.39</v>
      </c>
      <c r="F32" s="96">
        <v>21.78</v>
      </c>
      <c r="G32" s="96">
        <v>21.16</v>
      </c>
      <c r="H32" s="96">
        <v>20.54</v>
      </c>
      <c r="I32" s="96">
        <v>19.91</v>
      </c>
      <c r="J32" s="96">
        <v>19.28</v>
      </c>
      <c r="K32" s="96">
        <v>18.64</v>
      </c>
      <c r="L32" s="96"/>
    </row>
    <row r="33" spans="1:12" x14ac:dyDescent="0.25">
      <c r="A33" s="95">
        <v>6</v>
      </c>
      <c r="B33" s="96">
        <v>24.12</v>
      </c>
      <c r="C33" s="96">
        <v>23.53</v>
      </c>
      <c r="D33" s="96">
        <v>22.94</v>
      </c>
      <c r="E33" s="96">
        <v>22.33</v>
      </c>
      <c r="F33" s="96">
        <v>21.72</v>
      </c>
      <c r="G33" s="96">
        <v>21.11</v>
      </c>
      <c r="H33" s="96">
        <v>20.48</v>
      </c>
      <c r="I33" s="96">
        <v>19.86</v>
      </c>
      <c r="J33" s="96">
        <v>19.22</v>
      </c>
      <c r="K33" s="96">
        <v>18.59</v>
      </c>
      <c r="L33" s="96"/>
    </row>
    <row r="34" spans="1:12" x14ac:dyDescent="0.25">
      <c r="A34" s="95">
        <v>7</v>
      </c>
      <c r="B34" s="96">
        <v>24.08</v>
      </c>
      <c r="C34" s="96">
        <v>23.49</v>
      </c>
      <c r="D34" s="96">
        <v>22.89</v>
      </c>
      <c r="E34" s="96">
        <v>22.28</v>
      </c>
      <c r="F34" s="96">
        <v>21.67</v>
      </c>
      <c r="G34" s="96">
        <v>21.06</v>
      </c>
      <c r="H34" s="96">
        <v>20.43</v>
      </c>
      <c r="I34" s="96">
        <v>19.8</v>
      </c>
      <c r="J34" s="96">
        <v>19.170000000000002</v>
      </c>
      <c r="K34" s="96">
        <v>18.53</v>
      </c>
      <c r="L34" s="96"/>
    </row>
    <row r="35" spans="1:12" x14ac:dyDescent="0.25">
      <c r="A35" s="95">
        <v>8</v>
      </c>
      <c r="B35" s="96">
        <v>24.03</v>
      </c>
      <c r="C35" s="96">
        <v>23.44</v>
      </c>
      <c r="D35" s="96">
        <v>22.84</v>
      </c>
      <c r="E35" s="96">
        <v>22.23</v>
      </c>
      <c r="F35" s="96">
        <v>21.62</v>
      </c>
      <c r="G35" s="96">
        <v>21</v>
      </c>
      <c r="H35" s="96">
        <v>20.38</v>
      </c>
      <c r="I35" s="96">
        <v>19.75</v>
      </c>
      <c r="J35" s="96">
        <v>19.12</v>
      </c>
      <c r="K35" s="96">
        <v>18.48</v>
      </c>
      <c r="L35" s="96"/>
    </row>
    <row r="36" spans="1:12" x14ac:dyDescent="0.25">
      <c r="A36" s="95">
        <v>9</v>
      </c>
      <c r="B36" s="96">
        <v>23.98</v>
      </c>
      <c r="C36" s="96">
        <v>23.39</v>
      </c>
      <c r="D36" s="96">
        <v>22.79</v>
      </c>
      <c r="E36" s="96">
        <v>22.18</v>
      </c>
      <c r="F36" s="96">
        <v>21.57</v>
      </c>
      <c r="G36" s="96">
        <v>20.95</v>
      </c>
      <c r="H36" s="96">
        <v>20.329999999999998</v>
      </c>
      <c r="I36" s="96">
        <v>19.7</v>
      </c>
      <c r="J36" s="96">
        <v>19.059999999999999</v>
      </c>
      <c r="K36" s="96">
        <v>18.43</v>
      </c>
      <c r="L36" s="96"/>
    </row>
    <row r="37" spans="1:12" x14ac:dyDescent="0.25">
      <c r="A37" s="95">
        <v>10</v>
      </c>
      <c r="B37" s="96">
        <v>23.93</v>
      </c>
      <c r="C37" s="96">
        <v>23.34</v>
      </c>
      <c r="D37" s="96">
        <v>22.74</v>
      </c>
      <c r="E37" s="96">
        <v>22.13</v>
      </c>
      <c r="F37" s="96">
        <v>21.52</v>
      </c>
      <c r="G37" s="96">
        <v>20.9</v>
      </c>
      <c r="H37" s="96">
        <v>20.28</v>
      </c>
      <c r="I37" s="96">
        <v>19.649999999999999</v>
      </c>
      <c r="J37" s="96">
        <v>19.010000000000002</v>
      </c>
      <c r="K37" s="96">
        <v>18.37</v>
      </c>
      <c r="L37" s="96"/>
    </row>
    <row r="38" spans="1:12" x14ac:dyDescent="0.25">
      <c r="A38" s="95">
        <v>11</v>
      </c>
      <c r="B38" s="96">
        <v>23.88</v>
      </c>
      <c r="C38" s="96">
        <v>23.29</v>
      </c>
      <c r="D38" s="96">
        <v>22.69</v>
      </c>
      <c r="E38" s="96">
        <v>22.08</v>
      </c>
      <c r="F38" s="96">
        <v>21.47</v>
      </c>
      <c r="G38" s="96">
        <v>20.85</v>
      </c>
      <c r="H38" s="96">
        <v>20.22</v>
      </c>
      <c r="I38" s="96">
        <v>19.59</v>
      </c>
      <c r="J38" s="96">
        <v>18.96</v>
      </c>
      <c r="K38" s="96">
        <v>18.32</v>
      </c>
      <c r="L38" s="96"/>
    </row>
    <row r="44" spans="1:12" ht="39.65" customHeight="1" x14ac:dyDescent="0.25"/>
    <row r="46" spans="1:12" ht="27.65" customHeight="1" x14ac:dyDescent="0.25"/>
  </sheetData>
  <sheetProtection algorithmName="SHA-512" hashValue="OWQf+UnwpL87LjfnDTIvyln5ouSbWkdXys3WXQ8eztetA1LCypGh0TOXXa1aMo2zpExhvzzxoUTW/n6y9LwiLw==" saltValue="TRlVf84WeeP4+lI7j+6jLQ==" spinCount="100000" sheet="1" objects="1" scenarios="1"/>
  <conditionalFormatting sqref="A6:A18">
    <cfRule type="expression" dxfId="1219" priority="25" stopIfTrue="1">
      <formula>MOD(ROW(),2)=0</formula>
    </cfRule>
    <cfRule type="expression" dxfId="1218" priority="26" stopIfTrue="1">
      <formula>MOD(ROW(),2)&lt;&gt;0</formula>
    </cfRule>
  </conditionalFormatting>
  <conditionalFormatting sqref="D6:L21">
    <cfRule type="expression" dxfId="1217" priority="27" stopIfTrue="1">
      <formula>MOD(ROW(),2)=0</formula>
    </cfRule>
    <cfRule type="expression" dxfId="1216" priority="28" stopIfTrue="1">
      <formula>MOD(ROW(),2)&lt;&gt;0</formula>
    </cfRule>
  </conditionalFormatting>
  <conditionalFormatting sqref="A26:A38">
    <cfRule type="expression" dxfId="1215" priority="21" stopIfTrue="1">
      <formula>MOD(ROW(),2)=0</formula>
    </cfRule>
    <cfRule type="expression" dxfId="1214" priority="22" stopIfTrue="1">
      <formula>MOD(ROW(),2)&lt;&gt;0</formula>
    </cfRule>
  </conditionalFormatting>
  <conditionalFormatting sqref="B26:L38">
    <cfRule type="expression" dxfId="1213" priority="23" stopIfTrue="1">
      <formula>MOD(ROW(),2)=0</formula>
    </cfRule>
    <cfRule type="expression" dxfId="1212" priority="24" stopIfTrue="1">
      <formula>MOD(ROW(),2)&lt;&gt;0</formula>
    </cfRule>
  </conditionalFormatting>
  <conditionalFormatting sqref="A19:A21">
    <cfRule type="expression" dxfId="1211" priority="17" stopIfTrue="1">
      <formula>MOD(ROW(),2)=0</formula>
    </cfRule>
    <cfRule type="expression" dxfId="1210" priority="18" stopIfTrue="1">
      <formula>MOD(ROW(),2)&lt;&gt;0</formula>
    </cfRule>
  </conditionalFormatting>
  <conditionalFormatting sqref="D19:L21">
    <cfRule type="expression" dxfId="1209" priority="19" stopIfTrue="1">
      <formula>MOD(ROW(),2)=0</formula>
    </cfRule>
    <cfRule type="expression" dxfId="1208" priority="20" stopIfTrue="1">
      <formula>MOD(ROW(),2)&lt;&gt;0</formula>
    </cfRule>
  </conditionalFormatting>
  <conditionalFormatting sqref="B6:C16">
    <cfRule type="expression" dxfId="1207" priority="9" stopIfTrue="1">
      <formula>MOD(ROW(),2)=0</formula>
    </cfRule>
    <cfRule type="expression" dxfId="1206" priority="10" stopIfTrue="1">
      <formula>MOD(ROW(),2)&lt;&gt;0</formula>
    </cfRule>
  </conditionalFormatting>
  <conditionalFormatting sqref="B18:C18 B17">
    <cfRule type="expression" dxfId="1205" priority="11" stopIfTrue="1">
      <formula>MOD(ROW(),2)=0</formula>
    </cfRule>
    <cfRule type="expression" dxfId="1204" priority="12" stopIfTrue="1">
      <formula>MOD(ROW(),2)&lt;&gt;0</formula>
    </cfRule>
  </conditionalFormatting>
  <conditionalFormatting sqref="C17">
    <cfRule type="expression" dxfId="1203" priority="7" stopIfTrue="1">
      <formula>MOD(ROW(),2)=0</formula>
    </cfRule>
    <cfRule type="expression" dxfId="1202" priority="8" stopIfTrue="1">
      <formula>MOD(ROW(),2)&lt;&gt;0</formula>
    </cfRule>
  </conditionalFormatting>
  <conditionalFormatting sqref="B20:B21">
    <cfRule type="expression" dxfId="1201" priority="3" stopIfTrue="1">
      <formula>MOD(ROW(),2)=0</formula>
    </cfRule>
    <cfRule type="expression" dxfId="1200" priority="4" stopIfTrue="1">
      <formula>MOD(ROW(),2)&lt;&gt;0</formula>
    </cfRule>
  </conditionalFormatting>
  <conditionalFormatting sqref="C19:C21">
    <cfRule type="expression" dxfId="1199" priority="5" stopIfTrue="1">
      <formula>MOD(ROW(),2)=0</formula>
    </cfRule>
    <cfRule type="expression" dxfId="1198" priority="6" stopIfTrue="1">
      <formula>MOD(ROW(),2)&lt;&gt;0</formula>
    </cfRule>
  </conditionalFormatting>
  <conditionalFormatting sqref="B19">
    <cfRule type="expression" dxfId="1197" priority="1" stopIfTrue="1">
      <formula>MOD(ROW(),2)=0</formula>
    </cfRule>
    <cfRule type="expression" dxfId="1196" priority="2" stopIfTrue="1">
      <formula>MOD(ROW(),2)&lt;&gt;0</formula>
    </cfRule>
  </conditionalFormatting>
  <hyperlinks>
    <hyperlink ref="B24" location="Assumptions!A1" display="Assumptions" xr:uid="{32E11542-E170-47E7-82DC-BF1B88F35CB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90"/>
  <dimension ref="A1:AF46"/>
  <sheetViews>
    <sheetView showGridLines="0" zoomScale="85" zoomScaleNormal="85" workbookViewId="0"/>
  </sheetViews>
  <sheetFormatPr defaultColWidth="10" defaultRowHeight="12.5" x14ac:dyDescent="0.25"/>
  <cols>
    <col min="1" max="1" width="31.54296875" style="27" customWidth="1"/>
    <col min="2" max="32" width="22.54296875" style="27" customWidth="1"/>
    <col min="33" max="16384" width="10" style="27"/>
  </cols>
  <sheetData>
    <row r="1" spans="1:32" ht="20" x14ac:dyDescent="0.4">
      <c r="A1" s="39" t="s">
        <v>0</v>
      </c>
      <c r="B1" s="40"/>
      <c r="C1" s="40"/>
      <c r="D1" s="40"/>
      <c r="E1" s="40"/>
      <c r="F1" s="40"/>
      <c r="G1" s="40"/>
      <c r="H1" s="40"/>
      <c r="I1" s="40"/>
      <c r="K1" s="99"/>
    </row>
    <row r="2" spans="1:32" ht="15.5" x14ac:dyDescent="0.35">
      <c r="A2" s="41" t="s">
        <v>712</v>
      </c>
      <c r="B2" s="42"/>
      <c r="C2" s="42"/>
      <c r="D2" s="42"/>
      <c r="E2" s="42"/>
      <c r="F2" s="42"/>
      <c r="G2" s="42"/>
      <c r="H2" s="42"/>
      <c r="I2" s="42"/>
    </row>
    <row r="3" spans="1:32" ht="15.5" x14ac:dyDescent="0.35">
      <c r="A3" s="171" t="str">
        <f>TABLE_FACTOR_TYPE_1&amp;" - x-"&amp;TABLE_REFERENCE_1</f>
        <v>Pension Debit - x-330</v>
      </c>
      <c r="B3" s="42"/>
      <c r="C3" s="42"/>
      <c r="D3" s="42"/>
      <c r="E3" s="42"/>
      <c r="F3" s="42"/>
      <c r="G3" s="42"/>
      <c r="H3" s="42"/>
      <c r="I3" s="42"/>
    </row>
    <row r="6" spans="1:3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row>
    <row r="7" spans="1:3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row>
    <row r="8" spans="1:32" x14ac:dyDescent="0.25">
      <c r="A8" s="85" t="s">
        <v>278</v>
      </c>
      <c r="B8" s="78">
        <v>1988</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row>
    <row r="9" spans="1:3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row>
    <row r="10" spans="1:32" ht="25" x14ac:dyDescent="0.25">
      <c r="A10" s="85" t="s">
        <v>7</v>
      </c>
      <c r="B10" s="78" t="s">
        <v>441</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row>
    <row r="11" spans="1:3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row>
    <row r="12" spans="1:32" x14ac:dyDescent="0.25">
      <c r="A12" s="85" t="s">
        <v>281</v>
      </c>
      <c r="B12" s="78" t="s">
        <v>430</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row>
    <row r="13" spans="1:32" x14ac:dyDescent="0.25">
      <c r="A13" s="85" t="s">
        <v>610</v>
      </c>
      <c r="B13" s="78">
        <v>2</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row>
    <row r="14" spans="1:32" x14ac:dyDescent="0.25">
      <c r="A14" s="85" t="s">
        <v>283</v>
      </c>
      <c r="B14" s="78">
        <v>330</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row>
    <row r="15" spans="1:32" x14ac:dyDescent="0.25">
      <c r="A15" s="85" t="s">
        <v>613</v>
      </c>
      <c r="B15" s="78">
        <v>330</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row>
    <row r="16" spans="1:32" x14ac:dyDescent="0.25">
      <c r="A16" s="85" t="s">
        <v>285</v>
      </c>
      <c r="B16" s="78" t="s">
        <v>451</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row>
    <row r="17" spans="1:3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row>
    <row r="18" spans="1:3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row>
    <row r="19" spans="1:3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row>
    <row r="20" spans="1:3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row>
    <row r="21" spans="1:3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row>
    <row r="23" spans="1:32" x14ac:dyDescent="0.25">
      <c r="B23" s="99" t="str">
        <f>HYPERLINK("#'Factor List'!A1","Back to Factor List")</f>
        <v>Back to Factor List</v>
      </c>
    </row>
    <row r="24" spans="1:32" x14ac:dyDescent="0.25">
      <c r="B24" s="99" t="s">
        <v>14</v>
      </c>
    </row>
    <row r="26" spans="1:32" ht="13" x14ac:dyDescent="0.25">
      <c r="A26" s="94" t="s">
        <v>719</v>
      </c>
      <c r="B26" s="94">
        <v>25</v>
      </c>
      <c r="C26" s="94">
        <v>26</v>
      </c>
      <c r="D26" s="94">
        <v>27</v>
      </c>
      <c r="E26" s="94">
        <v>28</v>
      </c>
      <c r="F26" s="94">
        <v>29</v>
      </c>
      <c r="G26" s="94">
        <v>30</v>
      </c>
      <c r="H26" s="94">
        <v>31</v>
      </c>
      <c r="I26" s="94">
        <v>32</v>
      </c>
      <c r="J26" s="94">
        <v>33</v>
      </c>
      <c r="K26" s="94">
        <v>34</v>
      </c>
      <c r="L26" s="94">
        <v>35</v>
      </c>
      <c r="M26" s="94">
        <v>36</v>
      </c>
      <c r="N26" s="94">
        <v>37</v>
      </c>
      <c r="O26" s="94">
        <v>38</v>
      </c>
      <c r="P26" s="94">
        <v>39</v>
      </c>
      <c r="Q26" s="94">
        <v>40</v>
      </c>
      <c r="R26" s="94">
        <v>41</v>
      </c>
      <c r="S26" s="94">
        <v>42</v>
      </c>
      <c r="T26" s="94">
        <v>43</v>
      </c>
      <c r="U26" s="94">
        <v>44</v>
      </c>
      <c r="V26" s="94">
        <v>45</v>
      </c>
      <c r="W26" s="94">
        <v>46</v>
      </c>
      <c r="X26" s="94">
        <v>47</v>
      </c>
      <c r="Y26" s="94">
        <v>48</v>
      </c>
      <c r="Z26" s="94">
        <v>49</v>
      </c>
      <c r="AA26" s="94">
        <v>50</v>
      </c>
      <c r="AB26" s="94">
        <v>51</v>
      </c>
      <c r="AC26" s="94">
        <v>52</v>
      </c>
      <c r="AD26" s="94">
        <v>53</v>
      </c>
      <c r="AE26" s="94">
        <v>54</v>
      </c>
      <c r="AF26" s="94">
        <v>55</v>
      </c>
    </row>
    <row r="27" spans="1:32" x14ac:dyDescent="0.25">
      <c r="A27" s="95">
        <v>0</v>
      </c>
      <c r="B27" s="96">
        <v>37.61</v>
      </c>
      <c r="C27" s="96">
        <v>37.22</v>
      </c>
      <c r="D27" s="96">
        <v>36.81</v>
      </c>
      <c r="E27" s="96">
        <v>36.409999999999997</v>
      </c>
      <c r="F27" s="96">
        <v>35.99</v>
      </c>
      <c r="G27" s="96">
        <v>35.57</v>
      </c>
      <c r="H27" s="96">
        <v>35.14</v>
      </c>
      <c r="I27" s="96">
        <v>34.71</v>
      </c>
      <c r="J27" s="96">
        <v>34.270000000000003</v>
      </c>
      <c r="K27" s="96">
        <v>33.82</v>
      </c>
      <c r="L27" s="96">
        <v>33.369999999999997</v>
      </c>
      <c r="M27" s="96">
        <v>32.909999999999997</v>
      </c>
      <c r="N27" s="96">
        <v>32.44</v>
      </c>
      <c r="O27" s="96">
        <v>31.96</v>
      </c>
      <c r="P27" s="96">
        <v>31.48</v>
      </c>
      <c r="Q27" s="96">
        <v>30.99</v>
      </c>
      <c r="R27" s="96">
        <v>30.5</v>
      </c>
      <c r="S27" s="96">
        <v>29.99</v>
      </c>
      <c r="T27" s="96">
        <v>29.48</v>
      </c>
      <c r="U27" s="96">
        <v>28.97</v>
      </c>
      <c r="V27" s="96">
        <v>28.45</v>
      </c>
      <c r="W27" s="96">
        <v>27.92</v>
      </c>
      <c r="X27" s="96">
        <v>27.38</v>
      </c>
      <c r="Y27" s="96">
        <v>26.84</v>
      </c>
      <c r="Z27" s="96">
        <v>26.29</v>
      </c>
      <c r="AA27" s="96">
        <v>25.74</v>
      </c>
      <c r="AB27" s="96">
        <v>25.17</v>
      </c>
      <c r="AC27" s="96">
        <v>24.61</v>
      </c>
      <c r="AD27" s="96">
        <v>24.03</v>
      </c>
      <c r="AE27" s="96">
        <v>23.45</v>
      </c>
      <c r="AF27" s="96">
        <v>22.86</v>
      </c>
    </row>
    <row r="28" spans="1:32" x14ac:dyDescent="0.25">
      <c r="A28" s="95">
        <v>1</v>
      </c>
      <c r="B28" s="96">
        <v>37.58</v>
      </c>
      <c r="C28" s="96">
        <v>37.18</v>
      </c>
      <c r="D28" s="96">
        <v>36.78</v>
      </c>
      <c r="E28" s="96">
        <v>36.369999999999997</v>
      </c>
      <c r="F28" s="96">
        <v>35.96</v>
      </c>
      <c r="G28" s="96">
        <v>35.53</v>
      </c>
      <c r="H28" s="96">
        <v>35.11</v>
      </c>
      <c r="I28" s="96">
        <v>34.67</v>
      </c>
      <c r="J28" s="96">
        <v>34.229999999999997</v>
      </c>
      <c r="K28" s="96">
        <v>33.78</v>
      </c>
      <c r="L28" s="96">
        <v>33.33</v>
      </c>
      <c r="M28" s="96">
        <v>32.869999999999997</v>
      </c>
      <c r="N28" s="96">
        <v>32.4</v>
      </c>
      <c r="O28" s="96">
        <v>31.92</v>
      </c>
      <c r="P28" s="96">
        <v>31.44</v>
      </c>
      <c r="Q28" s="96">
        <v>30.95</v>
      </c>
      <c r="R28" s="96">
        <v>30.45</v>
      </c>
      <c r="S28" s="96">
        <v>29.95</v>
      </c>
      <c r="T28" s="96">
        <v>29.44</v>
      </c>
      <c r="U28" s="96">
        <v>28.93</v>
      </c>
      <c r="V28" s="96">
        <v>28.4</v>
      </c>
      <c r="W28" s="96">
        <v>27.87</v>
      </c>
      <c r="X28" s="96">
        <v>27.34</v>
      </c>
      <c r="Y28" s="96">
        <v>26.79</v>
      </c>
      <c r="Z28" s="96">
        <v>26.25</v>
      </c>
      <c r="AA28" s="96">
        <v>25.69</v>
      </c>
      <c r="AB28" s="96">
        <v>25.13</v>
      </c>
      <c r="AC28" s="96">
        <v>24.56</v>
      </c>
      <c r="AD28" s="96">
        <v>23.98</v>
      </c>
      <c r="AE28" s="96">
        <v>23.4</v>
      </c>
      <c r="AF28" s="96"/>
    </row>
    <row r="29" spans="1:32" x14ac:dyDescent="0.25">
      <c r="A29" s="95">
        <v>2</v>
      </c>
      <c r="B29" s="96">
        <v>37.549999999999997</v>
      </c>
      <c r="C29" s="96">
        <v>37.15</v>
      </c>
      <c r="D29" s="96">
        <v>36.75</v>
      </c>
      <c r="E29" s="96">
        <v>36.340000000000003</v>
      </c>
      <c r="F29" s="96">
        <v>35.92</v>
      </c>
      <c r="G29" s="96">
        <v>35.5</v>
      </c>
      <c r="H29" s="96">
        <v>35.07</v>
      </c>
      <c r="I29" s="96">
        <v>34.630000000000003</v>
      </c>
      <c r="J29" s="96">
        <v>34.19</v>
      </c>
      <c r="K29" s="96">
        <v>33.74</v>
      </c>
      <c r="L29" s="96">
        <v>33.29</v>
      </c>
      <c r="M29" s="96">
        <v>32.83</v>
      </c>
      <c r="N29" s="96">
        <v>32.36</v>
      </c>
      <c r="O29" s="96">
        <v>31.88</v>
      </c>
      <c r="P29" s="96">
        <v>31.4</v>
      </c>
      <c r="Q29" s="96">
        <v>30.91</v>
      </c>
      <c r="R29" s="96">
        <v>30.41</v>
      </c>
      <c r="S29" s="96">
        <v>29.91</v>
      </c>
      <c r="T29" s="96">
        <v>29.4</v>
      </c>
      <c r="U29" s="96">
        <v>28.88</v>
      </c>
      <c r="V29" s="96">
        <v>28.36</v>
      </c>
      <c r="W29" s="96">
        <v>27.83</v>
      </c>
      <c r="X29" s="96">
        <v>27.29</v>
      </c>
      <c r="Y29" s="96">
        <v>26.75</v>
      </c>
      <c r="Z29" s="96">
        <v>26.2</v>
      </c>
      <c r="AA29" s="96">
        <v>25.64</v>
      </c>
      <c r="AB29" s="96">
        <v>25.08</v>
      </c>
      <c r="AC29" s="96">
        <v>24.51</v>
      </c>
      <c r="AD29" s="96">
        <v>23.93</v>
      </c>
      <c r="AE29" s="96">
        <v>23.35</v>
      </c>
      <c r="AF29" s="96"/>
    </row>
    <row r="30" spans="1:32" x14ac:dyDescent="0.25">
      <c r="A30" s="95">
        <v>3</v>
      </c>
      <c r="B30" s="96">
        <v>37.51</v>
      </c>
      <c r="C30" s="96">
        <v>37.119999999999997</v>
      </c>
      <c r="D30" s="96">
        <v>36.71</v>
      </c>
      <c r="E30" s="96">
        <v>36.299999999999997</v>
      </c>
      <c r="F30" s="96">
        <v>35.89</v>
      </c>
      <c r="G30" s="96">
        <v>35.46</v>
      </c>
      <c r="H30" s="96">
        <v>35.03</v>
      </c>
      <c r="I30" s="96">
        <v>34.6</v>
      </c>
      <c r="J30" s="96">
        <v>34.159999999999997</v>
      </c>
      <c r="K30" s="96">
        <v>33.71</v>
      </c>
      <c r="L30" s="96">
        <v>33.25</v>
      </c>
      <c r="M30" s="96">
        <v>32.79</v>
      </c>
      <c r="N30" s="96">
        <v>32.32</v>
      </c>
      <c r="O30" s="96">
        <v>31.84</v>
      </c>
      <c r="P30" s="96">
        <v>31.36</v>
      </c>
      <c r="Q30" s="96">
        <v>30.87</v>
      </c>
      <c r="R30" s="96">
        <v>30.37</v>
      </c>
      <c r="S30" s="96">
        <v>29.87</v>
      </c>
      <c r="T30" s="96">
        <v>29.36</v>
      </c>
      <c r="U30" s="96">
        <v>28.84</v>
      </c>
      <c r="V30" s="96">
        <v>28.31</v>
      </c>
      <c r="W30" s="96">
        <v>27.78</v>
      </c>
      <c r="X30" s="96">
        <v>27.25</v>
      </c>
      <c r="Y30" s="96">
        <v>26.7</v>
      </c>
      <c r="Z30" s="96">
        <v>26.15</v>
      </c>
      <c r="AA30" s="96">
        <v>25.6</v>
      </c>
      <c r="AB30" s="96">
        <v>25.03</v>
      </c>
      <c r="AC30" s="96">
        <v>24.46</v>
      </c>
      <c r="AD30" s="96">
        <v>23.89</v>
      </c>
      <c r="AE30" s="96">
        <v>23.3</v>
      </c>
      <c r="AF30" s="96"/>
    </row>
    <row r="31" spans="1:32" x14ac:dyDescent="0.25">
      <c r="A31" s="95">
        <v>4</v>
      </c>
      <c r="B31" s="96">
        <v>37.479999999999997</v>
      </c>
      <c r="C31" s="96">
        <v>37.08</v>
      </c>
      <c r="D31" s="96">
        <v>36.68</v>
      </c>
      <c r="E31" s="96">
        <v>36.270000000000003</v>
      </c>
      <c r="F31" s="96">
        <v>35.85</v>
      </c>
      <c r="G31" s="96">
        <v>35.43</v>
      </c>
      <c r="H31" s="96">
        <v>35</v>
      </c>
      <c r="I31" s="96">
        <v>34.56</v>
      </c>
      <c r="J31" s="96">
        <v>34.119999999999997</v>
      </c>
      <c r="K31" s="96">
        <v>33.67</v>
      </c>
      <c r="L31" s="96">
        <v>33.21</v>
      </c>
      <c r="M31" s="96">
        <v>32.75</v>
      </c>
      <c r="N31" s="96">
        <v>32.28</v>
      </c>
      <c r="O31" s="96">
        <v>31.8</v>
      </c>
      <c r="P31" s="96">
        <v>31.32</v>
      </c>
      <c r="Q31" s="96">
        <v>30.83</v>
      </c>
      <c r="R31" s="96">
        <v>30.33</v>
      </c>
      <c r="S31" s="96">
        <v>29.82</v>
      </c>
      <c r="T31" s="96">
        <v>29.31</v>
      </c>
      <c r="U31" s="96">
        <v>28.79</v>
      </c>
      <c r="V31" s="96">
        <v>28.27</v>
      </c>
      <c r="W31" s="96">
        <v>27.74</v>
      </c>
      <c r="X31" s="96">
        <v>27.2</v>
      </c>
      <c r="Y31" s="96">
        <v>26.66</v>
      </c>
      <c r="Z31" s="96">
        <v>26.11</v>
      </c>
      <c r="AA31" s="96">
        <v>25.55</v>
      </c>
      <c r="AB31" s="96">
        <v>24.99</v>
      </c>
      <c r="AC31" s="96">
        <v>24.41</v>
      </c>
      <c r="AD31" s="96">
        <v>23.84</v>
      </c>
      <c r="AE31" s="96">
        <v>23.25</v>
      </c>
      <c r="AF31" s="96"/>
    </row>
    <row r="32" spans="1:32" x14ac:dyDescent="0.25">
      <c r="A32" s="95">
        <v>5</v>
      </c>
      <c r="B32" s="96">
        <v>37.450000000000003</v>
      </c>
      <c r="C32" s="96">
        <v>37.049999999999997</v>
      </c>
      <c r="D32" s="96">
        <v>36.64</v>
      </c>
      <c r="E32" s="96">
        <v>36.229999999999997</v>
      </c>
      <c r="F32" s="96">
        <v>35.82</v>
      </c>
      <c r="G32" s="96">
        <v>35.39</v>
      </c>
      <c r="H32" s="96">
        <v>34.96</v>
      </c>
      <c r="I32" s="96">
        <v>34.520000000000003</v>
      </c>
      <c r="J32" s="96">
        <v>34.08</v>
      </c>
      <c r="K32" s="96">
        <v>33.630000000000003</v>
      </c>
      <c r="L32" s="96">
        <v>33.17</v>
      </c>
      <c r="M32" s="96">
        <v>32.71</v>
      </c>
      <c r="N32" s="96">
        <v>32.24</v>
      </c>
      <c r="O32" s="96">
        <v>31.76</v>
      </c>
      <c r="P32" s="96">
        <v>31.28</v>
      </c>
      <c r="Q32" s="96">
        <v>30.78</v>
      </c>
      <c r="R32" s="96">
        <v>30.29</v>
      </c>
      <c r="S32" s="96">
        <v>29.78</v>
      </c>
      <c r="T32" s="96">
        <v>29.27</v>
      </c>
      <c r="U32" s="96">
        <v>28.75</v>
      </c>
      <c r="V32" s="96">
        <v>28.23</v>
      </c>
      <c r="W32" s="96">
        <v>27.69</v>
      </c>
      <c r="X32" s="96">
        <v>27.16</v>
      </c>
      <c r="Y32" s="96">
        <v>26.61</v>
      </c>
      <c r="Z32" s="96">
        <v>26.06</v>
      </c>
      <c r="AA32" s="96">
        <v>25.5</v>
      </c>
      <c r="AB32" s="96">
        <v>24.94</v>
      </c>
      <c r="AC32" s="96">
        <v>24.37</v>
      </c>
      <c r="AD32" s="96">
        <v>23.79</v>
      </c>
      <c r="AE32" s="96">
        <v>23.2</v>
      </c>
      <c r="AF32" s="96"/>
    </row>
    <row r="33" spans="1:32" x14ac:dyDescent="0.25">
      <c r="A33" s="95">
        <v>6</v>
      </c>
      <c r="B33" s="96">
        <v>37.409999999999997</v>
      </c>
      <c r="C33" s="96">
        <v>37.020000000000003</v>
      </c>
      <c r="D33" s="96">
        <v>36.61</v>
      </c>
      <c r="E33" s="96">
        <v>36.200000000000003</v>
      </c>
      <c r="F33" s="96">
        <v>35.78</v>
      </c>
      <c r="G33" s="96">
        <v>35.36</v>
      </c>
      <c r="H33" s="96">
        <v>34.93</v>
      </c>
      <c r="I33" s="96">
        <v>34.49</v>
      </c>
      <c r="J33" s="96">
        <v>34.04</v>
      </c>
      <c r="K33" s="96">
        <v>33.590000000000003</v>
      </c>
      <c r="L33" s="96">
        <v>33.14</v>
      </c>
      <c r="M33" s="96">
        <v>32.67</v>
      </c>
      <c r="N33" s="96">
        <v>32.200000000000003</v>
      </c>
      <c r="O33" s="96">
        <v>31.72</v>
      </c>
      <c r="P33" s="96">
        <v>31.24</v>
      </c>
      <c r="Q33" s="96">
        <v>30.74</v>
      </c>
      <c r="R33" s="96">
        <v>30.24</v>
      </c>
      <c r="S33" s="96">
        <v>29.74</v>
      </c>
      <c r="T33" s="96">
        <v>29.23</v>
      </c>
      <c r="U33" s="96">
        <v>28.71</v>
      </c>
      <c r="V33" s="96">
        <v>28.18</v>
      </c>
      <c r="W33" s="96">
        <v>27.65</v>
      </c>
      <c r="X33" s="96">
        <v>27.11</v>
      </c>
      <c r="Y33" s="96">
        <v>26.57</v>
      </c>
      <c r="Z33" s="96">
        <v>26.01</v>
      </c>
      <c r="AA33" s="96">
        <v>25.46</v>
      </c>
      <c r="AB33" s="96">
        <v>24.89</v>
      </c>
      <c r="AC33" s="96">
        <v>24.32</v>
      </c>
      <c r="AD33" s="96">
        <v>23.74</v>
      </c>
      <c r="AE33" s="96">
        <v>23.16</v>
      </c>
      <c r="AF33" s="96"/>
    </row>
    <row r="34" spans="1:32" x14ac:dyDescent="0.25">
      <c r="A34" s="95">
        <v>7</v>
      </c>
      <c r="B34" s="96">
        <v>37.380000000000003</v>
      </c>
      <c r="C34" s="96">
        <v>36.979999999999997</v>
      </c>
      <c r="D34" s="96">
        <v>36.58</v>
      </c>
      <c r="E34" s="96">
        <v>36.159999999999997</v>
      </c>
      <c r="F34" s="96">
        <v>35.75</v>
      </c>
      <c r="G34" s="96">
        <v>35.32</v>
      </c>
      <c r="H34" s="96">
        <v>34.89</v>
      </c>
      <c r="I34" s="96">
        <v>34.450000000000003</v>
      </c>
      <c r="J34" s="96">
        <v>34.01</v>
      </c>
      <c r="K34" s="96">
        <v>33.56</v>
      </c>
      <c r="L34" s="96">
        <v>33.1</v>
      </c>
      <c r="M34" s="96">
        <v>32.630000000000003</v>
      </c>
      <c r="N34" s="96">
        <v>32.159999999999997</v>
      </c>
      <c r="O34" s="96">
        <v>31.68</v>
      </c>
      <c r="P34" s="96">
        <v>31.2</v>
      </c>
      <c r="Q34" s="96">
        <v>30.7</v>
      </c>
      <c r="R34" s="96">
        <v>30.2</v>
      </c>
      <c r="S34" s="96">
        <v>29.7</v>
      </c>
      <c r="T34" s="96">
        <v>29.18</v>
      </c>
      <c r="U34" s="96">
        <v>28.66</v>
      </c>
      <c r="V34" s="96">
        <v>28.14</v>
      </c>
      <c r="W34" s="96">
        <v>27.61</v>
      </c>
      <c r="X34" s="96">
        <v>27.07</v>
      </c>
      <c r="Y34" s="96">
        <v>26.52</v>
      </c>
      <c r="Z34" s="96">
        <v>25.97</v>
      </c>
      <c r="AA34" s="96">
        <v>25.41</v>
      </c>
      <c r="AB34" s="96">
        <v>24.84</v>
      </c>
      <c r="AC34" s="96">
        <v>24.27</v>
      </c>
      <c r="AD34" s="96">
        <v>23.69</v>
      </c>
      <c r="AE34" s="96">
        <v>23.11</v>
      </c>
      <c r="AF34" s="96"/>
    </row>
    <row r="35" spans="1:32" x14ac:dyDescent="0.25">
      <c r="A35" s="95">
        <v>8</v>
      </c>
      <c r="B35" s="96">
        <v>37.35</v>
      </c>
      <c r="C35" s="96">
        <v>36.950000000000003</v>
      </c>
      <c r="D35" s="96">
        <v>36.54</v>
      </c>
      <c r="E35" s="96">
        <v>36.130000000000003</v>
      </c>
      <c r="F35" s="96">
        <v>35.71</v>
      </c>
      <c r="G35" s="96">
        <v>35.28</v>
      </c>
      <c r="H35" s="96">
        <v>34.85</v>
      </c>
      <c r="I35" s="96">
        <v>34.409999999999997</v>
      </c>
      <c r="J35" s="96">
        <v>33.97</v>
      </c>
      <c r="K35" s="96">
        <v>33.520000000000003</v>
      </c>
      <c r="L35" s="96">
        <v>33.06</v>
      </c>
      <c r="M35" s="96">
        <v>32.590000000000003</v>
      </c>
      <c r="N35" s="96">
        <v>32.119999999999997</v>
      </c>
      <c r="O35" s="96">
        <v>31.64</v>
      </c>
      <c r="P35" s="96">
        <v>31.15</v>
      </c>
      <c r="Q35" s="96">
        <v>30.66</v>
      </c>
      <c r="R35" s="96">
        <v>30.16</v>
      </c>
      <c r="S35" s="96">
        <v>29.65</v>
      </c>
      <c r="T35" s="96">
        <v>29.14</v>
      </c>
      <c r="U35" s="96">
        <v>28.62</v>
      </c>
      <c r="V35" s="96">
        <v>28.09</v>
      </c>
      <c r="W35" s="96">
        <v>27.56</v>
      </c>
      <c r="X35" s="96">
        <v>27.02</v>
      </c>
      <c r="Y35" s="96">
        <v>26.47</v>
      </c>
      <c r="Z35" s="96">
        <v>25.92</v>
      </c>
      <c r="AA35" s="96">
        <v>25.36</v>
      </c>
      <c r="AB35" s="96">
        <v>24.8</v>
      </c>
      <c r="AC35" s="96">
        <v>24.22</v>
      </c>
      <c r="AD35" s="96">
        <v>23.64</v>
      </c>
      <c r="AE35" s="96">
        <v>23.06</v>
      </c>
      <c r="AF35" s="96"/>
    </row>
    <row r="36" spans="1:32" x14ac:dyDescent="0.25">
      <c r="A36" s="95">
        <v>9</v>
      </c>
      <c r="B36" s="96">
        <v>37.32</v>
      </c>
      <c r="C36" s="96">
        <v>36.909999999999997</v>
      </c>
      <c r="D36" s="96">
        <v>36.51</v>
      </c>
      <c r="E36" s="96">
        <v>36.090000000000003</v>
      </c>
      <c r="F36" s="96">
        <v>35.68</v>
      </c>
      <c r="G36" s="96">
        <v>35.25</v>
      </c>
      <c r="H36" s="96">
        <v>34.82</v>
      </c>
      <c r="I36" s="96">
        <v>34.380000000000003</v>
      </c>
      <c r="J36" s="96">
        <v>33.93</v>
      </c>
      <c r="K36" s="96">
        <v>33.479999999999997</v>
      </c>
      <c r="L36" s="96">
        <v>33.020000000000003</v>
      </c>
      <c r="M36" s="96">
        <v>32.549999999999997</v>
      </c>
      <c r="N36" s="96">
        <v>32.08</v>
      </c>
      <c r="O36" s="96">
        <v>31.6</v>
      </c>
      <c r="P36" s="96">
        <v>31.11</v>
      </c>
      <c r="Q36" s="96">
        <v>30.62</v>
      </c>
      <c r="R36" s="96">
        <v>30.12</v>
      </c>
      <c r="S36" s="96">
        <v>29.61</v>
      </c>
      <c r="T36" s="96">
        <v>29.1</v>
      </c>
      <c r="U36" s="96">
        <v>28.58</v>
      </c>
      <c r="V36" s="96">
        <v>28.05</v>
      </c>
      <c r="W36" s="96">
        <v>27.52</v>
      </c>
      <c r="X36" s="96">
        <v>26.98</v>
      </c>
      <c r="Y36" s="96">
        <v>26.43</v>
      </c>
      <c r="Z36" s="96">
        <v>25.88</v>
      </c>
      <c r="AA36" s="96">
        <v>25.32</v>
      </c>
      <c r="AB36" s="96">
        <v>24.75</v>
      </c>
      <c r="AC36" s="96">
        <v>24.17</v>
      </c>
      <c r="AD36" s="96">
        <v>23.6</v>
      </c>
      <c r="AE36" s="96">
        <v>23.01</v>
      </c>
      <c r="AF36" s="96"/>
    </row>
    <row r="37" spans="1:32" x14ac:dyDescent="0.25">
      <c r="A37" s="95">
        <v>10</v>
      </c>
      <c r="B37" s="96">
        <v>37.28</v>
      </c>
      <c r="C37" s="96">
        <v>36.880000000000003</v>
      </c>
      <c r="D37" s="96">
        <v>36.47</v>
      </c>
      <c r="E37" s="96">
        <v>36.06</v>
      </c>
      <c r="F37" s="96">
        <v>35.64</v>
      </c>
      <c r="G37" s="96">
        <v>35.21</v>
      </c>
      <c r="H37" s="96">
        <v>34.78</v>
      </c>
      <c r="I37" s="96">
        <v>34.340000000000003</v>
      </c>
      <c r="J37" s="96">
        <v>33.89</v>
      </c>
      <c r="K37" s="96">
        <v>33.44</v>
      </c>
      <c r="L37" s="96">
        <v>32.979999999999997</v>
      </c>
      <c r="M37" s="96">
        <v>32.520000000000003</v>
      </c>
      <c r="N37" s="96">
        <v>32.04</v>
      </c>
      <c r="O37" s="96">
        <v>31.56</v>
      </c>
      <c r="P37" s="96">
        <v>31.07</v>
      </c>
      <c r="Q37" s="96">
        <v>30.58</v>
      </c>
      <c r="R37" s="96">
        <v>30.08</v>
      </c>
      <c r="S37" s="96">
        <v>29.57</v>
      </c>
      <c r="T37" s="96">
        <v>29.05</v>
      </c>
      <c r="U37" s="96">
        <v>28.53</v>
      </c>
      <c r="V37" s="96">
        <v>28.01</v>
      </c>
      <c r="W37" s="96">
        <v>27.47</v>
      </c>
      <c r="X37" s="96">
        <v>26.93</v>
      </c>
      <c r="Y37" s="96">
        <v>26.38</v>
      </c>
      <c r="Z37" s="96">
        <v>25.83</v>
      </c>
      <c r="AA37" s="96">
        <v>25.27</v>
      </c>
      <c r="AB37" s="96">
        <v>24.7</v>
      </c>
      <c r="AC37" s="96">
        <v>24.13</v>
      </c>
      <c r="AD37" s="96">
        <v>23.55</v>
      </c>
      <c r="AE37" s="96">
        <v>22.96</v>
      </c>
      <c r="AF37" s="96"/>
    </row>
    <row r="38" spans="1:32" x14ac:dyDescent="0.25">
      <c r="A38" s="95">
        <v>11</v>
      </c>
      <c r="B38" s="96">
        <v>37.25</v>
      </c>
      <c r="C38" s="96">
        <v>36.85</v>
      </c>
      <c r="D38" s="96">
        <v>36.44</v>
      </c>
      <c r="E38" s="96">
        <v>36.03</v>
      </c>
      <c r="F38" s="96">
        <v>35.6</v>
      </c>
      <c r="G38" s="96">
        <v>35.18</v>
      </c>
      <c r="H38" s="96">
        <v>34.74</v>
      </c>
      <c r="I38" s="96">
        <v>34.299999999999997</v>
      </c>
      <c r="J38" s="96">
        <v>33.86</v>
      </c>
      <c r="K38" s="96">
        <v>33.4</v>
      </c>
      <c r="L38" s="96">
        <v>32.94</v>
      </c>
      <c r="M38" s="96">
        <v>32.479999999999997</v>
      </c>
      <c r="N38" s="96">
        <v>32</v>
      </c>
      <c r="O38" s="96">
        <v>31.52</v>
      </c>
      <c r="P38" s="96">
        <v>31.03</v>
      </c>
      <c r="Q38" s="96">
        <v>30.54</v>
      </c>
      <c r="R38" s="96">
        <v>30.03</v>
      </c>
      <c r="S38" s="96">
        <v>29.53</v>
      </c>
      <c r="T38" s="96">
        <v>29.01</v>
      </c>
      <c r="U38" s="96">
        <v>28.49</v>
      </c>
      <c r="V38" s="96">
        <v>27.96</v>
      </c>
      <c r="W38" s="96">
        <v>27.43</v>
      </c>
      <c r="X38" s="96">
        <v>26.88</v>
      </c>
      <c r="Y38" s="96">
        <v>26.34</v>
      </c>
      <c r="Z38" s="96">
        <v>25.78</v>
      </c>
      <c r="AA38" s="96">
        <v>25.22</v>
      </c>
      <c r="AB38" s="96">
        <v>24.65</v>
      </c>
      <c r="AC38" s="96">
        <v>24.08</v>
      </c>
      <c r="AD38" s="96">
        <v>23.5</v>
      </c>
      <c r="AE38" s="96">
        <v>22.91</v>
      </c>
      <c r="AF38" s="96"/>
    </row>
    <row r="44" spans="1:32" ht="39.65" customHeight="1" x14ac:dyDescent="0.25"/>
    <row r="46" spans="1:32" ht="27.65" customHeight="1" x14ac:dyDescent="0.25"/>
  </sheetData>
  <sheetProtection algorithmName="SHA-512" hashValue="x+6SC3NmlCmQlID5RCIhN6cAGZXOjh3OX47JRA+ijiFXSdPSbBGufEDxfVf72v1EDuUCO1XcZwue9x6F0Yf92A==" saltValue="DVQYd/xihLY0eUD9rC9f9w==" spinCount="100000" sheet="1" objects="1" scenarios="1"/>
  <conditionalFormatting sqref="A6:A18">
    <cfRule type="expression" dxfId="1195" priority="25" stopIfTrue="1">
      <formula>MOD(ROW(),2)=0</formula>
    </cfRule>
    <cfRule type="expression" dxfId="1194" priority="26" stopIfTrue="1">
      <formula>MOD(ROW(),2)&lt;&gt;0</formula>
    </cfRule>
  </conditionalFormatting>
  <conditionalFormatting sqref="D6:AF21">
    <cfRule type="expression" dxfId="1193" priority="27" stopIfTrue="1">
      <formula>MOD(ROW(),2)=0</formula>
    </cfRule>
    <cfRule type="expression" dxfId="1192" priority="28" stopIfTrue="1">
      <formula>MOD(ROW(),2)&lt;&gt;0</formula>
    </cfRule>
  </conditionalFormatting>
  <conditionalFormatting sqref="A26:A38">
    <cfRule type="expression" dxfId="1191" priority="21" stopIfTrue="1">
      <formula>MOD(ROW(),2)=0</formula>
    </cfRule>
    <cfRule type="expression" dxfId="1190" priority="22" stopIfTrue="1">
      <formula>MOD(ROW(),2)&lt;&gt;0</formula>
    </cfRule>
  </conditionalFormatting>
  <conditionalFormatting sqref="B26:AF38">
    <cfRule type="expression" dxfId="1189" priority="23" stopIfTrue="1">
      <formula>MOD(ROW(),2)=0</formula>
    </cfRule>
    <cfRule type="expression" dxfId="1188" priority="24" stopIfTrue="1">
      <formula>MOD(ROW(),2)&lt;&gt;0</formula>
    </cfRule>
  </conditionalFormatting>
  <conditionalFormatting sqref="A19:A21">
    <cfRule type="expression" dxfId="1187" priority="17" stopIfTrue="1">
      <formula>MOD(ROW(),2)=0</formula>
    </cfRule>
    <cfRule type="expression" dxfId="1186" priority="18" stopIfTrue="1">
      <formula>MOD(ROW(),2)&lt;&gt;0</formula>
    </cfRule>
  </conditionalFormatting>
  <conditionalFormatting sqref="D19:AF21">
    <cfRule type="expression" dxfId="1185" priority="19" stopIfTrue="1">
      <formula>MOD(ROW(),2)=0</formula>
    </cfRule>
    <cfRule type="expression" dxfId="1184" priority="20" stopIfTrue="1">
      <formula>MOD(ROW(),2)&lt;&gt;0</formula>
    </cfRule>
  </conditionalFormatting>
  <conditionalFormatting sqref="B6:C16">
    <cfRule type="expression" dxfId="1183" priority="9" stopIfTrue="1">
      <formula>MOD(ROW(),2)=0</formula>
    </cfRule>
    <cfRule type="expression" dxfId="1182" priority="10" stopIfTrue="1">
      <formula>MOD(ROW(),2)&lt;&gt;0</formula>
    </cfRule>
  </conditionalFormatting>
  <conditionalFormatting sqref="B18:C18 B17">
    <cfRule type="expression" dxfId="1181" priority="11" stopIfTrue="1">
      <formula>MOD(ROW(),2)=0</formula>
    </cfRule>
    <cfRule type="expression" dxfId="1180" priority="12" stopIfTrue="1">
      <formula>MOD(ROW(),2)&lt;&gt;0</formula>
    </cfRule>
  </conditionalFormatting>
  <conditionalFormatting sqref="C17">
    <cfRule type="expression" dxfId="1179" priority="7" stopIfTrue="1">
      <formula>MOD(ROW(),2)=0</formula>
    </cfRule>
    <cfRule type="expression" dxfId="1178" priority="8" stopIfTrue="1">
      <formula>MOD(ROW(),2)&lt;&gt;0</formula>
    </cfRule>
  </conditionalFormatting>
  <conditionalFormatting sqref="B20:B21">
    <cfRule type="expression" dxfId="1177" priority="3" stopIfTrue="1">
      <formula>MOD(ROW(),2)=0</formula>
    </cfRule>
    <cfRule type="expression" dxfId="1176" priority="4" stopIfTrue="1">
      <formula>MOD(ROW(),2)&lt;&gt;0</formula>
    </cfRule>
  </conditionalFormatting>
  <conditionalFormatting sqref="C19:C21">
    <cfRule type="expression" dxfId="1175" priority="5" stopIfTrue="1">
      <formula>MOD(ROW(),2)=0</formula>
    </cfRule>
    <cfRule type="expression" dxfId="1174" priority="6" stopIfTrue="1">
      <formula>MOD(ROW(),2)&lt;&gt;0</formula>
    </cfRule>
  </conditionalFormatting>
  <conditionalFormatting sqref="B19">
    <cfRule type="expression" dxfId="1173" priority="1" stopIfTrue="1">
      <formula>MOD(ROW(),2)=0</formula>
    </cfRule>
    <cfRule type="expression" dxfId="1172" priority="2" stopIfTrue="1">
      <formula>MOD(ROW(),2)&lt;&gt;0</formula>
    </cfRule>
  </conditionalFormatting>
  <hyperlinks>
    <hyperlink ref="B24" location="Assumptions!A1" display="Assumptions" xr:uid="{32A2697C-7FA0-4C8B-9F2E-606E92FE1A3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91"/>
  <dimension ref="A1:L46"/>
  <sheetViews>
    <sheetView showGridLines="0" zoomScale="85" zoomScaleNormal="85" workbookViewId="0">
      <selection activeCell="E21" sqref="E21"/>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K1" s="99"/>
    </row>
    <row r="2" spans="1:12" ht="15.5" x14ac:dyDescent="0.35">
      <c r="A2" s="41" t="s">
        <v>712</v>
      </c>
      <c r="B2" s="42"/>
      <c r="C2" s="42"/>
      <c r="D2" s="42"/>
      <c r="E2" s="42"/>
      <c r="F2" s="42"/>
      <c r="G2" s="42"/>
      <c r="H2" s="42"/>
      <c r="I2" s="42"/>
    </row>
    <row r="3" spans="1:12" ht="15.5" x14ac:dyDescent="0.35">
      <c r="A3" s="171" t="str">
        <f>TABLE_FACTOR_TYPE_1&amp;" - x-"&amp;TABLE_REFERENCE_1</f>
        <v>Pension Debit - x-331</v>
      </c>
      <c r="B3" s="42"/>
      <c r="C3" s="42"/>
      <c r="D3" s="42"/>
      <c r="E3" s="42"/>
      <c r="F3" s="42"/>
      <c r="G3" s="42"/>
      <c r="H3" s="42"/>
      <c r="I3" s="42"/>
    </row>
    <row r="6" spans="1:12" ht="13" x14ac:dyDescent="0.3">
      <c r="A6" s="87" t="s">
        <v>602</v>
      </c>
      <c r="B6" s="77" t="s">
        <v>603</v>
      </c>
      <c r="C6" s="77"/>
      <c r="D6" s="174"/>
      <c r="E6" s="174"/>
      <c r="F6" s="174"/>
      <c r="G6" s="174"/>
      <c r="H6" s="174"/>
      <c r="I6" s="174"/>
      <c r="J6" s="174"/>
      <c r="K6" s="174"/>
      <c r="L6" s="174"/>
    </row>
    <row r="7" spans="1:12" x14ac:dyDescent="0.25">
      <c r="A7" s="85" t="s">
        <v>277</v>
      </c>
      <c r="B7" s="78" t="s">
        <v>291</v>
      </c>
      <c r="C7" s="78"/>
      <c r="D7" s="174"/>
      <c r="E7" s="174"/>
      <c r="F7" s="174"/>
      <c r="G7" s="174"/>
      <c r="H7" s="174"/>
      <c r="I7" s="174"/>
      <c r="J7" s="174"/>
      <c r="K7" s="174"/>
      <c r="L7" s="174"/>
    </row>
    <row r="8" spans="1:12" x14ac:dyDescent="0.25">
      <c r="A8" s="85" t="s">
        <v>278</v>
      </c>
      <c r="B8" s="78">
        <v>2006</v>
      </c>
      <c r="C8" s="78"/>
      <c r="D8" s="174"/>
      <c r="E8" s="174"/>
      <c r="F8" s="174"/>
      <c r="G8" s="174"/>
      <c r="H8" s="174"/>
      <c r="I8" s="174"/>
      <c r="J8" s="174"/>
      <c r="K8" s="174"/>
      <c r="L8" s="174"/>
    </row>
    <row r="9" spans="1:12" x14ac:dyDescent="0.25">
      <c r="A9" s="85" t="s">
        <v>279</v>
      </c>
      <c r="B9" s="78" t="s">
        <v>421</v>
      </c>
      <c r="C9" s="78"/>
      <c r="D9" s="174"/>
      <c r="E9" s="174"/>
      <c r="F9" s="174"/>
      <c r="G9" s="174"/>
      <c r="H9" s="174"/>
      <c r="I9" s="174"/>
      <c r="J9" s="174"/>
      <c r="K9" s="174"/>
      <c r="L9" s="174"/>
    </row>
    <row r="10" spans="1:12" ht="25" x14ac:dyDescent="0.25">
      <c r="A10" s="85" t="s">
        <v>7</v>
      </c>
      <c r="B10" s="78" t="s">
        <v>452</v>
      </c>
      <c r="C10" s="78"/>
      <c r="D10" s="174"/>
      <c r="E10" s="174"/>
      <c r="F10" s="174"/>
      <c r="G10" s="174"/>
      <c r="H10" s="174"/>
      <c r="I10" s="174"/>
      <c r="J10" s="174"/>
      <c r="K10" s="174"/>
      <c r="L10" s="174"/>
    </row>
    <row r="11" spans="1:12" x14ac:dyDescent="0.25">
      <c r="A11" s="85" t="s">
        <v>280</v>
      </c>
      <c r="B11" s="78" t="s">
        <v>301</v>
      </c>
      <c r="C11" s="78"/>
      <c r="D11" s="174"/>
      <c r="E11" s="174"/>
      <c r="F11" s="174"/>
      <c r="G11" s="174"/>
      <c r="H11" s="174"/>
      <c r="I11" s="174"/>
      <c r="J11" s="174"/>
      <c r="K11" s="174"/>
      <c r="L11" s="174"/>
    </row>
    <row r="12" spans="1:12" x14ac:dyDescent="0.25">
      <c r="A12" s="85" t="s">
        <v>281</v>
      </c>
      <c r="B12" s="78" t="s">
        <v>430</v>
      </c>
      <c r="C12" s="78"/>
      <c r="D12" s="174"/>
      <c r="E12" s="174"/>
      <c r="F12" s="174"/>
      <c r="G12" s="174"/>
      <c r="H12" s="174"/>
      <c r="I12" s="174"/>
      <c r="J12" s="174"/>
      <c r="K12" s="174"/>
      <c r="L12" s="174"/>
    </row>
    <row r="13" spans="1:12" x14ac:dyDescent="0.25">
      <c r="A13" s="85" t="s">
        <v>610</v>
      </c>
      <c r="B13" s="78">
        <v>1</v>
      </c>
      <c r="C13" s="78"/>
      <c r="D13" s="174"/>
      <c r="E13" s="174"/>
      <c r="F13" s="174"/>
      <c r="G13" s="174"/>
      <c r="H13" s="174"/>
      <c r="I13" s="174"/>
      <c r="J13" s="174"/>
      <c r="K13" s="174"/>
      <c r="L13" s="174"/>
    </row>
    <row r="14" spans="1:12" x14ac:dyDescent="0.25">
      <c r="A14" s="85" t="s">
        <v>283</v>
      </c>
      <c r="B14" s="78">
        <v>331</v>
      </c>
      <c r="C14" s="78"/>
      <c r="D14" s="174"/>
      <c r="E14" s="174"/>
      <c r="F14" s="174"/>
      <c r="G14" s="174"/>
      <c r="H14" s="174"/>
      <c r="I14" s="174"/>
      <c r="J14" s="174"/>
      <c r="K14" s="174"/>
      <c r="L14" s="174"/>
    </row>
    <row r="15" spans="1:12" x14ac:dyDescent="0.25">
      <c r="A15" s="85" t="s">
        <v>613</v>
      </c>
      <c r="B15" s="78">
        <v>331</v>
      </c>
      <c r="C15" s="78"/>
      <c r="D15" s="174"/>
      <c r="E15" s="174"/>
      <c r="F15" s="174"/>
      <c r="G15" s="174"/>
      <c r="H15" s="174"/>
      <c r="I15" s="174"/>
      <c r="J15" s="174"/>
      <c r="K15" s="174"/>
      <c r="L15" s="174"/>
    </row>
    <row r="16" spans="1:12" x14ac:dyDescent="0.25">
      <c r="A16" s="85" t="s">
        <v>285</v>
      </c>
      <c r="B16" s="78" t="s">
        <v>454</v>
      </c>
      <c r="C16" s="78"/>
      <c r="D16" s="174"/>
      <c r="E16" s="174"/>
      <c r="F16" s="174"/>
      <c r="G16" s="174"/>
      <c r="H16" s="174"/>
      <c r="I16" s="174"/>
      <c r="J16" s="174"/>
      <c r="K16" s="174"/>
      <c r="L16" s="174"/>
    </row>
    <row r="17" spans="1:12" x14ac:dyDescent="0.25">
      <c r="A17" s="85" t="s">
        <v>699</v>
      </c>
      <c r="B17" s="129"/>
      <c r="C17" s="129"/>
      <c r="D17" s="174"/>
      <c r="E17" s="174"/>
      <c r="F17" s="174"/>
      <c r="G17" s="174"/>
      <c r="H17" s="174"/>
      <c r="I17" s="174"/>
      <c r="J17" s="174"/>
      <c r="K17" s="174"/>
      <c r="L17" s="174"/>
    </row>
    <row r="18" spans="1:12" x14ac:dyDescent="0.25">
      <c r="A18" s="85" t="s">
        <v>287</v>
      </c>
      <c r="B18" s="80" t="str">
        <f>"24 May 2023"</f>
        <v>24 May 2023</v>
      </c>
      <c r="C18" s="78"/>
      <c r="D18" s="174"/>
      <c r="E18" s="174"/>
      <c r="F18" s="174"/>
      <c r="G18" s="174"/>
      <c r="H18" s="174"/>
      <c r="I18" s="174"/>
      <c r="J18" s="174"/>
      <c r="K18" s="174"/>
      <c r="L18" s="174"/>
    </row>
    <row r="19" spans="1:12" x14ac:dyDescent="0.25">
      <c r="A19" s="76" t="s">
        <v>288</v>
      </c>
      <c r="B19" s="80">
        <v>45014</v>
      </c>
      <c r="C19" s="78"/>
      <c r="D19" s="174"/>
      <c r="E19" s="174"/>
      <c r="F19" s="174"/>
      <c r="G19" s="174"/>
      <c r="H19" s="174"/>
      <c r="I19" s="174"/>
      <c r="J19" s="174"/>
      <c r="K19" s="174"/>
      <c r="L19" s="174"/>
    </row>
    <row r="20" spans="1:12" x14ac:dyDescent="0.25">
      <c r="A20" s="76" t="s">
        <v>289</v>
      </c>
      <c r="B20" s="78" t="s">
        <v>298</v>
      </c>
      <c r="C20" s="78"/>
      <c r="D20" s="174"/>
      <c r="E20" s="174"/>
      <c r="F20" s="174"/>
      <c r="G20" s="174"/>
      <c r="H20" s="174"/>
      <c r="I20" s="174"/>
      <c r="J20" s="174"/>
      <c r="K20" s="174"/>
      <c r="L20" s="174"/>
    </row>
    <row r="21" spans="1:12" x14ac:dyDescent="0.25">
      <c r="A21" s="76" t="s">
        <v>688</v>
      </c>
      <c r="B21" s="78" t="s">
        <v>299</v>
      </c>
      <c r="C21" s="78"/>
      <c r="D21" s="174"/>
      <c r="E21" s="174"/>
      <c r="F21" s="174"/>
      <c r="G21" s="174"/>
      <c r="H21" s="174"/>
      <c r="I21" s="174"/>
      <c r="J21" s="174"/>
      <c r="K21" s="174"/>
      <c r="L21" s="174"/>
    </row>
    <row r="23" spans="1:12" x14ac:dyDescent="0.25">
      <c r="B23" s="99" t="str">
        <f>HYPERLINK("#'Factor List'!A1","Back to Factor List")</f>
        <v>Back to Factor List</v>
      </c>
    </row>
    <row r="24" spans="1:12" x14ac:dyDescent="0.25">
      <c r="B24" s="99" t="s">
        <v>14</v>
      </c>
    </row>
    <row r="26" spans="1:12" ht="13" x14ac:dyDescent="0.25">
      <c r="A26" s="94" t="s">
        <v>719</v>
      </c>
      <c r="B26" s="94">
        <v>55</v>
      </c>
      <c r="C26" s="94">
        <v>56</v>
      </c>
      <c r="D26" s="94">
        <v>57</v>
      </c>
      <c r="E26" s="94">
        <v>58</v>
      </c>
      <c r="F26" s="94">
        <v>59</v>
      </c>
      <c r="G26" s="94">
        <v>60</v>
      </c>
      <c r="H26" s="94">
        <v>61</v>
      </c>
      <c r="I26" s="94">
        <v>62</v>
      </c>
      <c r="J26" s="94">
        <v>63</v>
      </c>
      <c r="K26" s="94">
        <v>64</v>
      </c>
      <c r="L26" s="94">
        <v>65</v>
      </c>
    </row>
    <row r="27" spans="1:12" x14ac:dyDescent="0.25">
      <c r="A27" s="95">
        <v>0</v>
      </c>
      <c r="B27" s="97">
        <v>0.629</v>
      </c>
      <c r="C27" s="97">
        <v>0.65400000000000003</v>
      </c>
      <c r="D27" s="97">
        <v>0.68200000000000005</v>
      </c>
      <c r="E27" s="97">
        <v>0.71199999999999997</v>
      </c>
      <c r="F27" s="97">
        <v>0.74399999999999999</v>
      </c>
      <c r="G27" s="97">
        <v>0.77800000000000002</v>
      </c>
      <c r="H27" s="97">
        <v>0.81599999999999995</v>
      </c>
      <c r="I27" s="97">
        <v>0.85599999999999998</v>
      </c>
      <c r="J27" s="97">
        <v>0.9</v>
      </c>
      <c r="K27" s="97">
        <v>0.94799999999999995</v>
      </c>
      <c r="L27" s="97">
        <v>1</v>
      </c>
    </row>
    <row r="28" spans="1:12" x14ac:dyDescent="0.25">
      <c r="A28" s="95">
        <v>1</v>
      </c>
      <c r="B28" s="97">
        <v>0.63100000000000001</v>
      </c>
      <c r="C28" s="97">
        <v>0.65700000000000003</v>
      </c>
      <c r="D28" s="97">
        <v>0.68500000000000005</v>
      </c>
      <c r="E28" s="97">
        <v>0.71499999999999997</v>
      </c>
      <c r="F28" s="97">
        <v>0.747</v>
      </c>
      <c r="G28" s="97">
        <v>0.78100000000000003</v>
      </c>
      <c r="H28" s="97">
        <v>0.81899999999999995</v>
      </c>
      <c r="I28" s="97">
        <v>0.86</v>
      </c>
      <c r="J28" s="97">
        <v>0.90400000000000003</v>
      </c>
      <c r="K28" s="97">
        <v>0.95199999999999996</v>
      </c>
      <c r="L28" s="97"/>
    </row>
    <row r="29" spans="1:12" x14ac:dyDescent="0.25">
      <c r="A29" s="95">
        <v>2</v>
      </c>
      <c r="B29" s="97">
        <v>0.63300000000000001</v>
      </c>
      <c r="C29" s="97">
        <v>0.65900000000000003</v>
      </c>
      <c r="D29" s="97">
        <v>0.68700000000000006</v>
      </c>
      <c r="E29" s="97">
        <v>0.71699999999999997</v>
      </c>
      <c r="F29" s="97">
        <v>0.75</v>
      </c>
      <c r="G29" s="97">
        <v>0.78500000000000003</v>
      </c>
      <c r="H29" s="97">
        <v>0.82199999999999995</v>
      </c>
      <c r="I29" s="97">
        <v>0.86299999999999999</v>
      </c>
      <c r="J29" s="97">
        <v>0.90800000000000003</v>
      </c>
      <c r="K29" s="97">
        <v>0.95599999999999996</v>
      </c>
      <c r="L29" s="97"/>
    </row>
    <row r="30" spans="1:12" x14ac:dyDescent="0.25">
      <c r="A30" s="95">
        <v>3</v>
      </c>
      <c r="B30" s="97">
        <v>0.63500000000000001</v>
      </c>
      <c r="C30" s="97">
        <v>0.66100000000000003</v>
      </c>
      <c r="D30" s="97">
        <v>0.69</v>
      </c>
      <c r="E30" s="97">
        <v>0.72</v>
      </c>
      <c r="F30" s="97">
        <v>0.752</v>
      </c>
      <c r="G30" s="97">
        <v>0.78800000000000003</v>
      </c>
      <c r="H30" s="97">
        <v>0.82599999999999996</v>
      </c>
      <c r="I30" s="97">
        <v>0.86699999999999999</v>
      </c>
      <c r="J30" s="97">
        <v>0.91200000000000003</v>
      </c>
      <c r="K30" s="97">
        <v>0.96099999999999997</v>
      </c>
      <c r="L30" s="97"/>
    </row>
    <row r="31" spans="1:12" x14ac:dyDescent="0.25">
      <c r="A31" s="95">
        <v>4</v>
      </c>
      <c r="B31" s="97">
        <v>0.63700000000000001</v>
      </c>
      <c r="C31" s="97">
        <v>0.66400000000000003</v>
      </c>
      <c r="D31" s="97">
        <v>0.69199999999999995</v>
      </c>
      <c r="E31" s="97">
        <v>0.72199999999999998</v>
      </c>
      <c r="F31" s="97">
        <v>0.755</v>
      </c>
      <c r="G31" s="97">
        <v>0.79100000000000004</v>
      </c>
      <c r="H31" s="97">
        <v>0.82899999999999996</v>
      </c>
      <c r="I31" s="97">
        <v>0.871</v>
      </c>
      <c r="J31" s="97">
        <v>0.91600000000000004</v>
      </c>
      <c r="K31" s="97">
        <v>0.96499999999999997</v>
      </c>
      <c r="L31" s="97"/>
    </row>
    <row r="32" spans="1:12" x14ac:dyDescent="0.25">
      <c r="A32" s="95">
        <v>5</v>
      </c>
      <c r="B32" s="97">
        <v>0.63900000000000001</v>
      </c>
      <c r="C32" s="97">
        <v>0.66600000000000004</v>
      </c>
      <c r="D32" s="97">
        <v>0.69399999999999995</v>
      </c>
      <c r="E32" s="97">
        <v>0.72499999999999998</v>
      </c>
      <c r="F32" s="97">
        <v>0.75800000000000001</v>
      </c>
      <c r="G32" s="97">
        <v>0.79400000000000004</v>
      </c>
      <c r="H32" s="97">
        <v>0.83199999999999996</v>
      </c>
      <c r="I32" s="97">
        <v>0.874</v>
      </c>
      <c r="J32" s="97">
        <v>0.92</v>
      </c>
      <c r="K32" s="97">
        <v>0.96899999999999997</v>
      </c>
      <c r="L32" s="97"/>
    </row>
    <row r="33" spans="1:12" x14ac:dyDescent="0.25">
      <c r="A33" s="95">
        <v>6</v>
      </c>
      <c r="B33" s="97">
        <v>0.64100000000000001</v>
      </c>
      <c r="C33" s="97">
        <v>0.66800000000000004</v>
      </c>
      <c r="D33" s="97">
        <v>0.69699999999999995</v>
      </c>
      <c r="E33" s="97">
        <v>0.72799999999999998</v>
      </c>
      <c r="F33" s="97">
        <v>0.76100000000000001</v>
      </c>
      <c r="G33" s="97">
        <v>0.79700000000000004</v>
      </c>
      <c r="H33" s="97">
        <v>0.83599999999999997</v>
      </c>
      <c r="I33" s="97">
        <v>0.878</v>
      </c>
      <c r="J33" s="97">
        <v>0.92400000000000004</v>
      </c>
      <c r="K33" s="97">
        <v>0.97399999999999998</v>
      </c>
      <c r="L33" s="97"/>
    </row>
    <row r="34" spans="1:12" x14ac:dyDescent="0.25">
      <c r="A34" s="95">
        <v>7</v>
      </c>
      <c r="B34" s="97">
        <v>0.64400000000000002</v>
      </c>
      <c r="C34" s="97">
        <v>0.67100000000000004</v>
      </c>
      <c r="D34" s="97">
        <v>0.69899999999999995</v>
      </c>
      <c r="E34" s="97">
        <v>0.73</v>
      </c>
      <c r="F34" s="97">
        <v>0.76400000000000001</v>
      </c>
      <c r="G34" s="97">
        <v>0.8</v>
      </c>
      <c r="H34" s="97">
        <v>0.83899999999999997</v>
      </c>
      <c r="I34" s="97">
        <v>0.88200000000000001</v>
      </c>
      <c r="J34" s="97">
        <v>0.92800000000000005</v>
      </c>
      <c r="K34" s="97">
        <v>0.97799999999999998</v>
      </c>
      <c r="L34" s="97"/>
    </row>
    <row r="35" spans="1:12" x14ac:dyDescent="0.25">
      <c r="A35" s="95">
        <v>8</v>
      </c>
      <c r="B35" s="97">
        <v>0.64600000000000002</v>
      </c>
      <c r="C35" s="97">
        <v>0.67300000000000004</v>
      </c>
      <c r="D35" s="97">
        <v>0.70199999999999996</v>
      </c>
      <c r="E35" s="97">
        <v>0.73299999999999998</v>
      </c>
      <c r="F35" s="97">
        <v>0.76700000000000002</v>
      </c>
      <c r="G35" s="97">
        <v>0.80300000000000005</v>
      </c>
      <c r="H35" s="97">
        <v>0.84199999999999997</v>
      </c>
      <c r="I35" s="97">
        <v>0.88500000000000001</v>
      </c>
      <c r="J35" s="97">
        <v>0.93200000000000005</v>
      </c>
      <c r="K35" s="97">
        <v>0.98299999999999998</v>
      </c>
      <c r="L35" s="97"/>
    </row>
    <row r="36" spans="1:12" x14ac:dyDescent="0.25">
      <c r="A36" s="95">
        <v>9</v>
      </c>
      <c r="B36" s="97">
        <v>0.64800000000000002</v>
      </c>
      <c r="C36" s="97">
        <v>0.67500000000000004</v>
      </c>
      <c r="D36" s="97">
        <v>0.70399999999999996</v>
      </c>
      <c r="E36" s="97">
        <v>0.73599999999999999</v>
      </c>
      <c r="F36" s="97">
        <v>0.77</v>
      </c>
      <c r="G36" s="97">
        <v>0.80600000000000005</v>
      </c>
      <c r="H36" s="97">
        <v>0.84599999999999997</v>
      </c>
      <c r="I36" s="97">
        <v>0.88900000000000001</v>
      </c>
      <c r="J36" s="97">
        <v>0.93600000000000005</v>
      </c>
      <c r="K36" s="97">
        <v>0.98699999999999999</v>
      </c>
      <c r="L36" s="97"/>
    </row>
    <row r="37" spans="1:12" x14ac:dyDescent="0.25">
      <c r="A37" s="95">
        <v>10</v>
      </c>
      <c r="B37" s="97">
        <v>0.65</v>
      </c>
      <c r="C37" s="97">
        <v>0.67700000000000005</v>
      </c>
      <c r="D37" s="97">
        <v>0.70699999999999996</v>
      </c>
      <c r="E37" s="97">
        <v>0.73799999999999999</v>
      </c>
      <c r="F37" s="97">
        <v>0.77300000000000002</v>
      </c>
      <c r="G37" s="97">
        <v>0.80900000000000005</v>
      </c>
      <c r="H37" s="97">
        <v>0.84899999999999998</v>
      </c>
      <c r="I37" s="97">
        <v>0.89300000000000002</v>
      </c>
      <c r="J37" s="97">
        <v>0.94</v>
      </c>
      <c r="K37" s="97">
        <v>0.99099999999999999</v>
      </c>
      <c r="L37" s="97"/>
    </row>
    <row r="38" spans="1:12" x14ac:dyDescent="0.25">
      <c r="A38" s="95">
        <v>11</v>
      </c>
      <c r="B38" s="97">
        <v>0.65200000000000002</v>
      </c>
      <c r="C38" s="97">
        <v>0.68</v>
      </c>
      <c r="D38" s="97">
        <v>0.70899999999999996</v>
      </c>
      <c r="E38" s="97">
        <v>0.74099999999999999</v>
      </c>
      <c r="F38" s="97">
        <v>0.77500000000000002</v>
      </c>
      <c r="G38" s="97">
        <v>0.81200000000000006</v>
      </c>
      <c r="H38" s="97">
        <v>0.85299999999999998</v>
      </c>
      <c r="I38" s="97">
        <v>0.89600000000000002</v>
      </c>
      <c r="J38" s="97">
        <v>0.94399999999999995</v>
      </c>
      <c r="K38" s="97">
        <v>0.996</v>
      </c>
      <c r="L38" s="97"/>
    </row>
    <row r="44" spans="1:12" ht="39.65" customHeight="1" x14ac:dyDescent="0.25"/>
    <row r="46" spans="1:12" ht="27.65" customHeight="1" x14ac:dyDescent="0.25"/>
  </sheetData>
  <sheetProtection algorithmName="SHA-512" hashValue="72c47YtMRrfZBqq6LQEyDteiIPD9nbxJqZ1biukE0sXaBBh3T7RtkEBd9frq4h+K0ZgUFn3DcrN35JiMijNPAg==" saltValue="2WGvWBqcwGzARyzzMa2hmg==" spinCount="100000" sheet="1" objects="1" scenarios="1"/>
  <conditionalFormatting sqref="A6:A18">
    <cfRule type="expression" dxfId="1171" priority="25" stopIfTrue="1">
      <formula>MOD(ROW(),2)=0</formula>
    </cfRule>
    <cfRule type="expression" dxfId="1170" priority="26" stopIfTrue="1">
      <formula>MOD(ROW(),2)&lt;&gt;0</formula>
    </cfRule>
  </conditionalFormatting>
  <conditionalFormatting sqref="D6:L21">
    <cfRule type="expression" dxfId="1169" priority="27" stopIfTrue="1">
      <formula>MOD(ROW(),2)=0</formula>
    </cfRule>
    <cfRule type="expression" dxfId="1168" priority="28" stopIfTrue="1">
      <formula>MOD(ROW(),2)&lt;&gt;0</formula>
    </cfRule>
  </conditionalFormatting>
  <conditionalFormatting sqref="A26:A38">
    <cfRule type="expression" dxfId="1167" priority="21" stopIfTrue="1">
      <formula>MOD(ROW(),2)=0</formula>
    </cfRule>
    <cfRule type="expression" dxfId="1166" priority="22" stopIfTrue="1">
      <formula>MOD(ROW(),2)&lt;&gt;0</formula>
    </cfRule>
  </conditionalFormatting>
  <conditionalFormatting sqref="B26:L38">
    <cfRule type="expression" dxfId="1165" priority="23" stopIfTrue="1">
      <formula>MOD(ROW(),2)=0</formula>
    </cfRule>
    <cfRule type="expression" dxfId="1164" priority="24" stopIfTrue="1">
      <formula>MOD(ROW(),2)&lt;&gt;0</formula>
    </cfRule>
  </conditionalFormatting>
  <conditionalFormatting sqref="A19:A21">
    <cfRule type="expression" dxfId="1163" priority="17" stopIfTrue="1">
      <formula>MOD(ROW(),2)=0</formula>
    </cfRule>
    <cfRule type="expression" dxfId="1162" priority="18" stopIfTrue="1">
      <formula>MOD(ROW(),2)&lt;&gt;0</formula>
    </cfRule>
  </conditionalFormatting>
  <conditionalFormatting sqref="D19:L21">
    <cfRule type="expression" dxfId="1161" priority="19" stopIfTrue="1">
      <formula>MOD(ROW(),2)=0</formula>
    </cfRule>
    <cfRule type="expression" dxfId="1160" priority="20" stopIfTrue="1">
      <formula>MOD(ROW(),2)&lt;&gt;0</formula>
    </cfRule>
  </conditionalFormatting>
  <conditionalFormatting sqref="B6:C16">
    <cfRule type="expression" dxfId="1159" priority="9" stopIfTrue="1">
      <formula>MOD(ROW(),2)=0</formula>
    </cfRule>
    <cfRule type="expression" dxfId="1158" priority="10" stopIfTrue="1">
      <formula>MOD(ROW(),2)&lt;&gt;0</formula>
    </cfRule>
  </conditionalFormatting>
  <conditionalFormatting sqref="B18:C18 B17">
    <cfRule type="expression" dxfId="1157" priority="11" stopIfTrue="1">
      <formula>MOD(ROW(),2)=0</formula>
    </cfRule>
    <cfRule type="expression" dxfId="1156" priority="12" stopIfTrue="1">
      <formula>MOD(ROW(),2)&lt;&gt;0</formula>
    </cfRule>
  </conditionalFormatting>
  <conditionalFormatting sqref="C17">
    <cfRule type="expression" dxfId="1155" priority="7" stopIfTrue="1">
      <formula>MOD(ROW(),2)=0</formula>
    </cfRule>
    <cfRule type="expression" dxfId="1154" priority="8" stopIfTrue="1">
      <formula>MOD(ROW(),2)&lt;&gt;0</formula>
    </cfRule>
  </conditionalFormatting>
  <conditionalFormatting sqref="B20:B21">
    <cfRule type="expression" dxfId="1153" priority="3" stopIfTrue="1">
      <formula>MOD(ROW(),2)=0</formula>
    </cfRule>
    <cfRule type="expression" dxfId="1152" priority="4" stopIfTrue="1">
      <formula>MOD(ROW(),2)&lt;&gt;0</formula>
    </cfRule>
  </conditionalFormatting>
  <conditionalFormatting sqref="C19:C21">
    <cfRule type="expression" dxfId="1151" priority="5" stopIfTrue="1">
      <formula>MOD(ROW(),2)=0</formula>
    </cfRule>
    <cfRule type="expression" dxfId="1150" priority="6" stopIfTrue="1">
      <formula>MOD(ROW(),2)&lt;&gt;0</formula>
    </cfRule>
  </conditionalFormatting>
  <conditionalFormatting sqref="B19">
    <cfRule type="expression" dxfId="1149" priority="1" stopIfTrue="1">
      <formula>MOD(ROW(),2)=0</formula>
    </cfRule>
    <cfRule type="expression" dxfId="1148" priority="2" stopIfTrue="1">
      <formula>MOD(ROW(),2)&lt;&gt;0</formula>
    </cfRule>
  </conditionalFormatting>
  <hyperlinks>
    <hyperlink ref="B24" location="Assumptions!A1" display="Assumptions" xr:uid="{A38FED85-10BB-436E-BC1E-D4F194BEDC3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92"/>
  <dimension ref="A1:L46"/>
  <sheetViews>
    <sheetView showGridLines="0" zoomScale="85" zoomScaleNormal="85" workbookViewId="0">
      <selection activeCell="E21" sqref="E21"/>
    </sheetView>
  </sheetViews>
  <sheetFormatPr defaultColWidth="10" defaultRowHeight="12.5" x14ac:dyDescent="0.25"/>
  <cols>
    <col min="1" max="1" width="31.54296875" style="27" customWidth="1"/>
    <col min="2" max="12" width="22.54296875" style="27" customWidth="1"/>
    <col min="13" max="16384" width="10" style="27"/>
  </cols>
  <sheetData>
    <row r="1" spans="1:12" ht="20" x14ac:dyDescent="0.4">
      <c r="A1" s="39" t="s">
        <v>0</v>
      </c>
      <c r="B1" s="40"/>
      <c r="C1" s="40"/>
      <c r="D1" s="40"/>
      <c r="E1" s="40"/>
      <c r="F1" s="40"/>
      <c r="G1" s="40"/>
      <c r="H1" s="40"/>
      <c r="I1" s="40"/>
      <c r="K1" s="99"/>
    </row>
    <row r="2" spans="1:12" ht="15.5" x14ac:dyDescent="0.35">
      <c r="A2" s="41" t="s">
        <v>712</v>
      </c>
      <c r="B2" s="42"/>
      <c r="C2" s="42"/>
      <c r="D2" s="42"/>
      <c r="E2" s="42"/>
      <c r="F2" s="42"/>
      <c r="G2" s="42"/>
      <c r="H2" s="42"/>
      <c r="I2" s="42"/>
    </row>
    <row r="3" spans="1:12" ht="15.5" x14ac:dyDescent="0.35">
      <c r="A3" s="171" t="str">
        <f>TABLE_FACTOR_TYPE_1&amp;" - x-"&amp;TABLE_REFERENCE_1</f>
        <v>Pension Debit - x-332</v>
      </c>
      <c r="B3" s="42"/>
      <c r="C3" s="42"/>
      <c r="D3" s="42"/>
      <c r="E3" s="42"/>
      <c r="F3" s="42"/>
      <c r="G3" s="42"/>
      <c r="H3" s="42"/>
      <c r="I3" s="42"/>
    </row>
    <row r="6" spans="1:12" ht="13" x14ac:dyDescent="0.3">
      <c r="A6" s="87" t="s">
        <v>602</v>
      </c>
      <c r="B6" s="77" t="s">
        <v>603</v>
      </c>
      <c r="C6" s="77"/>
      <c r="D6" s="174"/>
      <c r="E6" s="174"/>
      <c r="F6" s="174"/>
      <c r="G6" s="174"/>
      <c r="H6" s="174"/>
      <c r="I6" s="174"/>
      <c r="J6" s="174"/>
      <c r="K6" s="174"/>
      <c r="L6" s="174"/>
    </row>
    <row r="7" spans="1:12" x14ac:dyDescent="0.25">
      <c r="A7" s="85" t="s">
        <v>277</v>
      </c>
      <c r="B7" s="78" t="s">
        <v>291</v>
      </c>
      <c r="C7" s="78"/>
      <c r="D7" s="174"/>
      <c r="E7" s="174"/>
      <c r="F7" s="174"/>
      <c r="G7" s="174"/>
      <c r="H7" s="174"/>
      <c r="I7" s="174"/>
      <c r="J7" s="174"/>
      <c r="K7" s="174"/>
      <c r="L7" s="174"/>
    </row>
    <row r="8" spans="1:12" x14ac:dyDescent="0.25">
      <c r="A8" s="85" t="s">
        <v>278</v>
      </c>
      <c r="B8" s="78">
        <v>2006</v>
      </c>
      <c r="C8" s="78"/>
      <c r="D8" s="174"/>
      <c r="E8" s="174"/>
      <c r="F8" s="174"/>
      <c r="G8" s="174"/>
      <c r="H8" s="174"/>
      <c r="I8" s="174"/>
      <c r="J8" s="174"/>
      <c r="K8" s="174"/>
      <c r="L8" s="174"/>
    </row>
    <row r="9" spans="1:12" x14ac:dyDescent="0.25">
      <c r="A9" s="85" t="s">
        <v>279</v>
      </c>
      <c r="B9" s="78" t="s">
        <v>421</v>
      </c>
      <c r="C9" s="78"/>
      <c r="D9" s="174"/>
      <c r="E9" s="174"/>
      <c r="F9" s="174"/>
      <c r="G9" s="174"/>
      <c r="H9" s="174"/>
      <c r="I9" s="174"/>
      <c r="J9" s="174"/>
      <c r="K9" s="174"/>
      <c r="L9" s="174"/>
    </row>
    <row r="10" spans="1:12" ht="25" x14ac:dyDescent="0.25">
      <c r="A10" s="85" t="s">
        <v>7</v>
      </c>
      <c r="B10" s="78" t="s">
        <v>455</v>
      </c>
      <c r="C10" s="78"/>
      <c r="D10" s="174"/>
      <c r="E10" s="174"/>
      <c r="F10" s="174"/>
      <c r="G10" s="174"/>
      <c r="H10" s="174"/>
      <c r="I10" s="174"/>
      <c r="J10" s="174"/>
      <c r="K10" s="174"/>
      <c r="L10" s="174"/>
    </row>
    <row r="11" spans="1:12" x14ac:dyDescent="0.25">
      <c r="A11" s="85" t="s">
        <v>280</v>
      </c>
      <c r="B11" s="78" t="s">
        <v>301</v>
      </c>
      <c r="C11" s="78"/>
      <c r="D11" s="174"/>
      <c r="E11" s="174"/>
      <c r="F11" s="174"/>
      <c r="G11" s="174"/>
      <c r="H11" s="174"/>
      <c r="I11" s="174"/>
      <c r="J11" s="174"/>
      <c r="K11" s="174"/>
      <c r="L11" s="174"/>
    </row>
    <row r="12" spans="1:12" x14ac:dyDescent="0.25">
      <c r="A12" s="85" t="s">
        <v>281</v>
      </c>
      <c r="B12" s="78" t="s">
        <v>430</v>
      </c>
      <c r="C12" s="78"/>
      <c r="D12" s="174"/>
      <c r="E12" s="174"/>
      <c r="F12" s="174"/>
      <c r="G12" s="174"/>
      <c r="H12" s="174"/>
      <c r="I12" s="174"/>
      <c r="J12" s="174"/>
      <c r="K12" s="174"/>
      <c r="L12" s="174"/>
    </row>
    <row r="13" spans="1:12" x14ac:dyDescent="0.25">
      <c r="A13" s="85" t="s">
        <v>610</v>
      </c>
      <c r="B13" s="78">
        <v>1</v>
      </c>
      <c r="C13" s="78"/>
      <c r="D13" s="174"/>
      <c r="E13" s="174"/>
      <c r="F13" s="174"/>
      <c r="G13" s="174"/>
      <c r="H13" s="174"/>
      <c r="I13" s="174"/>
      <c r="J13" s="174"/>
      <c r="K13" s="174"/>
      <c r="L13" s="174"/>
    </row>
    <row r="14" spans="1:12" x14ac:dyDescent="0.25">
      <c r="A14" s="85" t="s">
        <v>283</v>
      </c>
      <c r="B14" s="78">
        <v>332</v>
      </c>
      <c r="C14" s="78"/>
      <c r="D14" s="174"/>
      <c r="E14" s="174"/>
      <c r="F14" s="174"/>
      <c r="G14" s="174"/>
      <c r="H14" s="174"/>
      <c r="I14" s="174"/>
      <c r="J14" s="174"/>
      <c r="K14" s="174"/>
      <c r="L14" s="174"/>
    </row>
    <row r="15" spans="1:12" x14ac:dyDescent="0.25">
      <c r="A15" s="85" t="s">
        <v>613</v>
      </c>
      <c r="B15" s="78">
        <v>332</v>
      </c>
      <c r="C15" s="78"/>
      <c r="D15" s="174"/>
      <c r="E15" s="174"/>
      <c r="F15" s="174"/>
      <c r="G15" s="174"/>
      <c r="H15" s="174"/>
      <c r="I15" s="174"/>
      <c r="J15" s="174"/>
      <c r="K15" s="174"/>
      <c r="L15" s="174"/>
    </row>
    <row r="16" spans="1:12" x14ac:dyDescent="0.25">
      <c r="A16" s="85" t="s">
        <v>285</v>
      </c>
      <c r="B16" s="78" t="s">
        <v>457</v>
      </c>
      <c r="C16" s="78"/>
      <c r="D16" s="174"/>
      <c r="E16" s="174"/>
      <c r="F16" s="174"/>
      <c r="G16" s="174"/>
      <c r="H16" s="174"/>
      <c r="I16" s="174"/>
      <c r="J16" s="174"/>
      <c r="K16" s="174"/>
      <c r="L16" s="174"/>
    </row>
    <row r="17" spans="1:12" x14ac:dyDescent="0.25">
      <c r="A17" s="85" t="s">
        <v>699</v>
      </c>
      <c r="B17" s="129"/>
      <c r="C17" s="129"/>
      <c r="D17" s="174"/>
      <c r="E17" s="174"/>
      <c r="F17" s="174"/>
      <c r="G17" s="174"/>
      <c r="H17" s="174"/>
      <c r="I17" s="174"/>
      <c r="J17" s="174"/>
      <c r="K17" s="174"/>
      <c r="L17" s="174"/>
    </row>
    <row r="18" spans="1:12" x14ac:dyDescent="0.25">
      <c r="A18" s="85" t="s">
        <v>287</v>
      </c>
      <c r="B18" s="80" t="str">
        <f>"24 May 2023"</f>
        <v>24 May 2023</v>
      </c>
      <c r="C18" s="78"/>
      <c r="D18" s="174"/>
      <c r="E18" s="174"/>
      <c r="F18" s="174"/>
      <c r="G18" s="174"/>
      <c r="H18" s="174"/>
      <c r="I18" s="174"/>
      <c r="J18" s="174"/>
      <c r="K18" s="174"/>
      <c r="L18" s="174"/>
    </row>
    <row r="19" spans="1:12" x14ac:dyDescent="0.25">
      <c r="A19" s="76" t="s">
        <v>288</v>
      </c>
      <c r="B19" s="80">
        <v>45014</v>
      </c>
      <c r="C19" s="78"/>
      <c r="D19" s="174"/>
      <c r="E19" s="174"/>
      <c r="F19" s="174"/>
      <c r="G19" s="174"/>
      <c r="H19" s="174"/>
      <c r="I19" s="174"/>
      <c r="J19" s="174"/>
      <c r="K19" s="174"/>
      <c r="L19" s="174"/>
    </row>
    <row r="20" spans="1:12" x14ac:dyDescent="0.25">
      <c r="A20" s="76" t="s">
        <v>289</v>
      </c>
      <c r="B20" s="78" t="s">
        <v>298</v>
      </c>
      <c r="C20" s="78"/>
      <c r="D20" s="174"/>
      <c r="E20" s="174"/>
      <c r="F20" s="174"/>
      <c r="G20" s="174"/>
      <c r="H20" s="174"/>
      <c r="I20" s="174"/>
      <c r="J20" s="174"/>
      <c r="K20" s="174"/>
      <c r="L20" s="174"/>
    </row>
    <row r="21" spans="1:12" x14ac:dyDescent="0.25">
      <c r="A21" s="76" t="s">
        <v>688</v>
      </c>
      <c r="B21" s="78" t="s">
        <v>299</v>
      </c>
      <c r="C21" s="78"/>
      <c r="D21" s="174"/>
      <c r="E21" s="174"/>
      <c r="F21" s="174"/>
      <c r="G21" s="174"/>
      <c r="H21" s="174"/>
      <c r="I21" s="174"/>
      <c r="J21" s="174"/>
      <c r="K21" s="174"/>
      <c r="L21" s="174"/>
    </row>
    <row r="23" spans="1:12" x14ac:dyDescent="0.25">
      <c r="B23" s="99" t="str">
        <f>HYPERLINK("#'Factor List'!A1","Back to Factor List")</f>
        <v>Back to Factor List</v>
      </c>
    </row>
    <row r="24" spans="1:12" x14ac:dyDescent="0.25">
      <c r="B24" s="99" t="s">
        <v>14</v>
      </c>
    </row>
    <row r="26" spans="1:12" ht="13" x14ac:dyDescent="0.25">
      <c r="A26" s="94" t="s">
        <v>719</v>
      </c>
      <c r="B26" s="94">
        <v>55</v>
      </c>
      <c r="C26" s="94">
        <v>56</v>
      </c>
      <c r="D26" s="94">
        <v>57</v>
      </c>
      <c r="E26" s="94">
        <v>58</v>
      </c>
      <c r="F26" s="94">
        <v>59</v>
      </c>
      <c r="G26" s="94">
        <v>60</v>
      </c>
      <c r="H26" s="94">
        <v>61</v>
      </c>
      <c r="I26" s="94">
        <v>62</v>
      </c>
      <c r="J26" s="94">
        <v>63</v>
      </c>
      <c r="K26" s="94">
        <v>64</v>
      </c>
      <c r="L26" s="94">
        <v>65</v>
      </c>
    </row>
    <row r="27" spans="1:12" x14ac:dyDescent="0.25">
      <c r="A27" s="95">
        <v>0</v>
      </c>
      <c r="B27" s="97">
        <v>0.84499999999999997</v>
      </c>
      <c r="C27" s="97">
        <v>0.85899999999999999</v>
      </c>
      <c r="D27" s="97">
        <v>0.874</v>
      </c>
      <c r="E27" s="97">
        <v>0.88900000000000001</v>
      </c>
      <c r="F27" s="97">
        <v>0.90400000000000003</v>
      </c>
      <c r="G27" s="97">
        <v>0.91900000000000004</v>
      </c>
      <c r="H27" s="97">
        <v>0.93500000000000005</v>
      </c>
      <c r="I27" s="97">
        <v>0.95099999999999996</v>
      </c>
      <c r="J27" s="97">
        <v>0.96699999999999997</v>
      </c>
      <c r="K27" s="97">
        <v>0.98299999999999998</v>
      </c>
      <c r="L27" s="97">
        <v>1</v>
      </c>
    </row>
    <row r="28" spans="1:12" x14ac:dyDescent="0.25">
      <c r="A28" s="95">
        <v>1</v>
      </c>
      <c r="B28" s="97">
        <v>0.84599999999999997</v>
      </c>
      <c r="C28" s="97">
        <v>0.86</v>
      </c>
      <c r="D28" s="97">
        <v>0.875</v>
      </c>
      <c r="E28" s="97">
        <v>0.89</v>
      </c>
      <c r="F28" s="97">
        <v>0.90500000000000003</v>
      </c>
      <c r="G28" s="97">
        <v>0.92</v>
      </c>
      <c r="H28" s="97">
        <v>0.93600000000000005</v>
      </c>
      <c r="I28" s="97">
        <v>0.95199999999999996</v>
      </c>
      <c r="J28" s="97">
        <v>0.96799999999999997</v>
      </c>
      <c r="K28" s="97">
        <v>0.98499999999999999</v>
      </c>
      <c r="L28" s="97"/>
    </row>
    <row r="29" spans="1:12" x14ac:dyDescent="0.25">
      <c r="A29" s="95">
        <v>2</v>
      </c>
      <c r="B29" s="97">
        <v>0.84699999999999998</v>
      </c>
      <c r="C29" s="97">
        <v>0.86199999999999999</v>
      </c>
      <c r="D29" s="97">
        <v>0.876</v>
      </c>
      <c r="E29" s="97">
        <v>0.89100000000000001</v>
      </c>
      <c r="F29" s="97">
        <v>0.90600000000000003</v>
      </c>
      <c r="G29" s="97">
        <v>0.92200000000000004</v>
      </c>
      <c r="H29" s="97">
        <v>0.93700000000000006</v>
      </c>
      <c r="I29" s="97">
        <v>0.95299999999999996</v>
      </c>
      <c r="J29" s="97">
        <v>0.97</v>
      </c>
      <c r="K29" s="97">
        <v>0.98599999999999999</v>
      </c>
      <c r="L29" s="97"/>
    </row>
    <row r="30" spans="1:12" x14ac:dyDescent="0.25">
      <c r="A30" s="95">
        <v>3</v>
      </c>
      <c r="B30" s="97">
        <v>0.84799999999999998</v>
      </c>
      <c r="C30" s="97">
        <v>0.86299999999999999</v>
      </c>
      <c r="D30" s="97">
        <v>0.878</v>
      </c>
      <c r="E30" s="97">
        <v>0.89200000000000002</v>
      </c>
      <c r="F30" s="97">
        <v>0.90800000000000003</v>
      </c>
      <c r="G30" s="97">
        <v>0.92300000000000004</v>
      </c>
      <c r="H30" s="97">
        <v>0.93899999999999995</v>
      </c>
      <c r="I30" s="97">
        <v>0.95499999999999996</v>
      </c>
      <c r="J30" s="97">
        <v>0.97099999999999997</v>
      </c>
      <c r="K30" s="97">
        <v>0.98699999999999999</v>
      </c>
      <c r="L30" s="97"/>
    </row>
    <row r="31" spans="1:12" x14ac:dyDescent="0.25">
      <c r="A31" s="95">
        <v>4</v>
      </c>
      <c r="B31" s="97">
        <v>0.85</v>
      </c>
      <c r="C31" s="97">
        <v>0.86399999999999999</v>
      </c>
      <c r="D31" s="97">
        <v>0.879</v>
      </c>
      <c r="E31" s="97">
        <v>0.89400000000000002</v>
      </c>
      <c r="F31" s="97">
        <v>0.90900000000000003</v>
      </c>
      <c r="G31" s="97">
        <v>0.92400000000000004</v>
      </c>
      <c r="H31" s="97">
        <v>0.94</v>
      </c>
      <c r="I31" s="97">
        <v>0.95599999999999996</v>
      </c>
      <c r="J31" s="97">
        <v>0.97199999999999998</v>
      </c>
      <c r="K31" s="97">
        <v>0.98899999999999999</v>
      </c>
      <c r="L31" s="97"/>
    </row>
    <row r="32" spans="1:12" x14ac:dyDescent="0.25">
      <c r="A32" s="95">
        <v>5</v>
      </c>
      <c r="B32" s="97">
        <v>0.85099999999999998</v>
      </c>
      <c r="C32" s="97">
        <v>0.86499999999999999</v>
      </c>
      <c r="D32" s="97">
        <v>0.88</v>
      </c>
      <c r="E32" s="97">
        <v>0.89500000000000002</v>
      </c>
      <c r="F32" s="97">
        <v>0.91</v>
      </c>
      <c r="G32" s="97">
        <v>0.92600000000000005</v>
      </c>
      <c r="H32" s="97">
        <v>0.94099999999999995</v>
      </c>
      <c r="I32" s="97">
        <v>0.95699999999999996</v>
      </c>
      <c r="J32" s="97">
        <v>0.97399999999999998</v>
      </c>
      <c r="K32" s="97">
        <v>0.99</v>
      </c>
      <c r="L32" s="97"/>
    </row>
    <row r="33" spans="1:12" x14ac:dyDescent="0.25">
      <c r="A33" s="95">
        <v>6</v>
      </c>
      <c r="B33" s="97">
        <v>0.85199999999999998</v>
      </c>
      <c r="C33" s="97">
        <v>0.86699999999999999</v>
      </c>
      <c r="D33" s="97">
        <v>0.88100000000000001</v>
      </c>
      <c r="E33" s="97">
        <v>0.89600000000000002</v>
      </c>
      <c r="F33" s="97">
        <v>0.91100000000000003</v>
      </c>
      <c r="G33" s="97">
        <v>0.92700000000000005</v>
      </c>
      <c r="H33" s="97">
        <v>0.94299999999999995</v>
      </c>
      <c r="I33" s="97">
        <v>0.95899999999999996</v>
      </c>
      <c r="J33" s="97">
        <v>0.97499999999999998</v>
      </c>
      <c r="K33" s="97">
        <v>0.99199999999999999</v>
      </c>
      <c r="L33" s="97"/>
    </row>
    <row r="34" spans="1:12" x14ac:dyDescent="0.25">
      <c r="A34" s="95">
        <v>7</v>
      </c>
      <c r="B34" s="97">
        <v>0.85299999999999998</v>
      </c>
      <c r="C34" s="97">
        <v>0.86799999999999999</v>
      </c>
      <c r="D34" s="97">
        <v>0.88300000000000001</v>
      </c>
      <c r="E34" s="97">
        <v>0.89800000000000002</v>
      </c>
      <c r="F34" s="97">
        <v>0.91300000000000003</v>
      </c>
      <c r="G34" s="97">
        <v>0.92800000000000005</v>
      </c>
      <c r="H34" s="97">
        <v>0.94399999999999995</v>
      </c>
      <c r="I34" s="97">
        <v>0.96</v>
      </c>
      <c r="J34" s="97">
        <v>0.97599999999999998</v>
      </c>
      <c r="K34" s="97">
        <v>0.99299999999999999</v>
      </c>
      <c r="L34" s="97"/>
    </row>
    <row r="35" spans="1:12" x14ac:dyDescent="0.25">
      <c r="A35" s="95">
        <v>8</v>
      </c>
      <c r="B35" s="97">
        <v>0.85399999999999998</v>
      </c>
      <c r="C35" s="97">
        <v>0.86899999999999999</v>
      </c>
      <c r="D35" s="97">
        <v>0.88400000000000001</v>
      </c>
      <c r="E35" s="97">
        <v>0.89900000000000002</v>
      </c>
      <c r="F35" s="97">
        <v>0.91400000000000003</v>
      </c>
      <c r="G35" s="97">
        <v>0.93</v>
      </c>
      <c r="H35" s="97">
        <v>0.94499999999999995</v>
      </c>
      <c r="I35" s="97">
        <v>0.96099999999999997</v>
      </c>
      <c r="J35" s="97">
        <v>0.97799999999999998</v>
      </c>
      <c r="K35" s="97">
        <v>0.99399999999999999</v>
      </c>
      <c r="L35" s="97"/>
    </row>
    <row r="36" spans="1:12" x14ac:dyDescent="0.25">
      <c r="A36" s="95">
        <v>9</v>
      </c>
      <c r="B36" s="97">
        <v>0.85599999999999998</v>
      </c>
      <c r="C36" s="97">
        <v>0.87</v>
      </c>
      <c r="D36" s="97">
        <v>0.88500000000000001</v>
      </c>
      <c r="E36" s="97">
        <v>0.9</v>
      </c>
      <c r="F36" s="97">
        <v>0.91500000000000004</v>
      </c>
      <c r="G36" s="97">
        <v>0.93100000000000005</v>
      </c>
      <c r="H36" s="97">
        <v>0.94699999999999995</v>
      </c>
      <c r="I36" s="97">
        <v>0.96299999999999997</v>
      </c>
      <c r="J36" s="97">
        <v>0.97899999999999998</v>
      </c>
      <c r="K36" s="97">
        <v>0.996</v>
      </c>
      <c r="L36" s="97"/>
    </row>
    <row r="37" spans="1:12" x14ac:dyDescent="0.25">
      <c r="A37" s="95">
        <v>10</v>
      </c>
      <c r="B37" s="97">
        <v>0.85699999999999998</v>
      </c>
      <c r="C37" s="97">
        <v>0.871</v>
      </c>
      <c r="D37" s="97">
        <v>0.88600000000000001</v>
      </c>
      <c r="E37" s="97">
        <v>0.90100000000000002</v>
      </c>
      <c r="F37" s="97">
        <v>0.91700000000000004</v>
      </c>
      <c r="G37" s="97">
        <v>0.93200000000000005</v>
      </c>
      <c r="H37" s="97">
        <v>0.94799999999999995</v>
      </c>
      <c r="I37" s="97">
        <v>0.96399999999999997</v>
      </c>
      <c r="J37" s="97">
        <v>0.98099999999999998</v>
      </c>
      <c r="K37" s="97">
        <v>0.997</v>
      </c>
      <c r="L37" s="97"/>
    </row>
    <row r="38" spans="1:12" x14ac:dyDescent="0.25">
      <c r="A38" s="95">
        <v>11</v>
      </c>
      <c r="B38" s="97">
        <v>0.85799999999999998</v>
      </c>
      <c r="C38" s="97">
        <v>0.873</v>
      </c>
      <c r="D38" s="97">
        <v>0.88700000000000001</v>
      </c>
      <c r="E38" s="97">
        <v>0.90300000000000002</v>
      </c>
      <c r="F38" s="97">
        <v>0.91800000000000004</v>
      </c>
      <c r="G38" s="97">
        <v>0.93300000000000005</v>
      </c>
      <c r="H38" s="97">
        <v>0.94899999999999995</v>
      </c>
      <c r="I38" s="97">
        <v>0.96599999999999997</v>
      </c>
      <c r="J38" s="97">
        <v>0.98199999999999998</v>
      </c>
      <c r="K38" s="97">
        <v>0.999</v>
      </c>
      <c r="L38" s="97"/>
    </row>
    <row r="44" spans="1:12" ht="39.65" customHeight="1" x14ac:dyDescent="0.25"/>
    <row r="46" spans="1:12" ht="27.65" customHeight="1" x14ac:dyDescent="0.25"/>
  </sheetData>
  <sheetProtection algorithmName="SHA-512" hashValue="+Lbzc8DDM6FuVqG4iLm1D8NRTlBknR7uxAJh+qW8Prv04pXW5JbeqrmnBAX4DBXTPXHEACSgQMRF9wNdWr8gDQ==" saltValue="r7ZiyCniAoLmHtkUC1gpTA==" spinCount="100000" sheet="1" objects="1" scenarios="1"/>
  <conditionalFormatting sqref="A6:A18">
    <cfRule type="expression" dxfId="1147" priority="25" stopIfTrue="1">
      <formula>MOD(ROW(),2)=0</formula>
    </cfRule>
    <cfRule type="expression" dxfId="1146" priority="26" stopIfTrue="1">
      <formula>MOD(ROW(),2)&lt;&gt;0</formula>
    </cfRule>
  </conditionalFormatting>
  <conditionalFormatting sqref="D6:L21">
    <cfRule type="expression" dxfId="1145" priority="27" stopIfTrue="1">
      <formula>MOD(ROW(),2)=0</formula>
    </cfRule>
    <cfRule type="expression" dxfId="1144" priority="28" stopIfTrue="1">
      <formula>MOD(ROW(),2)&lt;&gt;0</formula>
    </cfRule>
  </conditionalFormatting>
  <conditionalFormatting sqref="A26:A38">
    <cfRule type="expression" dxfId="1143" priority="21" stopIfTrue="1">
      <formula>MOD(ROW(),2)=0</formula>
    </cfRule>
    <cfRule type="expression" dxfId="1142" priority="22" stopIfTrue="1">
      <formula>MOD(ROW(),2)&lt;&gt;0</formula>
    </cfRule>
  </conditionalFormatting>
  <conditionalFormatting sqref="B26:L38">
    <cfRule type="expression" dxfId="1141" priority="23" stopIfTrue="1">
      <formula>MOD(ROW(),2)=0</formula>
    </cfRule>
    <cfRule type="expression" dxfId="1140" priority="24" stopIfTrue="1">
      <formula>MOD(ROW(),2)&lt;&gt;0</formula>
    </cfRule>
  </conditionalFormatting>
  <conditionalFormatting sqref="A19:A21">
    <cfRule type="expression" dxfId="1139" priority="17" stopIfTrue="1">
      <formula>MOD(ROW(),2)=0</formula>
    </cfRule>
    <cfRule type="expression" dxfId="1138" priority="18" stopIfTrue="1">
      <formula>MOD(ROW(),2)&lt;&gt;0</formula>
    </cfRule>
  </conditionalFormatting>
  <conditionalFormatting sqref="D19:L21">
    <cfRule type="expression" dxfId="1137" priority="19" stopIfTrue="1">
      <formula>MOD(ROW(),2)=0</formula>
    </cfRule>
    <cfRule type="expression" dxfId="1136" priority="20" stopIfTrue="1">
      <formula>MOD(ROW(),2)&lt;&gt;0</formula>
    </cfRule>
  </conditionalFormatting>
  <conditionalFormatting sqref="B6:C16">
    <cfRule type="expression" dxfId="1135" priority="9" stopIfTrue="1">
      <formula>MOD(ROW(),2)=0</formula>
    </cfRule>
    <cfRule type="expression" dxfId="1134" priority="10" stopIfTrue="1">
      <formula>MOD(ROW(),2)&lt;&gt;0</formula>
    </cfRule>
  </conditionalFormatting>
  <conditionalFormatting sqref="B18:C18 B17">
    <cfRule type="expression" dxfId="1133" priority="11" stopIfTrue="1">
      <formula>MOD(ROW(),2)=0</formula>
    </cfRule>
    <cfRule type="expression" dxfId="1132" priority="12" stopIfTrue="1">
      <formula>MOD(ROW(),2)&lt;&gt;0</formula>
    </cfRule>
  </conditionalFormatting>
  <conditionalFormatting sqref="C17">
    <cfRule type="expression" dxfId="1131" priority="7" stopIfTrue="1">
      <formula>MOD(ROW(),2)=0</formula>
    </cfRule>
    <cfRule type="expression" dxfId="1130" priority="8" stopIfTrue="1">
      <formula>MOD(ROW(),2)&lt;&gt;0</formula>
    </cfRule>
  </conditionalFormatting>
  <conditionalFormatting sqref="B20:B21">
    <cfRule type="expression" dxfId="1129" priority="3" stopIfTrue="1">
      <formula>MOD(ROW(),2)=0</formula>
    </cfRule>
    <cfRule type="expression" dxfId="1128" priority="4" stopIfTrue="1">
      <formula>MOD(ROW(),2)&lt;&gt;0</formula>
    </cfRule>
  </conditionalFormatting>
  <conditionalFormatting sqref="C19:C21">
    <cfRule type="expression" dxfId="1127" priority="5" stopIfTrue="1">
      <formula>MOD(ROW(),2)=0</formula>
    </cfRule>
    <cfRule type="expression" dxfId="1126" priority="6" stopIfTrue="1">
      <formula>MOD(ROW(),2)&lt;&gt;0</formula>
    </cfRule>
  </conditionalFormatting>
  <conditionalFormatting sqref="B19">
    <cfRule type="expression" dxfId="1125" priority="1" stopIfTrue="1">
      <formula>MOD(ROW(),2)=0</formula>
    </cfRule>
    <cfRule type="expression" dxfId="1124" priority="2" stopIfTrue="1">
      <formula>MOD(ROW(),2)&lt;&gt;0</formula>
    </cfRule>
  </conditionalFormatting>
  <hyperlinks>
    <hyperlink ref="B24" location="Assumptions!A1" display="Assumptions" xr:uid="{3A26940C-4657-43BC-BDFE-128E8C5B331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93"/>
  <dimension ref="A1:AW46"/>
  <sheetViews>
    <sheetView showGridLines="0" zoomScale="85" zoomScaleNormal="85" workbookViewId="0">
      <selection activeCell="E21" sqref="E21"/>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K1" s="99"/>
    </row>
    <row r="2" spans="1:49" ht="15.5" x14ac:dyDescent="0.35">
      <c r="A2" s="41" t="s">
        <v>712</v>
      </c>
      <c r="B2" s="42"/>
      <c r="C2" s="42"/>
      <c r="D2" s="42"/>
      <c r="E2" s="42"/>
      <c r="F2" s="42"/>
      <c r="G2" s="42"/>
      <c r="H2" s="42"/>
      <c r="I2" s="42"/>
    </row>
    <row r="3" spans="1:49" ht="15.5" x14ac:dyDescent="0.35">
      <c r="A3" s="171" t="str">
        <f>TABLE_FACTOR_TYPE_1&amp;" - x-"&amp;TABLE_REFERENCE_1</f>
        <v>Pension Debit - x-333</v>
      </c>
      <c r="B3" s="42"/>
      <c r="C3" s="42"/>
      <c r="D3" s="42"/>
      <c r="E3" s="42"/>
      <c r="F3" s="42"/>
      <c r="G3" s="42"/>
      <c r="H3" s="42"/>
      <c r="I3" s="42"/>
    </row>
    <row r="6" spans="1:49"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row>
    <row r="7" spans="1:49"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row>
    <row r="8" spans="1:49" x14ac:dyDescent="0.25">
      <c r="A8" s="85" t="s">
        <v>278</v>
      </c>
      <c r="B8" s="78">
        <v>2006</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row>
    <row r="9" spans="1:49"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row>
    <row r="10" spans="1:49" ht="25" x14ac:dyDescent="0.25">
      <c r="A10" s="85" t="s">
        <v>7</v>
      </c>
      <c r="B10" s="78" t="s">
        <v>458</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row>
    <row r="11" spans="1:49"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row>
    <row r="12" spans="1:49" x14ac:dyDescent="0.25">
      <c r="A12" s="85" t="s">
        <v>281</v>
      </c>
      <c r="B12" s="78" t="s">
        <v>423</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row>
    <row r="13" spans="1:49" x14ac:dyDescent="0.25">
      <c r="A13" s="85" t="s">
        <v>610</v>
      </c>
      <c r="B13" s="78">
        <v>1</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row>
    <row r="14" spans="1:49" x14ac:dyDescent="0.25">
      <c r="A14" s="85" t="s">
        <v>283</v>
      </c>
      <c r="B14" s="78">
        <v>333</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row>
    <row r="15" spans="1:49" x14ac:dyDescent="0.25">
      <c r="A15" s="85" t="s">
        <v>613</v>
      </c>
      <c r="B15" s="78">
        <v>333</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row>
    <row r="16" spans="1:49" x14ac:dyDescent="0.25">
      <c r="A16" s="85" t="s">
        <v>285</v>
      </c>
      <c r="B16" s="78" t="s">
        <v>460</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row>
    <row r="18" spans="1:49"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c r="AQ18" s="174"/>
      <c r="AR18" s="174"/>
      <c r="AS18" s="174"/>
      <c r="AT18" s="174"/>
      <c r="AU18" s="174"/>
      <c r="AV18" s="174"/>
      <c r="AW18" s="174"/>
    </row>
    <row r="19" spans="1:49"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row>
    <row r="20" spans="1:49"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row>
    <row r="21" spans="1:49"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row>
    <row r="23" spans="1:49" x14ac:dyDescent="0.25">
      <c r="B23" s="99" t="str">
        <f>HYPERLINK("#'Factor List'!A1","Back to Factor List")</f>
        <v>Back to Factor List</v>
      </c>
    </row>
    <row r="24" spans="1:49" x14ac:dyDescent="0.25">
      <c r="B24" s="99" t="s">
        <v>14</v>
      </c>
    </row>
    <row r="26" spans="1:49" ht="13" x14ac:dyDescent="0.25">
      <c r="A26" s="94" t="s">
        <v>719</v>
      </c>
      <c r="B26" s="94">
        <v>18</v>
      </c>
      <c r="C26" s="94">
        <v>19</v>
      </c>
      <c r="D26" s="94">
        <v>20</v>
      </c>
      <c r="E26" s="94">
        <v>21</v>
      </c>
      <c r="F26" s="94">
        <v>22</v>
      </c>
      <c r="G26" s="94">
        <v>23</v>
      </c>
      <c r="H26" s="94">
        <v>24</v>
      </c>
      <c r="I26" s="94">
        <v>25</v>
      </c>
      <c r="J26" s="94">
        <v>26</v>
      </c>
      <c r="K26" s="94">
        <v>27</v>
      </c>
      <c r="L26" s="94">
        <v>28</v>
      </c>
      <c r="M26" s="94">
        <v>29</v>
      </c>
      <c r="N26" s="94">
        <v>30</v>
      </c>
      <c r="O26" s="94">
        <v>31</v>
      </c>
      <c r="P26" s="94">
        <v>32</v>
      </c>
      <c r="Q26" s="94">
        <v>33</v>
      </c>
      <c r="R26" s="94">
        <v>34</v>
      </c>
      <c r="S26" s="94">
        <v>35</v>
      </c>
      <c r="T26" s="94">
        <v>36</v>
      </c>
      <c r="U26" s="94">
        <v>37</v>
      </c>
      <c r="V26" s="94">
        <v>38</v>
      </c>
      <c r="W26" s="94">
        <v>39</v>
      </c>
      <c r="X26" s="94">
        <v>40</v>
      </c>
      <c r="Y26" s="94">
        <v>41</v>
      </c>
      <c r="Z26" s="94">
        <v>42</v>
      </c>
      <c r="AA26" s="94">
        <v>43</v>
      </c>
      <c r="AB26" s="94">
        <v>44</v>
      </c>
      <c r="AC26" s="94">
        <v>45</v>
      </c>
      <c r="AD26" s="94">
        <v>46</v>
      </c>
      <c r="AE26" s="94">
        <v>47</v>
      </c>
      <c r="AF26" s="94">
        <v>48</v>
      </c>
      <c r="AG26" s="94">
        <v>49</v>
      </c>
      <c r="AH26" s="94">
        <v>50</v>
      </c>
      <c r="AI26" s="94">
        <v>51</v>
      </c>
      <c r="AJ26" s="94">
        <v>52</v>
      </c>
      <c r="AK26" s="94">
        <v>53</v>
      </c>
      <c r="AL26" s="94">
        <v>54</v>
      </c>
      <c r="AM26" s="94">
        <v>55</v>
      </c>
      <c r="AN26" s="94">
        <v>56</v>
      </c>
      <c r="AO26" s="94">
        <v>57</v>
      </c>
      <c r="AP26" s="94">
        <v>58</v>
      </c>
      <c r="AQ26" s="94">
        <v>59</v>
      </c>
      <c r="AR26" s="94">
        <v>60</v>
      </c>
      <c r="AS26" s="94">
        <v>61</v>
      </c>
      <c r="AT26" s="94">
        <v>62</v>
      </c>
      <c r="AU26" s="94">
        <v>63</v>
      </c>
      <c r="AV26" s="94">
        <v>64</v>
      </c>
      <c r="AW26" s="94">
        <v>65</v>
      </c>
    </row>
    <row r="27" spans="1:49" x14ac:dyDescent="0.25">
      <c r="A27" s="95">
        <v>0</v>
      </c>
      <c r="B27" s="97">
        <v>0.20499999999999999</v>
      </c>
      <c r="C27" s="97">
        <v>0.21</v>
      </c>
      <c r="D27" s="97">
        <v>0.214</v>
      </c>
      <c r="E27" s="97">
        <v>0.219</v>
      </c>
      <c r="F27" s="97">
        <v>0.224</v>
      </c>
      <c r="G27" s="97">
        <v>0.23</v>
      </c>
      <c r="H27" s="97">
        <v>0.23499999999999999</v>
      </c>
      <c r="I27" s="97">
        <v>0.24099999999999999</v>
      </c>
      <c r="J27" s="97">
        <v>0.247</v>
      </c>
      <c r="K27" s="97">
        <v>0.253</v>
      </c>
      <c r="L27" s="97">
        <v>0.25900000000000001</v>
      </c>
      <c r="M27" s="97">
        <v>0.26500000000000001</v>
      </c>
      <c r="N27" s="97">
        <v>0.27200000000000002</v>
      </c>
      <c r="O27" s="97">
        <v>0.27900000000000003</v>
      </c>
      <c r="P27" s="97">
        <v>0.28699999999999998</v>
      </c>
      <c r="Q27" s="97">
        <v>0.29399999999999998</v>
      </c>
      <c r="R27" s="97">
        <v>0.30199999999999999</v>
      </c>
      <c r="S27" s="97">
        <v>0.31</v>
      </c>
      <c r="T27" s="97">
        <v>0.31900000000000001</v>
      </c>
      <c r="U27" s="97">
        <v>0.32800000000000001</v>
      </c>
      <c r="V27" s="97">
        <v>0.33800000000000002</v>
      </c>
      <c r="W27" s="97">
        <v>0.34799999999999998</v>
      </c>
      <c r="X27" s="97">
        <v>0.35799999999999998</v>
      </c>
      <c r="Y27" s="97">
        <v>0.36899999999999999</v>
      </c>
      <c r="Z27" s="97">
        <v>0.38</v>
      </c>
      <c r="AA27" s="97">
        <v>0.39200000000000002</v>
      </c>
      <c r="AB27" s="97">
        <v>0.40500000000000003</v>
      </c>
      <c r="AC27" s="97">
        <v>0.41899999999999998</v>
      </c>
      <c r="AD27" s="97">
        <v>0.433</v>
      </c>
      <c r="AE27" s="97">
        <v>0.44800000000000001</v>
      </c>
      <c r="AF27" s="97">
        <v>0.46300000000000002</v>
      </c>
      <c r="AG27" s="97">
        <v>0.48</v>
      </c>
      <c r="AH27" s="97">
        <v>0.498</v>
      </c>
      <c r="AI27" s="97">
        <v>0.51700000000000002</v>
      </c>
      <c r="AJ27" s="97">
        <v>0.53700000000000003</v>
      </c>
      <c r="AK27" s="97">
        <v>0.55900000000000005</v>
      </c>
      <c r="AL27" s="97">
        <v>0.58199999999999996</v>
      </c>
      <c r="AM27" s="97">
        <v>0.60699999999999998</v>
      </c>
      <c r="AN27" s="97">
        <v>0.63300000000000001</v>
      </c>
      <c r="AO27" s="97">
        <v>0.66200000000000003</v>
      </c>
      <c r="AP27" s="97">
        <v>0.69299999999999995</v>
      </c>
      <c r="AQ27" s="97">
        <v>0.72599999999999998</v>
      </c>
      <c r="AR27" s="97">
        <v>0.76200000000000001</v>
      </c>
      <c r="AS27" s="97">
        <v>0.80200000000000005</v>
      </c>
      <c r="AT27" s="97">
        <v>0.84499999999999997</v>
      </c>
      <c r="AU27" s="97">
        <v>0.89200000000000002</v>
      </c>
      <c r="AV27" s="97">
        <v>0.94299999999999995</v>
      </c>
      <c r="AW27" s="97">
        <v>1</v>
      </c>
    </row>
    <row r="28" spans="1:49" x14ac:dyDescent="0.25">
      <c r="A28" s="95">
        <v>1</v>
      </c>
      <c r="B28" s="97">
        <v>0.20599999999999999</v>
      </c>
      <c r="C28" s="97">
        <v>0.21</v>
      </c>
      <c r="D28" s="97">
        <v>0.215</v>
      </c>
      <c r="E28" s="97">
        <v>0.22</v>
      </c>
      <c r="F28" s="97">
        <v>0.22500000000000001</v>
      </c>
      <c r="G28" s="97">
        <v>0.23</v>
      </c>
      <c r="H28" s="97">
        <v>0.23599999999999999</v>
      </c>
      <c r="I28" s="97">
        <v>0.24099999999999999</v>
      </c>
      <c r="J28" s="97">
        <v>0.247</v>
      </c>
      <c r="K28" s="97">
        <v>0.253</v>
      </c>
      <c r="L28" s="97">
        <v>0.25900000000000001</v>
      </c>
      <c r="M28" s="97">
        <v>0.26600000000000001</v>
      </c>
      <c r="N28" s="97">
        <v>0.27300000000000002</v>
      </c>
      <c r="O28" s="97">
        <v>0.28000000000000003</v>
      </c>
      <c r="P28" s="97">
        <v>0.28699999999999998</v>
      </c>
      <c r="Q28" s="97">
        <v>0.29499999999999998</v>
      </c>
      <c r="R28" s="97">
        <v>0.30299999999999999</v>
      </c>
      <c r="S28" s="97">
        <v>0.311</v>
      </c>
      <c r="T28" s="97">
        <v>0.32</v>
      </c>
      <c r="U28" s="97">
        <v>0.32900000000000001</v>
      </c>
      <c r="V28" s="97">
        <v>0.33800000000000002</v>
      </c>
      <c r="W28" s="97">
        <v>0.34799999999999998</v>
      </c>
      <c r="X28" s="97">
        <v>0.35899999999999999</v>
      </c>
      <c r="Y28" s="97">
        <v>0.37</v>
      </c>
      <c r="Z28" s="97">
        <v>0.38100000000000001</v>
      </c>
      <c r="AA28" s="97">
        <v>0.39400000000000002</v>
      </c>
      <c r="AB28" s="97">
        <v>0.40600000000000003</v>
      </c>
      <c r="AC28" s="97">
        <v>0.42</v>
      </c>
      <c r="AD28" s="97">
        <v>0.434</v>
      </c>
      <c r="AE28" s="97">
        <v>0.44900000000000001</v>
      </c>
      <c r="AF28" s="97">
        <v>0.46500000000000002</v>
      </c>
      <c r="AG28" s="97">
        <v>0.48199999999999998</v>
      </c>
      <c r="AH28" s="97">
        <v>0.5</v>
      </c>
      <c r="AI28" s="97">
        <v>0.51900000000000002</v>
      </c>
      <c r="AJ28" s="97">
        <v>0.53900000000000003</v>
      </c>
      <c r="AK28" s="97">
        <v>0.56100000000000005</v>
      </c>
      <c r="AL28" s="97">
        <v>0.58399999999999996</v>
      </c>
      <c r="AM28" s="97">
        <v>0.60899999999999999</v>
      </c>
      <c r="AN28" s="97">
        <v>0.63600000000000001</v>
      </c>
      <c r="AO28" s="97">
        <v>0.66400000000000003</v>
      </c>
      <c r="AP28" s="97">
        <v>0.69499999999999995</v>
      </c>
      <c r="AQ28" s="97">
        <v>0.72899999999999998</v>
      </c>
      <c r="AR28" s="97">
        <v>0.76600000000000001</v>
      </c>
      <c r="AS28" s="97">
        <v>0.80500000000000005</v>
      </c>
      <c r="AT28" s="97">
        <v>0.84899999999999998</v>
      </c>
      <c r="AU28" s="97">
        <v>0.89600000000000002</v>
      </c>
      <c r="AV28" s="97">
        <v>0.94799999999999995</v>
      </c>
      <c r="AW28" s="97"/>
    </row>
    <row r="29" spans="1:49" x14ac:dyDescent="0.25">
      <c r="A29" s="95">
        <v>2</v>
      </c>
      <c r="B29" s="97">
        <v>0.20599999999999999</v>
      </c>
      <c r="C29" s="97">
        <v>0.21099999999999999</v>
      </c>
      <c r="D29" s="97">
        <v>0.215</v>
      </c>
      <c r="E29" s="97">
        <v>0.22</v>
      </c>
      <c r="F29" s="97">
        <v>0.22500000000000001</v>
      </c>
      <c r="G29" s="97">
        <v>0.23100000000000001</v>
      </c>
      <c r="H29" s="97">
        <v>0.23599999999999999</v>
      </c>
      <c r="I29" s="97">
        <v>0.24199999999999999</v>
      </c>
      <c r="J29" s="97">
        <v>0.248</v>
      </c>
      <c r="K29" s="97">
        <v>0.254</v>
      </c>
      <c r="L29" s="97">
        <v>0.26</v>
      </c>
      <c r="M29" s="97">
        <v>0.26700000000000002</v>
      </c>
      <c r="N29" s="97">
        <v>0.27300000000000002</v>
      </c>
      <c r="O29" s="97">
        <v>0.28000000000000003</v>
      </c>
      <c r="P29" s="97">
        <v>0.28799999999999998</v>
      </c>
      <c r="Q29" s="97">
        <v>0.29499999999999998</v>
      </c>
      <c r="R29" s="97">
        <v>0.30399999999999999</v>
      </c>
      <c r="S29" s="97">
        <v>0.312</v>
      </c>
      <c r="T29" s="97">
        <v>0.32100000000000001</v>
      </c>
      <c r="U29" s="97">
        <v>0.33</v>
      </c>
      <c r="V29" s="97">
        <v>0.33900000000000002</v>
      </c>
      <c r="W29" s="97">
        <v>0.34899999999999998</v>
      </c>
      <c r="X29" s="97">
        <v>0.36</v>
      </c>
      <c r="Y29" s="97">
        <v>0.371</v>
      </c>
      <c r="Z29" s="97">
        <v>0.38200000000000001</v>
      </c>
      <c r="AA29" s="97">
        <v>0.39500000000000002</v>
      </c>
      <c r="AB29" s="97">
        <v>0.40699999999999997</v>
      </c>
      <c r="AC29" s="97">
        <v>0.42099999999999999</v>
      </c>
      <c r="AD29" s="97">
        <v>0.435</v>
      </c>
      <c r="AE29" s="97">
        <v>0.45</v>
      </c>
      <c r="AF29" s="97">
        <v>0.46600000000000003</v>
      </c>
      <c r="AG29" s="97">
        <v>0.48299999999999998</v>
      </c>
      <c r="AH29" s="97">
        <v>0.501</v>
      </c>
      <c r="AI29" s="97">
        <v>0.52</v>
      </c>
      <c r="AJ29" s="97">
        <v>0.54100000000000004</v>
      </c>
      <c r="AK29" s="97">
        <v>0.56299999999999994</v>
      </c>
      <c r="AL29" s="97">
        <v>0.58599999999999997</v>
      </c>
      <c r="AM29" s="97">
        <v>0.61099999999999999</v>
      </c>
      <c r="AN29" s="97">
        <v>0.63800000000000001</v>
      </c>
      <c r="AO29" s="97">
        <v>0.66700000000000004</v>
      </c>
      <c r="AP29" s="97">
        <v>0.69799999999999995</v>
      </c>
      <c r="AQ29" s="97">
        <v>0.73199999999999998</v>
      </c>
      <c r="AR29" s="97">
        <v>0.76900000000000002</v>
      </c>
      <c r="AS29" s="97">
        <v>0.80900000000000005</v>
      </c>
      <c r="AT29" s="97">
        <v>0.85199999999999998</v>
      </c>
      <c r="AU29" s="97">
        <v>0.9</v>
      </c>
      <c r="AV29" s="97">
        <v>0.95299999999999996</v>
      </c>
      <c r="AW29" s="97"/>
    </row>
    <row r="30" spans="1:49" x14ac:dyDescent="0.25">
      <c r="A30" s="95">
        <v>3</v>
      </c>
      <c r="B30" s="97">
        <v>0.20599999999999999</v>
      </c>
      <c r="C30" s="97">
        <v>0.21099999999999999</v>
      </c>
      <c r="D30" s="97">
        <v>0.216</v>
      </c>
      <c r="E30" s="97">
        <v>0.221</v>
      </c>
      <c r="F30" s="97">
        <v>0.22600000000000001</v>
      </c>
      <c r="G30" s="97">
        <v>0.23100000000000001</v>
      </c>
      <c r="H30" s="97">
        <v>0.23699999999999999</v>
      </c>
      <c r="I30" s="97">
        <v>0.24199999999999999</v>
      </c>
      <c r="J30" s="97">
        <v>0.248</v>
      </c>
      <c r="K30" s="97">
        <v>0.254</v>
      </c>
      <c r="L30" s="97">
        <v>0.26100000000000001</v>
      </c>
      <c r="M30" s="97">
        <v>0.26700000000000002</v>
      </c>
      <c r="N30" s="97">
        <v>0.27400000000000002</v>
      </c>
      <c r="O30" s="97">
        <v>0.28100000000000003</v>
      </c>
      <c r="P30" s="97">
        <v>0.28799999999999998</v>
      </c>
      <c r="Q30" s="97">
        <v>0.29599999999999999</v>
      </c>
      <c r="R30" s="97">
        <v>0.30399999999999999</v>
      </c>
      <c r="S30" s="97">
        <v>0.313</v>
      </c>
      <c r="T30" s="97">
        <v>0.32100000000000001</v>
      </c>
      <c r="U30" s="97">
        <v>0.33100000000000002</v>
      </c>
      <c r="V30" s="97">
        <v>0.34</v>
      </c>
      <c r="W30" s="97">
        <v>0.35</v>
      </c>
      <c r="X30" s="97">
        <v>0.36099999999999999</v>
      </c>
      <c r="Y30" s="97">
        <v>0.372</v>
      </c>
      <c r="Z30" s="97">
        <v>0.38300000000000001</v>
      </c>
      <c r="AA30" s="97">
        <v>0.39600000000000002</v>
      </c>
      <c r="AB30" s="97">
        <v>0.40899999999999997</v>
      </c>
      <c r="AC30" s="97">
        <v>0.42199999999999999</v>
      </c>
      <c r="AD30" s="97">
        <v>0.436</v>
      </c>
      <c r="AE30" s="97">
        <v>0.45200000000000001</v>
      </c>
      <c r="AF30" s="97">
        <v>0.46800000000000003</v>
      </c>
      <c r="AG30" s="97">
        <v>0.48499999999999999</v>
      </c>
      <c r="AH30" s="97">
        <v>0.503</v>
      </c>
      <c r="AI30" s="97">
        <v>0.52200000000000002</v>
      </c>
      <c r="AJ30" s="97">
        <v>0.54300000000000004</v>
      </c>
      <c r="AK30" s="97">
        <v>0.56499999999999995</v>
      </c>
      <c r="AL30" s="97">
        <v>0.58799999999999997</v>
      </c>
      <c r="AM30" s="97">
        <v>0.61299999999999999</v>
      </c>
      <c r="AN30" s="97">
        <v>0.64</v>
      </c>
      <c r="AO30" s="97">
        <v>0.67</v>
      </c>
      <c r="AP30" s="97">
        <v>0.70099999999999996</v>
      </c>
      <c r="AQ30" s="97">
        <v>0.73499999999999999</v>
      </c>
      <c r="AR30" s="97">
        <v>0.77200000000000002</v>
      </c>
      <c r="AS30" s="97">
        <v>0.81200000000000006</v>
      </c>
      <c r="AT30" s="97">
        <v>0.85599999999999998</v>
      </c>
      <c r="AU30" s="97">
        <v>0.90400000000000003</v>
      </c>
      <c r="AV30" s="97">
        <v>0.95699999999999996</v>
      </c>
      <c r="AW30" s="97"/>
    </row>
    <row r="31" spans="1:49" x14ac:dyDescent="0.25">
      <c r="A31" s="95">
        <v>4</v>
      </c>
      <c r="B31" s="97">
        <v>0.20699999999999999</v>
      </c>
      <c r="C31" s="97">
        <v>0.21099999999999999</v>
      </c>
      <c r="D31" s="97">
        <v>0.216</v>
      </c>
      <c r="E31" s="97">
        <v>0.221</v>
      </c>
      <c r="F31" s="97">
        <v>0.22600000000000001</v>
      </c>
      <c r="G31" s="97">
        <v>0.23100000000000001</v>
      </c>
      <c r="H31" s="97">
        <v>0.23699999999999999</v>
      </c>
      <c r="I31" s="97">
        <v>0.24299999999999999</v>
      </c>
      <c r="J31" s="97">
        <v>0.249</v>
      </c>
      <c r="K31" s="97">
        <v>0.255</v>
      </c>
      <c r="L31" s="97">
        <v>0.26100000000000001</v>
      </c>
      <c r="M31" s="97">
        <v>0.26800000000000002</v>
      </c>
      <c r="N31" s="97">
        <v>0.27500000000000002</v>
      </c>
      <c r="O31" s="97">
        <v>0.28199999999999997</v>
      </c>
      <c r="P31" s="97">
        <v>0.28899999999999998</v>
      </c>
      <c r="Q31" s="97">
        <v>0.29699999999999999</v>
      </c>
      <c r="R31" s="97">
        <v>0.30499999999999999</v>
      </c>
      <c r="S31" s="97">
        <v>0.313</v>
      </c>
      <c r="T31" s="97">
        <v>0.32200000000000001</v>
      </c>
      <c r="U31" s="97">
        <v>0.33100000000000002</v>
      </c>
      <c r="V31" s="97">
        <v>0.34100000000000003</v>
      </c>
      <c r="W31" s="97">
        <v>0.35099999999999998</v>
      </c>
      <c r="X31" s="97">
        <v>0.36199999999999999</v>
      </c>
      <c r="Y31" s="97">
        <v>0.373</v>
      </c>
      <c r="Z31" s="97">
        <v>0.38400000000000001</v>
      </c>
      <c r="AA31" s="97">
        <v>0.39700000000000002</v>
      </c>
      <c r="AB31" s="97">
        <v>0.41</v>
      </c>
      <c r="AC31" s="97">
        <v>0.42299999999999999</v>
      </c>
      <c r="AD31" s="97">
        <v>0.438</v>
      </c>
      <c r="AE31" s="97">
        <v>0.45300000000000001</v>
      </c>
      <c r="AF31" s="97">
        <v>0.46899999999999997</v>
      </c>
      <c r="AG31" s="97">
        <v>0.48599999999999999</v>
      </c>
      <c r="AH31" s="97">
        <v>0.504</v>
      </c>
      <c r="AI31" s="97">
        <v>0.52400000000000002</v>
      </c>
      <c r="AJ31" s="97">
        <v>0.54400000000000004</v>
      </c>
      <c r="AK31" s="97">
        <v>0.56699999999999995</v>
      </c>
      <c r="AL31" s="97">
        <v>0.59</v>
      </c>
      <c r="AM31" s="97">
        <v>0.61499999999999999</v>
      </c>
      <c r="AN31" s="97">
        <v>0.64300000000000002</v>
      </c>
      <c r="AO31" s="97">
        <v>0.67200000000000004</v>
      </c>
      <c r="AP31" s="97">
        <v>0.70399999999999996</v>
      </c>
      <c r="AQ31" s="97">
        <v>0.73799999999999999</v>
      </c>
      <c r="AR31" s="97">
        <v>0.77500000000000002</v>
      </c>
      <c r="AS31" s="97">
        <v>0.81599999999999995</v>
      </c>
      <c r="AT31" s="97">
        <v>0.86</v>
      </c>
      <c r="AU31" s="97">
        <v>0.90900000000000003</v>
      </c>
      <c r="AV31" s="97">
        <v>0.96199999999999997</v>
      </c>
      <c r="AW31" s="97"/>
    </row>
    <row r="32" spans="1:49" x14ac:dyDescent="0.25">
      <c r="A32" s="95">
        <v>5</v>
      </c>
      <c r="B32" s="97">
        <v>0.20699999999999999</v>
      </c>
      <c r="C32" s="97">
        <v>0.21199999999999999</v>
      </c>
      <c r="D32" s="97">
        <v>0.217</v>
      </c>
      <c r="E32" s="97">
        <v>0.221</v>
      </c>
      <c r="F32" s="97">
        <v>0.22700000000000001</v>
      </c>
      <c r="G32" s="97">
        <v>0.23200000000000001</v>
      </c>
      <c r="H32" s="97">
        <v>0.23699999999999999</v>
      </c>
      <c r="I32" s="97">
        <v>0.24299999999999999</v>
      </c>
      <c r="J32" s="97">
        <v>0.249</v>
      </c>
      <c r="K32" s="97">
        <v>0.255</v>
      </c>
      <c r="L32" s="97">
        <v>0.26200000000000001</v>
      </c>
      <c r="M32" s="97">
        <v>0.26800000000000002</v>
      </c>
      <c r="N32" s="97">
        <v>0.27500000000000002</v>
      </c>
      <c r="O32" s="97">
        <v>0.28199999999999997</v>
      </c>
      <c r="P32" s="97">
        <v>0.28999999999999998</v>
      </c>
      <c r="Q32" s="97">
        <v>0.29699999999999999</v>
      </c>
      <c r="R32" s="97">
        <v>0.30599999999999999</v>
      </c>
      <c r="S32" s="97">
        <v>0.314</v>
      </c>
      <c r="T32" s="97">
        <v>0.32300000000000001</v>
      </c>
      <c r="U32" s="97">
        <v>0.33200000000000002</v>
      </c>
      <c r="V32" s="97">
        <v>0.34200000000000003</v>
      </c>
      <c r="W32" s="97">
        <v>0.35199999999999998</v>
      </c>
      <c r="X32" s="97">
        <v>0.36299999999999999</v>
      </c>
      <c r="Y32" s="97">
        <v>0.374</v>
      </c>
      <c r="Z32" s="97">
        <v>0.38500000000000001</v>
      </c>
      <c r="AA32" s="97">
        <v>0.39800000000000002</v>
      </c>
      <c r="AB32" s="97">
        <v>0.41099999999999998</v>
      </c>
      <c r="AC32" s="97">
        <v>0.42399999999999999</v>
      </c>
      <c r="AD32" s="97">
        <v>0.439</v>
      </c>
      <c r="AE32" s="97">
        <v>0.45400000000000001</v>
      </c>
      <c r="AF32" s="97">
        <v>0.47</v>
      </c>
      <c r="AG32" s="97">
        <v>0.48799999999999999</v>
      </c>
      <c r="AH32" s="97">
        <v>0.50600000000000001</v>
      </c>
      <c r="AI32" s="97">
        <v>0.52500000000000002</v>
      </c>
      <c r="AJ32" s="97">
        <v>0.54600000000000004</v>
      </c>
      <c r="AK32" s="97">
        <v>0.56799999999999995</v>
      </c>
      <c r="AL32" s="97">
        <v>0.59199999999999997</v>
      </c>
      <c r="AM32" s="97">
        <v>0.61799999999999999</v>
      </c>
      <c r="AN32" s="97">
        <v>0.64500000000000002</v>
      </c>
      <c r="AO32" s="97">
        <v>0.67500000000000004</v>
      </c>
      <c r="AP32" s="97">
        <v>0.70699999999999996</v>
      </c>
      <c r="AQ32" s="97">
        <v>0.74099999999999999</v>
      </c>
      <c r="AR32" s="97">
        <v>0.77900000000000003</v>
      </c>
      <c r="AS32" s="97">
        <v>0.82</v>
      </c>
      <c r="AT32" s="97">
        <v>0.86399999999999999</v>
      </c>
      <c r="AU32" s="97">
        <v>0.91300000000000003</v>
      </c>
      <c r="AV32" s="97">
        <v>0.96699999999999997</v>
      </c>
      <c r="AW32" s="97"/>
    </row>
    <row r="33" spans="1:49" x14ac:dyDescent="0.25">
      <c r="A33" s="95">
        <v>6</v>
      </c>
      <c r="B33" s="97">
        <v>0.20699999999999999</v>
      </c>
      <c r="C33" s="97">
        <v>0.21199999999999999</v>
      </c>
      <c r="D33" s="97">
        <v>0.217</v>
      </c>
      <c r="E33" s="97">
        <v>0.222</v>
      </c>
      <c r="F33" s="97">
        <v>0.22700000000000001</v>
      </c>
      <c r="G33" s="97">
        <v>0.23200000000000001</v>
      </c>
      <c r="H33" s="97">
        <v>0.23799999999999999</v>
      </c>
      <c r="I33" s="97">
        <v>0.24399999999999999</v>
      </c>
      <c r="J33" s="97">
        <v>0.25</v>
      </c>
      <c r="K33" s="97">
        <v>0.25600000000000001</v>
      </c>
      <c r="L33" s="97">
        <v>0.26200000000000001</v>
      </c>
      <c r="M33" s="97">
        <v>0.26900000000000002</v>
      </c>
      <c r="N33" s="97">
        <v>0.27600000000000002</v>
      </c>
      <c r="O33" s="97">
        <v>0.28299999999999997</v>
      </c>
      <c r="P33" s="97">
        <v>0.28999999999999998</v>
      </c>
      <c r="Q33" s="97">
        <v>0.29799999999999999</v>
      </c>
      <c r="R33" s="97">
        <v>0.30599999999999999</v>
      </c>
      <c r="S33" s="97">
        <v>0.315</v>
      </c>
      <c r="T33" s="97">
        <v>0.32400000000000001</v>
      </c>
      <c r="U33" s="97">
        <v>0.33300000000000002</v>
      </c>
      <c r="V33" s="97">
        <v>0.34300000000000003</v>
      </c>
      <c r="W33" s="97">
        <v>0.35299999999999998</v>
      </c>
      <c r="X33" s="97">
        <v>0.36299999999999999</v>
      </c>
      <c r="Y33" s="97">
        <v>0.375</v>
      </c>
      <c r="Z33" s="97">
        <v>0.38600000000000001</v>
      </c>
      <c r="AA33" s="97">
        <v>0.39900000000000002</v>
      </c>
      <c r="AB33" s="97">
        <v>0.41199999999999998</v>
      </c>
      <c r="AC33" s="97">
        <v>0.42599999999999999</v>
      </c>
      <c r="AD33" s="97">
        <v>0.44</v>
      </c>
      <c r="AE33" s="97">
        <v>0.45600000000000002</v>
      </c>
      <c r="AF33" s="97">
        <v>0.47199999999999998</v>
      </c>
      <c r="AG33" s="97">
        <v>0.48899999999999999</v>
      </c>
      <c r="AH33" s="97">
        <v>0.50800000000000001</v>
      </c>
      <c r="AI33" s="97">
        <v>0.52700000000000002</v>
      </c>
      <c r="AJ33" s="97">
        <v>0.54800000000000004</v>
      </c>
      <c r="AK33" s="97">
        <v>0.56999999999999995</v>
      </c>
      <c r="AL33" s="97">
        <v>0.59399999999999997</v>
      </c>
      <c r="AM33" s="97">
        <v>0.62</v>
      </c>
      <c r="AN33" s="97">
        <v>0.64700000000000002</v>
      </c>
      <c r="AO33" s="97">
        <v>0.67700000000000005</v>
      </c>
      <c r="AP33" s="97">
        <v>0.70899999999999996</v>
      </c>
      <c r="AQ33" s="97">
        <v>0.74399999999999999</v>
      </c>
      <c r="AR33" s="97">
        <v>0.78200000000000003</v>
      </c>
      <c r="AS33" s="97">
        <v>0.82299999999999995</v>
      </c>
      <c r="AT33" s="97">
        <v>0.86799999999999999</v>
      </c>
      <c r="AU33" s="97">
        <v>0.91700000000000004</v>
      </c>
      <c r="AV33" s="97">
        <v>0.97199999999999998</v>
      </c>
      <c r="AW33" s="97"/>
    </row>
    <row r="34" spans="1:49" x14ac:dyDescent="0.25">
      <c r="A34" s="95">
        <v>7</v>
      </c>
      <c r="B34" s="97">
        <v>0.20799999999999999</v>
      </c>
      <c r="C34" s="97">
        <v>0.21199999999999999</v>
      </c>
      <c r="D34" s="97">
        <v>0.217</v>
      </c>
      <c r="E34" s="97">
        <v>0.222</v>
      </c>
      <c r="F34" s="97">
        <v>0.22700000000000001</v>
      </c>
      <c r="G34" s="97">
        <v>0.23300000000000001</v>
      </c>
      <c r="H34" s="97">
        <v>0.23799999999999999</v>
      </c>
      <c r="I34" s="97">
        <v>0.24399999999999999</v>
      </c>
      <c r="J34" s="97">
        <v>0.25</v>
      </c>
      <c r="K34" s="97">
        <v>0.25600000000000001</v>
      </c>
      <c r="L34" s="97">
        <v>0.26300000000000001</v>
      </c>
      <c r="M34" s="97">
        <v>0.26900000000000002</v>
      </c>
      <c r="N34" s="97">
        <v>0.27600000000000002</v>
      </c>
      <c r="O34" s="97">
        <v>0.28299999999999997</v>
      </c>
      <c r="P34" s="97">
        <v>0.29099999999999998</v>
      </c>
      <c r="Q34" s="97">
        <v>0.29899999999999999</v>
      </c>
      <c r="R34" s="97">
        <v>0.307</v>
      </c>
      <c r="S34" s="97">
        <v>0.315</v>
      </c>
      <c r="T34" s="97">
        <v>0.32400000000000001</v>
      </c>
      <c r="U34" s="97">
        <v>0.33400000000000002</v>
      </c>
      <c r="V34" s="97">
        <v>0.34300000000000003</v>
      </c>
      <c r="W34" s="97">
        <v>0.35399999999999998</v>
      </c>
      <c r="X34" s="97">
        <v>0.36399999999999999</v>
      </c>
      <c r="Y34" s="97">
        <v>0.376</v>
      </c>
      <c r="Z34" s="97">
        <v>0.38700000000000001</v>
      </c>
      <c r="AA34" s="97">
        <v>0.4</v>
      </c>
      <c r="AB34" s="97">
        <v>0.41299999999999998</v>
      </c>
      <c r="AC34" s="97">
        <v>0.42699999999999999</v>
      </c>
      <c r="AD34" s="97">
        <v>0.441</v>
      </c>
      <c r="AE34" s="97">
        <v>0.45700000000000002</v>
      </c>
      <c r="AF34" s="97">
        <v>0.47299999999999998</v>
      </c>
      <c r="AG34" s="97">
        <v>0.49099999999999999</v>
      </c>
      <c r="AH34" s="97">
        <v>0.50900000000000001</v>
      </c>
      <c r="AI34" s="97">
        <v>0.52900000000000003</v>
      </c>
      <c r="AJ34" s="97">
        <v>0.55000000000000004</v>
      </c>
      <c r="AK34" s="97">
        <v>0.57199999999999995</v>
      </c>
      <c r="AL34" s="97">
        <v>0.59599999999999997</v>
      </c>
      <c r="AM34" s="97">
        <v>0.622</v>
      </c>
      <c r="AN34" s="97">
        <v>0.65</v>
      </c>
      <c r="AO34" s="97">
        <v>0.68</v>
      </c>
      <c r="AP34" s="97">
        <v>0.71199999999999997</v>
      </c>
      <c r="AQ34" s="97">
        <v>0.747</v>
      </c>
      <c r="AR34" s="97">
        <v>0.78500000000000003</v>
      </c>
      <c r="AS34" s="97">
        <v>0.82699999999999996</v>
      </c>
      <c r="AT34" s="97">
        <v>0.872</v>
      </c>
      <c r="AU34" s="97">
        <v>0.92200000000000004</v>
      </c>
      <c r="AV34" s="97">
        <v>0.97599999999999998</v>
      </c>
      <c r="AW34" s="97"/>
    </row>
    <row r="35" spans="1:49" x14ac:dyDescent="0.25">
      <c r="A35" s="95">
        <v>8</v>
      </c>
      <c r="B35" s="97">
        <v>0.20799999999999999</v>
      </c>
      <c r="C35" s="97">
        <v>0.21299999999999999</v>
      </c>
      <c r="D35" s="97">
        <v>0.218</v>
      </c>
      <c r="E35" s="97">
        <v>0.223</v>
      </c>
      <c r="F35" s="97">
        <v>0.22800000000000001</v>
      </c>
      <c r="G35" s="97">
        <v>0.23300000000000001</v>
      </c>
      <c r="H35" s="97">
        <v>0.23899999999999999</v>
      </c>
      <c r="I35" s="97">
        <v>0.245</v>
      </c>
      <c r="J35" s="97">
        <v>0.251</v>
      </c>
      <c r="K35" s="97">
        <v>0.25700000000000001</v>
      </c>
      <c r="L35" s="97">
        <v>0.26300000000000001</v>
      </c>
      <c r="M35" s="97">
        <v>0.27</v>
      </c>
      <c r="N35" s="97">
        <v>0.27700000000000002</v>
      </c>
      <c r="O35" s="97">
        <v>0.28399999999999997</v>
      </c>
      <c r="P35" s="97">
        <v>0.29199999999999998</v>
      </c>
      <c r="Q35" s="97">
        <v>0.29899999999999999</v>
      </c>
      <c r="R35" s="97">
        <v>0.308</v>
      </c>
      <c r="S35" s="97">
        <v>0.316</v>
      </c>
      <c r="T35" s="97">
        <v>0.32500000000000001</v>
      </c>
      <c r="U35" s="97">
        <v>0.33400000000000002</v>
      </c>
      <c r="V35" s="97">
        <v>0.34399999999999997</v>
      </c>
      <c r="W35" s="97">
        <v>0.35499999999999998</v>
      </c>
      <c r="X35" s="97">
        <v>0.36499999999999999</v>
      </c>
      <c r="Y35" s="97">
        <v>0.377</v>
      </c>
      <c r="Z35" s="97">
        <v>0.38800000000000001</v>
      </c>
      <c r="AA35" s="97">
        <v>0.40100000000000002</v>
      </c>
      <c r="AB35" s="97">
        <v>0.41399999999999998</v>
      </c>
      <c r="AC35" s="97">
        <v>0.42799999999999999</v>
      </c>
      <c r="AD35" s="97">
        <v>0.443</v>
      </c>
      <c r="AE35" s="97">
        <v>0.45800000000000002</v>
      </c>
      <c r="AF35" s="97">
        <v>0.47499999999999998</v>
      </c>
      <c r="AG35" s="97">
        <v>0.49199999999999999</v>
      </c>
      <c r="AH35" s="97">
        <v>0.51100000000000001</v>
      </c>
      <c r="AI35" s="97">
        <v>0.53100000000000003</v>
      </c>
      <c r="AJ35" s="97">
        <v>0.55200000000000005</v>
      </c>
      <c r="AK35" s="97">
        <v>0.57399999999999995</v>
      </c>
      <c r="AL35" s="97">
        <v>0.59799999999999998</v>
      </c>
      <c r="AM35" s="97">
        <v>0.624</v>
      </c>
      <c r="AN35" s="97">
        <v>0.65200000000000002</v>
      </c>
      <c r="AO35" s="97">
        <v>0.68200000000000005</v>
      </c>
      <c r="AP35" s="97">
        <v>0.71499999999999997</v>
      </c>
      <c r="AQ35" s="97">
        <v>0.75</v>
      </c>
      <c r="AR35" s="97">
        <v>0.78900000000000003</v>
      </c>
      <c r="AS35" s="97">
        <v>0.83</v>
      </c>
      <c r="AT35" s="97">
        <v>0.876</v>
      </c>
      <c r="AU35" s="97">
        <v>0.92600000000000005</v>
      </c>
      <c r="AV35" s="97">
        <v>0.98099999999999998</v>
      </c>
      <c r="AW35" s="97"/>
    </row>
    <row r="36" spans="1:49" x14ac:dyDescent="0.25">
      <c r="A36" s="95">
        <v>9</v>
      </c>
      <c r="B36" s="97">
        <v>0.20899999999999999</v>
      </c>
      <c r="C36" s="97">
        <v>0.21299999999999999</v>
      </c>
      <c r="D36" s="97">
        <v>0.218</v>
      </c>
      <c r="E36" s="97">
        <v>0.223</v>
      </c>
      <c r="F36" s="97">
        <v>0.22800000000000001</v>
      </c>
      <c r="G36" s="97">
        <v>0.23400000000000001</v>
      </c>
      <c r="H36" s="97">
        <v>0.23899999999999999</v>
      </c>
      <c r="I36" s="97">
        <v>0.245</v>
      </c>
      <c r="J36" s="97">
        <v>0.251</v>
      </c>
      <c r="K36" s="97">
        <v>0.25700000000000001</v>
      </c>
      <c r="L36" s="97">
        <v>0.26400000000000001</v>
      </c>
      <c r="M36" s="97">
        <v>0.27</v>
      </c>
      <c r="N36" s="97">
        <v>0.27700000000000002</v>
      </c>
      <c r="O36" s="97">
        <v>0.28499999999999998</v>
      </c>
      <c r="P36" s="97">
        <v>0.29199999999999998</v>
      </c>
      <c r="Q36" s="97">
        <v>0.3</v>
      </c>
      <c r="R36" s="97">
        <v>0.308</v>
      </c>
      <c r="S36" s="97">
        <v>0.317</v>
      </c>
      <c r="T36" s="97">
        <v>0.32600000000000001</v>
      </c>
      <c r="U36" s="97">
        <v>0.33500000000000002</v>
      </c>
      <c r="V36" s="97">
        <v>0.34499999999999997</v>
      </c>
      <c r="W36" s="97">
        <v>0.35499999999999998</v>
      </c>
      <c r="X36" s="97">
        <v>0.36599999999999999</v>
      </c>
      <c r="Y36" s="97">
        <v>0.378</v>
      </c>
      <c r="Z36" s="97">
        <v>0.38900000000000001</v>
      </c>
      <c r="AA36" s="97">
        <v>0.40200000000000002</v>
      </c>
      <c r="AB36" s="97">
        <v>0.41499999999999998</v>
      </c>
      <c r="AC36" s="97">
        <v>0.42899999999999999</v>
      </c>
      <c r="AD36" s="97">
        <v>0.44400000000000001</v>
      </c>
      <c r="AE36" s="97">
        <v>0.46</v>
      </c>
      <c r="AF36" s="97">
        <v>0.47599999999999998</v>
      </c>
      <c r="AG36" s="97">
        <v>0.49399999999999999</v>
      </c>
      <c r="AH36" s="97">
        <v>0.51200000000000001</v>
      </c>
      <c r="AI36" s="97">
        <v>0.53200000000000003</v>
      </c>
      <c r="AJ36" s="97">
        <v>0.55300000000000005</v>
      </c>
      <c r="AK36" s="97">
        <v>0.57599999999999996</v>
      </c>
      <c r="AL36" s="97">
        <v>0.6</v>
      </c>
      <c r="AM36" s="97">
        <v>0.627</v>
      </c>
      <c r="AN36" s="97">
        <v>0.65500000000000003</v>
      </c>
      <c r="AO36" s="97">
        <v>0.68500000000000005</v>
      </c>
      <c r="AP36" s="97">
        <v>0.71799999999999997</v>
      </c>
      <c r="AQ36" s="97">
        <v>0.753</v>
      </c>
      <c r="AR36" s="97">
        <v>0.79200000000000004</v>
      </c>
      <c r="AS36" s="97">
        <v>0.83399999999999996</v>
      </c>
      <c r="AT36" s="97">
        <v>0.88</v>
      </c>
      <c r="AU36" s="97">
        <v>0.93</v>
      </c>
      <c r="AV36" s="97">
        <v>0.98599999999999999</v>
      </c>
      <c r="AW36" s="97"/>
    </row>
    <row r="37" spans="1:49" x14ac:dyDescent="0.25">
      <c r="A37" s="95">
        <v>10</v>
      </c>
      <c r="B37" s="97">
        <v>0.20899999999999999</v>
      </c>
      <c r="C37" s="97">
        <v>0.214</v>
      </c>
      <c r="D37" s="97">
        <v>0.219</v>
      </c>
      <c r="E37" s="97">
        <v>0.224</v>
      </c>
      <c r="F37" s="97">
        <v>0.22900000000000001</v>
      </c>
      <c r="G37" s="97">
        <v>0.23400000000000001</v>
      </c>
      <c r="H37" s="97">
        <v>0.24</v>
      </c>
      <c r="I37" s="97">
        <v>0.246</v>
      </c>
      <c r="J37" s="97">
        <v>0.252</v>
      </c>
      <c r="K37" s="97">
        <v>0.25800000000000001</v>
      </c>
      <c r="L37" s="97">
        <v>0.26400000000000001</v>
      </c>
      <c r="M37" s="97">
        <v>0.27100000000000002</v>
      </c>
      <c r="N37" s="97">
        <v>0.27800000000000002</v>
      </c>
      <c r="O37" s="97">
        <v>0.28499999999999998</v>
      </c>
      <c r="P37" s="97">
        <v>0.29299999999999998</v>
      </c>
      <c r="Q37" s="97">
        <v>0.30099999999999999</v>
      </c>
      <c r="R37" s="97">
        <v>0.309</v>
      </c>
      <c r="S37" s="97">
        <v>0.318</v>
      </c>
      <c r="T37" s="97">
        <v>0.32700000000000001</v>
      </c>
      <c r="U37" s="97">
        <v>0.33600000000000002</v>
      </c>
      <c r="V37" s="97">
        <v>0.34599999999999997</v>
      </c>
      <c r="W37" s="97">
        <v>0.35599999999999998</v>
      </c>
      <c r="X37" s="97">
        <v>0.36699999999999999</v>
      </c>
      <c r="Y37" s="97">
        <v>0.378</v>
      </c>
      <c r="Z37" s="97">
        <v>0.39</v>
      </c>
      <c r="AA37" s="97">
        <v>0.40300000000000002</v>
      </c>
      <c r="AB37" s="97">
        <v>0.41599999999999998</v>
      </c>
      <c r="AC37" s="97">
        <v>0.43</v>
      </c>
      <c r="AD37" s="97">
        <v>0.44500000000000001</v>
      </c>
      <c r="AE37" s="97">
        <v>0.46100000000000002</v>
      </c>
      <c r="AF37" s="97">
        <v>0.47699999999999998</v>
      </c>
      <c r="AG37" s="97">
        <v>0.495</v>
      </c>
      <c r="AH37" s="97">
        <v>0.51400000000000001</v>
      </c>
      <c r="AI37" s="97">
        <v>0.53400000000000003</v>
      </c>
      <c r="AJ37" s="97">
        <v>0.55500000000000005</v>
      </c>
      <c r="AK37" s="97">
        <v>0.57799999999999996</v>
      </c>
      <c r="AL37" s="97">
        <v>0.60299999999999998</v>
      </c>
      <c r="AM37" s="97">
        <v>0.629</v>
      </c>
      <c r="AN37" s="97">
        <v>0.65700000000000003</v>
      </c>
      <c r="AO37" s="97">
        <v>0.68799999999999994</v>
      </c>
      <c r="AP37" s="97">
        <v>0.72</v>
      </c>
      <c r="AQ37" s="97">
        <v>0.75600000000000001</v>
      </c>
      <c r="AR37" s="97">
        <v>0.79500000000000004</v>
      </c>
      <c r="AS37" s="97">
        <v>0.83699999999999997</v>
      </c>
      <c r="AT37" s="97">
        <v>0.88400000000000001</v>
      </c>
      <c r="AU37" s="97">
        <v>0.93500000000000005</v>
      </c>
      <c r="AV37" s="97">
        <v>0.99099999999999999</v>
      </c>
      <c r="AW37" s="97"/>
    </row>
    <row r="38" spans="1:49" x14ac:dyDescent="0.25">
      <c r="A38" s="95">
        <v>11</v>
      </c>
      <c r="B38" s="97">
        <v>0.20899999999999999</v>
      </c>
      <c r="C38" s="97">
        <v>0.214</v>
      </c>
      <c r="D38" s="97">
        <v>0.219</v>
      </c>
      <c r="E38" s="97">
        <v>0.224</v>
      </c>
      <c r="F38" s="97">
        <v>0.22900000000000001</v>
      </c>
      <c r="G38" s="97">
        <v>0.23499999999999999</v>
      </c>
      <c r="H38" s="97">
        <v>0.24</v>
      </c>
      <c r="I38" s="97">
        <v>0.246</v>
      </c>
      <c r="J38" s="97">
        <v>0.252</v>
      </c>
      <c r="K38" s="97">
        <v>0.25800000000000001</v>
      </c>
      <c r="L38" s="97">
        <v>0.26500000000000001</v>
      </c>
      <c r="M38" s="97">
        <v>0.27200000000000002</v>
      </c>
      <c r="N38" s="97">
        <v>0.27900000000000003</v>
      </c>
      <c r="O38" s="97">
        <v>0.28599999999999998</v>
      </c>
      <c r="P38" s="97">
        <v>0.29399999999999998</v>
      </c>
      <c r="Q38" s="97">
        <v>0.30099999999999999</v>
      </c>
      <c r="R38" s="97">
        <v>0.31</v>
      </c>
      <c r="S38" s="97">
        <v>0.318</v>
      </c>
      <c r="T38" s="97">
        <v>0.32700000000000001</v>
      </c>
      <c r="U38" s="97">
        <v>0.33700000000000002</v>
      </c>
      <c r="V38" s="97">
        <v>0.34699999999999998</v>
      </c>
      <c r="W38" s="97">
        <v>0.35699999999999998</v>
      </c>
      <c r="X38" s="97">
        <v>0.36799999999999999</v>
      </c>
      <c r="Y38" s="97">
        <v>0.379</v>
      </c>
      <c r="Z38" s="97">
        <v>0.39100000000000001</v>
      </c>
      <c r="AA38" s="97">
        <v>0.40400000000000003</v>
      </c>
      <c r="AB38" s="97">
        <v>0.41699999999999998</v>
      </c>
      <c r="AC38" s="97">
        <v>0.432</v>
      </c>
      <c r="AD38" s="97">
        <v>0.44600000000000001</v>
      </c>
      <c r="AE38" s="97">
        <v>0.46200000000000002</v>
      </c>
      <c r="AF38" s="97">
        <v>0.47899999999999998</v>
      </c>
      <c r="AG38" s="97">
        <v>0.497</v>
      </c>
      <c r="AH38" s="97">
        <v>0.51500000000000001</v>
      </c>
      <c r="AI38" s="97">
        <v>0.53600000000000003</v>
      </c>
      <c r="AJ38" s="97">
        <v>0.55700000000000005</v>
      </c>
      <c r="AK38" s="97">
        <v>0.57999999999999996</v>
      </c>
      <c r="AL38" s="97">
        <v>0.60499999999999998</v>
      </c>
      <c r="AM38" s="97">
        <v>0.63100000000000001</v>
      </c>
      <c r="AN38" s="97">
        <v>0.65900000000000003</v>
      </c>
      <c r="AO38" s="97">
        <v>0.69</v>
      </c>
      <c r="AP38" s="97">
        <v>0.72299999999999998</v>
      </c>
      <c r="AQ38" s="97">
        <v>0.75900000000000001</v>
      </c>
      <c r="AR38" s="97">
        <v>0.79800000000000004</v>
      </c>
      <c r="AS38" s="97">
        <v>0.84099999999999997</v>
      </c>
      <c r="AT38" s="97">
        <v>0.88800000000000001</v>
      </c>
      <c r="AU38" s="97">
        <v>0.93899999999999995</v>
      </c>
      <c r="AV38" s="97">
        <v>0.995</v>
      </c>
      <c r="AW38" s="97"/>
    </row>
    <row r="44" spans="1:49" ht="39.65" customHeight="1" x14ac:dyDescent="0.25"/>
    <row r="46" spans="1:49" ht="27.65" customHeight="1" x14ac:dyDescent="0.25"/>
  </sheetData>
  <sheetProtection algorithmName="SHA-512" hashValue="c1uqkxP8pHRIqNZHV9+4eZWSTDnVBMUqkIOr68nk/YaTZYWwXjwOOneSQIqZJy00LSRbR3saReF3FqXChLwixA==" saltValue="eANHib363PwvDMyryYZ7dw==" spinCount="100000" sheet="1" objects="1" scenarios="1"/>
  <conditionalFormatting sqref="A6:A18">
    <cfRule type="expression" dxfId="1123" priority="25" stopIfTrue="1">
      <formula>MOD(ROW(),2)=0</formula>
    </cfRule>
    <cfRule type="expression" dxfId="1122" priority="26" stopIfTrue="1">
      <formula>MOD(ROW(),2)&lt;&gt;0</formula>
    </cfRule>
  </conditionalFormatting>
  <conditionalFormatting sqref="D6:AW21">
    <cfRule type="expression" dxfId="1121" priority="27" stopIfTrue="1">
      <formula>MOD(ROW(),2)=0</formula>
    </cfRule>
    <cfRule type="expression" dxfId="1120" priority="28" stopIfTrue="1">
      <formula>MOD(ROW(),2)&lt;&gt;0</formula>
    </cfRule>
  </conditionalFormatting>
  <conditionalFormatting sqref="A26:A38">
    <cfRule type="expression" dxfId="1119" priority="21" stopIfTrue="1">
      <formula>MOD(ROW(),2)=0</formula>
    </cfRule>
    <cfRule type="expression" dxfId="1118" priority="22" stopIfTrue="1">
      <formula>MOD(ROW(),2)&lt;&gt;0</formula>
    </cfRule>
  </conditionalFormatting>
  <conditionalFormatting sqref="B26:AW38">
    <cfRule type="expression" dxfId="1117" priority="23" stopIfTrue="1">
      <formula>MOD(ROW(),2)=0</formula>
    </cfRule>
    <cfRule type="expression" dxfId="1116" priority="24" stopIfTrue="1">
      <formula>MOD(ROW(),2)&lt;&gt;0</formula>
    </cfRule>
  </conditionalFormatting>
  <conditionalFormatting sqref="A19:A21">
    <cfRule type="expression" dxfId="1115" priority="17" stopIfTrue="1">
      <formula>MOD(ROW(),2)=0</formula>
    </cfRule>
    <cfRule type="expression" dxfId="1114" priority="18" stopIfTrue="1">
      <formula>MOD(ROW(),2)&lt;&gt;0</formula>
    </cfRule>
  </conditionalFormatting>
  <conditionalFormatting sqref="D19:AW21">
    <cfRule type="expression" dxfId="1113" priority="19" stopIfTrue="1">
      <formula>MOD(ROW(),2)=0</formula>
    </cfRule>
    <cfRule type="expression" dxfId="1112" priority="20" stopIfTrue="1">
      <formula>MOD(ROW(),2)&lt;&gt;0</formula>
    </cfRule>
  </conditionalFormatting>
  <conditionalFormatting sqref="B6:C16">
    <cfRule type="expression" dxfId="1111" priority="9" stopIfTrue="1">
      <formula>MOD(ROW(),2)=0</formula>
    </cfRule>
    <cfRule type="expression" dxfId="1110" priority="10" stopIfTrue="1">
      <formula>MOD(ROW(),2)&lt;&gt;0</formula>
    </cfRule>
  </conditionalFormatting>
  <conditionalFormatting sqref="B18:C18 B17">
    <cfRule type="expression" dxfId="1109" priority="11" stopIfTrue="1">
      <formula>MOD(ROW(),2)=0</formula>
    </cfRule>
    <cfRule type="expression" dxfId="1108" priority="12" stopIfTrue="1">
      <formula>MOD(ROW(),2)&lt;&gt;0</formula>
    </cfRule>
  </conditionalFormatting>
  <conditionalFormatting sqref="C17">
    <cfRule type="expression" dxfId="1107" priority="7" stopIfTrue="1">
      <formula>MOD(ROW(),2)=0</formula>
    </cfRule>
    <cfRule type="expression" dxfId="1106" priority="8" stopIfTrue="1">
      <formula>MOD(ROW(),2)&lt;&gt;0</formula>
    </cfRule>
  </conditionalFormatting>
  <conditionalFormatting sqref="B20:B21">
    <cfRule type="expression" dxfId="1105" priority="3" stopIfTrue="1">
      <formula>MOD(ROW(),2)=0</formula>
    </cfRule>
    <cfRule type="expression" dxfId="1104" priority="4" stopIfTrue="1">
      <formula>MOD(ROW(),2)&lt;&gt;0</formula>
    </cfRule>
  </conditionalFormatting>
  <conditionalFormatting sqref="C19:C21">
    <cfRule type="expression" dxfId="1103" priority="5" stopIfTrue="1">
      <formula>MOD(ROW(),2)=0</formula>
    </cfRule>
    <cfRule type="expression" dxfId="1102" priority="6" stopIfTrue="1">
      <formula>MOD(ROW(),2)&lt;&gt;0</formula>
    </cfRule>
  </conditionalFormatting>
  <conditionalFormatting sqref="B19">
    <cfRule type="expression" dxfId="1101" priority="1" stopIfTrue="1">
      <formula>MOD(ROW(),2)=0</formula>
    </cfRule>
    <cfRule type="expression" dxfId="1100" priority="2" stopIfTrue="1">
      <formula>MOD(ROW(),2)&lt;&gt;0</formula>
    </cfRule>
  </conditionalFormatting>
  <hyperlinks>
    <hyperlink ref="B24" location="Assumptions!A1" display="Assumptions" xr:uid="{9FAFFA2C-6B24-45A0-8A99-50387A32A1A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94"/>
  <dimension ref="A1:AW46"/>
  <sheetViews>
    <sheetView showGridLines="0" zoomScale="85" zoomScaleNormal="85" workbookViewId="0">
      <selection activeCell="E21" sqref="E21"/>
    </sheetView>
  </sheetViews>
  <sheetFormatPr defaultColWidth="10" defaultRowHeight="12.5" x14ac:dyDescent="0.25"/>
  <cols>
    <col min="1" max="1" width="31.54296875" style="27" customWidth="1"/>
    <col min="2" max="49" width="22.54296875" style="27" customWidth="1"/>
    <col min="50" max="16384" width="10" style="27"/>
  </cols>
  <sheetData>
    <row r="1" spans="1:49" ht="20" x14ac:dyDescent="0.4">
      <c r="A1" s="39" t="s">
        <v>0</v>
      </c>
      <c r="B1" s="40"/>
      <c r="C1" s="40"/>
      <c r="D1" s="40"/>
      <c r="E1" s="40"/>
      <c r="F1" s="40"/>
      <c r="G1" s="40"/>
      <c r="H1" s="40"/>
      <c r="I1" s="40"/>
      <c r="K1" s="99"/>
    </row>
    <row r="2" spans="1:49" ht="15.5" x14ac:dyDescent="0.35">
      <c r="A2" s="41" t="s">
        <v>712</v>
      </c>
      <c r="B2" s="42"/>
      <c r="C2" s="42"/>
      <c r="D2" s="42"/>
      <c r="E2" s="42"/>
      <c r="F2" s="42"/>
      <c r="G2" s="42"/>
      <c r="H2" s="42"/>
      <c r="I2" s="42"/>
    </row>
    <row r="3" spans="1:49" ht="15.5" x14ac:dyDescent="0.35">
      <c r="A3" s="171" t="str">
        <f>TABLE_FACTOR_TYPE_1&amp;" - x-"&amp;TABLE_REFERENCE_1</f>
        <v>Pension Debit - x-334</v>
      </c>
      <c r="B3" s="42"/>
      <c r="C3" s="42"/>
      <c r="D3" s="42"/>
      <c r="E3" s="42"/>
      <c r="F3" s="42"/>
      <c r="G3" s="42"/>
      <c r="H3" s="42"/>
      <c r="I3" s="42"/>
    </row>
    <row r="6" spans="1:49"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row>
    <row r="7" spans="1:49"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row>
    <row r="8" spans="1:49" x14ac:dyDescent="0.25">
      <c r="A8" s="85" t="s">
        <v>278</v>
      </c>
      <c r="B8" s="78">
        <v>2006</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row>
    <row r="9" spans="1:49"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row>
    <row r="10" spans="1:49" ht="25" x14ac:dyDescent="0.25">
      <c r="A10" s="85" t="s">
        <v>7</v>
      </c>
      <c r="B10" s="78" t="s">
        <v>461</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row>
    <row r="11" spans="1:49"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row>
    <row r="12" spans="1:49" x14ac:dyDescent="0.25">
      <c r="A12" s="85" t="s">
        <v>281</v>
      </c>
      <c r="B12" s="78" t="s">
        <v>423</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row>
    <row r="13" spans="1:49" x14ac:dyDescent="0.25">
      <c r="A13" s="85" t="s">
        <v>610</v>
      </c>
      <c r="B13" s="78">
        <v>1</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row>
    <row r="14" spans="1:49" x14ac:dyDescent="0.25">
      <c r="A14" s="85" t="s">
        <v>283</v>
      </c>
      <c r="B14" s="78">
        <v>334</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row>
    <row r="15" spans="1:49" x14ac:dyDescent="0.25">
      <c r="A15" s="85" t="s">
        <v>613</v>
      </c>
      <c r="B15" s="78">
        <v>334</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row>
    <row r="16" spans="1:49" x14ac:dyDescent="0.25">
      <c r="A16" s="85" t="s">
        <v>285</v>
      </c>
      <c r="B16" s="78" t="s">
        <v>463</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row>
    <row r="18" spans="1:49"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c r="AQ18" s="174"/>
      <c r="AR18" s="174"/>
      <c r="AS18" s="174"/>
      <c r="AT18" s="174"/>
      <c r="AU18" s="174"/>
      <c r="AV18" s="174"/>
      <c r="AW18" s="174"/>
    </row>
    <row r="19" spans="1:49"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row>
    <row r="20" spans="1:49"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row>
    <row r="21" spans="1:49"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row>
    <row r="23" spans="1:49" x14ac:dyDescent="0.25">
      <c r="B23" s="99" t="str">
        <f>HYPERLINK("#'Factor List'!A1","Back to Factor List")</f>
        <v>Back to Factor List</v>
      </c>
    </row>
    <row r="24" spans="1:49" x14ac:dyDescent="0.25">
      <c r="B24" s="99" t="s">
        <v>14</v>
      </c>
    </row>
    <row r="26" spans="1:49" ht="13" x14ac:dyDescent="0.25">
      <c r="A26" s="94" t="s">
        <v>719</v>
      </c>
      <c r="B26" s="94">
        <v>18</v>
      </c>
      <c r="C26" s="94">
        <v>19</v>
      </c>
      <c r="D26" s="94">
        <v>20</v>
      </c>
      <c r="E26" s="94">
        <v>21</v>
      </c>
      <c r="F26" s="94">
        <v>22</v>
      </c>
      <c r="G26" s="94">
        <v>23</v>
      </c>
      <c r="H26" s="94">
        <v>24</v>
      </c>
      <c r="I26" s="94">
        <v>25</v>
      </c>
      <c r="J26" s="94">
        <v>26</v>
      </c>
      <c r="K26" s="94">
        <v>27</v>
      </c>
      <c r="L26" s="94">
        <v>28</v>
      </c>
      <c r="M26" s="94">
        <v>29</v>
      </c>
      <c r="N26" s="94">
        <v>30</v>
      </c>
      <c r="O26" s="94">
        <v>31</v>
      </c>
      <c r="P26" s="94">
        <v>32</v>
      </c>
      <c r="Q26" s="94">
        <v>33</v>
      </c>
      <c r="R26" s="94">
        <v>34</v>
      </c>
      <c r="S26" s="94">
        <v>35</v>
      </c>
      <c r="T26" s="94">
        <v>36</v>
      </c>
      <c r="U26" s="94">
        <v>37</v>
      </c>
      <c r="V26" s="94">
        <v>38</v>
      </c>
      <c r="W26" s="94">
        <v>39</v>
      </c>
      <c r="X26" s="94">
        <v>40</v>
      </c>
      <c r="Y26" s="94">
        <v>41</v>
      </c>
      <c r="Z26" s="94">
        <v>42</v>
      </c>
      <c r="AA26" s="94">
        <v>43</v>
      </c>
      <c r="AB26" s="94">
        <v>44</v>
      </c>
      <c r="AC26" s="94">
        <v>45</v>
      </c>
      <c r="AD26" s="94">
        <v>46</v>
      </c>
      <c r="AE26" s="94">
        <v>47</v>
      </c>
      <c r="AF26" s="94">
        <v>48</v>
      </c>
      <c r="AG26" s="94">
        <v>49</v>
      </c>
      <c r="AH26" s="94">
        <v>50</v>
      </c>
      <c r="AI26" s="94">
        <v>51</v>
      </c>
      <c r="AJ26" s="94">
        <v>52</v>
      </c>
      <c r="AK26" s="94">
        <v>53</v>
      </c>
      <c r="AL26" s="94">
        <v>54</v>
      </c>
      <c r="AM26" s="94">
        <v>55</v>
      </c>
      <c r="AN26" s="94">
        <v>56</v>
      </c>
      <c r="AO26" s="94">
        <v>57</v>
      </c>
      <c r="AP26" s="94">
        <v>58</v>
      </c>
      <c r="AQ26" s="94">
        <v>59</v>
      </c>
      <c r="AR26" s="94">
        <v>60</v>
      </c>
      <c r="AS26" s="94">
        <v>61</v>
      </c>
      <c r="AT26" s="94">
        <v>62</v>
      </c>
      <c r="AU26" s="94">
        <v>63</v>
      </c>
      <c r="AV26" s="94">
        <v>64</v>
      </c>
      <c r="AW26" s="94">
        <v>65</v>
      </c>
    </row>
    <row r="27" spans="1:49" x14ac:dyDescent="0.25">
      <c r="A27" s="95">
        <v>0</v>
      </c>
      <c r="B27" s="97">
        <v>0.45300000000000001</v>
      </c>
      <c r="C27" s="97">
        <v>0.46100000000000002</v>
      </c>
      <c r="D27" s="97">
        <v>0.46800000000000003</v>
      </c>
      <c r="E27" s="97">
        <v>0.47599999999999998</v>
      </c>
      <c r="F27" s="97">
        <v>0.48399999999999999</v>
      </c>
      <c r="G27" s="97">
        <v>0.49299999999999999</v>
      </c>
      <c r="H27" s="97">
        <v>0.501</v>
      </c>
      <c r="I27" s="97">
        <v>0.51</v>
      </c>
      <c r="J27" s="97">
        <v>0.51800000000000002</v>
      </c>
      <c r="K27" s="97">
        <v>0.52700000000000002</v>
      </c>
      <c r="L27" s="97">
        <v>0.53600000000000003</v>
      </c>
      <c r="M27" s="97">
        <v>0.54500000000000004</v>
      </c>
      <c r="N27" s="97">
        <v>0.55400000000000005</v>
      </c>
      <c r="O27" s="97">
        <v>0.56399999999999995</v>
      </c>
      <c r="P27" s="97">
        <v>0.57299999999999995</v>
      </c>
      <c r="Q27" s="97">
        <v>0.58299999999999996</v>
      </c>
      <c r="R27" s="97">
        <v>0.59299999999999997</v>
      </c>
      <c r="S27" s="97">
        <v>0.60299999999999998</v>
      </c>
      <c r="T27" s="97">
        <v>0.61299999999999999</v>
      </c>
      <c r="U27" s="97">
        <v>0.624</v>
      </c>
      <c r="V27" s="97">
        <v>0.63400000000000001</v>
      </c>
      <c r="W27" s="97">
        <v>0.64500000000000002</v>
      </c>
      <c r="X27" s="97">
        <v>0.65600000000000003</v>
      </c>
      <c r="Y27" s="97">
        <v>0.66700000000000004</v>
      </c>
      <c r="Z27" s="97">
        <v>0.67900000000000005</v>
      </c>
      <c r="AA27" s="97">
        <v>0.69</v>
      </c>
      <c r="AB27" s="97">
        <v>0.70199999999999996</v>
      </c>
      <c r="AC27" s="97">
        <v>0.71399999999999997</v>
      </c>
      <c r="AD27" s="97">
        <v>0.72599999999999998</v>
      </c>
      <c r="AE27" s="97">
        <v>0.73799999999999999</v>
      </c>
      <c r="AF27" s="97">
        <v>0.751</v>
      </c>
      <c r="AG27" s="97">
        <v>0.76400000000000001</v>
      </c>
      <c r="AH27" s="97">
        <v>0.77700000000000002</v>
      </c>
      <c r="AI27" s="97">
        <v>0.79</v>
      </c>
      <c r="AJ27" s="97">
        <v>0.80300000000000005</v>
      </c>
      <c r="AK27" s="97">
        <v>0.81699999999999995</v>
      </c>
      <c r="AL27" s="97">
        <v>0.83099999999999996</v>
      </c>
      <c r="AM27" s="97">
        <v>0.84499999999999997</v>
      </c>
      <c r="AN27" s="97">
        <v>0.85899999999999999</v>
      </c>
      <c r="AO27" s="97">
        <v>0.874</v>
      </c>
      <c r="AP27" s="97">
        <v>0.88900000000000001</v>
      </c>
      <c r="AQ27" s="97">
        <v>0.90400000000000003</v>
      </c>
      <c r="AR27" s="97">
        <v>0.91900000000000004</v>
      </c>
      <c r="AS27" s="97">
        <v>0.93500000000000005</v>
      </c>
      <c r="AT27" s="97">
        <v>0.95099999999999996</v>
      </c>
      <c r="AU27" s="97">
        <v>0.96699999999999997</v>
      </c>
      <c r="AV27" s="97">
        <v>0.98299999999999998</v>
      </c>
      <c r="AW27" s="97">
        <v>1</v>
      </c>
    </row>
    <row r="28" spans="1:49" x14ac:dyDescent="0.25">
      <c r="A28" s="95">
        <v>1</v>
      </c>
      <c r="B28" s="97">
        <v>0.45300000000000001</v>
      </c>
      <c r="C28" s="97">
        <v>0.46100000000000002</v>
      </c>
      <c r="D28" s="97">
        <v>0.46899999999999997</v>
      </c>
      <c r="E28" s="97">
        <v>0.47699999999999998</v>
      </c>
      <c r="F28" s="97">
        <v>0.48499999999999999</v>
      </c>
      <c r="G28" s="97">
        <v>0.49299999999999999</v>
      </c>
      <c r="H28" s="97">
        <v>0.502</v>
      </c>
      <c r="I28" s="97">
        <v>0.51</v>
      </c>
      <c r="J28" s="97">
        <v>0.51900000000000002</v>
      </c>
      <c r="K28" s="97">
        <v>0.52800000000000002</v>
      </c>
      <c r="L28" s="97">
        <v>0.53700000000000003</v>
      </c>
      <c r="M28" s="97">
        <v>0.54600000000000004</v>
      </c>
      <c r="N28" s="97">
        <v>0.55500000000000005</v>
      </c>
      <c r="O28" s="97">
        <v>0.56499999999999995</v>
      </c>
      <c r="P28" s="97">
        <v>0.57399999999999995</v>
      </c>
      <c r="Q28" s="97">
        <v>0.58399999999999996</v>
      </c>
      <c r="R28" s="97">
        <v>0.59399999999999997</v>
      </c>
      <c r="S28" s="97">
        <v>0.60399999999999998</v>
      </c>
      <c r="T28" s="97">
        <v>0.61399999999999999</v>
      </c>
      <c r="U28" s="97">
        <v>0.625</v>
      </c>
      <c r="V28" s="97">
        <v>0.63500000000000001</v>
      </c>
      <c r="W28" s="97">
        <v>0.64600000000000002</v>
      </c>
      <c r="X28" s="97">
        <v>0.65700000000000003</v>
      </c>
      <c r="Y28" s="97">
        <v>0.66800000000000004</v>
      </c>
      <c r="Z28" s="97">
        <v>0.68</v>
      </c>
      <c r="AA28" s="97">
        <v>0.69099999999999995</v>
      </c>
      <c r="AB28" s="97">
        <v>0.70299999999999996</v>
      </c>
      <c r="AC28" s="97">
        <v>0.71499999999999997</v>
      </c>
      <c r="AD28" s="97">
        <v>0.72699999999999998</v>
      </c>
      <c r="AE28" s="97">
        <v>0.73899999999999999</v>
      </c>
      <c r="AF28" s="97">
        <v>0.752</v>
      </c>
      <c r="AG28" s="97">
        <v>0.76500000000000001</v>
      </c>
      <c r="AH28" s="97">
        <v>0.77800000000000002</v>
      </c>
      <c r="AI28" s="97">
        <v>0.79100000000000004</v>
      </c>
      <c r="AJ28" s="97">
        <v>0.80400000000000005</v>
      </c>
      <c r="AK28" s="97">
        <v>0.81799999999999995</v>
      </c>
      <c r="AL28" s="97">
        <v>0.83199999999999996</v>
      </c>
      <c r="AM28" s="97">
        <v>0.84599999999999997</v>
      </c>
      <c r="AN28" s="97">
        <v>0.86</v>
      </c>
      <c r="AO28" s="97">
        <v>0.875</v>
      </c>
      <c r="AP28" s="97">
        <v>0.89</v>
      </c>
      <c r="AQ28" s="97">
        <v>0.90500000000000003</v>
      </c>
      <c r="AR28" s="97">
        <v>0.92</v>
      </c>
      <c r="AS28" s="97">
        <v>0.93600000000000005</v>
      </c>
      <c r="AT28" s="97">
        <v>0.95199999999999996</v>
      </c>
      <c r="AU28" s="97">
        <v>0.96799999999999997</v>
      </c>
      <c r="AV28" s="97">
        <v>0.98499999999999999</v>
      </c>
      <c r="AW28" s="97"/>
    </row>
    <row r="29" spans="1:49" x14ac:dyDescent="0.25">
      <c r="A29" s="95">
        <v>2</v>
      </c>
      <c r="B29" s="97">
        <v>0.45400000000000001</v>
      </c>
      <c r="C29" s="97">
        <v>0.46200000000000002</v>
      </c>
      <c r="D29" s="97">
        <v>0.47</v>
      </c>
      <c r="E29" s="97">
        <v>0.47799999999999998</v>
      </c>
      <c r="F29" s="97">
        <v>0.48599999999999999</v>
      </c>
      <c r="G29" s="97">
        <v>0.49399999999999999</v>
      </c>
      <c r="H29" s="97">
        <v>0.502</v>
      </c>
      <c r="I29" s="97">
        <v>0.51100000000000001</v>
      </c>
      <c r="J29" s="97">
        <v>0.52</v>
      </c>
      <c r="K29" s="97">
        <v>0.52800000000000002</v>
      </c>
      <c r="L29" s="97">
        <v>0.53700000000000003</v>
      </c>
      <c r="M29" s="97">
        <v>0.54700000000000004</v>
      </c>
      <c r="N29" s="97">
        <v>0.55600000000000005</v>
      </c>
      <c r="O29" s="97">
        <v>0.56499999999999995</v>
      </c>
      <c r="P29" s="97">
        <v>0.57499999999999996</v>
      </c>
      <c r="Q29" s="97">
        <v>0.58499999999999996</v>
      </c>
      <c r="R29" s="97">
        <v>0.59499999999999997</v>
      </c>
      <c r="S29" s="97">
        <v>0.60499999999999998</v>
      </c>
      <c r="T29" s="97">
        <v>0.61499999999999999</v>
      </c>
      <c r="U29" s="97">
        <v>0.626</v>
      </c>
      <c r="V29" s="97">
        <v>0.63600000000000001</v>
      </c>
      <c r="W29" s="97">
        <v>0.64700000000000002</v>
      </c>
      <c r="X29" s="97">
        <v>0.65800000000000003</v>
      </c>
      <c r="Y29" s="97">
        <v>0.66900000000000004</v>
      </c>
      <c r="Z29" s="97">
        <v>0.68100000000000005</v>
      </c>
      <c r="AA29" s="97">
        <v>0.69199999999999995</v>
      </c>
      <c r="AB29" s="97">
        <v>0.70399999999999996</v>
      </c>
      <c r="AC29" s="97">
        <v>0.71599999999999997</v>
      </c>
      <c r="AD29" s="97">
        <v>0.72799999999999998</v>
      </c>
      <c r="AE29" s="97">
        <v>0.74</v>
      </c>
      <c r="AF29" s="97">
        <v>0.753</v>
      </c>
      <c r="AG29" s="97">
        <v>0.76600000000000001</v>
      </c>
      <c r="AH29" s="97">
        <v>0.77900000000000003</v>
      </c>
      <c r="AI29" s="97">
        <v>0.79200000000000004</v>
      </c>
      <c r="AJ29" s="97">
        <v>0.80500000000000005</v>
      </c>
      <c r="AK29" s="97">
        <v>0.81899999999999995</v>
      </c>
      <c r="AL29" s="97">
        <v>0.83299999999999996</v>
      </c>
      <c r="AM29" s="97">
        <v>0.84699999999999998</v>
      </c>
      <c r="AN29" s="97">
        <v>0.86199999999999999</v>
      </c>
      <c r="AO29" s="97">
        <v>0.876</v>
      </c>
      <c r="AP29" s="97">
        <v>0.89100000000000001</v>
      </c>
      <c r="AQ29" s="97">
        <v>0.90600000000000003</v>
      </c>
      <c r="AR29" s="97">
        <v>0.92200000000000004</v>
      </c>
      <c r="AS29" s="97">
        <v>0.93700000000000006</v>
      </c>
      <c r="AT29" s="97">
        <v>0.95299999999999996</v>
      </c>
      <c r="AU29" s="97">
        <v>0.97</v>
      </c>
      <c r="AV29" s="97">
        <v>0.98599999999999999</v>
      </c>
      <c r="AW29" s="97"/>
    </row>
    <row r="30" spans="1:49" x14ac:dyDescent="0.25">
      <c r="A30" s="95">
        <v>3</v>
      </c>
      <c r="B30" s="97">
        <v>0.45500000000000002</v>
      </c>
      <c r="C30" s="97">
        <v>0.46200000000000002</v>
      </c>
      <c r="D30" s="97">
        <v>0.47</v>
      </c>
      <c r="E30" s="97">
        <v>0.47799999999999998</v>
      </c>
      <c r="F30" s="97">
        <v>0.48599999999999999</v>
      </c>
      <c r="G30" s="97">
        <v>0.495</v>
      </c>
      <c r="H30" s="97">
        <v>0.503</v>
      </c>
      <c r="I30" s="97">
        <v>0.51200000000000001</v>
      </c>
      <c r="J30" s="97">
        <v>0.52</v>
      </c>
      <c r="K30" s="97">
        <v>0.52900000000000003</v>
      </c>
      <c r="L30" s="97">
        <v>0.53800000000000003</v>
      </c>
      <c r="M30" s="97">
        <v>0.54700000000000004</v>
      </c>
      <c r="N30" s="97">
        <v>0.55700000000000005</v>
      </c>
      <c r="O30" s="97">
        <v>0.56599999999999995</v>
      </c>
      <c r="P30" s="97">
        <v>0.57599999999999996</v>
      </c>
      <c r="Q30" s="97">
        <v>0.58599999999999997</v>
      </c>
      <c r="R30" s="97">
        <v>0.59599999999999997</v>
      </c>
      <c r="S30" s="97">
        <v>0.60599999999999998</v>
      </c>
      <c r="T30" s="97">
        <v>0.61599999999999999</v>
      </c>
      <c r="U30" s="97">
        <v>0.626</v>
      </c>
      <c r="V30" s="97">
        <v>0.63700000000000001</v>
      </c>
      <c r="W30" s="97">
        <v>0.64800000000000002</v>
      </c>
      <c r="X30" s="97">
        <v>0.65900000000000003</v>
      </c>
      <c r="Y30" s="97">
        <v>0.67</v>
      </c>
      <c r="Z30" s="97">
        <v>0.68100000000000005</v>
      </c>
      <c r="AA30" s="97">
        <v>0.69299999999999995</v>
      </c>
      <c r="AB30" s="97">
        <v>0.70499999999999996</v>
      </c>
      <c r="AC30" s="97">
        <v>0.71699999999999997</v>
      </c>
      <c r="AD30" s="97">
        <v>0.72899999999999998</v>
      </c>
      <c r="AE30" s="97">
        <v>0.74099999999999999</v>
      </c>
      <c r="AF30" s="97">
        <v>0.754</v>
      </c>
      <c r="AG30" s="97">
        <v>0.76700000000000002</v>
      </c>
      <c r="AH30" s="97">
        <v>0.78</v>
      </c>
      <c r="AI30" s="97">
        <v>0.79300000000000004</v>
      </c>
      <c r="AJ30" s="97">
        <v>0.80700000000000005</v>
      </c>
      <c r="AK30" s="97">
        <v>0.82</v>
      </c>
      <c r="AL30" s="97">
        <v>0.83399999999999996</v>
      </c>
      <c r="AM30" s="97">
        <v>0.84799999999999998</v>
      </c>
      <c r="AN30" s="97">
        <v>0.86299999999999999</v>
      </c>
      <c r="AO30" s="97">
        <v>0.878</v>
      </c>
      <c r="AP30" s="97">
        <v>0.89200000000000002</v>
      </c>
      <c r="AQ30" s="97">
        <v>0.90800000000000003</v>
      </c>
      <c r="AR30" s="97">
        <v>0.92300000000000004</v>
      </c>
      <c r="AS30" s="97">
        <v>0.93899999999999995</v>
      </c>
      <c r="AT30" s="97">
        <v>0.95499999999999996</v>
      </c>
      <c r="AU30" s="97">
        <v>0.97099999999999997</v>
      </c>
      <c r="AV30" s="97">
        <v>0.98699999999999999</v>
      </c>
      <c r="AW30" s="97"/>
    </row>
    <row r="31" spans="1:49" x14ac:dyDescent="0.25">
      <c r="A31" s="95">
        <v>4</v>
      </c>
      <c r="B31" s="97">
        <v>0.45500000000000002</v>
      </c>
      <c r="C31" s="97">
        <v>0.46300000000000002</v>
      </c>
      <c r="D31" s="97">
        <v>0.47099999999999997</v>
      </c>
      <c r="E31" s="97">
        <v>0.47899999999999998</v>
      </c>
      <c r="F31" s="97">
        <v>0.48699999999999999</v>
      </c>
      <c r="G31" s="97">
        <v>0.495</v>
      </c>
      <c r="H31" s="97">
        <v>0.504</v>
      </c>
      <c r="I31" s="97">
        <v>0.51200000000000001</v>
      </c>
      <c r="J31" s="97">
        <v>0.52100000000000002</v>
      </c>
      <c r="K31" s="97">
        <v>0.53</v>
      </c>
      <c r="L31" s="97">
        <v>0.53900000000000003</v>
      </c>
      <c r="M31" s="97">
        <v>0.54800000000000004</v>
      </c>
      <c r="N31" s="97">
        <v>0.55700000000000005</v>
      </c>
      <c r="O31" s="97">
        <v>0.56699999999999995</v>
      </c>
      <c r="P31" s="97">
        <v>0.57699999999999996</v>
      </c>
      <c r="Q31" s="97">
        <v>0.58599999999999997</v>
      </c>
      <c r="R31" s="97">
        <v>0.59599999999999997</v>
      </c>
      <c r="S31" s="97">
        <v>0.60599999999999998</v>
      </c>
      <c r="T31" s="97">
        <v>0.61699999999999999</v>
      </c>
      <c r="U31" s="97">
        <v>0.627</v>
      </c>
      <c r="V31" s="97">
        <v>0.63800000000000001</v>
      </c>
      <c r="W31" s="97">
        <v>0.64900000000000002</v>
      </c>
      <c r="X31" s="97">
        <v>0.66</v>
      </c>
      <c r="Y31" s="97">
        <v>0.67100000000000004</v>
      </c>
      <c r="Z31" s="97">
        <v>0.68200000000000005</v>
      </c>
      <c r="AA31" s="97">
        <v>0.69399999999999995</v>
      </c>
      <c r="AB31" s="97">
        <v>0.70599999999999996</v>
      </c>
      <c r="AC31" s="97">
        <v>0.71799999999999997</v>
      </c>
      <c r="AD31" s="97">
        <v>0.73</v>
      </c>
      <c r="AE31" s="97">
        <v>0.74199999999999999</v>
      </c>
      <c r="AF31" s="97">
        <v>0.755</v>
      </c>
      <c r="AG31" s="97">
        <v>0.76800000000000002</v>
      </c>
      <c r="AH31" s="97">
        <v>0.78100000000000003</v>
      </c>
      <c r="AI31" s="97">
        <v>0.79400000000000004</v>
      </c>
      <c r="AJ31" s="97">
        <v>0.80800000000000005</v>
      </c>
      <c r="AK31" s="97">
        <v>0.82099999999999995</v>
      </c>
      <c r="AL31" s="97">
        <v>0.83499999999999996</v>
      </c>
      <c r="AM31" s="97">
        <v>0.85</v>
      </c>
      <c r="AN31" s="97">
        <v>0.86399999999999999</v>
      </c>
      <c r="AO31" s="97">
        <v>0.879</v>
      </c>
      <c r="AP31" s="97">
        <v>0.89400000000000002</v>
      </c>
      <c r="AQ31" s="97">
        <v>0.90900000000000003</v>
      </c>
      <c r="AR31" s="97">
        <v>0.92400000000000004</v>
      </c>
      <c r="AS31" s="97">
        <v>0.94</v>
      </c>
      <c r="AT31" s="97">
        <v>0.95599999999999996</v>
      </c>
      <c r="AU31" s="97">
        <v>0.97199999999999998</v>
      </c>
      <c r="AV31" s="97">
        <v>0.98899999999999999</v>
      </c>
      <c r="AW31" s="97"/>
    </row>
    <row r="32" spans="1:49" x14ac:dyDescent="0.25">
      <c r="A32" s="95">
        <v>5</v>
      </c>
      <c r="B32" s="97">
        <v>0.45600000000000002</v>
      </c>
      <c r="C32" s="97">
        <v>0.46400000000000002</v>
      </c>
      <c r="D32" s="97">
        <v>0.47199999999999998</v>
      </c>
      <c r="E32" s="97">
        <v>0.48</v>
      </c>
      <c r="F32" s="97">
        <v>0.48799999999999999</v>
      </c>
      <c r="G32" s="97">
        <v>0.496</v>
      </c>
      <c r="H32" s="97">
        <v>0.505</v>
      </c>
      <c r="I32" s="97">
        <v>0.51300000000000001</v>
      </c>
      <c r="J32" s="97">
        <v>0.52200000000000002</v>
      </c>
      <c r="K32" s="97">
        <v>0.53100000000000003</v>
      </c>
      <c r="L32" s="97">
        <v>0.54</v>
      </c>
      <c r="M32" s="97">
        <v>0.54900000000000004</v>
      </c>
      <c r="N32" s="97">
        <v>0.55800000000000005</v>
      </c>
      <c r="O32" s="97">
        <v>0.56799999999999995</v>
      </c>
      <c r="P32" s="97">
        <v>0.57699999999999996</v>
      </c>
      <c r="Q32" s="97">
        <v>0.58699999999999997</v>
      </c>
      <c r="R32" s="97">
        <v>0.59699999999999998</v>
      </c>
      <c r="S32" s="97">
        <v>0.60699999999999998</v>
      </c>
      <c r="T32" s="97">
        <v>0.61799999999999999</v>
      </c>
      <c r="U32" s="97">
        <v>0.628</v>
      </c>
      <c r="V32" s="97">
        <v>0.63900000000000001</v>
      </c>
      <c r="W32" s="97">
        <v>0.65</v>
      </c>
      <c r="X32" s="97">
        <v>0.66100000000000003</v>
      </c>
      <c r="Y32" s="97">
        <v>0.67200000000000004</v>
      </c>
      <c r="Z32" s="97">
        <v>0.68300000000000005</v>
      </c>
      <c r="AA32" s="97">
        <v>0.69499999999999995</v>
      </c>
      <c r="AB32" s="97">
        <v>0.70699999999999996</v>
      </c>
      <c r="AC32" s="97">
        <v>0.71899999999999997</v>
      </c>
      <c r="AD32" s="97">
        <v>0.73099999999999998</v>
      </c>
      <c r="AE32" s="97">
        <v>0.74399999999999999</v>
      </c>
      <c r="AF32" s="97">
        <v>0.75600000000000001</v>
      </c>
      <c r="AG32" s="97">
        <v>0.76900000000000002</v>
      </c>
      <c r="AH32" s="97">
        <v>0.78200000000000003</v>
      </c>
      <c r="AI32" s="97">
        <v>0.79500000000000004</v>
      </c>
      <c r="AJ32" s="97">
        <v>0.80900000000000005</v>
      </c>
      <c r="AK32" s="97">
        <v>0.82299999999999995</v>
      </c>
      <c r="AL32" s="97">
        <v>0.83699999999999997</v>
      </c>
      <c r="AM32" s="97">
        <v>0.85099999999999998</v>
      </c>
      <c r="AN32" s="97">
        <v>0.86499999999999999</v>
      </c>
      <c r="AO32" s="97">
        <v>0.88</v>
      </c>
      <c r="AP32" s="97">
        <v>0.89500000000000002</v>
      </c>
      <c r="AQ32" s="97">
        <v>0.91</v>
      </c>
      <c r="AR32" s="97">
        <v>0.92600000000000005</v>
      </c>
      <c r="AS32" s="97">
        <v>0.94099999999999995</v>
      </c>
      <c r="AT32" s="97">
        <v>0.95699999999999996</v>
      </c>
      <c r="AU32" s="97">
        <v>0.97399999999999998</v>
      </c>
      <c r="AV32" s="97">
        <v>0.99</v>
      </c>
      <c r="AW32" s="97"/>
    </row>
    <row r="33" spans="1:49" x14ac:dyDescent="0.25">
      <c r="A33" s="95">
        <v>6</v>
      </c>
      <c r="B33" s="97">
        <v>0.45700000000000002</v>
      </c>
      <c r="C33" s="97">
        <v>0.46400000000000002</v>
      </c>
      <c r="D33" s="97">
        <v>0.47199999999999998</v>
      </c>
      <c r="E33" s="97">
        <v>0.48</v>
      </c>
      <c r="F33" s="97">
        <v>0.48899999999999999</v>
      </c>
      <c r="G33" s="97">
        <v>0.497</v>
      </c>
      <c r="H33" s="97">
        <v>0.505</v>
      </c>
      <c r="I33" s="97">
        <v>0.51400000000000001</v>
      </c>
      <c r="J33" s="97">
        <v>0.52300000000000002</v>
      </c>
      <c r="K33" s="97">
        <v>0.53100000000000003</v>
      </c>
      <c r="L33" s="97">
        <v>0.54100000000000004</v>
      </c>
      <c r="M33" s="97">
        <v>0.55000000000000004</v>
      </c>
      <c r="N33" s="97">
        <v>0.55900000000000005</v>
      </c>
      <c r="O33" s="97">
        <v>0.56899999999999995</v>
      </c>
      <c r="P33" s="97">
        <v>0.57799999999999996</v>
      </c>
      <c r="Q33" s="97">
        <v>0.58799999999999997</v>
      </c>
      <c r="R33" s="97">
        <v>0.59799999999999998</v>
      </c>
      <c r="S33" s="97">
        <v>0.60799999999999998</v>
      </c>
      <c r="T33" s="97">
        <v>0.61899999999999999</v>
      </c>
      <c r="U33" s="97">
        <v>0.629</v>
      </c>
      <c r="V33" s="97">
        <v>0.64</v>
      </c>
      <c r="W33" s="97">
        <v>0.65100000000000002</v>
      </c>
      <c r="X33" s="97">
        <v>0.66200000000000003</v>
      </c>
      <c r="Y33" s="97">
        <v>0.67300000000000004</v>
      </c>
      <c r="Z33" s="97">
        <v>0.68400000000000005</v>
      </c>
      <c r="AA33" s="97">
        <v>0.69599999999999995</v>
      </c>
      <c r="AB33" s="97">
        <v>0.70799999999999996</v>
      </c>
      <c r="AC33" s="97">
        <v>0.72</v>
      </c>
      <c r="AD33" s="97">
        <v>0.73199999999999998</v>
      </c>
      <c r="AE33" s="97">
        <v>0.745</v>
      </c>
      <c r="AF33" s="97">
        <v>0.75700000000000001</v>
      </c>
      <c r="AG33" s="97">
        <v>0.77</v>
      </c>
      <c r="AH33" s="97">
        <v>0.78300000000000003</v>
      </c>
      <c r="AI33" s="97">
        <v>0.79600000000000004</v>
      </c>
      <c r="AJ33" s="97">
        <v>0.81</v>
      </c>
      <c r="AK33" s="97">
        <v>0.82399999999999995</v>
      </c>
      <c r="AL33" s="97">
        <v>0.83799999999999997</v>
      </c>
      <c r="AM33" s="97">
        <v>0.85199999999999998</v>
      </c>
      <c r="AN33" s="97">
        <v>0.86699999999999999</v>
      </c>
      <c r="AO33" s="97">
        <v>0.88100000000000001</v>
      </c>
      <c r="AP33" s="97">
        <v>0.89600000000000002</v>
      </c>
      <c r="AQ33" s="97">
        <v>0.91100000000000003</v>
      </c>
      <c r="AR33" s="97">
        <v>0.92700000000000005</v>
      </c>
      <c r="AS33" s="97">
        <v>0.94299999999999995</v>
      </c>
      <c r="AT33" s="97">
        <v>0.95899999999999996</v>
      </c>
      <c r="AU33" s="97">
        <v>0.97499999999999998</v>
      </c>
      <c r="AV33" s="97">
        <v>0.99199999999999999</v>
      </c>
      <c r="AW33" s="97"/>
    </row>
    <row r="34" spans="1:49" x14ac:dyDescent="0.25">
      <c r="A34" s="95">
        <v>7</v>
      </c>
      <c r="B34" s="97">
        <v>0.45700000000000002</v>
      </c>
      <c r="C34" s="97">
        <v>0.46500000000000002</v>
      </c>
      <c r="D34" s="97">
        <v>0.47299999999999998</v>
      </c>
      <c r="E34" s="97">
        <v>0.48099999999999998</v>
      </c>
      <c r="F34" s="97">
        <v>0.48899999999999999</v>
      </c>
      <c r="G34" s="97">
        <v>0.498</v>
      </c>
      <c r="H34" s="97">
        <v>0.50600000000000001</v>
      </c>
      <c r="I34" s="97">
        <v>0.51500000000000001</v>
      </c>
      <c r="J34" s="97">
        <v>0.52300000000000002</v>
      </c>
      <c r="K34" s="97">
        <v>0.53200000000000003</v>
      </c>
      <c r="L34" s="97">
        <v>0.54100000000000004</v>
      </c>
      <c r="M34" s="97">
        <v>0.55000000000000004</v>
      </c>
      <c r="N34" s="97">
        <v>0.56000000000000005</v>
      </c>
      <c r="O34" s="97">
        <v>0.56899999999999995</v>
      </c>
      <c r="P34" s="97">
        <v>0.57899999999999996</v>
      </c>
      <c r="Q34" s="97">
        <v>0.58899999999999997</v>
      </c>
      <c r="R34" s="97">
        <v>0.59899999999999998</v>
      </c>
      <c r="S34" s="97">
        <v>0.60899999999999999</v>
      </c>
      <c r="T34" s="97">
        <v>0.61899999999999999</v>
      </c>
      <c r="U34" s="97">
        <v>0.63</v>
      </c>
      <c r="V34" s="97">
        <v>0.64100000000000001</v>
      </c>
      <c r="W34" s="97">
        <v>0.65200000000000002</v>
      </c>
      <c r="X34" s="97">
        <v>0.66300000000000003</v>
      </c>
      <c r="Y34" s="97">
        <v>0.67400000000000004</v>
      </c>
      <c r="Z34" s="97">
        <v>0.68500000000000005</v>
      </c>
      <c r="AA34" s="97">
        <v>0.69699999999999995</v>
      </c>
      <c r="AB34" s="97">
        <v>0.70899999999999996</v>
      </c>
      <c r="AC34" s="97">
        <v>0.72099999999999997</v>
      </c>
      <c r="AD34" s="97">
        <v>0.73299999999999998</v>
      </c>
      <c r="AE34" s="97">
        <v>0.746</v>
      </c>
      <c r="AF34" s="97">
        <v>0.75800000000000001</v>
      </c>
      <c r="AG34" s="97">
        <v>0.77100000000000002</v>
      </c>
      <c r="AH34" s="97">
        <v>0.78400000000000003</v>
      </c>
      <c r="AI34" s="97">
        <v>0.79800000000000004</v>
      </c>
      <c r="AJ34" s="97">
        <v>0.81100000000000005</v>
      </c>
      <c r="AK34" s="97">
        <v>0.82499999999999996</v>
      </c>
      <c r="AL34" s="97">
        <v>0.83899999999999997</v>
      </c>
      <c r="AM34" s="97">
        <v>0.85299999999999998</v>
      </c>
      <c r="AN34" s="97">
        <v>0.86799999999999999</v>
      </c>
      <c r="AO34" s="97">
        <v>0.88300000000000001</v>
      </c>
      <c r="AP34" s="97">
        <v>0.89800000000000002</v>
      </c>
      <c r="AQ34" s="97">
        <v>0.91300000000000003</v>
      </c>
      <c r="AR34" s="97">
        <v>0.92800000000000005</v>
      </c>
      <c r="AS34" s="97">
        <v>0.94399999999999995</v>
      </c>
      <c r="AT34" s="97">
        <v>0.96</v>
      </c>
      <c r="AU34" s="97">
        <v>0.97599999999999998</v>
      </c>
      <c r="AV34" s="97">
        <v>0.99299999999999999</v>
      </c>
      <c r="AW34" s="97"/>
    </row>
    <row r="35" spans="1:49" x14ac:dyDescent="0.25">
      <c r="A35" s="95">
        <v>8</v>
      </c>
      <c r="B35" s="97">
        <v>0.45800000000000002</v>
      </c>
      <c r="C35" s="97">
        <v>0.46600000000000003</v>
      </c>
      <c r="D35" s="97">
        <v>0.47399999999999998</v>
      </c>
      <c r="E35" s="97">
        <v>0.48199999999999998</v>
      </c>
      <c r="F35" s="97">
        <v>0.49</v>
      </c>
      <c r="G35" s="97">
        <v>0.498</v>
      </c>
      <c r="H35" s="97">
        <v>0.50700000000000001</v>
      </c>
      <c r="I35" s="97">
        <v>0.51500000000000001</v>
      </c>
      <c r="J35" s="97">
        <v>0.52400000000000002</v>
      </c>
      <c r="K35" s="97">
        <v>0.53300000000000003</v>
      </c>
      <c r="L35" s="97">
        <v>0.54200000000000004</v>
      </c>
      <c r="M35" s="97">
        <v>0.55100000000000005</v>
      </c>
      <c r="N35" s="97">
        <v>0.56100000000000005</v>
      </c>
      <c r="O35" s="97">
        <v>0.56999999999999995</v>
      </c>
      <c r="P35" s="97">
        <v>0.57999999999999996</v>
      </c>
      <c r="Q35" s="97">
        <v>0.59</v>
      </c>
      <c r="R35" s="97">
        <v>0.6</v>
      </c>
      <c r="S35" s="97">
        <v>0.61</v>
      </c>
      <c r="T35" s="97">
        <v>0.62</v>
      </c>
      <c r="U35" s="97">
        <v>0.63100000000000001</v>
      </c>
      <c r="V35" s="97">
        <v>0.64200000000000002</v>
      </c>
      <c r="W35" s="97">
        <v>0.65200000000000002</v>
      </c>
      <c r="X35" s="97">
        <v>0.66400000000000003</v>
      </c>
      <c r="Y35" s="97">
        <v>0.67500000000000004</v>
      </c>
      <c r="Z35" s="97">
        <v>0.68600000000000005</v>
      </c>
      <c r="AA35" s="97">
        <v>0.69799999999999995</v>
      </c>
      <c r="AB35" s="97">
        <v>0.71</v>
      </c>
      <c r="AC35" s="97">
        <v>0.72199999999999998</v>
      </c>
      <c r="AD35" s="97">
        <v>0.73399999999999999</v>
      </c>
      <c r="AE35" s="97">
        <v>0.747</v>
      </c>
      <c r="AF35" s="97">
        <v>0.75900000000000001</v>
      </c>
      <c r="AG35" s="97">
        <v>0.77200000000000002</v>
      </c>
      <c r="AH35" s="97">
        <v>0.78500000000000003</v>
      </c>
      <c r="AI35" s="97">
        <v>0.79900000000000004</v>
      </c>
      <c r="AJ35" s="97">
        <v>0.81200000000000006</v>
      </c>
      <c r="AK35" s="97">
        <v>0.82599999999999996</v>
      </c>
      <c r="AL35" s="97">
        <v>0.84</v>
      </c>
      <c r="AM35" s="97">
        <v>0.85399999999999998</v>
      </c>
      <c r="AN35" s="97">
        <v>0.86899999999999999</v>
      </c>
      <c r="AO35" s="97">
        <v>0.88400000000000001</v>
      </c>
      <c r="AP35" s="97">
        <v>0.89900000000000002</v>
      </c>
      <c r="AQ35" s="97">
        <v>0.91400000000000003</v>
      </c>
      <c r="AR35" s="97">
        <v>0.93</v>
      </c>
      <c r="AS35" s="97">
        <v>0.94499999999999995</v>
      </c>
      <c r="AT35" s="97">
        <v>0.96099999999999997</v>
      </c>
      <c r="AU35" s="97">
        <v>0.97799999999999998</v>
      </c>
      <c r="AV35" s="97">
        <v>0.99399999999999999</v>
      </c>
      <c r="AW35" s="97"/>
    </row>
    <row r="36" spans="1:49" x14ac:dyDescent="0.25">
      <c r="A36" s="95">
        <v>9</v>
      </c>
      <c r="B36" s="97">
        <v>0.45900000000000002</v>
      </c>
      <c r="C36" s="97">
        <v>0.46600000000000003</v>
      </c>
      <c r="D36" s="97">
        <v>0.47399999999999998</v>
      </c>
      <c r="E36" s="97">
        <v>0.48199999999999998</v>
      </c>
      <c r="F36" s="97">
        <v>0.49099999999999999</v>
      </c>
      <c r="G36" s="97">
        <v>0.499</v>
      </c>
      <c r="H36" s="97">
        <v>0.50700000000000001</v>
      </c>
      <c r="I36" s="97">
        <v>0.51600000000000001</v>
      </c>
      <c r="J36" s="97">
        <v>0.52500000000000002</v>
      </c>
      <c r="K36" s="97">
        <v>0.53400000000000003</v>
      </c>
      <c r="L36" s="97">
        <v>0.54300000000000004</v>
      </c>
      <c r="M36" s="97">
        <v>0.55200000000000005</v>
      </c>
      <c r="N36" s="97">
        <v>0.56100000000000005</v>
      </c>
      <c r="O36" s="97">
        <v>0.57099999999999995</v>
      </c>
      <c r="P36" s="97">
        <v>0.58099999999999996</v>
      </c>
      <c r="Q36" s="97">
        <v>0.59099999999999997</v>
      </c>
      <c r="R36" s="97">
        <v>0.60099999999999998</v>
      </c>
      <c r="S36" s="97">
        <v>0.61099999999999999</v>
      </c>
      <c r="T36" s="97">
        <v>0.621</v>
      </c>
      <c r="U36" s="97">
        <v>0.63200000000000001</v>
      </c>
      <c r="V36" s="97">
        <v>0.64200000000000002</v>
      </c>
      <c r="W36" s="97">
        <v>0.65300000000000002</v>
      </c>
      <c r="X36" s="97">
        <v>0.66400000000000003</v>
      </c>
      <c r="Y36" s="97">
        <v>0.67600000000000005</v>
      </c>
      <c r="Z36" s="97">
        <v>0.68700000000000006</v>
      </c>
      <c r="AA36" s="97">
        <v>0.69899999999999995</v>
      </c>
      <c r="AB36" s="97">
        <v>0.71099999999999997</v>
      </c>
      <c r="AC36" s="97">
        <v>0.72299999999999998</v>
      </c>
      <c r="AD36" s="97">
        <v>0.73499999999999999</v>
      </c>
      <c r="AE36" s="97">
        <v>0.748</v>
      </c>
      <c r="AF36" s="97">
        <v>0.76</v>
      </c>
      <c r="AG36" s="97">
        <v>0.77300000000000002</v>
      </c>
      <c r="AH36" s="97">
        <v>0.78600000000000003</v>
      </c>
      <c r="AI36" s="97">
        <v>0.8</v>
      </c>
      <c r="AJ36" s="97">
        <v>0.81299999999999994</v>
      </c>
      <c r="AK36" s="97">
        <v>0.82699999999999996</v>
      </c>
      <c r="AL36" s="97">
        <v>0.84099999999999997</v>
      </c>
      <c r="AM36" s="97">
        <v>0.85599999999999998</v>
      </c>
      <c r="AN36" s="97">
        <v>0.87</v>
      </c>
      <c r="AO36" s="97">
        <v>0.88500000000000001</v>
      </c>
      <c r="AP36" s="97">
        <v>0.9</v>
      </c>
      <c r="AQ36" s="97">
        <v>0.91500000000000004</v>
      </c>
      <c r="AR36" s="97">
        <v>0.93100000000000005</v>
      </c>
      <c r="AS36" s="97">
        <v>0.94699999999999995</v>
      </c>
      <c r="AT36" s="97">
        <v>0.96299999999999997</v>
      </c>
      <c r="AU36" s="97">
        <v>0.97899999999999998</v>
      </c>
      <c r="AV36" s="97">
        <v>0.996</v>
      </c>
      <c r="AW36" s="97"/>
    </row>
    <row r="37" spans="1:49" x14ac:dyDescent="0.25">
      <c r="A37" s="95">
        <v>10</v>
      </c>
      <c r="B37" s="97">
        <v>0.45900000000000002</v>
      </c>
      <c r="C37" s="97">
        <v>0.46700000000000003</v>
      </c>
      <c r="D37" s="97">
        <v>0.47499999999999998</v>
      </c>
      <c r="E37" s="97">
        <v>0.48299999999999998</v>
      </c>
      <c r="F37" s="97">
        <v>0.49099999999999999</v>
      </c>
      <c r="G37" s="97">
        <v>0.5</v>
      </c>
      <c r="H37" s="97">
        <v>0.50800000000000001</v>
      </c>
      <c r="I37" s="97">
        <v>0.51700000000000002</v>
      </c>
      <c r="J37" s="97">
        <v>0.52600000000000002</v>
      </c>
      <c r="K37" s="97">
        <v>0.53400000000000003</v>
      </c>
      <c r="L37" s="97">
        <v>0.54400000000000004</v>
      </c>
      <c r="M37" s="97">
        <v>0.55300000000000005</v>
      </c>
      <c r="N37" s="97">
        <v>0.56200000000000006</v>
      </c>
      <c r="O37" s="97">
        <v>0.57199999999999995</v>
      </c>
      <c r="P37" s="97">
        <v>0.58099999999999996</v>
      </c>
      <c r="Q37" s="97">
        <v>0.59099999999999997</v>
      </c>
      <c r="R37" s="97">
        <v>0.60099999999999998</v>
      </c>
      <c r="S37" s="97">
        <v>0.61199999999999999</v>
      </c>
      <c r="T37" s="97">
        <v>0.622</v>
      </c>
      <c r="U37" s="97">
        <v>0.63300000000000001</v>
      </c>
      <c r="V37" s="97">
        <v>0.64300000000000002</v>
      </c>
      <c r="W37" s="97">
        <v>0.65400000000000003</v>
      </c>
      <c r="X37" s="97">
        <v>0.66500000000000004</v>
      </c>
      <c r="Y37" s="97">
        <v>0.67700000000000005</v>
      </c>
      <c r="Z37" s="97">
        <v>0.68799999999999994</v>
      </c>
      <c r="AA37" s="97">
        <v>0.7</v>
      </c>
      <c r="AB37" s="97">
        <v>0.71199999999999997</v>
      </c>
      <c r="AC37" s="97">
        <v>0.72399999999999998</v>
      </c>
      <c r="AD37" s="97">
        <v>0.73599999999999999</v>
      </c>
      <c r="AE37" s="97">
        <v>0.749</v>
      </c>
      <c r="AF37" s="97">
        <v>0.76100000000000001</v>
      </c>
      <c r="AG37" s="97">
        <v>0.77400000000000002</v>
      </c>
      <c r="AH37" s="97">
        <v>0.78800000000000003</v>
      </c>
      <c r="AI37" s="97">
        <v>0.80100000000000005</v>
      </c>
      <c r="AJ37" s="97">
        <v>0.81499999999999995</v>
      </c>
      <c r="AK37" s="97">
        <v>0.82799999999999996</v>
      </c>
      <c r="AL37" s="97">
        <v>0.84299999999999997</v>
      </c>
      <c r="AM37" s="97">
        <v>0.85699999999999998</v>
      </c>
      <c r="AN37" s="97">
        <v>0.871</v>
      </c>
      <c r="AO37" s="97">
        <v>0.88600000000000001</v>
      </c>
      <c r="AP37" s="97">
        <v>0.90100000000000002</v>
      </c>
      <c r="AQ37" s="97">
        <v>0.91700000000000004</v>
      </c>
      <c r="AR37" s="97">
        <v>0.93200000000000005</v>
      </c>
      <c r="AS37" s="97">
        <v>0.94799999999999995</v>
      </c>
      <c r="AT37" s="97">
        <v>0.96399999999999997</v>
      </c>
      <c r="AU37" s="97">
        <v>0.98099999999999998</v>
      </c>
      <c r="AV37" s="97">
        <v>0.997</v>
      </c>
      <c r="AW37" s="97"/>
    </row>
    <row r="38" spans="1:49" x14ac:dyDescent="0.25">
      <c r="A38" s="95">
        <v>11</v>
      </c>
      <c r="B38" s="97">
        <v>0.46</v>
      </c>
      <c r="C38" s="97">
        <v>0.46800000000000003</v>
      </c>
      <c r="D38" s="97">
        <v>0.47599999999999998</v>
      </c>
      <c r="E38" s="97">
        <v>0.48399999999999999</v>
      </c>
      <c r="F38" s="97">
        <v>0.49199999999999999</v>
      </c>
      <c r="G38" s="97">
        <v>0.5</v>
      </c>
      <c r="H38" s="97">
        <v>0.50900000000000001</v>
      </c>
      <c r="I38" s="97">
        <v>0.51700000000000002</v>
      </c>
      <c r="J38" s="97">
        <v>0.52600000000000002</v>
      </c>
      <c r="K38" s="97">
        <v>0.53500000000000003</v>
      </c>
      <c r="L38" s="97">
        <v>0.54400000000000004</v>
      </c>
      <c r="M38" s="97">
        <v>0.55400000000000005</v>
      </c>
      <c r="N38" s="97">
        <v>0.56299999999999994</v>
      </c>
      <c r="O38" s="97">
        <v>0.57299999999999995</v>
      </c>
      <c r="P38" s="97">
        <v>0.58199999999999996</v>
      </c>
      <c r="Q38" s="97">
        <v>0.59199999999999997</v>
      </c>
      <c r="R38" s="97">
        <v>0.60199999999999998</v>
      </c>
      <c r="S38" s="97">
        <v>0.61199999999999999</v>
      </c>
      <c r="T38" s="97">
        <v>0.623</v>
      </c>
      <c r="U38" s="97">
        <v>0.63300000000000001</v>
      </c>
      <c r="V38" s="97">
        <v>0.64400000000000002</v>
      </c>
      <c r="W38" s="97">
        <v>0.65500000000000003</v>
      </c>
      <c r="X38" s="97">
        <v>0.66600000000000004</v>
      </c>
      <c r="Y38" s="97">
        <v>0.67800000000000005</v>
      </c>
      <c r="Z38" s="97">
        <v>0.68899999999999995</v>
      </c>
      <c r="AA38" s="97">
        <v>0.70099999999999996</v>
      </c>
      <c r="AB38" s="97">
        <v>0.71299999999999997</v>
      </c>
      <c r="AC38" s="97">
        <v>0.72499999999999998</v>
      </c>
      <c r="AD38" s="97">
        <v>0.73699999999999999</v>
      </c>
      <c r="AE38" s="97">
        <v>0.75</v>
      </c>
      <c r="AF38" s="97">
        <v>0.76300000000000001</v>
      </c>
      <c r="AG38" s="97">
        <v>0.77500000000000002</v>
      </c>
      <c r="AH38" s="97">
        <v>0.78900000000000003</v>
      </c>
      <c r="AI38" s="97">
        <v>0.80200000000000005</v>
      </c>
      <c r="AJ38" s="97">
        <v>0.81599999999999995</v>
      </c>
      <c r="AK38" s="97">
        <v>0.83</v>
      </c>
      <c r="AL38" s="97">
        <v>0.84399999999999997</v>
      </c>
      <c r="AM38" s="97">
        <v>0.85799999999999998</v>
      </c>
      <c r="AN38" s="97">
        <v>0.873</v>
      </c>
      <c r="AO38" s="97">
        <v>0.88700000000000001</v>
      </c>
      <c r="AP38" s="97">
        <v>0.90300000000000002</v>
      </c>
      <c r="AQ38" s="97">
        <v>0.91800000000000004</v>
      </c>
      <c r="AR38" s="97">
        <v>0.93300000000000005</v>
      </c>
      <c r="AS38" s="97">
        <v>0.94899999999999995</v>
      </c>
      <c r="AT38" s="97">
        <v>0.96599999999999997</v>
      </c>
      <c r="AU38" s="97">
        <v>0.98199999999999998</v>
      </c>
      <c r="AV38" s="97">
        <v>0.999</v>
      </c>
      <c r="AW38" s="97"/>
    </row>
    <row r="44" spans="1:49" ht="39.65" customHeight="1" x14ac:dyDescent="0.25"/>
    <row r="46" spans="1:49" ht="27.65" customHeight="1" x14ac:dyDescent="0.25"/>
  </sheetData>
  <sheetProtection algorithmName="SHA-512" hashValue="FPrfvpV3TkY5DiLB8ffep2Iits/3hL0FYo38xXCHunPJQYjlciTvXAKK2wYLHjxED1u0qvgLxwiWNVQ3tJmdYw==" saltValue="pdJ5vZbqvULKsUeU+84+1Q==" spinCount="100000" sheet="1" objects="1" scenarios="1"/>
  <conditionalFormatting sqref="A6:A18">
    <cfRule type="expression" dxfId="1099" priority="25" stopIfTrue="1">
      <formula>MOD(ROW(),2)=0</formula>
    </cfRule>
    <cfRule type="expression" dxfId="1098" priority="26" stopIfTrue="1">
      <formula>MOD(ROW(),2)&lt;&gt;0</formula>
    </cfRule>
  </conditionalFormatting>
  <conditionalFormatting sqref="D6:AW21">
    <cfRule type="expression" dxfId="1097" priority="27" stopIfTrue="1">
      <formula>MOD(ROW(),2)=0</formula>
    </cfRule>
    <cfRule type="expression" dxfId="1096" priority="28" stopIfTrue="1">
      <formula>MOD(ROW(),2)&lt;&gt;0</formula>
    </cfRule>
  </conditionalFormatting>
  <conditionalFormatting sqref="A26:A38">
    <cfRule type="expression" dxfId="1095" priority="21" stopIfTrue="1">
      <formula>MOD(ROW(),2)=0</formula>
    </cfRule>
    <cfRule type="expression" dxfId="1094" priority="22" stopIfTrue="1">
      <formula>MOD(ROW(),2)&lt;&gt;0</formula>
    </cfRule>
  </conditionalFormatting>
  <conditionalFormatting sqref="B26:AW38">
    <cfRule type="expression" dxfId="1093" priority="23" stopIfTrue="1">
      <formula>MOD(ROW(),2)=0</formula>
    </cfRule>
    <cfRule type="expression" dxfId="1092" priority="24" stopIfTrue="1">
      <formula>MOD(ROW(),2)&lt;&gt;0</formula>
    </cfRule>
  </conditionalFormatting>
  <conditionalFormatting sqref="A19:A21">
    <cfRule type="expression" dxfId="1091" priority="17" stopIfTrue="1">
      <formula>MOD(ROW(),2)=0</formula>
    </cfRule>
    <cfRule type="expression" dxfId="1090" priority="18" stopIfTrue="1">
      <formula>MOD(ROW(),2)&lt;&gt;0</formula>
    </cfRule>
  </conditionalFormatting>
  <conditionalFormatting sqref="D19:AW21">
    <cfRule type="expression" dxfId="1089" priority="19" stopIfTrue="1">
      <formula>MOD(ROW(),2)=0</formula>
    </cfRule>
    <cfRule type="expression" dxfId="1088" priority="20" stopIfTrue="1">
      <formula>MOD(ROW(),2)&lt;&gt;0</formula>
    </cfRule>
  </conditionalFormatting>
  <conditionalFormatting sqref="B6:C16">
    <cfRule type="expression" dxfId="1087" priority="9" stopIfTrue="1">
      <formula>MOD(ROW(),2)=0</formula>
    </cfRule>
    <cfRule type="expression" dxfId="1086" priority="10" stopIfTrue="1">
      <formula>MOD(ROW(),2)&lt;&gt;0</formula>
    </cfRule>
  </conditionalFormatting>
  <conditionalFormatting sqref="B18:C18 B17">
    <cfRule type="expression" dxfId="1085" priority="11" stopIfTrue="1">
      <formula>MOD(ROW(),2)=0</formula>
    </cfRule>
    <cfRule type="expression" dxfId="1084" priority="12" stopIfTrue="1">
      <formula>MOD(ROW(),2)&lt;&gt;0</formula>
    </cfRule>
  </conditionalFormatting>
  <conditionalFormatting sqref="C17">
    <cfRule type="expression" dxfId="1083" priority="7" stopIfTrue="1">
      <formula>MOD(ROW(),2)=0</formula>
    </cfRule>
    <cfRule type="expression" dxfId="1082" priority="8" stopIfTrue="1">
      <formula>MOD(ROW(),2)&lt;&gt;0</formula>
    </cfRule>
  </conditionalFormatting>
  <conditionalFormatting sqref="B20:B21">
    <cfRule type="expression" dxfId="1081" priority="3" stopIfTrue="1">
      <formula>MOD(ROW(),2)=0</formula>
    </cfRule>
    <cfRule type="expression" dxfId="1080" priority="4" stopIfTrue="1">
      <formula>MOD(ROW(),2)&lt;&gt;0</formula>
    </cfRule>
  </conditionalFormatting>
  <conditionalFormatting sqref="C19:C21">
    <cfRule type="expression" dxfId="1079" priority="5" stopIfTrue="1">
      <formula>MOD(ROW(),2)=0</formula>
    </cfRule>
    <cfRule type="expression" dxfId="1078" priority="6" stopIfTrue="1">
      <formula>MOD(ROW(),2)&lt;&gt;0</formula>
    </cfRule>
  </conditionalFormatting>
  <conditionalFormatting sqref="B19">
    <cfRule type="expression" dxfId="1077" priority="1" stopIfTrue="1">
      <formula>MOD(ROW(),2)=0</formula>
    </cfRule>
    <cfRule type="expression" dxfId="1076" priority="2" stopIfTrue="1">
      <formula>MOD(ROW(),2)&lt;&gt;0</formula>
    </cfRule>
  </conditionalFormatting>
  <hyperlinks>
    <hyperlink ref="B24" location="Assumptions!A1" display="Assumptions" xr:uid="{AC4FB8FB-8C2C-41B9-AA6A-A50A9B5E3EF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I64"/>
  <sheetViews>
    <sheetView workbookViewId="0"/>
  </sheetViews>
  <sheetFormatPr defaultColWidth="10" defaultRowHeight="12.5" x14ac:dyDescent="0.25"/>
  <cols>
    <col min="1" max="1" width="31.54296875" style="27" customWidth="1"/>
    <col min="2" max="2" width="40.453125" style="27" customWidth="1"/>
    <col min="3" max="3" width="10.1796875" style="27" customWidth="1"/>
    <col min="4" max="4" width="10" style="27" customWidth="1"/>
    <col min="5" max="16384" width="10" style="27"/>
  </cols>
  <sheetData>
    <row r="1" spans="1:9" ht="20" x14ac:dyDescent="0.4">
      <c r="A1" s="39" t="s">
        <v>0</v>
      </c>
      <c r="B1" s="40"/>
      <c r="C1" s="40"/>
      <c r="D1" s="40"/>
      <c r="E1" s="40"/>
      <c r="F1" s="40"/>
      <c r="G1" s="40"/>
      <c r="H1" s="40"/>
      <c r="I1" s="40"/>
    </row>
    <row r="2" spans="1:9" ht="15.5" x14ac:dyDescent="0.35">
      <c r="A2" s="41" t="s">
        <v>1</v>
      </c>
      <c r="B2" s="42"/>
      <c r="C2" s="42"/>
      <c r="D2" s="42"/>
      <c r="E2" s="42"/>
      <c r="F2" s="42"/>
      <c r="G2" s="42"/>
      <c r="H2" s="42"/>
      <c r="I2" s="42"/>
    </row>
    <row r="3" spans="1:9" ht="15.5" x14ac:dyDescent="0.35">
      <c r="A3" s="43" t="s">
        <v>600</v>
      </c>
      <c r="B3" s="42"/>
      <c r="C3" s="42"/>
      <c r="D3" s="42"/>
      <c r="E3" s="42"/>
      <c r="F3" s="42"/>
      <c r="G3" s="42"/>
      <c r="H3" s="42"/>
      <c r="I3" s="42"/>
    </row>
    <row r="4" spans="1:9" x14ac:dyDescent="0.25">
      <c r="A4" s="44" t="s">
        <v>601</v>
      </c>
    </row>
    <row r="6" spans="1:9" ht="13" x14ac:dyDescent="0.25">
      <c r="A6" s="45" t="s">
        <v>602</v>
      </c>
      <c r="B6" s="46" t="s">
        <v>603</v>
      </c>
    </row>
    <row r="7" spans="1:9" x14ac:dyDescent="0.25">
      <c r="A7" s="47" t="s">
        <v>277</v>
      </c>
      <c r="B7" s="49" t="s">
        <v>604</v>
      </c>
    </row>
    <row r="8" spans="1:9" x14ac:dyDescent="0.25">
      <c r="A8" s="47" t="s">
        <v>278</v>
      </c>
      <c r="B8" s="49" t="s">
        <v>605</v>
      </c>
    </row>
    <row r="9" spans="1:9" ht="12.75" customHeight="1" x14ac:dyDescent="0.25">
      <c r="A9" s="47" t="s">
        <v>279</v>
      </c>
      <c r="B9" s="50" t="s">
        <v>606</v>
      </c>
    </row>
    <row r="10" spans="1:9" ht="12.75" customHeight="1" x14ac:dyDescent="0.25">
      <c r="A10" s="47" t="s">
        <v>7</v>
      </c>
      <c r="B10" s="50" t="s">
        <v>607</v>
      </c>
    </row>
    <row r="11" spans="1:9" x14ac:dyDescent="0.25">
      <c r="A11" s="47" t="s">
        <v>280</v>
      </c>
      <c r="B11" s="50" t="s">
        <v>608</v>
      </c>
    </row>
    <row r="12" spans="1:9" x14ac:dyDescent="0.25">
      <c r="A12" s="47" t="s">
        <v>281</v>
      </c>
      <c r="B12" s="48" t="s">
        <v>609</v>
      </c>
    </row>
    <row r="13" spans="1:9" ht="12.75" customHeight="1" x14ac:dyDescent="0.25">
      <c r="A13" s="47" t="s">
        <v>610</v>
      </c>
      <c r="B13" s="48" t="s">
        <v>611</v>
      </c>
    </row>
    <row r="14" spans="1:9" ht="12.75" customHeight="1" x14ac:dyDescent="0.25">
      <c r="A14" s="47" t="s">
        <v>283</v>
      </c>
      <c r="B14" s="48" t="s">
        <v>612</v>
      </c>
    </row>
    <row r="15" spans="1:9" ht="75" x14ac:dyDescent="0.25">
      <c r="A15" s="51" t="s">
        <v>613</v>
      </c>
      <c r="B15" s="52" t="s">
        <v>614</v>
      </c>
    </row>
    <row r="16" spans="1:9" ht="25" x14ac:dyDescent="0.25">
      <c r="A16" s="53" t="s">
        <v>285</v>
      </c>
      <c r="B16" s="52" t="s">
        <v>615</v>
      </c>
    </row>
    <row r="17" spans="1:2" ht="52.5" customHeight="1" x14ac:dyDescent="0.25">
      <c r="A17" s="54" t="s">
        <v>616</v>
      </c>
      <c r="B17" s="52" t="s">
        <v>617</v>
      </c>
    </row>
    <row r="18" spans="1:2" x14ac:dyDescent="0.25">
      <c r="A18" s="51" t="s">
        <v>287</v>
      </c>
      <c r="B18" s="55" t="s">
        <v>618</v>
      </c>
    </row>
    <row r="19" spans="1:2" x14ac:dyDescent="0.25">
      <c r="A19" s="53" t="s">
        <v>288</v>
      </c>
      <c r="B19" s="55" t="s">
        <v>619</v>
      </c>
    </row>
    <row r="20" spans="1:2" ht="25" x14ac:dyDescent="0.25">
      <c r="A20" s="53" t="s">
        <v>289</v>
      </c>
      <c r="B20" s="55" t="s">
        <v>620</v>
      </c>
    </row>
    <row r="25" spans="1:2" ht="13" x14ac:dyDescent="0.3">
      <c r="A25" s="56" t="s">
        <v>621</v>
      </c>
      <c r="B25" s="57"/>
    </row>
    <row r="26" spans="1:2" ht="13" x14ac:dyDescent="0.3">
      <c r="A26" s="58"/>
      <c r="B26" s="59"/>
    </row>
    <row r="27" spans="1:2" ht="13" x14ac:dyDescent="0.3">
      <c r="A27" s="60"/>
      <c r="B27" s="61"/>
    </row>
    <row r="28" spans="1:2" ht="13" x14ac:dyDescent="0.3">
      <c r="A28" s="58"/>
      <c r="B28" s="59"/>
    </row>
    <row r="29" spans="1:2" x14ac:dyDescent="0.25">
      <c r="A29" s="62"/>
      <c r="B29" s="63"/>
    </row>
    <row r="30" spans="1:2" x14ac:dyDescent="0.25">
      <c r="A30" s="64"/>
      <c r="B30" s="65"/>
    </row>
    <row r="31" spans="1:2" ht="13" x14ac:dyDescent="0.3">
      <c r="A31" s="58"/>
      <c r="B31" s="59"/>
    </row>
    <row r="32" spans="1:2" x14ac:dyDescent="0.25">
      <c r="A32" s="66"/>
      <c r="B32" s="67"/>
    </row>
    <row r="33" spans="1:2" x14ac:dyDescent="0.25">
      <c r="A33" s="66"/>
      <c r="B33" s="67"/>
    </row>
    <row r="34" spans="1:2" x14ac:dyDescent="0.25">
      <c r="A34" s="66"/>
      <c r="B34" s="67"/>
    </row>
    <row r="35" spans="1:2" x14ac:dyDescent="0.25">
      <c r="A35" s="66"/>
      <c r="B35" s="67"/>
    </row>
    <row r="36" spans="1:2" x14ac:dyDescent="0.25">
      <c r="A36" s="66"/>
      <c r="B36" s="67"/>
    </row>
    <row r="37" spans="1:2" x14ac:dyDescent="0.25">
      <c r="A37" s="66"/>
      <c r="B37" s="67"/>
    </row>
    <row r="38" spans="1:2" x14ac:dyDescent="0.25">
      <c r="A38" s="66"/>
      <c r="B38" s="67"/>
    </row>
    <row r="39" spans="1:2" x14ac:dyDescent="0.25">
      <c r="A39" s="66"/>
      <c r="B39" s="67"/>
    </row>
    <row r="40" spans="1:2" x14ac:dyDescent="0.25">
      <c r="A40" s="66"/>
      <c r="B40" s="67"/>
    </row>
    <row r="41" spans="1:2" x14ac:dyDescent="0.25">
      <c r="A41" s="66"/>
      <c r="B41" s="67"/>
    </row>
    <row r="42" spans="1:2" x14ac:dyDescent="0.25">
      <c r="A42" s="62"/>
      <c r="B42" s="63"/>
    </row>
    <row r="43" spans="1:2" ht="39.65" customHeight="1" x14ac:dyDescent="0.25">
      <c r="A43" s="68"/>
      <c r="B43" s="69"/>
    </row>
    <row r="44" spans="1:2" x14ac:dyDescent="0.25">
      <c r="A44" s="62"/>
      <c r="B44" s="63"/>
    </row>
    <row r="45" spans="1:2" ht="27.65" customHeight="1" x14ac:dyDescent="0.25">
      <c r="A45" s="62"/>
      <c r="B45" s="63"/>
    </row>
    <row r="46" spans="1:2" x14ac:dyDescent="0.25">
      <c r="A46" s="62"/>
      <c r="B46" s="63"/>
    </row>
    <row r="47" spans="1:2" x14ac:dyDescent="0.25">
      <c r="A47" s="62"/>
      <c r="B47" s="63"/>
    </row>
    <row r="48" spans="1:2" x14ac:dyDescent="0.25">
      <c r="A48" s="62"/>
      <c r="B48" s="63"/>
    </row>
    <row r="49" spans="1:2" x14ac:dyDescent="0.25">
      <c r="A49" s="62"/>
      <c r="B49" s="63"/>
    </row>
    <row r="50" spans="1:2" x14ac:dyDescent="0.25">
      <c r="A50" s="62"/>
      <c r="B50" s="63"/>
    </row>
    <row r="51" spans="1:2" x14ac:dyDescent="0.25">
      <c r="A51" s="62"/>
      <c r="B51" s="63"/>
    </row>
    <row r="52" spans="1:2" x14ac:dyDescent="0.25">
      <c r="A52" s="62"/>
      <c r="B52" s="63"/>
    </row>
    <row r="53" spans="1:2" x14ac:dyDescent="0.25">
      <c r="A53" s="62"/>
      <c r="B53" s="63"/>
    </row>
    <row r="54" spans="1:2" x14ac:dyDescent="0.25">
      <c r="A54" s="62"/>
      <c r="B54" s="63"/>
    </row>
    <row r="55" spans="1:2" x14ac:dyDescent="0.25">
      <c r="A55" s="62"/>
      <c r="B55" s="63"/>
    </row>
    <row r="56" spans="1:2" x14ac:dyDescent="0.25">
      <c r="A56" s="62"/>
      <c r="B56" s="63"/>
    </row>
    <row r="57" spans="1:2" x14ac:dyDescent="0.25">
      <c r="A57" s="62"/>
      <c r="B57" s="63"/>
    </row>
    <row r="58" spans="1:2" x14ac:dyDescent="0.25">
      <c r="A58" s="62"/>
      <c r="B58" s="63"/>
    </row>
    <row r="59" spans="1:2" x14ac:dyDescent="0.25">
      <c r="A59" s="62"/>
      <c r="B59" s="63"/>
    </row>
    <row r="60" spans="1:2" x14ac:dyDescent="0.25">
      <c r="A60" s="62"/>
      <c r="B60" s="63"/>
    </row>
    <row r="61" spans="1:2" x14ac:dyDescent="0.25">
      <c r="A61" s="62"/>
      <c r="B61" s="63"/>
    </row>
    <row r="62" spans="1:2" x14ac:dyDescent="0.25">
      <c r="A62" s="62"/>
      <c r="B62" s="63"/>
    </row>
    <row r="63" spans="1:2" x14ac:dyDescent="0.25">
      <c r="A63" s="62"/>
      <c r="B63" s="63"/>
    </row>
    <row r="64" spans="1:2" x14ac:dyDescent="0.25">
      <c r="A64" s="70"/>
      <c r="B64" s="71"/>
    </row>
  </sheetData>
  <sheetProtection algorithmName="SHA-512" hashValue="lCKS4aKWJ9yt6CH51ot67Z4zFY4khrDzHIHWgpZR6S7mBz7A4pj7r4miryVAZ9o0tc3K2d0qZFi1mUXJ3zGdpQ==" saltValue="ypD9xQAXw9ovu98sbPhL6A==" spinCount="100000" sheet="1" objects="1" scenario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95"/>
  <dimension ref="A1:Q46"/>
  <sheetViews>
    <sheetView showGridLines="0" zoomScale="85" zoomScaleNormal="85" workbookViewId="0">
      <selection activeCell="E21" sqref="E21"/>
    </sheetView>
  </sheetViews>
  <sheetFormatPr defaultColWidth="10" defaultRowHeight="12.5" x14ac:dyDescent="0.25"/>
  <cols>
    <col min="1" max="1" width="31.54296875" style="27" customWidth="1"/>
    <col min="2" max="17" width="22.54296875" style="27" customWidth="1"/>
    <col min="18" max="16384" width="10" style="27"/>
  </cols>
  <sheetData>
    <row r="1" spans="1:17" ht="20" x14ac:dyDescent="0.4">
      <c r="A1" s="39" t="s">
        <v>0</v>
      </c>
      <c r="B1" s="40"/>
      <c r="C1" s="40"/>
      <c r="D1" s="40"/>
      <c r="E1" s="40"/>
      <c r="F1" s="40"/>
      <c r="G1" s="40"/>
      <c r="H1" s="40"/>
      <c r="I1" s="40"/>
      <c r="K1" s="99"/>
    </row>
    <row r="2" spans="1:17" ht="15.5" x14ac:dyDescent="0.35">
      <c r="A2" s="41" t="s">
        <v>712</v>
      </c>
      <c r="B2" s="42"/>
      <c r="C2" s="42"/>
      <c r="D2" s="42"/>
      <c r="E2" s="42"/>
      <c r="F2" s="42"/>
      <c r="G2" s="42"/>
      <c r="H2" s="42"/>
      <c r="I2" s="42"/>
    </row>
    <row r="3" spans="1:17" ht="15.5" x14ac:dyDescent="0.35">
      <c r="A3" s="171" t="str">
        <f>TABLE_FACTOR_TYPE_1&amp;" - x-"&amp;TABLE_REFERENCE_1</f>
        <v>Pension Debit - x-335</v>
      </c>
      <c r="B3" s="42"/>
      <c r="C3" s="42"/>
      <c r="D3" s="42"/>
      <c r="E3" s="42"/>
      <c r="F3" s="42"/>
      <c r="G3" s="42"/>
      <c r="H3" s="42"/>
      <c r="I3" s="42"/>
    </row>
    <row r="6" spans="1:17" ht="13" x14ac:dyDescent="0.3">
      <c r="A6" s="87" t="s">
        <v>602</v>
      </c>
      <c r="B6" s="77" t="s">
        <v>603</v>
      </c>
      <c r="C6" s="77"/>
      <c r="D6" s="174"/>
      <c r="E6" s="174"/>
      <c r="F6" s="174"/>
      <c r="G6" s="174"/>
      <c r="H6" s="174"/>
      <c r="I6" s="174"/>
      <c r="J6" s="174"/>
      <c r="K6" s="174"/>
      <c r="L6" s="174"/>
      <c r="M6" s="174"/>
      <c r="N6" s="174"/>
      <c r="O6" s="174"/>
      <c r="P6" s="174"/>
      <c r="Q6" s="86"/>
    </row>
    <row r="7" spans="1:17" x14ac:dyDescent="0.25">
      <c r="A7" s="85" t="s">
        <v>277</v>
      </c>
      <c r="B7" s="78" t="s">
        <v>291</v>
      </c>
      <c r="C7" s="78"/>
      <c r="D7" s="174"/>
      <c r="E7" s="174"/>
      <c r="F7" s="174"/>
      <c r="G7" s="174"/>
      <c r="H7" s="174"/>
      <c r="I7" s="174"/>
      <c r="J7" s="174"/>
      <c r="K7" s="174"/>
      <c r="L7" s="174"/>
      <c r="M7" s="174"/>
      <c r="N7" s="174"/>
      <c r="O7" s="174"/>
      <c r="P7" s="174"/>
      <c r="Q7" s="84"/>
    </row>
    <row r="8" spans="1:17" x14ac:dyDescent="0.25">
      <c r="A8" s="85" t="s">
        <v>278</v>
      </c>
      <c r="B8" s="78">
        <v>2015</v>
      </c>
      <c r="C8" s="78"/>
      <c r="D8" s="174"/>
      <c r="E8" s="174"/>
      <c r="F8" s="174"/>
      <c r="G8" s="174"/>
      <c r="H8" s="174"/>
      <c r="I8" s="174"/>
      <c r="J8" s="174"/>
      <c r="K8" s="174"/>
      <c r="L8" s="174"/>
      <c r="M8" s="174"/>
      <c r="N8" s="174"/>
      <c r="O8" s="174"/>
      <c r="P8" s="174"/>
      <c r="Q8" s="84"/>
    </row>
    <row r="9" spans="1:17" x14ac:dyDescent="0.25">
      <c r="A9" s="85" t="s">
        <v>279</v>
      </c>
      <c r="B9" s="78" t="s">
        <v>421</v>
      </c>
      <c r="C9" s="78"/>
      <c r="D9" s="174"/>
      <c r="E9" s="174"/>
      <c r="F9" s="174"/>
      <c r="G9" s="174"/>
      <c r="H9" s="174"/>
      <c r="I9" s="174"/>
      <c r="J9" s="174"/>
      <c r="K9" s="174"/>
      <c r="L9" s="174"/>
      <c r="M9" s="174"/>
      <c r="N9" s="174"/>
      <c r="O9" s="174"/>
      <c r="P9" s="174"/>
      <c r="Q9" s="84"/>
    </row>
    <row r="10" spans="1:17" ht="25" x14ac:dyDescent="0.25">
      <c r="A10" s="85" t="s">
        <v>7</v>
      </c>
      <c r="B10" s="78" t="s">
        <v>464</v>
      </c>
      <c r="C10" s="78"/>
      <c r="D10" s="174"/>
      <c r="E10" s="174"/>
      <c r="F10" s="174"/>
      <c r="G10" s="174"/>
      <c r="H10" s="174"/>
      <c r="I10" s="174"/>
      <c r="J10" s="174"/>
      <c r="K10" s="174"/>
      <c r="L10" s="174"/>
      <c r="M10" s="174"/>
      <c r="N10" s="174"/>
      <c r="O10" s="174"/>
      <c r="P10" s="174"/>
      <c r="Q10" s="84"/>
    </row>
    <row r="11" spans="1:17" x14ac:dyDescent="0.25">
      <c r="A11" s="85" t="s">
        <v>280</v>
      </c>
      <c r="B11" s="78" t="s">
        <v>301</v>
      </c>
      <c r="C11" s="78"/>
      <c r="D11" s="174"/>
      <c r="E11" s="174"/>
      <c r="F11" s="174"/>
      <c r="G11" s="174"/>
      <c r="H11" s="174"/>
      <c r="I11" s="174"/>
      <c r="J11" s="174"/>
      <c r="K11" s="174"/>
      <c r="L11" s="174"/>
      <c r="M11" s="174"/>
      <c r="N11" s="174"/>
      <c r="O11" s="174"/>
      <c r="P11" s="174"/>
      <c r="Q11" s="84"/>
    </row>
    <row r="12" spans="1:17" x14ac:dyDescent="0.25">
      <c r="A12" s="85" t="s">
        <v>281</v>
      </c>
      <c r="B12" s="78" t="s">
        <v>465</v>
      </c>
      <c r="C12" s="78"/>
      <c r="D12" s="174"/>
      <c r="E12" s="174"/>
      <c r="F12" s="174"/>
      <c r="G12" s="174"/>
      <c r="H12" s="174"/>
      <c r="I12" s="174"/>
      <c r="J12" s="174"/>
      <c r="K12" s="174"/>
      <c r="L12" s="174"/>
      <c r="M12" s="174"/>
      <c r="N12" s="174"/>
      <c r="O12" s="174"/>
      <c r="P12" s="174"/>
      <c r="Q12" s="84"/>
    </row>
    <row r="13" spans="1:17" x14ac:dyDescent="0.25">
      <c r="A13" s="85" t="s">
        <v>610</v>
      </c>
      <c r="B13" s="78">
        <v>0</v>
      </c>
      <c r="C13" s="78"/>
      <c r="D13" s="174"/>
      <c r="E13" s="174"/>
      <c r="F13" s="174"/>
      <c r="G13" s="174"/>
      <c r="H13" s="174"/>
      <c r="I13" s="174"/>
      <c r="J13" s="174"/>
      <c r="K13" s="174"/>
      <c r="L13" s="174"/>
      <c r="M13" s="174"/>
      <c r="N13" s="174"/>
      <c r="O13" s="174"/>
      <c r="P13" s="174"/>
      <c r="Q13" s="84"/>
    </row>
    <row r="14" spans="1:17" x14ac:dyDescent="0.25">
      <c r="A14" s="85" t="s">
        <v>283</v>
      </c>
      <c r="B14" s="78">
        <v>335</v>
      </c>
      <c r="C14" s="78"/>
      <c r="D14" s="174"/>
      <c r="E14" s="174"/>
      <c r="F14" s="174"/>
      <c r="G14" s="174"/>
      <c r="H14" s="174"/>
      <c r="I14" s="174"/>
      <c r="J14" s="174"/>
      <c r="K14" s="174"/>
      <c r="L14" s="174"/>
      <c r="M14" s="174"/>
      <c r="N14" s="174"/>
      <c r="O14" s="174"/>
      <c r="P14" s="174"/>
      <c r="Q14" s="84"/>
    </row>
    <row r="15" spans="1:17" x14ac:dyDescent="0.25">
      <c r="A15" s="85" t="s">
        <v>613</v>
      </c>
      <c r="B15" s="78">
        <v>335</v>
      </c>
      <c r="C15" s="78"/>
      <c r="D15" s="174"/>
      <c r="E15" s="174"/>
      <c r="F15" s="174"/>
      <c r="G15" s="174"/>
      <c r="H15" s="174"/>
      <c r="I15" s="174"/>
      <c r="J15" s="174"/>
      <c r="K15" s="174"/>
      <c r="L15" s="174"/>
      <c r="M15" s="174"/>
      <c r="N15" s="174"/>
      <c r="O15" s="174"/>
      <c r="P15" s="174"/>
      <c r="Q15" s="84"/>
    </row>
    <row r="16" spans="1:17" x14ac:dyDescent="0.25">
      <c r="A16" s="85" t="s">
        <v>285</v>
      </c>
      <c r="B16" s="78" t="s">
        <v>467</v>
      </c>
      <c r="C16" s="78"/>
      <c r="D16" s="174"/>
      <c r="E16" s="174"/>
      <c r="F16" s="174"/>
      <c r="G16" s="174"/>
      <c r="H16" s="174"/>
      <c r="I16" s="174"/>
      <c r="J16" s="174"/>
      <c r="K16" s="174"/>
      <c r="L16" s="174"/>
      <c r="M16" s="174"/>
      <c r="N16" s="174"/>
      <c r="O16" s="174"/>
      <c r="P16" s="174"/>
      <c r="Q16" s="84"/>
    </row>
    <row r="17" spans="1:17" x14ac:dyDescent="0.25">
      <c r="A17" s="85" t="s">
        <v>699</v>
      </c>
      <c r="B17" s="129"/>
      <c r="C17" s="129"/>
      <c r="D17" s="174"/>
      <c r="E17" s="174"/>
      <c r="F17" s="174"/>
      <c r="G17" s="174"/>
      <c r="H17" s="174"/>
      <c r="I17" s="174"/>
      <c r="J17" s="174"/>
      <c r="K17" s="174"/>
      <c r="L17" s="174"/>
      <c r="M17" s="174"/>
      <c r="N17" s="174"/>
      <c r="O17" s="174"/>
      <c r="P17" s="174"/>
      <c r="Q17" s="84"/>
    </row>
    <row r="18" spans="1:17" x14ac:dyDescent="0.25">
      <c r="A18" s="85" t="s">
        <v>287</v>
      </c>
      <c r="B18" s="80" t="str">
        <f>"24 May 2023"</f>
        <v>24 May 2023</v>
      </c>
      <c r="C18" s="78"/>
      <c r="D18" s="174"/>
      <c r="E18" s="174"/>
      <c r="F18" s="174"/>
      <c r="G18" s="174"/>
      <c r="H18" s="174"/>
      <c r="I18" s="174"/>
      <c r="J18" s="174"/>
      <c r="K18" s="174"/>
      <c r="L18" s="174"/>
      <c r="M18" s="174"/>
      <c r="N18" s="174"/>
      <c r="O18" s="174"/>
      <c r="P18" s="174"/>
      <c r="Q18" s="84"/>
    </row>
    <row r="19" spans="1:17" x14ac:dyDescent="0.25">
      <c r="A19" s="76" t="s">
        <v>288</v>
      </c>
      <c r="B19" s="80">
        <v>45014</v>
      </c>
      <c r="C19" s="78"/>
      <c r="D19" s="174"/>
      <c r="E19" s="174"/>
      <c r="F19" s="174"/>
      <c r="G19" s="174"/>
      <c r="H19" s="174"/>
      <c r="I19" s="174"/>
      <c r="J19" s="174"/>
      <c r="K19" s="174"/>
      <c r="L19" s="174"/>
      <c r="M19" s="174"/>
      <c r="N19" s="174"/>
      <c r="O19" s="174"/>
      <c r="P19" s="174"/>
      <c r="Q19" s="78"/>
    </row>
    <row r="20" spans="1:17" x14ac:dyDescent="0.25">
      <c r="A20" s="76" t="s">
        <v>289</v>
      </c>
      <c r="B20" s="78" t="s">
        <v>298</v>
      </c>
      <c r="C20" s="78"/>
      <c r="D20" s="174"/>
      <c r="E20" s="174"/>
      <c r="F20" s="174"/>
      <c r="G20" s="174"/>
      <c r="H20" s="174"/>
      <c r="I20" s="174"/>
      <c r="J20" s="174"/>
      <c r="K20" s="174"/>
      <c r="L20" s="174"/>
      <c r="M20" s="174"/>
      <c r="N20" s="174"/>
      <c r="O20" s="174"/>
      <c r="P20" s="174"/>
      <c r="Q20" s="78"/>
    </row>
    <row r="21" spans="1:17" x14ac:dyDescent="0.25">
      <c r="A21" s="76" t="s">
        <v>688</v>
      </c>
      <c r="B21" s="78" t="s">
        <v>299</v>
      </c>
      <c r="C21" s="78"/>
      <c r="D21" s="174"/>
      <c r="E21" s="174"/>
      <c r="F21" s="174"/>
      <c r="G21" s="174"/>
      <c r="H21" s="174"/>
      <c r="I21" s="174"/>
      <c r="J21" s="174"/>
      <c r="K21" s="174"/>
      <c r="L21" s="174"/>
      <c r="M21" s="174"/>
      <c r="N21" s="174"/>
      <c r="O21" s="174"/>
      <c r="P21" s="174"/>
      <c r="Q21" s="78"/>
    </row>
    <row r="23" spans="1:17" x14ac:dyDescent="0.25">
      <c r="B23" s="99" t="str">
        <f>HYPERLINK("#'Factor List'!A1","Back to Factor List")</f>
        <v>Back to Factor List</v>
      </c>
    </row>
    <row r="24" spans="1:17" x14ac:dyDescent="0.25">
      <c r="B24" s="99" t="s">
        <v>14</v>
      </c>
    </row>
    <row r="26" spans="1:17" ht="13" x14ac:dyDescent="0.25">
      <c r="A26" s="94" t="s">
        <v>720</v>
      </c>
      <c r="B26" s="94">
        <v>0</v>
      </c>
      <c r="C26" s="94">
        <v>1</v>
      </c>
      <c r="D26" s="94">
        <v>2</v>
      </c>
      <c r="E26" s="94">
        <v>3</v>
      </c>
      <c r="F26" s="94">
        <v>4</v>
      </c>
      <c r="G26" s="94">
        <v>5</v>
      </c>
      <c r="H26" s="94">
        <v>6</v>
      </c>
      <c r="I26" s="94">
        <v>7</v>
      </c>
      <c r="J26" s="94">
        <v>8</v>
      </c>
      <c r="K26" s="94">
        <v>9</v>
      </c>
      <c r="L26" s="94">
        <v>10</v>
      </c>
      <c r="M26" s="94">
        <v>11</v>
      </c>
      <c r="N26" s="94">
        <v>12</v>
      </c>
      <c r="O26" s="94">
        <v>13</v>
      </c>
      <c r="P26" s="94">
        <v>14</v>
      </c>
    </row>
    <row r="27" spans="1:17" x14ac:dyDescent="0.25">
      <c r="A27" s="95">
        <v>0</v>
      </c>
      <c r="B27" s="97">
        <v>1</v>
      </c>
      <c r="C27" s="97">
        <v>0.94399999999999995</v>
      </c>
      <c r="D27" s="97">
        <v>0.89300000000000002</v>
      </c>
      <c r="E27" s="97">
        <v>0.84699999999999998</v>
      </c>
      <c r="F27" s="97">
        <v>0.80400000000000005</v>
      </c>
      <c r="G27" s="97">
        <v>0.76500000000000001</v>
      </c>
      <c r="H27" s="97">
        <v>0.72899999999999998</v>
      </c>
      <c r="I27" s="97">
        <v>0.69599999999999995</v>
      </c>
      <c r="J27" s="97">
        <v>0.66600000000000004</v>
      </c>
      <c r="K27" s="97">
        <v>0.63700000000000001</v>
      </c>
      <c r="L27" s="97">
        <v>0.61099999999999999</v>
      </c>
      <c r="M27" s="97">
        <v>0.58599999999999997</v>
      </c>
      <c r="N27" s="97">
        <v>0.56299999999999994</v>
      </c>
      <c r="O27" s="97">
        <v>0.54200000000000004</v>
      </c>
      <c r="P27" s="97">
        <v>0.52200000000000002</v>
      </c>
      <c r="Q27" s="88"/>
    </row>
    <row r="28" spans="1:17" x14ac:dyDescent="0.25">
      <c r="A28" s="95">
        <v>1</v>
      </c>
      <c r="B28" s="97">
        <v>0.995</v>
      </c>
      <c r="C28" s="97">
        <v>0.94</v>
      </c>
      <c r="D28" s="97">
        <v>0.88900000000000001</v>
      </c>
      <c r="E28" s="97">
        <v>0.84299999999999997</v>
      </c>
      <c r="F28" s="97">
        <v>0.80100000000000005</v>
      </c>
      <c r="G28" s="97">
        <v>0.76200000000000001</v>
      </c>
      <c r="H28" s="97">
        <v>0.72699999999999998</v>
      </c>
      <c r="I28" s="97">
        <v>0.69399999999999995</v>
      </c>
      <c r="J28" s="97">
        <v>0.66300000000000003</v>
      </c>
      <c r="K28" s="97">
        <v>0.63500000000000001</v>
      </c>
      <c r="L28" s="97">
        <v>0.60899999999999999</v>
      </c>
      <c r="M28" s="97">
        <v>0.58399999999999996</v>
      </c>
      <c r="N28" s="97">
        <v>0.56100000000000005</v>
      </c>
      <c r="O28" s="97">
        <v>0.54</v>
      </c>
      <c r="P28" s="97"/>
      <c r="Q28" s="88"/>
    </row>
    <row r="29" spans="1:17" x14ac:dyDescent="0.25">
      <c r="A29" s="95">
        <v>2</v>
      </c>
      <c r="B29" s="97">
        <v>0.99099999999999999</v>
      </c>
      <c r="C29" s="97">
        <v>0.93500000000000005</v>
      </c>
      <c r="D29" s="97">
        <v>0.88500000000000001</v>
      </c>
      <c r="E29" s="97">
        <v>0.83899999999999997</v>
      </c>
      <c r="F29" s="97">
        <v>0.79800000000000004</v>
      </c>
      <c r="G29" s="97">
        <v>0.75900000000000001</v>
      </c>
      <c r="H29" s="97">
        <v>0.72399999999999998</v>
      </c>
      <c r="I29" s="97">
        <v>0.69099999999999995</v>
      </c>
      <c r="J29" s="97">
        <v>0.66100000000000003</v>
      </c>
      <c r="K29" s="97">
        <v>0.63300000000000001</v>
      </c>
      <c r="L29" s="97">
        <v>0.60699999999999998</v>
      </c>
      <c r="M29" s="97">
        <v>0.58199999999999996</v>
      </c>
      <c r="N29" s="97">
        <v>0.56000000000000005</v>
      </c>
      <c r="O29" s="97">
        <v>0.53900000000000003</v>
      </c>
      <c r="P29" s="97"/>
      <c r="Q29" s="88"/>
    </row>
    <row r="30" spans="1:17" x14ac:dyDescent="0.25">
      <c r="A30" s="95">
        <v>3</v>
      </c>
      <c r="B30" s="97">
        <v>0.98599999999999999</v>
      </c>
      <c r="C30" s="97">
        <v>0.93100000000000005</v>
      </c>
      <c r="D30" s="97">
        <v>0.88100000000000001</v>
      </c>
      <c r="E30" s="97">
        <v>0.83599999999999997</v>
      </c>
      <c r="F30" s="97">
        <v>0.79400000000000004</v>
      </c>
      <c r="G30" s="97">
        <v>0.75600000000000001</v>
      </c>
      <c r="H30" s="97">
        <v>0.72099999999999997</v>
      </c>
      <c r="I30" s="97">
        <v>0.68899999999999995</v>
      </c>
      <c r="J30" s="97">
        <v>0.65800000000000003</v>
      </c>
      <c r="K30" s="97">
        <v>0.63100000000000001</v>
      </c>
      <c r="L30" s="97">
        <v>0.60499999999999998</v>
      </c>
      <c r="M30" s="97">
        <v>0.57999999999999996</v>
      </c>
      <c r="N30" s="97">
        <v>0.55800000000000005</v>
      </c>
      <c r="O30" s="97">
        <v>0.53700000000000003</v>
      </c>
      <c r="P30" s="97"/>
      <c r="Q30" s="88"/>
    </row>
    <row r="31" spans="1:17" x14ac:dyDescent="0.25">
      <c r="A31" s="95">
        <v>4</v>
      </c>
      <c r="B31" s="97">
        <v>0.98099999999999998</v>
      </c>
      <c r="C31" s="97">
        <v>0.92700000000000005</v>
      </c>
      <c r="D31" s="97">
        <v>0.878</v>
      </c>
      <c r="E31" s="97">
        <v>0.83199999999999996</v>
      </c>
      <c r="F31" s="97">
        <v>0.79100000000000004</v>
      </c>
      <c r="G31" s="97">
        <v>0.753</v>
      </c>
      <c r="H31" s="97">
        <v>0.71799999999999997</v>
      </c>
      <c r="I31" s="97">
        <v>0.68600000000000005</v>
      </c>
      <c r="J31" s="97">
        <v>0.65600000000000003</v>
      </c>
      <c r="K31" s="97">
        <v>0.628</v>
      </c>
      <c r="L31" s="97">
        <v>0.60299999999999998</v>
      </c>
      <c r="M31" s="97">
        <v>0.57799999999999996</v>
      </c>
      <c r="N31" s="97">
        <v>0.55600000000000005</v>
      </c>
      <c r="O31" s="97">
        <v>0.53500000000000003</v>
      </c>
      <c r="P31" s="97"/>
      <c r="Q31" s="88"/>
    </row>
    <row r="32" spans="1:17" x14ac:dyDescent="0.25">
      <c r="A32" s="95">
        <v>5</v>
      </c>
      <c r="B32" s="97">
        <v>0.97699999999999998</v>
      </c>
      <c r="C32" s="97">
        <v>0.92300000000000004</v>
      </c>
      <c r="D32" s="97">
        <v>0.874</v>
      </c>
      <c r="E32" s="97">
        <v>0.82899999999999996</v>
      </c>
      <c r="F32" s="97">
        <v>0.78800000000000003</v>
      </c>
      <c r="G32" s="97">
        <v>0.75</v>
      </c>
      <c r="H32" s="97">
        <v>0.71499999999999997</v>
      </c>
      <c r="I32" s="97">
        <v>0.68300000000000005</v>
      </c>
      <c r="J32" s="97">
        <v>0.65400000000000003</v>
      </c>
      <c r="K32" s="97">
        <v>0.626</v>
      </c>
      <c r="L32" s="97">
        <v>0.6</v>
      </c>
      <c r="M32" s="97">
        <v>0.57699999999999996</v>
      </c>
      <c r="N32" s="97">
        <v>0.55400000000000005</v>
      </c>
      <c r="O32" s="97">
        <v>0.53400000000000003</v>
      </c>
      <c r="P32" s="97"/>
      <c r="Q32" s="88"/>
    </row>
    <row r="33" spans="1:17" x14ac:dyDescent="0.25">
      <c r="A33" s="95">
        <v>6</v>
      </c>
      <c r="B33" s="97">
        <v>0.97199999999999998</v>
      </c>
      <c r="C33" s="97">
        <v>0.91800000000000004</v>
      </c>
      <c r="D33" s="97">
        <v>0.87</v>
      </c>
      <c r="E33" s="97">
        <v>0.82499999999999996</v>
      </c>
      <c r="F33" s="97">
        <v>0.78500000000000003</v>
      </c>
      <c r="G33" s="97">
        <v>0.747</v>
      </c>
      <c r="H33" s="97">
        <v>0.71299999999999997</v>
      </c>
      <c r="I33" s="97">
        <v>0.68100000000000005</v>
      </c>
      <c r="J33" s="97">
        <v>0.65100000000000002</v>
      </c>
      <c r="K33" s="97">
        <v>0.624</v>
      </c>
      <c r="L33" s="97">
        <v>0.59799999999999998</v>
      </c>
      <c r="M33" s="97">
        <v>0.57499999999999996</v>
      </c>
      <c r="N33" s="97">
        <v>0.55200000000000005</v>
      </c>
      <c r="O33" s="97">
        <v>0.53200000000000003</v>
      </c>
      <c r="P33" s="97"/>
      <c r="Q33" s="88"/>
    </row>
    <row r="34" spans="1:17" x14ac:dyDescent="0.25">
      <c r="A34" s="95">
        <v>7</v>
      </c>
      <c r="B34" s="97">
        <v>0.96699999999999997</v>
      </c>
      <c r="C34" s="97">
        <v>0.91400000000000003</v>
      </c>
      <c r="D34" s="97">
        <v>0.86599999999999999</v>
      </c>
      <c r="E34" s="97">
        <v>0.82199999999999995</v>
      </c>
      <c r="F34" s="97">
        <v>0.78100000000000003</v>
      </c>
      <c r="G34" s="97">
        <v>0.74399999999999999</v>
      </c>
      <c r="H34" s="97">
        <v>0.71</v>
      </c>
      <c r="I34" s="97">
        <v>0.67800000000000005</v>
      </c>
      <c r="J34" s="97">
        <v>0.64900000000000002</v>
      </c>
      <c r="K34" s="97">
        <v>0.622</v>
      </c>
      <c r="L34" s="97">
        <v>0.59599999999999997</v>
      </c>
      <c r="M34" s="97">
        <v>0.57299999999999995</v>
      </c>
      <c r="N34" s="97">
        <v>0.55100000000000005</v>
      </c>
      <c r="O34" s="97">
        <v>0.53</v>
      </c>
      <c r="P34" s="97"/>
      <c r="Q34" s="88"/>
    </row>
    <row r="35" spans="1:17" x14ac:dyDescent="0.25">
      <c r="A35" s="95">
        <v>8</v>
      </c>
      <c r="B35" s="97">
        <v>0.96299999999999997</v>
      </c>
      <c r="C35" s="97">
        <v>0.91</v>
      </c>
      <c r="D35" s="97">
        <v>0.86199999999999999</v>
      </c>
      <c r="E35" s="97">
        <v>0.81799999999999995</v>
      </c>
      <c r="F35" s="97">
        <v>0.77800000000000002</v>
      </c>
      <c r="G35" s="97">
        <v>0.74099999999999999</v>
      </c>
      <c r="H35" s="97">
        <v>0.70699999999999996</v>
      </c>
      <c r="I35" s="97">
        <v>0.67600000000000005</v>
      </c>
      <c r="J35" s="97">
        <v>0.64700000000000002</v>
      </c>
      <c r="K35" s="97">
        <v>0.62</v>
      </c>
      <c r="L35" s="97">
        <v>0.59399999999999997</v>
      </c>
      <c r="M35" s="97">
        <v>0.57099999999999995</v>
      </c>
      <c r="N35" s="97">
        <v>0.54900000000000004</v>
      </c>
      <c r="O35" s="97">
        <v>0.52900000000000003</v>
      </c>
      <c r="P35" s="97"/>
      <c r="Q35" s="88"/>
    </row>
    <row r="36" spans="1:17" x14ac:dyDescent="0.25">
      <c r="A36" s="95">
        <v>9</v>
      </c>
      <c r="B36" s="97">
        <v>0.95799999999999996</v>
      </c>
      <c r="C36" s="97">
        <v>0.90600000000000003</v>
      </c>
      <c r="D36" s="97">
        <v>0.85799999999999998</v>
      </c>
      <c r="E36" s="97">
        <v>0.81499999999999995</v>
      </c>
      <c r="F36" s="97">
        <v>0.77500000000000002</v>
      </c>
      <c r="G36" s="97">
        <v>0.73799999999999999</v>
      </c>
      <c r="H36" s="97">
        <v>0.70399999999999996</v>
      </c>
      <c r="I36" s="97">
        <v>0.67300000000000004</v>
      </c>
      <c r="J36" s="97">
        <v>0.64400000000000002</v>
      </c>
      <c r="K36" s="97">
        <v>0.61699999999999999</v>
      </c>
      <c r="L36" s="97">
        <v>0.59199999999999997</v>
      </c>
      <c r="M36" s="97">
        <v>0.56899999999999995</v>
      </c>
      <c r="N36" s="97">
        <v>0.54700000000000004</v>
      </c>
      <c r="O36" s="97">
        <v>0.52700000000000002</v>
      </c>
      <c r="P36" s="97"/>
      <c r="Q36" s="88"/>
    </row>
    <row r="37" spans="1:17" x14ac:dyDescent="0.25">
      <c r="A37" s="95">
        <v>10</v>
      </c>
      <c r="B37" s="97">
        <v>0.95299999999999996</v>
      </c>
      <c r="C37" s="97">
        <v>0.90100000000000002</v>
      </c>
      <c r="D37" s="97">
        <v>0.85399999999999998</v>
      </c>
      <c r="E37" s="97">
        <v>0.81100000000000005</v>
      </c>
      <c r="F37" s="97">
        <v>0.77200000000000002</v>
      </c>
      <c r="G37" s="97">
        <v>0.73499999999999999</v>
      </c>
      <c r="H37" s="97">
        <v>0.70199999999999996</v>
      </c>
      <c r="I37" s="97">
        <v>0.67100000000000004</v>
      </c>
      <c r="J37" s="97">
        <v>0.64200000000000002</v>
      </c>
      <c r="K37" s="97">
        <v>0.61499999999999999</v>
      </c>
      <c r="L37" s="97">
        <v>0.59</v>
      </c>
      <c r="M37" s="97">
        <v>0.56699999999999995</v>
      </c>
      <c r="N37" s="97">
        <v>0.54500000000000004</v>
      </c>
      <c r="O37" s="97">
        <v>0.52500000000000002</v>
      </c>
      <c r="P37" s="97"/>
      <c r="Q37" s="88"/>
    </row>
    <row r="38" spans="1:17" x14ac:dyDescent="0.25">
      <c r="A38" s="95">
        <v>11</v>
      </c>
      <c r="B38" s="97">
        <v>0.94899999999999995</v>
      </c>
      <c r="C38" s="97">
        <v>0.89700000000000002</v>
      </c>
      <c r="D38" s="97">
        <v>0.85</v>
      </c>
      <c r="E38" s="97">
        <v>0.80800000000000005</v>
      </c>
      <c r="F38" s="97">
        <v>0.76800000000000002</v>
      </c>
      <c r="G38" s="97">
        <v>0.73199999999999998</v>
      </c>
      <c r="H38" s="97">
        <v>0.69899999999999995</v>
      </c>
      <c r="I38" s="97">
        <v>0.66800000000000004</v>
      </c>
      <c r="J38" s="97">
        <v>0.64</v>
      </c>
      <c r="K38" s="97">
        <v>0.61299999999999999</v>
      </c>
      <c r="L38" s="97">
        <v>0.58799999999999997</v>
      </c>
      <c r="M38" s="97">
        <v>0.56499999999999995</v>
      </c>
      <c r="N38" s="97">
        <v>0.54400000000000004</v>
      </c>
      <c r="O38" s="97">
        <v>0.52400000000000002</v>
      </c>
      <c r="P38" s="97"/>
      <c r="Q38" s="88"/>
    </row>
    <row r="44" spans="1:17" ht="39.65" customHeight="1" x14ac:dyDescent="0.25"/>
    <row r="46" spans="1:17" ht="27.65" customHeight="1" x14ac:dyDescent="0.25"/>
  </sheetData>
  <sheetProtection algorithmName="SHA-512" hashValue="WO203HHVeF7Y1l0vImHY77CwHmcbIeQ9L/zwmZ/vI3J2Ng5afxjQiEVIwewI/8ydeK2XaiZ5LouUJt9pW1IKZA==" saltValue="o8Njs7dULb9cLQdx2+07LA==" spinCount="100000" sheet="1" objects="1" scenarios="1"/>
  <conditionalFormatting sqref="A6:A18">
    <cfRule type="expression" dxfId="1075" priority="25" stopIfTrue="1">
      <formula>MOD(ROW(),2)=0</formula>
    </cfRule>
    <cfRule type="expression" dxfId="1074" priority="26" stopIfTrue="1">
      <formula>MOD(ROW(),2)&lt;&gt;0</formula>
    </cfRule>
  </conditionalFormatting>
  <conditionalFormatting sqref="Q26:Q38 D6:Q18 D6:P21">
    <cfRule type="expression" dxfId="1073" priority="27" stopIfTrue="1">
      <formula>MOD(ROW(),2)=0</formula>
    </cfRule>
    <cfRule type="expression" dxfId="1072" priority="28" stopIfTrue="1">
      <formula>MOD(ROW(),2)&lt;&gt;0</formula>
    </cfRule>
  </conditionalFormatting>
  <conditionalFormatting sqref="A26:A38">
    <cfRule type="expression" dxfId="1071" priority="21" stopIfTrue="1">
      <formula>MOD(ROW(),2)=0</formula>
    </cfRule>
    <cfRule type="expression" dxfId="1070" priority="22" stopIfTrue="1">
      <formula>MOD(ROW(),2)&lt;&gt;0</formula>
    </cfRule>
  </conditionalFormatting>
  <conditionalFormatting sqref="B26:P38">
    <cfRule type="expression" dxfId="1069" priority="23" stopIfTrue="1">
      <formula>MOD(ROW(),2)=0</formula>
    </cfRule>
    <cfRule type="expression" dxfId="1068" priority="24" stopIfTrue="1">
      <formula>MOD(ROW(),2)&lt;&gt;0</formula>
    </cfRule>
  </conditionalFormatting>
  <conditionalFormatting sqref="A19:A21">
    <cfRule type="expression" dxfId="1067" priority="17" stopIfTrue="1">
      <formula>MOD(ROW(),2)=0</formula>
    </cfRule>
    <cfRule type="expression" dxfId="1066" priority="18" stopIfTrue="1">
      <formula>MOD(ROW(),2)&lt;&gt;0</formula>
    </cfRule>
  </conditionalFormatting>
  <conditionalFormatting sqref="D19:Q21">
    <cfRule type="expression" dxfId="1065" priority="19" stopIfTrue="1">
      <formula>MOD(ROW(),2)=0</formula>
    </cfRule>
    <cfRule type="expression" dxfId="1064" priority="20" stopIfTrue="1">
      <formula>MOD(ROW(),2)&lt;&gt;0</formula>
    </cfRule>
  </conditionalFormatting>
  <conditionalFormatting sqref="B6:C16">
    <cfRule type="expression" dxfId="1063" priority="9" stopIfTrue="1">
      <formula>MOD(ROW(),2)=0</formula>
    </cfRule>
    <cfRule type="expression" dxfId="1062" priority="10" stopIfTrue="1">
      <formula>MOD(ROW(),2)&lt;&gt;0</formula>
    </cfRule>
  </conditionalFormatting>
  <conditionalFormatting sqref="B18:C18 B17">
    <cfRule type="expression" dxfId="1061" priority="11" stopIfTrue="1">
      <formula>MOD(ROW(),2)=0</formula>
    </cfRule>
    <cfRule type="expression" dxfId="1060" priority="12" stopIfTrue="1">
      <formula>MOD(ROW(),2)&lt;&gt;0</formula>
    </cfRule>
  </conditionalFormatting>
  <conditionalFormatting sqref="C17">
    <cfRule type="expression" dxfId="1059" priority="7" stopIfTrue="1">
      <formula>MOD(ROW(),2)=0</formula>
    </cfRule>
    <cfRule type="expression" dxfId="1058" priority="8" stopIfTrue="1">
      <formula>MOD(ROW(),2)&lt;&gt;0</formula>
    </cfRule>
  </conditionalFormatting>
  <conditionalFormatting sqref="B20:B21">
    <cfRule type="expression" dxfId="1057" priority="3" stopIfTrue="1">
      <formula>MOD(ROW(),2)=0</formula>
    </cfRule>
    <cfRule type="expression" dxfId="1056" priority="4" stopIfTrue="1">
      <formula>MOD(ROW(),2)&lt;&gt;0</formula>
    </cfRule>
  </conditionalFormatting>
  <conditionalFormatting sqref="C19:C21">
    <cfRule type="expression" dxfId="1055" priority="5" stopIfTrue="1">
      <formula>MOD(ROW(),2)=0</formula>
    </cfRule>
    <cfRule type="expression" dxfId="1054" priority="6" stopIfTrue="1">
      <formula>MOD(ROW(),2)&lt;&gt;0</formula>
    </cfRule>
  </conditionalFormatting>
  <conditionalFormatting sqref="B19">
    <cfRule type="expression" dxfId="1053" priority="1" stopIfTrue="1">
      <formula>MOD(ROW(),2)=0</formula>
    </cfRule>
    <cfRule type="expression" dxfId="1052" priority="2" stopIfTrue="1">
      <formula>MOD(ROW(),2)&lt;&gt;0</formula>
    </cfRule>
  </conditionalFormatting>
  <hyperlinks>
    <hyperlink ref="B24" location="Assumptions!A1" display="Assumptions" xr:uid="{A3F842DD-9161-4D63-8E97-59263C8EF60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96"/>
  <dimension ref="A1:AZ46"/>
  <sheetViews>
    <sheetView showGridLines="0" zoomScale="85" zoomScaleNormal="85" workbookViewId="0"/>
  </sheetViews>
  <sheetFormatPr defaultColWidth="10" defaultRowHeight="12.5" x14ac:dyDescent="0.25"/>
  <cols>
    <col min="1" max="1" width="31.54296875" style="27" customWidth="1"/>
    <col min="2" max="52" width="22.54296875" style="27" customWidth="1"/>
    <col min="53" max="16384" width="10" style="27"/>
  </cols>
  <sheetData>
    <row r="1" spans="1:52" ht="20" x14ac:dyDescent="0.4">
      <c r="A1" s="39" t="s">
        <v>0</v>
      </c>
      <c r="B1" s="40"/>
      <c r="C1" s="40"/>
      <c r="D1" s="40"/>
      <c r="E1" s="40"/>
      <c r="F1" s="40"/>
      <c r="G1" s="40"/>
      <c r="H1" s="40"/>
      <c r="I1" s="40"/>
      <c r="K1" s="99"/>
    </row>
    <row r="2" spans="1:52" ht="15.5" x14ac:dyDescent="0.35">
      <c r="A2" s="41" t="s">
        <v>712</v>
      </c>
      <c r="B2" s="42"/>
      <c r="C2" s="42"/>
      <c r="D2" s="42"/>
      <c r="E2" s="42"/>
      <c r="F2" s="42"/>
      <c r="G2" s="42"/>
      <c r="H2" s="42"/>
      <c r="I2" s="42"/>
    </row>
    <row r="3" spans="1:52" ht="15.5" x14ac:dyDescent="0.35">
      <c r="A3" s="171" t="str">
        <f>TABLE_FACTOR_TYPE_1&amp;" - x-"&amp;TABLE_REFERENCE_1</f>
        <v>Pension Debit - x-336</v>
      </c>
      <c r="B3" s="42"/>
      <c r="C3" s="42"/>
      <c r="D3" s="42"/>
      <c r="E3" s="42"/>
      <c r="F3" s="42"/>
      <c r="G3" s="42"/>
      <c r="H3" s="42"/>
      <c r="I3" s="42"/>
    </row>
    <row r="6" spans="1:52" ht="13" x14ac:dyDescent="0.3">
      <c r="A6" s="87" t="s">
        <v>602</v>
      </c>
      <c r="B6" s="77" t="s">
        <v>603</v>
      </c>
      <c r="C6" s="77"/>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86"/>
    </row>
    <row r="7" spans="1:52" x14ac:dyDescent="0.25">
      <c r="A7" s="85" t="s">
        <v>277</v>
      </c>
      <c r="B7" s="78" t="s">
        <v>291</v>
      </c>
      <c r="C7" s="78"/>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84"/>
    </row>
    <row r="8" spans="1:52" x14ac:dyDescent="0.25">
      <c r="A8" s="85" t="s">
        <v>278</v>
      </c>
      <c r="B8" s="78">
        <v>2015</v>
      </c>
      <c r="C8" s="78"/>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84"/>
    </row>
    <row r="9" spans="1:52" x14ac:dyDescent="0.25">
      <c r="A9" s="85" t="s">
        <v>279</v>
      </c>
      <c r="B9" s="78" t="s">
        <v>421</v>
      </c>
      <c r="C9" s="78"/>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84"/>
    </row>
    <row r="10" spans="1:52" ht="25" x14ac:dyDescent="0.25">
      <c r="A10" s="85" t="s">
        <v>7</v>
      </c>
      <c r="B10" s="78" t="s">
        <v>458</v>
      </c>
      <c r="C10" s="78"/>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84"/>
    </row>
    <row r="11" spans="1:52" x14ac:dyDescent="0.25">
      <c r="A11" s="85" t="s">
        <v>280</v>
      </c>
      <c r="B11" s="78" t="s">
        <v>301</v>
      </c>
      <c r="C11" s="78"/>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84"/>
    </row>
    <row r="12" spans="1:52" x14ac:dyDescent="0.25">
      <c r="A12" s="85" t="s">
        <v>281</v>
      </c>
      <c r="B12" s="78" t="s">
        <v>465</v>
      </c>
      <c r="C12" s="78"/>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84"/>
    </row>
    <row r="13" spans="1:52" x14ac:dyDescent="0.25">
      <c r="A13" s="85" t="s">
        <v>610</v>
      </c>
      <c r="B13" s="78">
        <v>0</v>
      </c>
      <c r="C13" s="78"/>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84"/>
    </row>
    <row r="14" spans="1:52" x14ac:dyDescent="0.25">
      <c r="A14" s="85" t="s">
        <v>283</v>
      </c>
      <c r="B14" s="78">
        <v>336</v>
      </c>
      <c r="C14" s="78"/>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84"/>
    </row>
    <row r="15" spans="1:52" x14ac:dyDescent="0.25">
      <c r="A15" s="85" t="s">
        <v>613</v>
      </c>
      <c r="B15" s="78">
        <v>336</v>
      </c>
      <c r="C15" s="78"/>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84"/>
    </row>
    <row r="16" spans="1:52" x14ac:dyDescent="0.25">
      <c r="A16" s="85" t="s">
        <v>285</v>
      </c>
      <c r="B16" s="78" t="s">
        <v>469</v>
      </c>
      <c r="C16" s="78"/>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84"/>
    </row>
    <row r="17" spans="1:52" x14ac:dyDescent="0.25">
      <c r="A17" s="85" t="s">
        <v>699</v>
      </c>
      <c r="B17" s="129"/>
      <c r="C17" s="129"/>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84"/>
    </row>
    <row r="18" spans="1:52" x14ac:dyDescent="0.25">
      <c r="A18" s="85" t="s">
        <v>287</v>
      </c>
      <c r="B18" s="80" t="str">
        <f>"24 May 2023"</f>
        <v>24 May 2023</v>
      </c>
      <c r="C18" s="78"/>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c r="AQ18" s="174"/>
      <c r="AR18" s="174"/>
      <c r="AS18" s="174"/>
      <c r="AT18" s="174"/>
      <c r="AU18" s="174"/>
      <c r="AV18" s="174"/>
      <c r="AW18" s="174"/>
      <c r="AX18" s="174"/>
      <c r="AY18" s="174"/>
      <c r="AZ18" s="84"/>
    </row>
    <row r="19" spans="1:52" x14ac:dyDescent="0.25">
      <c r="A19" s="76" t="s">
        <v>288</v>
      </c>
      <c r="B19" s="80">
        <v>45014</v>
      </c>
      <c r="C19" s="78"/>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c r="AX19" s="174"/>
      <c r="AY19" s="174"/>
      <c r="AZ19" s="78"/>
    </row>
    <row r="20" spans="1:52" x14ac:dyDescent="0.25">
      <c r="A20" s="76" t="s">
        <v>289</v>
      </c>
      <c r="B20" s="78" t="s">
        <v>298</v>
      </c>
      <c r="C20" s="78"/>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78"/>
    </row>
    <row r="21" spans="1:52" x14ac:dyDescent="0.25">
      <c r="A21" s="76" t="s">
        <v>688</v>
      </c>
      <c r="B21" s="78" t="s">
        <v>299</v>
      </c>
      <c r="C21" s="78"/>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4"/>
      <c r="AY21" s="174"/>
      <c r="AZ21" s="78"/>
    </row>
    <row r="23" spans="1:52" x14ac:dyDescent="0.25">
      <c r="B23" s="99" t="str">
        <f>HYPERLINK("#'Factor List'!A1","Back to Factor List")</f>
        <v>Back to Factor List</v>
      </c>
    </row>
    <row r="24" spans="1:52" x14ac:dyDescent="0.25">
      <c r="B24" s="99" t="s">
        <v>14</v>
      </c>
    </row>
    <row r="26" spans="1:52" ht="13" x14ac:dyDescent="0.25">
      <c r="A26" s="94" t="s">
        <v>720</v>
      </c>
      <c r="B26" s="94">
        <v>0</v>
      </c>
      <c r="C26" s="94">
        <v>1</v>
      </c>
      <c r="D26" s="94">
        <v>2</v>
      </c>
      <c r="E26" s="94">
        <v>3</v>
      </c>
      <c r="F26" s="94">
        <v>4</v>
      </c>
      <c r="G26" s="94">
        <v>5</v>
      </c>
      <c r="H26" s="94">
        <v>6</v>
      </c>
      <c r="I26" s="94">
        <v>7</v>
      </c>
      <c r="J26" s="94">
        <v>8</v>
      </c>
      <c r="K26" s="94">
        <v>9</v>
      </c>
      <c r="L26" s="94">
        <v>10</v>
      </c>
      <c r="M26" s="94">
        <v>11</v>
      </c>
      <c r="N26" s="94">
        <v>12</v>
      </c>
      <c r="O26" s="94">
        <v>13</v>
      </c>
      <c r="P26" s="94">
        <v>14</v>
      </c>
      <c r="Q26" s="94">
        <v>15</v>
      </c>
      <c r="R26" s="94">
        <v>16</v>
      </c>
      <c r="S26" s="94">
        <v>17</v>
      </c>
      <c r="T26" s="94">
        <v>18</v>
      </c>
      <c r="U26" s="94">
        <v>19</v>
      </c>
      <c r="V26" s="94">
        <v>20</v>
      </c>
      <c r="W26" s="94">
        <v>21</v>
      </c>
      <c r="X26" s="94">
        <v>22</v>
      </c>
      <c r="Y26" s="94">
        <v>23</v>
      </c>
      <c r="Z26" s="94">
        <v>24</v>
      </c>
      <c r="AA26" s="94">
        <v>25</v>
      </c>
      <c r="AB26" s="94">
        <v>26</v>
      </c>
      <c r="AC26" s="94">
        <v>27</v>
      </c>
      <c r="AD26" s="94">
        <v>28</v>
      </c>
      <c r="AE26" s="94">
        <v>29</v>
      </c>
      <c r="AF26" s="94">
        <v>30</v>
      </c>
      <c r="AG26" s="94">
        <v>31</v>
      </c>
      <c r="AH26" s="94">
        <v>32</v>
      </c>
      <c r="AI26" s="94">
        <v>33</v>
      </c>
      <c r="AJ26" s="94">
        <v>34</v>
      </c>
      <c r="AK26" s="94">
        <v>35</v>
      </c>
      <c r="AL26" s="94">
        <v>36</v>
      </c>
      <c r="AM26" s="94">
        <v>37</v>
      </c>
      <c r="AN26" s="94">
        <v>38</v>
      </c>
      <c r="AO26" s="94">
        <v>39</v>
      </c>
      <c r="AP26" s="94">
        <v>40</v>
      </c>
      <c r="AQ26" s="94">
        <v>41</v>
      </c>
      <c r="AR26" s="94">
        <v>42</v>
      </c>
      <c r="AS26" s="94">
        <v>43</v>
      </c>
      <c r="AT26" s="94">
        <v>44</v>
      </c>
      <c r="AU26" s="94">
        <v>45</v>
      </c>
      <c r="AV26" s="94">
        <v>46</v>
      </c>
      <c r="AW26" s="94">
        <v>47</v>
      </c>
      <c r="AX26" s="94">
        <v>48</v>
      </c>
      <c r="AY26" s="72">
        <v>49</v>
      </c>
    </row>
    <row r="27" spans="1:52" x14ac:dyDescent="0.25">
      <c r="A27" s="95">
        <v>0</v>
      </c>
      <c r="B27" s="97">
        <v>1</v>
      </c>
      <c r="C27" s="97">
        <v>0.93899999999999995</v>
      </c>
      <c r="D27" s="97">
        <v>0.88400000000000001</v>
      </c>
      <c r="E27" s="97">
        <v>0.83399999999999996</v>
      </c>
      <c r="F27" s="97">
        <v>0.78900000000000003</v>
      </c>
      <c r="G27" s="97">
        <v>0.747</v>
      </c>
      <c r="H27" s="97">
        <v>0.71</v>
      </c>
      <c r="I27" s="97">
        <v>0.67500000000000004</v>
      </c>
      <c r="J27" s="97">
        <v>0.64300000000000002</v>
      </c>
      <c r="K27" s="97">
        <v>0.61399999999999999</v>
      </c>
      <c r="L27" s="97">
        <v>0.58699999999999997</v>
      </c>
      <c r="M27" s="97">
        <v>0.56200000000000006</v>
      </c>
      <c r="N27" s="97">
        <v>0.53900000000000003</v>
      </c>
      <c r="O27" s="97">
        <v>0.51700000000000002</v>
      </c>
      <c r="P27" s="97">
        <v>0.497</v>
      </c>
      <c r="Q27" s="97">
        <v>0.47899999999999998</v>
      </c>
      <c r="R27" s="97">
        <v>0.46200000000000002</v>
      </c>
      <c r="S27" s="97">
        <v>0.44700000000000001</v>
      </c>
      <c r="T27" s="97">
        <v>0.432</v>
      </c>
      <c r="U27" s="97">
        <v>0.41899999999999998</v>
      </c>
      <c r="V27" s="97">
        <v>0.40600000000000003</v>
      </c>
      <c r="W27" s="97">
        <v>0.39500000000000002</v>
      </c>
      <c r="X27" s="97">
        <v>0.38400000000000001</v>
      </c>
      <c r="Y27" s="97">
        <v>0.373</v>
      </c>
      <c r="Z27" s="97">
        <v>0.36399999999999999</v>
      </c>
      <c r="AA27" s="97">
        <v>0.35499999999999998</v>
      </c>
      <c r="AB27" s="97">
        <v>0.34599999999999997</v>
      </c>
      <c r="AC27" s="97">
        <v>0.33800000000000002</v>
      </c>
      <c r="AD27" s="97">
        <v>0.33</v>
      </c>
      <c r="AE27" s="97">
        <v>0.32300000000000001</v>
      </c>
      <c r="AF27" s="97">
        <v>0.316</v>
      </c>
      <c r="AG27" s="97">
        <v>0.309</v>
      </c>
      <c r="AH27" s="97">
        <v>0.30199999999999999</v>
      </c>
      <c r="AI27" s="97">
        <v>0.29599999999999999</v>
      </c>
      <c r="AJ27" s="97">
        <v>0.28999999999999998</v>
      </c>
      <c r="AK27" s="97">
        <v>0.28499999999999998</v>
      </c>
      <c r="AL27" s="97">
        <v>0.27900000000000003</v>
      </c>
      <c r="AM27" s="97">
        <v>0.27400000000000002</v>
      </c>
      <c r="AN27" s="97">
        <v>0.26900000000000002</v>
      </c>
      <c r="AO27" s="97">
        <v>0.26400000000000001</v>
      </c>
      <c r="AP27" s="97">
        <v>0.26</v>
      </c>
      <c r="AQ27" s="97">
        <v>0.255</v>
      </c>
      <c r="AR27" s="97">
        <v>0.251</v>
      </c>
      <c r="AS27" s="97">
        <v>0.247</v>
      </c>
      <c r="AT27" s="97">
        <v>0.24299999999999999</v>
      </c>
      <c r="AU27" s="97">
        <v>0.23899999999999999</v>
      </c>
      <c r="AV27" s="97">
        <v>0.23499999999999999</v>
      </c>
      <c r="AW27" s="97">
        <v>0.23200000000000001</v>
      </c>
      <c r="AX27" s="97">
        <v>0.22800000000000001</v>
      </c>
      <c r="AY27" s="89">
        <v>0.22500000000000001</v>
      </c>
      <c r="AZ27" s="88"/>
    </row>
    <row r="28" spans="1:52" x14ac:dyDescent="0.25">
      <c r="A28" s="95">
        <v>1</v>
      </c>
      <c r="B28" s="97">
        <v>0.995</v>
      </c>
      <c r="C28" s="97">
        <v>0.93400000000000005</v>
      </c>
      <c r="D28" s="97">
        <v>0.88</v>
      </c>
      <c r="E28" s="97">
        <v>0.83</v>
      </c>
      <c r="F28" s="97">
        <v>0.78500000000000003</v>
      </c>
      <c r="G28" s="97">
        <v>0.74399999999999999</v>
      </c>
      <c r="H28" s="97">
        <v>0.70699999999999996</v>
      </c>
      <c r="I28" s="97">
        <v>0.67300000000000004</v>
      </c>
      <c r="J28" s="97">
        <v>0.64100000000000001</v>
      </c>
      <c r="K28" s="97">
        <v>0.61199999999999999</v>
      </c>
      <c r="L28" s="97">
        <v>0.58499999999999996</v>
      </c>
      <c r="M28" s="97">
        <v>0.56000000000000005</v>
      </c>
      <c r="N28" s="97">
        <v>0.53700000000000003</v>
      </c>
      <c r="O28" s="97">
        <v>0.51500000000000001</v>
      </c>
      <c r="P28" s="97">
        <v>0.496</v>
      </c>
      <c r="Q28" s="97">
        <v>0.47799999999999998</v>
      </c>
      <c r="R28" s="97">
        <v>0.46100000000000002</v>
      </c>
      <c r="S28" s="97">
        <v>0.44600000000000001</v>
      </c>
      <c r="T28" s="97">
        <v>0.43099999999999999</v>
      </c>
      <c r="U28" s="97">
        <v>0.41799999999999998</v>
      </c>
      <c r="V28" s="97">
        <v>0.40600000000000003</v>
      </c>
      <c r="W28" s="97">
        <v>0.39400000000000002</v>
      </c>
      <c r="X28" s="97">
        <v>0.38300000000000001</v>
      </c>
      <c r="Y28" s="97">
        <v>0.373</v>
      </c>
      <c r="Z28" s="97">
        <v>0.36299999999999999</v>
      </c>
      <c r="AA28" s="97">
        <v>0.35399999999999998</v>
      </c>
      <c r="AB28" s="97">
        <v>0.34499999999999997</v>
      </c>
      <c r="AC28" s="97">
        <v>0.33700000000000002</v>
      </c>
      <c r="AD28" s="97">
        <v>0.32900000000000001</v>
      </c>
      <c r="AE28" s="97">
        <v>0.32200000000000001</v>
      </c>
      <c r="AF28" s="97">
        <v>0.315</v>
      </c>
      <c r="AG28" s="97">
        <v>0.308</v>
      </c>
      <c r="AH28" s="97">
        <v>0.30199999999999999</v>
      </c>
      <c r="AI28" s="97">
        <v>0.29599999999999999</v>
      </c>
      <c r="AJ28" s="97">
        <v>0.28999999999999998</v>
      </c>
      <c r="AK28" s="97">
        <v>0.28399999999999997</v>
      </c>
      <c r="AL28" s="97">
        <v>0.27900000000000003</v>
      </c>
      <c r="AM28" s="97">
        <v>0.27400000000000002</v>
      </c>
      <c r="AN28" s="97">
        <v>0.26900000000000002</v>
      </c>
      <c r="AO28" s="97">
        <v>0.26400000000000001</v>
      </c>
      <c r="AP28" s="97">
        <v>0.25900000000000001</v>
      </c>
      <c r="AQ28" s="97">
        <v>0.255</v>
      </c>
      <c r="AR28" s="97">
        <v>0.251</v>
      </c>
      <c r="AS28" s="97">
        <v>0.247</v>
      </c>
      <c r="AT28" s="97">
        <v>0.24299999999999999</v>
      </c>
      <c r="AU28" s="97">
        <v>0.23899999999999999</v>
      </c>
      <c r="AV28" s="97">
        <v>0.23499999999999999</v>
      </c>
      <c r="AW28" s="97">
        <v>0.23100000000000001</v>
      </c>
      <c r="AX28" s="97">
        <v>0.22800000000000001</v>
      </c>
      <c r="AY28" s="89"/>
      <c r="AZ28" s="88"/>
    </row>
    <row r="29" spans="1:52" x14ac:dyDescent="0.25">
      <c r="A29" s="95">
        <v>2</v>
      </c>
      <c r="B29" s="97">
        <v>0.99</v>
      </c>
      <c r="C29" s="97">
        <v>0.93</v>
      </c>
      <c r="D29" s="97">
        <v>0.875</v>
      </c>
      <c r="E29" s="97">
        <v>0.82599999999999996</v>
      </c>
      <c r="F29" s="97">
        <v>0.78200000000000003</v>
      </c>
      <c r="G29" s="97">
        <v>0.74099999999999999</v>
      </c>
      <c r="H29" s="97">
        <v>0.70399999999999996</v>
      </c>
      <c r="I29" s="97">
        <v>0.67</v>
      </c>
      <c r="J29" s="97">
        <v>0.63800000000000001</v>
      </c>
      <c r="K29" s="97">
        <v>0.61</v>
      </c>
      <c r="L29" s="97">
        <v>0.58299999999999996</v>
      </c>
      <c r="M29" s="97">
        <v>0.55800000000000005</v>
      </c>
      <c r="N29" s="97">
        <v>0.53500000000000003</v>
      </c>
      <c r="O29" s="97">
        <v>0.51400000000000001</v>
      </c>
      <c r="P29" s="97">
        <v>0.49399999999999999</v>
      </c>
      <c r="Q29" s="97">
        <v>0.47599999999999998</v>
      </c>
      <c r="R29" s="97">
        <v>0.46</v>
      </c>
      <c r="S29" s="97">
        <v>0.44400000000000001</v>
      </c>
      <c r="T29" s="97">
        <v>0.43</v>
      </c>
      <c r="U29" s="97">
        <v>0.41699999999999998</v>
      </c>
      <c r="V29" s="97">
        <v>0.40500000000000003</v>
      </c>
      <c r="W29" s="97">
        <v>0.39300000000000002</v>
      </c>
      <c r="X29" s="97">
        <v>0.38200000000000001</v>
      </c>
      <c r="Y29" s="97">
        <v>0.372</v>
      </c>
      <c r="Z29" s="97">
        <v>0.36199999999999999</v>
      </c>
      <c r="AA29" s="97">
        <v>0.35299999999999998</v>
      </c>
      <c r="AB29" s="97">
        <v>0.34499999999999997</v>
      </c>
      <c r="AC29" s="97">
        <v>0.33600000000000002</v>
      </c>
      <c r="AD29" s="97">
        <v>0.32900000000000001</v>
      </c>
      <c r="AE29" s="97">
        <v>0.32100000000000001</v>
      </c>
      <c r="AF29" s="97">
        <v>0.314</v>
      </c>
      <c r="AG29" s="97">
        <v>0.308</v>
      </c>
      <c r="AH29" s="97">
        <v>0.30099999999999999</v>
      </c>
      <c r="AI29" s="97">
        <v>0.29499999999999998</v>
      </c>
      <c r="AJ29" s="97">
        <v>0.28899999999999998</v>
      </c>
      <c r="AK29" s="97">
        <v>0.28399999999999997</v>
      </c>
      <c r="AL29" s="97">
        <v>0.27900000000000003</v>
      </c>
      <c r="AM29" s="97">
        <v>0.27300000000000002</v>
      </c>
      <c r="AN29" s="97">
        <v>0.26800000000000002</v>
      </c>
      <c r="AO29" s="97">
        <v>0.26400000000000001</v>
      </c>
      <c r="AP29" s="97">
        <v>0.25900000000000001</v>
      </c>
      <c r="AQ29" s="97">
        <v>0.255</v>
      </c>
      <c r="AR29" s="97">
        <v>0.25</v>
      </c>
      <c r="AS29" s="97">
        <v>0.246</v>
      </c>
      <c r="AT29" s="97">
        <v>0.24199999999999999</v>
      </c>
      <c r="AU29" s="97">
        <v>0.23799999999999999</v>
      </c>
      <c r="AV29" s="97">
        <v>0.23499999999999999</v>
      </c>
      <c r="AW29" s="97">
        <v>0.23100000000000001</v>
      </c>
      <c r="AX29" s="97">
        <v>0.22700000000000001</v>
      </c>
      <c r="AY29" s="89"/>
      <c r="AZ29" s="88"/>
    </row>
    <row r="30" spans="1:52" x14ac:dyDescent="0.25">
      <c r="A30" s="95">
        <v>3</v>
      </c>
      <c r="B30" s="97">
        <v>0.98499999999999999</v>
      </c>
      <c r="C30" s="97">
        <v>0.92500000000000004</v>
      </c>
      <c r="D30" s="97">
        <v>0.871</v>
      </c>
      <c r="E30" s="97">
        <v>0.82299999999999995</v>
      </c>
      <c r="F30" s="97">
        <v>0.77800000000000002</v>
      </c>
      <c r="G30" s="97">
        <v>0.73799999999999999</v>
      </c>
      <c r="H30" s="97">
        <v>0.70099999999999996</v>
      </c>
      <c r="I30" s="97">
        <v>0.66700000000000004</v>
      </c>
      <c r="J30" s="97">
        <v>0.63600000000000001</v>
      </c>
      <c r="K30" s="97">
        <v>0.60699999999999998</v>
      </c>
      <c r="L30" s="97">
        <v>0.58099999999999996</v>
      </c>
      <c r="M30" s="97">
        <v>0.55600000000000005</v>
      </c>
      <c r="N30" s="97">
        <v>0.53300000000000003</v>
      </c>
      <c r="O30" s="97">
        <v>0.51200000000000001</v>
      </c>
      <c r="P30" s="97">
        <v>0.49299999999999999</v>
      </c>
      <c r="Q30" s="97">
        <v>0.47499999999999998</v>
      </c>
      <c r="R30" s="97">
        <v>0.45800000000000002</v>
      </c>
      <c r="S30" s="97">
        <v>0.443</v>
      </c>
      <c r="T30" s="97">
        <v>0.42899999999999999</v>
      </c>
      <c r="U30" s="97">
        <v>0.41599999999999998</v>
      </c>
      <c r="V30" s="97">
        <v>0.40400000000000003</v>
      </c>
      <c r="W30" s="97">
        <v>0.39200000000000002</v>
      </c>
      <c r="X30" s="97">
        <v>0.38100000000000001</v>
      </c>
      <c r="Y30" s="97">
        <v>0.371</v>
      </c>
      <c r="Z30" s="97">
        <v>0.36099999999999999</v>
      </c>
      <c r="AA30" s="97">
        <v>0.35199999999999998</v>
      </c>
      <c r="AB30" s="97">
        <v>0.34399999999999997</v>
      </c>
      <c r="AC30" s="97">
        <v>0.33600000000000002</v>
      </c>
      <c r="AD30" s="97">
        <v>0.32800000000000001</v>
      </c>
      <c r="AE30" s="97">
        <v>0.32100000000000001</v>
      </c>
      <c r="AF30" s="97">
        <v>0.314</v>
      </c>
      <c r="AG30" s="97">
        <v>0.307</v>
      </c>
      <c r="AH30" s="97">
        <v>0.30099999999999999</v>
      </c>
      <c r="AI30" s="97">
        <v>0.29499999999999998</v>
      </c>
      <c r="AJ30" s="97">
        <v>0.28899999999999998</v>
      </c>
      <c r="AK30" s="97">
        <v>0.28299999999999997</v>
      </c>
      <c r="AL30" s="97">
        <v>0.27800000000000002</v>
      </c>
      <c r="AM30" s="97">
        <v>0.27300000000000002</v>
      </c>
      <c r="AN30" s="97">
        <v>0.26800000000000002</v>
      </c>
      <c r="AO30" s="97">
        <v>0.26300000000000001</v>
      </c>
      <c r="AP30" s="97">
        <v>0.25900000000000001</v>
      </c>
      <c r="AQ30" s="97">
        <v>0.254</v>
      </c>
      <c r="AR30" s="97">
        <v>0.25</v>
      </c>
      <c r="AS30" s="97">
        <v>0.246</v>
      </c>
      <c r="AT30" s="97">
        <v>0.24199999999999999</v>
      </c>
      <c r="AU30" s="97">
        <v>0.23799999999999999</v>
      </c>
      <c r="AV30" s="97">
        <v>0.23400000000000001</v>
      </c>
      <c r="AW30" s="97">
        <v>0.23100000000000001</v>
      </c>
      <c r="AX30" s="97">
        <v>0.22700000000000001</v>
      </c>
      <c r="AY30" s="89"/>
      <c r="AZ30" s="88"/>
    </row>
    <row r="31" spans="1:52" x14ac:dyDescent="0.25">
      <c r="A31" s="95">
        <v>4</v>
      </c>
      <c r="B31" s="97">
        <v>0.98</v>
      </c>
      <c r="C31" s="97">
        <v>0.92100000000000004</v>
      </c>
      <c r="D31" s="97">
        <v>0.86699999999999999</v>
      </c>
      <c r="E31" s="97">
        <v>0.81899999999999995</v>
      </c>
      <c r="F31" s="97">
        <v>0.77500000000000002</v>
      </c>
      <c r="G31" s="97">
        <v>0.73499999999999999</v>
      </c>
      <c r="H31" s="97">
        <v>0.69799999999999995</v>
      </c>
      <c r="I31" s="97">
        <v>0.66500000000000004</v>
      </c>
      <c r="J31" s="97">
        <v>0.63400000000000001</v>
      </c>
      <c r="K31" s="97">
        <v>0.60499999999999998</v>
      </c>
      <c r="L31" s="97">
        <v>0.57899999999999996</v>
      </c>
      <c r="M31" s="97">
        <v>0.55400000000000005</v>
      </c>
      <c r="N31" s="97">
        <v>0.53100000000000003</v>
      </c>
      <c r="O31" s="97">
        <v>0.51</v>
      </c>
      <c r="P31" s="97">
        <v>0.49099999999999999</v>
      </c>
      <c r="Q31" s="97">
        <v>0.47299999999999998</v>
      </c>
      <c r="R31" s="97">
        <v>0.45700000000000002</v>
      </c>
      <c r="S31" s="97">
        <v>0.442</v>
      </c>
      <c r="T31" s="97">
        <v>0.42799999999999999</v>
      </c>
      <c r="U31" s="97">
        <v>0.41499999999999998</v>
      </c>
      <c r="V31" s="97">
        <v>0.40300000000000002</v>
      </c>
      <c r="W31" s="97">
        <v>0.39100000000000001</v>
      </c>
      <c r="X31" s="97">
        <v>0.38</v>
      </c>
      <c r="Y31" s="97">
        <v>0.37</v>
      </c>
      <c r="Z31" s="97">
        <v>0.36099999999999999</v>
      </c>
      <c r="AA31" s="97">
        <v>0.35199999999999998</v>
      </c>
      <c r="AB31" s="97">
        <v>0.34300000000000003</v>
      </c>
      <c r="AC31" s="97">
        <v>0.33500000000000002</v>
      </c>
      <c r="AD31" s="97">
        <v>0.32700000000000001</v>
      </c>
      <c r="AE31" s="97">
        <v>0.32</v>
      </c>
      <c r="AF31" s="97">
        <v>0.313</v>
      </c>
      <c r="AG31" s="97">
        <v>0.307</v>
      </c>
      <c r="AH31" s="97">
        <v>0.3</v>
      </c>
      <c r="AI31" s="97">
        <v>0.29399999999999998</v>
      </c>
      <c r="AJ31" s="97">
        <v>0.28899999999999998</v>
      </c>
      <c r="AK31" s="97">
        <v>0.28299999999999997</v>
      </c>
      <c r="AL31" s="97">
        <v>0.27800000000000002</v>
      </c>
      <c r="AM31" s="97">
        <v>0.27300000000000002</v>
      </c>
      <c r="AN31" s="97">
        <v>0.26800000000000002</v>
      </c>
      <c r="AO31" s="97">
        <v>0.26300000000000001</v>
      </c>
      <c r="AP31" s="97">
        <v>0.25800000000000001</v>
      </c>
      <c r="AQ31" s="97">
        <v>0.254</v>
      </c>
      <c r="AR31" s="97">
        <v>0.25</v>
      </c>
      <c r="AS31" s="97">
        <v>0.246</v>
      </c>
      <c r="AT31" s="97">
        <v>0.24199999999999999</v>
      </c>
      <c r="AU31" s="97">
        <v>0.23799999999999999</v>
      </c>
      <c r="AV31" s="97">
        <v>0.23400000000000001</v>
      </c>
      <c r="AW31" s="97">
        <v>0.23</v>
      </c>
      <c r="AX31" s="97">
        <v>0.22700000000000001</v>
      </c>
      <c r="AY31" s="89"/>
      <c r="AZ31" s="88"/>
    </row>
    <row r="32" spans="1:52" x14ac:dyDescent="0.25">
      <c r="A32" s="95">
        <v>5</v>
      </c>
      <c r="B32" s="97">
        <v>0.97499999999999998</v>
      </c>
      <c r="C32" s="97">
        <v>0.91600000000000004</v>
      </c>
      <c r="D32" s="97">
        <v>0.86299999999999999</v>
      </c>
      <c r="E32" s="97">
        <v>0.81499999999999995</v>
      </c>
      <c r="F32" s="97">
        <v>0.77100000000000002</v>
      </c>
      <c r="G32" s="97">
        <v>0.73199999999999998</v>
      </c>
      <c r="H32" s="97">
        <v>0.69499999999999995</v>
      </c>
      <c r="I32" s="97">
        <v>0.66200000000000003</v>
      </c>
      <c r="J32" s="97">
        <v>0.63100000000000001</v>
      </c>
      <c r="K32" s="97">
        <v>0.60299999999999998</v>
      </c>
      <c r="L32" s="97">
        <v>0.57599999999999996</v>
      </c>
      <c r="M32" s="97">
        <v>0.55200000000000005</v>
      </c>
      <c r="N32" s="97">
        <v>0.53</v>
      </c>
      <c r="O32" s="97">
        <v>0.50900000000000001</v>
      </c>
      <c r="P32" s="97">
        <v>0.49</v>
      </c>
      <c r="Q32" s="97">
        <v>0.47199999999999998</v>
      </c>
      <c r="R32" s="97">
        <v>0.45600000000000002</v>
      </c>
      <c r="S32" s="97">
        <v>0.441</v>
      </c>
      <c r="T32" s="97">
        <v>0.42699999999999999</v>
      </c>
      <c r="U32" s="97">
        <v>0.41399999999999998</v>
      </c>
      <c r="V32" s="97">
        <v>0.40200000000000002</v>
      </c>
      <c r="W32" s="97">
        <v>0.39</v>
      </c>
      <c r="X32" s="97">
        <v>0.38</v>
      </c>
      <c r="Y32" s="97">
        <v>0.36899999999999999</v>
      </c>
      <c r="Z32" s="97">
        <v>0.36</v>
      </c>
      <c r="AA32" s="97">
        <v>0.35099999999999998</v>
      </c>
      <c r="AB32" s="97">
        <v>0.34300000000000003</v>
      </c>
      <c r="AC32" s="97">
        <v>0.33400000000000002</v>
      </c>
      <c r="AD32" s="97">
        <v>0.32700000000000001</v>
      </c>
      <c r="AE32" s="97">
        <v>0.32</v>
      </c>
      <c r="AF32" s="97">
        <v>0.313</v>
      </c>
      <c r="AG32" s="97">
        <v>0.30599999999999999</v>
      </c>
      <c r="AH32" s="97">
        <v>0.3</v>
      </c>
      <c r="AI32" s="97">
        <v>0.29399999999999998</v>
      </c>
      <c r="AJ32" s="97">
        <v>0.28799999999999998</v>
      </c>
      <c r="AK32" s="97">
        <v>0.28299999999999997</v>
      </c>
      <c r="AL32" s="97">
        <v>0.27700000000000002</v>
      </c>
      <c r="AM32" s="97">
        <v>0.27200000000000002</v>
      </c>
      <c r="AN32" s="97">
        <v>0.26700000000000002</v>
      </c>
      <c r="AO32" s="97">
        <v>0.26300000000000001</v>
      </c>
      <c r="AP32" s="97">
        <v>0.25800000000000001</v>
      </c>
      <c r="AQ32" s="97">
        <v>0.254</v>
      </c>
      <c r="AR32" s="97">
        <v>0.249</v>
      </c>
      <c r="AS32" s="97">
        <v>0.245</v>
      </c>
      <c r="AT32" s="97">
        <v>0.24099999999999999</v>
      </c>
      <c r="AU32" s="97">
        <v>0.23699999999999999</v>
      </c>
      <c r="AV32" s="97">
        <v>0.23400000000000001</v>
      </c>
      <c r="AW32" s="97">
        <v>0.23</v>
      </c>
      <c r="AX32" s="97">
        <v>0.22700000000000001</v>
      </c>
      <c r="AY32" s="89"/>
      <c r="AZ32" s="88"/>
    </row>
    <row r="33" spans="1:52" x14ac:dyDescent="0.25">
      <c r="A33" s="95">
        <v>6</v>
      </c>
      <c r="B33" s="97">
        <v>0.96899999999999997</v>
      </c>
      <c r="C33" s="97">
        <v>0.91100000000000003</v>
      </c>
      <c r="D33" s="97">
        <v>0.85899999999999999</v>
      </c>
      <c r="E33" s="97">
        <v>0.81100000000000005</v>
      </c>
      <c r="F33" s="97">
        <v>0.76800000000000002</v>
      </c>
      <c r="G33" s="97">
        <v>0.72899999999999998</v>
      </c>
      <c r="H33" s="97">
        <v>0.69199999999999995</v>
      </c>
      <c r="I33" s="97">
        <v>0.65900000000000003</v>
      </c>
      <c r="J33" s="97">
        <v>0.629</v>
      </c>
      <c r="K33" s="97">
        <v>0.60099999999999998</v>
      </c>
      <c r="L33" s="97">
        <v>0.57399999999999995</v>
      </c>
      <c r="M33" s="97">
        <v>0.55000000000000004</v>
      </c>
      <c r="N33" s="97">
        <v>0.52800000000000002</v>
      </c>
      <c r="O33" s="97">
        <v>0.50700000000000001</v>
      </c>
      <c r="P33" s="97">
        <v>0.48799999999999999</v>
      </c>
      <c r="Q33" s="97">
        <v>0.47099999999999997</v>
      </c>
      <c r="R33" s="97">
        <v>0.45500000000000002</v>
      </c>
      <c r="S33" s="97">
        <v>0.44</v>
      </c>
      <c r="T33" s="97">
        <v>0.42599999999999999</v>
      </c>
      <c r="U33" s="97">
        <v>0.41299999999999998</v>
      </c>
      <c r="V33" s="97">
        <v>0.40100000000000002</v>
      </c>
      <c r="W33" s="97">
        <v>0.38900000000000001</v>
      </c>
      <c r="X33" s="97">
        <v>0.379</v>
      </c>
      <c r="Y33" s="97">
        <v>0.36899999999999999</v>
      </c>
      <c r="Z33" s="97">
        <v>0.35899999999999999</v>
      </c>
      <c r="AA33" s="97">
        <v>0.35</v>
      </c>
      <c r="AB33" s="97">
        <v>0.34200000000000003</v>
      </c>
      <c r="AC33" s="97">
        <v>0.33400000000000002</v>
      </c>
      <c r="AD33" s="97">
        <v>0.32600000000000001</v>
      </c>
      <c r="AE33" s="97">
        <v>0.31900000000000001</v>
      </c>
      <c r="AF33" s="97">
        <v>0.312</v>
      </c>
      <c r="AG33" s="97">
        <v>0.30599999999999999</v>
      </c>
      <c r="AH33" s="97">
        <v>0.29899999999999999</v>
      </c>
      <c r="AI33" s="97">
        <v>0.29299999999999998</v>
      </c>
      <c r="AJ33" s="97">
        <v>0.28799999999999998</v>
      </c>
      <c r="AK33" s="97">
        <v>0.28199999999999997</v>
      </c>
      <c r="AL33" s="97">
        <v>0.27700000000000002</v>
      </c>
      <c r="AM33" s="97">
        <v>0.27200000000000002</v>
      </c>
      <c r="AN33" s="97">
        <v>0.26700000000000002</v>
      </c>
      <c r="AO33" s="97">
        <v>0.26200000000000001</v>
      </c>
      <c r="AP33" s="97">
        <v>0.25800000000000001</v>
      </c>
      <c r="AQ33" s="97">
        <v>0.253</v>
      </c>
      <c r="AR33" s="97">
        <v>0.249</v>
      </c>
      <c r="AS33" s="97">
        <v>0.245</v>
      </c>
      <c r="AT33" s="97">
        <v>0.24099999999999999</v>
      </c>
      <c r="AU33" s="97">
        <v>0.23699999999999999</v>
      </c>
      <c r="AV33" s="97">
        <v>0.23300000000000001</v>
      </c>
      <c r="AW33" s="97">
        <v>0.23</v>
      </c>
      <c r="AX33" s="97">
        <v>0.22600000000000001</v>
      </c>
      <c r="AY33" s="89"/>
      <c r="AZ33" s="88"/>
    </row>
    <row r="34" spans="1:52" x14ac:dyDescent="0.25">
      <c r="A34" s="95">
        <v>7</v>
      </c>
      <c r="B34" s="97">
        <v>0.96399999999999997</v>
      </c>
      <c r="C34" s="97">
        <v>0.90700000000000003</v>
      </c>
      <c r="D34" s="97">
        <v>0.85499999999999998</v>
      </c>
      <c r="E34" s="97">
        <v>0.80800000000000005</v>
      </c>
      <c r="F34" s="97">
        <v>0.76500000000000001</v>
      </c>
      <c r="G34" s="97">
        <v>0.72499999999999998</v>
      </c>
      <c r="H34" s="97">
        <v>0.69</v>
      </c>
      <c r="I34" s="97">
        <v>0.65700000000000003</v>
      </c>
      <c r="J34" s="97">
        <v>0.626</v>
      </c>
      <c r="K34" s="97">
        <v>0.59799999999999998</v>
      </c>
      <c r="L34" s="97">
        <v>0.57199999999999995</v>
      </c>
      <c r="M34" s="97">
        <v>0.54800000000000004</v>
      </c>
      <c r="N34" s="97">
        <v>0.52600000000000002</v>
      </c>
      <c r="O34" s="97">
        <v>0.505</v>
      </c>
      <c r="P34" s="97">
        <v>0.48699999999999999</v>
      </c>
      <c r="Q34" s="97">
        <v>0.46899999999999997</v>
      </c>
      <c r="R34" s="97">
        <v>0.45300000000000001</v>
      </c>
      <c r="S34" s="97">
        <v>0.438</v>
      </c>
      <c r="T34" s="97">
        <v>0.42499999999999999</v>
      </c>
      <c r="U34" s="97">
        <v>0.41199999999999998</v>
      </c>
      <c r="V34" s="97">
        <v>0.4</v>
      </c>
      <c r="W34" s="97">
        <v>0.38800000000000001</v>
      </c>
      <c r="X34" s="97">
        <v>0.378</v>
      </c>
      <c r="Y34" s="97">
        <v>0.36799999999999999</v>
      </c>
      <c r="Z34" s="97">
        <v>0.35799999999999998</v>
      </c>
      <c r="AA34" s="97">
        <v>0.35</v>
      </c>
      <c r="AB34" s="97">
        <v>0.34100000000000003</v>
      </c>
      <c r="AC34" s="97">
        <v>0.33300000000000002</v>
      </c>
      <c r="AD34" s="97">
        <v>0.32600000000000001</v>
      </c>
      <c r="AE34" s="97">
        <v>0.318</v>
      </c>
      <c r="AF34" s="97">
        <v>0.312</v>
      </c>
      <c r="AG34" s="97">
        <v>0.30499999999999999</v>
      </c>
      <c r="AH34" s="97">
        <v>0.29899999999999999</v>
      </c>
      <c r="AI34" s="97">
        <v>0.29299999999999998</v>
      </c>
      <c r="AJ34" s="97">
        <v>0.28699999999999998</v>
      </c>
      <c r="AK34" s="97">
        <v>0.28199999999999997</v>
      </c>
      <c r="AL34" s="97">
        <v>0.27600000000000002</v>
      </c>
      <c r="AM34" s="97">
        <v>0.27100000000000002</v>
      </c>
      <c r="AN34" s="97">
        <v>0.26600000000000001</v>
      </c>
      <c r="AO34" s="97">
        <v>0.26200000000000001</v>
      </c>
      <c r="AP34" s="97">
        <v>0.25700000000000001</v>
      </c>
      <c r="AQ34" s="97">
        <v>0.253</v>
      </c>
      <c r="AR34" s="97">
        <v>0.249</v>
      </c>
      <c r="AS34" s="97">
        <v>0.245</v>
      </c>
      <c r="AT34" s="97">
        <v>0.24099999999999999</v>
      </c>
      <c r="AU34" s="97">
        <v>0.23699999999999999</v>
      </c>
      <c r="AV34" s="97">
        <v>0.23300000000000001</v>
      </c>
      <c r="AW34" s="97">
        <v>0.22900000000000001</v>
      </c>
      <c r="AX34" s="97">
        <v>0.22600000000000001</v>
      </c>
      <c r="AY34" s="89"/>
      <c r="AZ34" s="88"/>
    </row>
    <row r="35" spans="1:52" x14ac:dyDescent="0.25">
      <c r="A35" s="95">
        <v>8</v>
      </c>
      <c r="B35" s="97">
        <v>0.95899999999999996</v>
      </c>
      <c r="C35" s="97">
        <v>0.90200000000000002</v>
      </c>
      <c r="D35" s="97">
        <v>0.85099999999999998</v>
      </c>
      <c r="E35" s="97">
        <v>0.80400000000000005</v>
      </c>
      <c r="F35" s="97">
        <v>0.76100000000000001</v>
      </c>
      <c r="G35" s="97">
        <v>0.72199999999999998</v>
      </c>
      <c r="H35" s="97">
        <v>0.68700000000000006</v>
      </c>
      <c r="I35" s="97">
        <v>0.65400000000000003</v>
      </c>
      <c r="J35" s="97">
        <v>0.624</v>
      </c>
      <c r="K35" s="97">
        <v>0.59599999999999997</v>
      </c>
      <c r="L35" s="97">
        <v>0.56999999999999995</v>
      </c>
      <c r="M35" s="97">
        <v>0.54600000000000004</v>
      </c>
      <c r="N35" s="97">
        <v>0.52400000000000002</v>
      </c>
      <c r="O35" s="97">
        <v>0.504</v>
      </c>
      <c r="P35" s="97">
        <v>0.48499999999999999</v>
      </c>
      <c r="Q35" s="97">
        <v>0.46800000000000003</v>
      </c>
      <c r="R35" s="97">
        <v>0.45200000000000001</v>
      </c>
      <c r="S35" s="97">
        <v>0.437</v>
      </c>
      <c r="T35" s="97">
        <v>0.42299999999999999</v>
      </c>
      <c r="U35" s="97">
        <v>0.41099999999999998</v>
      </c>
      <c r="V35" s="97">
        <v>0.39900000000000002</v>
      </c>
      <c r="W35" s="97">
        <v>0.38700000000000001</v>
      </c>
      <c r="X35" s="97">
        <v>0.377</v>
      </c>
      <c r="Y35" s="97">
        <v>0.36699999999999999</v>
      </c>
      <c r="Z35" s="97">
        <v>0.35799999999999998</v>
      </c>
      <c r="AA35" s="97">
        <v>0.34899999999999998</v>
      </c>
      <c r="AB35" s="97">
        <v>0.34</v>
      </c>
      <c r="AC35" s="97">
        <v>0.33300000000000002</v>
      </c>
      <c r="AD35" s="97">
        <v>0.32500000000000001</v>
      </c>
      <c r="AE35" s="97">
        <v>0.318</v>
      </c>
      <c r="AF35" s="97">
        <v>0.311</v>
      </c>
      <c r="AG35" s="97">
        <v>0.30499999999999999</v>
      </c>
      <c r="AH35" s="97">
        <v>0.29799999999999999</v>
      </c>
      <c r="AI35" s="97">
        <v>0.29199999999999998</v>
      </c>
      <c r="AJ35" s="97">
        <v>0.28699999999999998</v>
      </c>
      <c r="AK35" s="97">
        <v>0.28100000000000003</v>
      </c>
      <c r="AL35" s="97">
        <v>0.27600000000000002</v>
      </c>
      <c r="AM35" s="97">
        <v>0.27100000000000002</v>
      </c>
      <c r="AN35" s="97">
        <v>0.26600000000000001</v>
      </c>
      <c r="AO35" s="97">
        <v>0.26100000000000001</v>
      </c>
      <c r="AP35" s="97">
        <v>0.25700000000000001</v>
      </c>
      <c r="AQ35" s="97">
        <v>0.253</v>
      </c>
      <c r="AR35" s="97">
        <v>0.248</v>
      </c>
      <c r="AS35" s="97">
        <v>0.24399999999999999</v>
      </c>
      <c r="AT35" s="97">
        <v>0.24</v>
      </c>
      <c r="AU35" s="97">
        <v>0.23599999999999999</v>
      </c>
      <c r="AV35" s="97">
        <v>0.23300000000000001</v>
      </c>
      <c r="AW35" s="97">
        <v>0.22900000000000001</v>
      </c>
      <c r="AX35" s="97">
        <v>0.22600000000000001</v>
      </c>
      <c r="AY35" s="89"/>
      <c r="AZ35" s="88"/>
    </row>
    <row r="36" spans="1:52" x14ac:dyDescent="0.25">
      <c r="A36" s="95">
        <v>9</v>
      </c>
      <c r="B36" s="97">
        <v>0.95399999999999996</v>
      </c>
      <c r="C36" s="97">
        <v>0.89800000000000002</v>
      </c>
      <c r="D36" s="97">
        <v>0.84599999999999997</v>
      </c>
      <c r="E36" s="97">
        <v>0.8</v>
      </c>
      <c r="F36" s="97">
        <v>0.75800000000000001</v>
      </c>
      <c r="G36" s="97">
        <v>0.71899999999999997</v>
      </c>
      <c r="H36" s="97">
        <v>0.68400000000000005</v>
      </c>
      <c r="I36" s="97">
        <v>0.65100000000000002</v>
      </c>
      <c r="J36" s="97">
        <v>0.621</v>
      </c>
      <c r="K36" s="97">
        <v>0.59399999999999997</v>
      </c>
      <c r="L36" s="97">
        <v>0.56799999999999995</v>
      </c>
      <c r="M36" s="97">
        <v>0.54400000000000004</v>
      </c>
      <c r="N36" s="97">
        <v>0.52200000000000002</v>
      </c>
      <c r="O36" s="97">
        <v>0.502</v>
      </c>
      <c r="P36" s="97">
        <v>0.48399999999999999</v>
      </c>
      <c r="Q36" s="97">
        <v>0.46700000000000003</v>
      </c>
      <c r="R36" s="97">
        <v>0.45100000000000001</v>
      </c>
      <c r="S36" s="97">
        <v>0.436</v>
      </c>
      <c r="T36" s="97">
        <v>0.42199999999999999</v>
      </c>
      <c r="U36" s="97">
        <v>0.41</v>
      </c>
      <c r="V36" s="97">
        <v>0.39800000000000002</v>
      </c>
      <c r="W36" s="97">
        <v>0.38700000000000001</v>
      </c>
      <c r="X36" s="97">
        <v>0.376</v>
      </c>
      <c r="Y36" s="97">
        <v>0.36599999999999999</v>
      </c>
      <c r="Z36" s="97">
        <v>0.35699999999999998</v>
      </c>
      <c r="AA36" s="97">
        <v>0.34799999999999998</v>
      </c>
      <c r="AB36" s="97">
        <v>0.34</v>
      </c>
      <c r="AC36" s="97">
        <v>0.33200000000000002</v>
      </c>
      <c r="AD36" s="97">
        <v>0.32400000000000001</v>
      </c>
      <c r="AE36" s="97">
        <v>0.317</v>
      </c>
      <c r="AF36" s="97">
        <v>0.31</v>
      </c>
      <c r="AG36" s="97">
        <v>0.30399999999999999</v>
      </c>
      <c r="AH36" s="97">
        <v>0.29799999999999999</v>
      </c>
      <c r="AI36" s="97">
        <v>0.29199999999999998</v>
      </c>
      <c r="AJ36" s="97">
        <v>0.28599999999999998</v>
      </c>
      <c r="AK36" s="97">
        <v>0.28100000000000003</v>
      </c>
      <c r="AL36" s="97">
        <v>0.27600000000000002</v>
      </c>
      <c r="AM36" s="97">
        <v>0.27</v>
      </c>
      <c r="AN36" s="97">
        <v>0.26600000000000001</v>
      </c>
      <c r="AO36" s="97">
        <v>0.26100000000000001</v>
      </c>
      <c r="AP36" s="97">
        <v>0.25600000000000001</v>
      </c>
      <c r="AQ36" s="97">
        <v>0.252</v>
      </c>
      <c r="AR36" s="97">
        <v>0.248</v>
      </c>
      <c r="AS36" s="97">
        <v>0.24399999999999999</v>
      </c>
      <c r="AT36" s="97">
        <v>0.24</v>
      </c>
      <c r="AU36" s="97">
        <v>0.23599999999999999</v>
      </c>
      <c r="AV36" s="97">
        <v>0.23200000000000001</v>
      </c>
      <c r="AW36" s="97">
        <v>0.22900000000000001</v>
      </c>
      <c r="AX36" s="97">
        <v>0.22500000000000001</v>
      </c>
      <c r="AY36" s="89"/>
      <c r="AZ36" s="88"/>
    </row>
    <row r="37" spans="1:52" x14ac:dyDescent="0.25">
      <c r="A37" s="95">
        <v>10</v>
      </c>
      <c r="B37" s="97">
        <v>0.94899999999999995</v>
      </c>
      <c r="C37" s="97">
        <v>0.89300000000000002</v>
      </c>
      <c r="D37" s="97">
        <v>0.84199999999999997</v>
      </c>
      <c r="E37" s="97">
        <v>0.79600000000000004</v>
      </c>
      <c r="F37" s="97">
        <v>0.754</v>
      </c>
      <c r="G37" s="97">
        <v>0.71599999999999997</v>
      </c>
      <c r="H37" s="97">
        <v>0.68100000000000005</v>
      </c>
      <c r="I37" s="97">
        <v>0.64900000000000002</v>
      </c>
      <c r="J37" s="97">
        <v>0.61899999999999999</v>
      </c>
      <c r="K37" s="97">
        <v>0.59099999999999997</v>
      </c>
      <c r="L37" s="97">
        <v>0.56599999999999995</v>
      </c>
      <c r="M37" s="97">
        <v>0.54200000000000004</v>
      </c>
      <c r="N37" s="97">
        <v>0.52100000000000002</v>
      </c>
      <c r="O37" s="97">
        <v>0.501</v>
      </c>
      <c r="P37" s="97">
        <v>0.48199999999999998</v>
      </c>
      <c r="Q37" s="97">
        <v>0.46500000000000002</v>
      </c>
      <c r="R37" s="97">
        <v>0.44900000000000001</v>
      </c>
      <c r="S37" s="97">
        <v>0.435</v>
      </c>
      <c r="T37" s="97">
        <v>0.42099999999999999</v>
      </c>
      <c r="U37" s="97">
        <v>0.40899999999999997</v>
      </c>
      <c r="V37" s="97">
        <v>0.39700000000000002</v>
      </c>
      <c r="W37" s="97">
        <v>0.38600000000000001</v>
      </c>
      <c r="X37" s="97">
        <v>0.375</v>
      </c>
      <c r="Y37" s="97">
        <v>0.36499999999999999</v>
      </c>
      <c r="Z37" s="97">
        <v>0.35599999999999998</v>
      </c>
      <c r="AA37" s="97">
        <v>0.34699999999999998</v>
      </c>
      <c r="AB37" s="97">
        <v>0.33900000000000002</v>
      </c>
      <c r="AC37" s="97">
        <v>0.33100000000000002</v>
      </c>
      <c r="AD37" s="97">
        <v>0.32400000000000001</v>
      </c>
      <c r="AE37" s="97">
        <v>0.317</v>
      </c>
      <c r="AF37" s="97">
        <v>0.31</v>
      </c>
      <c r="AG37" s="97">
        <v>0.30299999999999999</v>
      </c>
      <c r="AH37" s="97">
        <v>0.29699999999999999</v>
      </c>
      <c r="AI37" s="97">
        <v>0.29099999999999998</v>
      </c>
      <c r="AJ37" s="97">
        <v>0.28599999999999998</v>
      </c>
      <c r="AK37" s="97">
        <v>0.28000000000000003</v>
      </c>
      <c r="AL37" s="97">
        <v>0.27500000000000002</v>
      </c>
      <c r="AM37" s="97">
        <v>0.27</v>
      </c>
      <c r="AN37" s="97">
        <v>0.26500000000000001</v>
      </c>
      <c r="AO37" s="97">
        <v>0.26100000000000001</v>
      </c>
      <c r="AP37" s="97">
        <v>0.25600000000000001</v>
      </c>
      <c r="AQ37" s="97">
        <v>0.252</v>
      </c>
      <c r="AR37" s="97">
        <v>0.248</v>
      </c>
      <c r="AS37" s="97">
        <v>0.24399999999999999</v>
      </c>
      <c r="AT37" s="97">
        <v>0.24</v>
      </c>
      <c r="AU37" s="97">
        <v>0.23599999999999999</v>
      </c>
      <c r="AV37" s="97">
        <v>0.23200000000000001</v>
      </c>
      <c r="AW37" s="97">
        <v>0.22900000000000001</v>
      </c>
      <c r="AX37" s="97">
        <v>0.22500000000000001</v>
      </c>
      <c r="AY37" s="89"/>
      <c r="AZ37" s="88"/>
    </row>
    <row r="38" spans="1:52" x14ac:dyDescent="0.25">
      <c r="A38" s="95">
        <v>11</v>
      </c>
      <c r="B38" s="97">
        <v>0.94399999999999995</v>
      </c>
      <c r="C38" s="97">
        <v>0.88800000000000001</v>
      </c>
      <c r="D38" s="97">
        <v>0.83799999999999997</v>
      </c>
      <c r="E38" s="97">
        <v>0.79200000000000004</v>
      </c>
      <c r="F38" s="97">
        <v>0.751</v>
      </c>
      <c r="G38" s="97">
        <v>0.71299999999999997</v>
      </c>
      <c r="H38" s="97">
        <v>0.67800000000000005</v>
      </c>
      <c r="I38" s="97">
        <v>0.64600000000000002</v>
      </c>
      <c r="J38" s="97">
        <v>0.61699999999999999</v>
      </c>
      <c r="K38" s="97">
        <v>0.58899999999999997</v>
      </c>
      <c r="L38" s="97">
        <v>0.56399999999999995</v>
      </c>
      <c r="M38" s="97">
        <v>0.54</v>
      </c>
      <c r="N38" s="97">
        <v>0.51900000000000002</v>
      </c>
      <c r="O38" s="97">
        <v>0.499</v>
      </c>
      <c r="P38" s="97">
        <v>0.48099999999999998</v>
      </c>
      <c r="Q38" s="97">
        <v>0.46400000000000002</v>
      </c>
      <c r="R38" s="97">
        <v>0.44800000000000001</v>
      </c>
      <c r="S38" s="97">
        <v>0.434</v>
      </c>
      <c r="T38" s="97">
        <v>0.42</v>
      </c>
      <c r="U38" s="97">
        <v>0.40799999999999997</v>
      </c>
      <c r="V38" s="97">
        <v>0.39600000000000002</v>
      </c>
      <c r="W38" s="97">
        <v>0.38500000000000001</v>
      </c>
      <c r="X38" s="97">
        <v>0.374</v>
      </c>
      <c r="Y38" s="97">
        <v>0.36499999999999999</v>
      </c>
      <c r="Z38" s="97">
        <v>0.35499999999999998</v>
      </c>
      <c r="AA38" s="97">
        <v>0.34699999999999998</v>
      </c>
      <c r="AB38" s="97">
        <v>0.33800000000000002</v>
      </c>
      <c r="AC38" s="97">
        <v>0.33100000000000002</v>
      </c>
      <c r="AD38" s="97">
        <v>0.32300000000000001</v>
      </c>
      <c r="AE38" s="97">
        <v>0.316</v>
      </c>
      <c r="AF38" s="97">
        <v>0.309</v>
      </c>
      <c r="AG38" s="97">
        <v>0.30299999999999999</v>
      </c>
      <c r="AH38" s="97">
        <v>0.29699999999999999</v>
      </c>
      <c r="AI38" s="97">
        <v>0.29099999999999998</v>
      </c>
      <c r="AJ38" s="97">
        <v>0.28499999999999998</v>
      </c>
      <c r="AK38" s="97">
        <v>0.28000000000000003</v>
      </c>
      <c r="AL38" s="97">
        <v>0.27500000000000002</v>
      </c>
      <c r="AM38" s="97">
        <v>0.27</v>
      </c>
      <c r="AN38" s="97">
        <v>0.26500000000000001</v>
      </c>
      <c r="AO38" s="97">
        <v>0.26</v>
      </c>
      <c r="AP38" s="97">
        <v>0.25600000000000001</v>
      </c>
      <c r="AQ38" s="97">
        <v>0.251</v>
      </c>
      <c r="AR38" s="97">
        <v>0.247</v>
      </c>
      <c r="AS38" s="97">
        <v>0.24299999999999999</v>
      </c>
      <c r="AT38" s="97">
        <v>0.23899999999999999</v>
      </c>
      <c r="AU38" s="97">
        <v>0.23599999999999999</v>
      </c>
      <c r="AV38" s="97">
        <v>0.23200000000000001</v>
      </c>
      <c r="AW38" s="97">
        <v>0.22800000000000001</v>
      </c>
      <c r="AX38" s="97">
        <v>0.22500000000000001</v>
      </c>
      <c r="AY38" s="89"/>
      <c r="AZ38" s="88"/>
    </row>
    <row r="44" spans="1:52" ht="39.65" customHeight="1" x14ac:dyDescent="0.25"/>
    <row r="46" spans="1:52" ht="27.65" customHeight="1" x14ac:dyDescent="0.25"/>
  </sheetData>
  <sheetProtection algorithmName="SHA-512" hashValue="J0dhKEph2ZH2aHdfCYoy0elTVwY6mdfAfc8fP7HtLr9CH6yVhBCS78NKiwQtId+IK4EZZ4ZShtN16K8DxH+Hlg==" saltValue="4pwNP6/WXdOxr/xjIeozgA==" spinCount="100000" sheet="1" objects="1" scenarios="1"/>
  <conditionalFormatting sqref="A6:A18">
    <cfRule type="expression" dxfId="1051" priority="25" stopIfTrue="1">
      <formula>MOD(ROW(),2)=0</formula>
    </cfRule>
    <cfRule type="expression" dxfId="1050" priority="26" stopIfTrue="1">
      <formula>MOD(ROW(),2)&lt;&gt;0</formula>
    </cfRule>
  </conditionalFormatting>
  <conditionalFormatting sqref="AZ26:AZ38 D6:AZ18 D6:AY21">
    <cfRule type="expression" dxfId="1049" priority="27" stopIfTrue="1">
      <formula>MOD(ROW(),2)=0</formula>
    </cfRule>
    <cfRule type="expression" dxfId="1048" priority="28" stopIfTrue="1">
      <formula>MOD(ROW(),2)&lt;&gt;0</formula>
    </cfRule>
  </conditionalFormatting>
  <conditionalFormatting sqref="A26:A38">
    <cfRule type="expression" dxfId="1047" priority="21" stopIfTrue="1">
      <formula>MOD(ROW(),2)=0</formula>
    </cfRule>
    <cfRule type="expression" dxfId="1046" priority="22" stopIfTrue="1">
      <formula>MOD(ROW(),2)&lt;&gt;0</formula>
    </cfRule>
  </conditionalFormatting>
  <conditionalFormatting sqref="B26:AY38">
    <cfRule type="expression" dxfId="1045" priority="23" stopIfTrue="1">
      <formula>MOD(ROW(),2)=0</formula>
    </cfRule>
    <cfRule type="expression" dxfId="1044" priority="24" stopIfTrue="1">
      <formula>MOD(ROW(),2)&lt;&gt;0</formula>
    </cfRule>
  </conditionalFormatting>
  <conditionalFormatting sqref="A19:A21">
    <cfRule type="expression" dxfId="1043" priority="17" stopIfTrue="1">
      <formula>MOD(ROW(),2)=0</formula>
    </cfRule>
    <cfRule type="expression" dxfId="1042" priority="18" stopIfTrue="1">
      <formula>MOD(ROW(),2)&lt;&gt;0</formula>
    </cfRule>
  </conditionalFormatting>
  <conditionalFormatting sqref="D19:AZ21">
    <cfRule type="expression" dxfId="1041" priority="19" stopIfTrue="1">
      <formula>MOD(ROW(),2)=0</formula>
    </cfRule>
    <cfRule type="expression" dxfId="1040" priority="20" stopIfTrue="1">
      <formula>MOD(ROW(),2)&lt;&gt;0</formula>
    </cfRule>
  </conditionalFormatting>
  <conditionalFormatting sqref="B6:C16">
    <cfRule type="expression" dxfId="1039" priority="9" stopIfTrue="1">
      <formula>MOD(ROW(),2)=0</formula>
    </cfRule>
    <cfRule type="expression" dxfId="1038" priority="10" stopIfTrue="1">
      <formula>MOD(ROW(),2)&lt;&gt;0</formula>
    </cfRule>
  </conditionalFormatting>
  <conditionalFormatting sqref="B18:C18 B17">
    <cfRule type="expression" dxfId="1037" priority="11" stopIfTrue="1">
      <formula>MOD(ROW(),2)=0</formula>
    </cfRule>
    <cfRule type="expression" dxfId="1036" priority="12" stopIfTrue="1">
      <formula>MOD(ROW(),2)&lt;&gt;0</formula>
    </cfRule>
  </conditionalFormatting>
  <conditionalFormatting sqref="C17">
    <cfRule type="expression" dxfId="1035" priority="7" stopIfTrue="1">
      <formula>MOD(ROW(),2)=0</formula>
    </cfRule>
    <cfRule type="expression" dxfId="1034" priority="8" stopIfTrue="1">
      <formula>MOD(ROW(),2)&lt;&gt;0</formula>
    </cfRule>
  </conditionalFormatting>
  <conditionalFormatting sqref="B20:B21">
    <cfRule type="expression" dxfId="1033" priority="3" stopIfTrue="1">
      <formula>MOD(ROW(),2)=0</formula>
    </cfRule>
    <cfRule type="expression" dxfId="1032" priority="4" stopIfTrue="1">
      <formula>MOD(ROW(),2)&lt;&gt;0</formula>
    </cfRule>
  </conditionalFormatting>
  <conditionalFormatting sqref="C19:C21">
    <cfRule type="expression" dxfId="1031" priority="5" stopIfTrue="1">
      <formula>MOD(ROW(),2)=0</formula>
    </cfRule>
    <cfRule type="expression" dxfId="1030" priority="6" stopIfTrue="1">
      <formula>MOD(ROW(),2)&lt;&gt;0</formula>
    </cfRule>
  </conditionalFormatting>
  <conditionalFormatting sqref="B19">
    <cfRule type="expression" dxfId="1029" priority="1" stopIfTrue="1">
      <formula>MOD(ROW(),2)=0</formula>
    </cfRule>
    <cfRule type="expression" dxfId="1028" priority="2" stopIfTrue="1">
      <formula>MOD(ROW(),2)&lt;&gt;0</formula>
    </cfRule>
  </conditionalFormatting>
  <hyperlinks>
    <hyperlink ref="B24" location="Assumptions!A1" display="Assumptions" xr:uid="{A32F1891-1FAB-4988-81AE-87EECC95F3D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7"/>
  <dimension ref="A1:K43"/>
  <sheetViews>
    <sheetView showGridLines="0" zoomScale="85" zoomScaleNormal="85" workbookViewId="0">
      <selection activeCell="E21" sqref="E21"/>
    </sheetView>
  </sheetViews>
  <sheetFormatPr defaultColWidth="10" defaultRowHeight="12.5" x14ac:dyDescent="0.25"/>
  <cols>
    <col min="1" max="1" width="31.54296875" style="27" customWidth="1"/>
    <col min="2" max="7" width="22.54296875" style="27" customWidth="1"/>
    <col min="8" max="16384" width="10" style="27"/>
  </cols>
  <sheetData>
    <row r="1" spans="1:11" ht="20" x14ac:dyDescent="0.4">
      <c r="A1" s="39" t="s">
        <v>0</v>
      </c>
      <c r="B1" s="40"/>
      <c r="C1" s="40"/>
      <c r="D1" s="40"/>
      <c r="E1" s="40"/>
      <c r="F1" s="40"/>
      <c r="G1" s="40"/>
      <c r="H1" s="40"/>
      <c r="K1" s="99"/>
    </row>
    <row r="2" spans="1:11" ht="15.5" x14ac:dyDescent="0.35">
      <c r="A2" s="41" t="s">
        <v>721</v>
      </c>
      <c r="B2" s="42"/>
      <c r="C2" s="42"/>
      <c r="D2" s="42"/>
      <c r="E2" s="42"/>
      <c r="F2" s="42"/>
      <c r="G2" s="42"/>
      <c r="H2" s="42"/>
    </row>
    <row r="3" spans="1:11" ht="15.5" x14ac:dyDescent="0.35">
      <c r="A3" s="171" t="str">
        <f>TABLE_FACTOR_TYPE_1&amp;" - x-"&amp;TABLE_REFERENCE_1</f>
        <v>ERF - x-401</v>
      </c>
      <c r="B3" s="42"/>
      <c r="C3" s="42"/>
      <c r="D3" s="42"/>
      <c r="E3" s="42"/>
      <c r="F3" s="42"/>
      <c r="G3" s="42"/>
      <c r="H3" s="42"/>
    </row>
    <row r="6" spans="1:11" ht="13" x14ac:dyDescent="0.3">
      <c r="A6" s="87" t="s">
        <v>602</v>
      </c>
      <c r="B6" s="77" t="s">
        <v>603</v>
      </c>
      <c r="C6" s="77"/>
      <c r="D6" s="174"/>
      <c r="E6" s="174"/>
      <c r="F6" s="174"/>
      <c r="G6" s="174"/>
    </row>
    <row r="7" spans="1:11" x14ac:dyDescent="0.25">
      <c r="A7" s="85" t="s">
        <v>277</v>
      </c>
      <c r="B7" s="78" t="s">
        <v>291</v>
      </c>
      <c r="C7" s="78"/>
      <c r="D7" s="174"/>
      <c r="E7" s="174"/>
      <c r="F7" s="174"/>
      <c r="G7" s="174"/>
    </row>
    <row r="8" spans="1:11" x14ac:dyDescent="0.25">
      <c r="A8" s="85" t="s">
        <v>278</v>
      </c>
      <c r="B8" s="78">
        <v>2015</v>
      </c>
      <c r="C8" s="78"/>
      <c r="D8" s="174"/>
      <c r="E8" s="174"/>
      <c r="F8" s="174"/>
      <c r="G8" s="174"/>
    </row>
    <row r="9" spans="1:11" x14ac:dyDescent="0.25">
      <c r="A9" s="85" t="s">
        <v>279</v>
      </c>
      <c r="B9" s="78" t="s">
        <v>470</v>
      </c>
      <c r="C9" s="78"/>
      <c r="D9" s="174"/>
      <c r="E9" s="174"/>
      <c r="F9" s="174"/>
      <c r="G9" s="174"/>
    </row>
    <row r="10" spans="1:11" ht="25" x14ac:dyDescent="0.25">
      <c r="A10" s="85" t="s">
        <v>7</v>
      </c>
      <c r="B10" s="78" t="s">
        <v>471</v>
      </c>
      <c r="C10" s="78"/>
      <c r="D10" s="174"/>
      <c r="E10" s="174"/>
      <c r="F10" s="174"/>
      <c r="G10" s="174"/>
    </row>
    <row r="11" spans="1:11" x14ac:dyDescent="0.25">
      <c r="A11" s="85" t="s">
        <v>280</v>
      </c>
      <c r="B11" s="78" t="s">
        <v>301</v>
      </c>
      <c r="C11" s="78"/>
      <c r="D11" s="174"/>
      <c r="E11" s="174"/>
      <c r="F11" s="174"/>
      <c r="G11" s="174"/>
    </row>
    <row r="12" spans="1:11" x14ac:dyDescent="0.25">
      <c r="A12" s="85" t="s">
        <v>281</v>
      </c>
      <c r="B12" s="78" t="s">
        <v>472</v>
      </c>
      <c r="C12" s="78"/>
      <c r="D12" s="174"/>
      <c r="E12" s="174"/>
      <c r="F12" s="174"/>
      <c r="G12" s="174"/>
    </row>
    <row r="13" spans="1:11" x14ac:dyDescent="0.25">
      <c r="A13" s="85" t="s">
        <v>610</v>
      </c>
      <c r="B13" s="78">
        <v>0</v>
      </c>
      <c r="C13" s="78"/>
      <c r="D13" s="174"/>
      <c r="E13" s="174"/>
      <c r="F13" s="174"/>
      <c r="G13" s="174"/>
    </row>
    <row r="14" spans="1:11" x14ac:dyDescent="0.25">
      <c r="A14" s="85" t="s">
        <v>283</v>
      </c>
      <c r="B14" s="78">
        <v>401</v>
      </c>
      <c r="C14" s="78"/>
      <c r="D14" s="174"/>
      <c r="E14" s="174"/>
      <c r="F14" s="174"/>
      <c r="G14" s="174"/>
    </row>
    <row r="15" spans="1:11" x14ac:dyDescent="0.25">
      <c r="A15" s="85" t="s">
        <v>613</v>
      </c>
      <c r="B15" s="78">
        <v>401</v>
      </c>
      <c r="C15" s="78"/>
      <c r="D15" s="174"/>
      <c r="E15" s="174"/>
      <c r="F15" s="174"/>
      <c r="G15" s="174"/>
    </row>
    <row r="16" spans="1:11" x14ac:dyDescent="0.25">
      <c r="A16" s="85" t="s">
        <v>285</v>
      </c>
      <c r="B16" s="78" t="s">
        <v>474</v>
      </c>
      <c r="C16" s="78"/>
      <c r="D16" s="174"/>
      <c r="E16" s="174"/>
      <c r="F16" s="174"/>
      <c r="G16" s="174"/>
    </row>
    <row r="17" spans="1:7" x14ac:dyDescent="0.25">
      <c r="A17" s="85" t="s">
        <v>722</v>
      </c>
      <c r="B17" s="129"/>
      <c r="C17" s="129"/>
      <c r="D17" s="174"/>
      <c r="E17" s="174"/>
      <c r="F17" s="174"/>
      <c r="G17" s="174"/>
    </row>
    <row r="18" spans="1:7" x14ac:dyDescent="0.25">
      <c r="A18" s="85" t="s">
        <v>287</v>
      </c>
      <c r="B18" s="80"/>
      <c r="C18" s="78"/>
      <c r="D18" s="174">
        <v>45106</v>
      </c>
      <c r="E18" s="174"/>
      <c r="F18" s="174"/>
      <c r="G18" s="174"/>
    </row>
    <row r="19" spans="1:7" x14ac:dyDescent="0.25">
      <c r="A19" s="173" t="s">
        <v>288</v>
      </c>
      <c r="B19" s="80">
        <v>45106</v>
      </c>
      <c r="C19" s="78"/>
      <c r="D19" s="174"/>
      <c r="E19" s="174"/>
      <c r="F19" s="174"/>
      <c r="G19" s="174"/>
    </row>
    <row r="20" spans="1:7" x14ac:dyDescent="0.25">
      <c r="A20" s="173" t="s">
        <v>289</v>
      </c>
      <c r="B20" s="78" t="s">
        <v>298</v>
      </c>
      <c r="C20" s="78"/>
      <c r="D20" s="174"/>
      <c r="E20" s="174"/>
      <c r="F20" s="174"/>
      <c r="G20" s="174"/>
    </row>
    <row r="21" spans="1:7" x14ac:dyDescent="0.25">
      <c r="A21" s="173" t="s">
        <v>688</v>
      </c>
      <c r="B21" s="78" t="s">
        <v>299</v>
      </c>
      <c r="C21" s="78"/>
      <c r="D21" s="174"/>
      <c r="E21" s="174"/>
      <c r="F21" s="174"/>
      <c r="G21" s="174"/>
    </row>
    <row r="23" spans="1:7" x14ac:dyDescent="0.25">
      <c r="B23" s="99" t="str">
        <f>HYPERLINK("#'Factor List'!A1","Back to Factor List")</f>
        <v>Back to Factor List</v>
      </c>
    </row>
    <row r="24" spans="1:7" x14ac:dyDescent="0.25">
      <c r="B24" s="99" t="s">
        <v>14</v>
      </c>
    </row>
    <row r="26" spans="1:7" ht="13" x14ac:dyDescent="0.25">
      <c r="A26" s="94" t="s">
        <v>720</v>
      </c>
      <c r="B26" s="94">
        <v>0</v>
      </c>
      <c r="C26" s="94">
        <v>1</v>
      </c>
      <c r="D26" s="94">
        <v>2</v>
      </c>
      <c r="E26" s="94">
        <v>3</v>
      </c>
      <c r="F26" s="94">
        <v>4</v>
      </c>
      <c r="G26" s="94">
        <v>5</v>
      </c>
    </row>
    <row r="27" spans="1:7" x14ac:dyDescent="0.25">
      <c r="A27" s="95">
        <v>0</v>
      </c>
      <c r="B27" s="97">
        <v>1</v>
      </c>
      <c r="C27" s="97">
        <v>0.95499999999999996</v>
      </c>
      <c r="D27" s="97">
        <v>0.91300000000000003</v>
      </c>
      <c r="E27" s="97">
        <v>0.875</v>
      </c>
      <c r="F27" s="97">
        <v>0.83899999999999997</v>
      </c>
      <c r="G27" s="97">
        <v>0.80500000000000005</v>
      </c>
    </row>
    <row r="28" spans="1:7" x14ac:dyDescent="0.25">
      <c r="A28" s="95">
        <v>1</v>
      </c>
      <c r="B28" s="97">
        <v>0.996</v>
      </c>
      <c r="C28" s="97">
        <v>0.95199999999999996</v>
      </c>
      <c r="D28" s="97">
        <v>0.91</v>
      </c>
      <c r="E28" s="97">
        <v>0.872</v>
      </c>
      <c r="F28" s="97">
        <v>0.83599999999999997</v>
      </c>
      <c r="G28" s="97"/>
    </row>
    <row r="29" spans="1:7" x14ac:dyDescent="0.25">
      <c r="A29" s="95">
        <v>2</v>
      </c>
      <c r="B29" s="97">
        <v>0.99299999999999999</v>
      </c>
      <c r="C29" s="97">
        <v>0.94799999999999995</v>
      </c>
      <c r="D29" s="97">
        <v>0.90700000000000003</v>
      </c>
      <c r="E29" s="97">
        <v>0.86899999999999999</v>
      </c>
      <c r="F29" s="97">
        <v>0.83299999999999996</v>
      </c>
      <c r="G29" s="97"/>
    </row>
    <row r="30" spans="1:7" x14ac:dyDescent="0.25">
      <c r="A30" s="95">
        <v>3</v>
      </c>
      <c r="B30" s="97">
        <v>0.98899999999999999</v>
      </c>
      <c r="C30" s="97">
        <v>0.94499999999999995</v>
      </c>
      <c r="D30" s="97">
        <v>0.90400000000000003</v>
      </c>
      <c r="E30" s="97">
        <v>0.86599999999999999</v>
      </c>
      <c r="F30" s="97">
        <v>0.83</v>
      </c>
      <c r="G30" s="97"/>
    </row>
    <row r="31" spans="1:7" x14ac:dyDescent="0.25">
      <c r="A31" s="95">
        <v>4</v>
      </c>
      <c r="B31" s="97">
        <v>0.98499999999999999</v>
      </c>
      <c r="C31" s="97">
        <v>0.94099999999999995</v>
      </c>
      <c r="D31" s="97">
        <v>0.9</v>
      </c>
      <c r="E31" s="97">
        <v>0.86299999999999999</v>
      </c>
      <c r="F31" s="97">
        <v>0.82699999999999996</v>
      </c>
      <c r="G31" s="97"/>
    </row>
    <row r="32" spans="1:7" x14ac:dyDescent="0.25">
      <c r="A32" s="95">
        <v>5</v>
      </c>
      <c r="B32" s="97">
        <v>0.98099999999999998</v>
      </c>
      <c r="C32" s="97">
        <v>0.93799999999999994</v>
      </c>
      <c r="D32" s="97">
        <v>0.89700000000000002</v>
      </c>
      <c r="E32" s="97">
        <v>0.86</v>
      </c>
      <c r="F32" s="97">
        <v>0.82499999999999996</v>
      </c>
      <c r="G32" s="97"/>
    </row>
    <row r="33" spans="1:7" x14ac:dyDescent="0.25">
      <c r="A33" s="95">
        <v>6</v>
      </c>
      <c r="B33" s="97">
        <v>0.97799999999999998</v>
      </c>
      <c r="C33" s="97">
        <v>0.93400000000000005</v>
      </c>
      <c r="D33" s="97">
        <v>0.89400000000000002</v>
      </c>
      <c r="E33" s="97">
        <v>0.85699999999999998</v>
      </c>
      <c r="F33" s="97">
        <v>0.82199999999999995</v>
      </c>
      <c r="G33" s="97"/>
    </row>
    <row r="34" spans="1:7" x14ac:dyDescent="0.25">
      <c r="A34" s="95">
        <v>7</v>
      </c>
      <c r="B34" s="97">
        <v>0.97399999999999998</v>
      </c>
      <c r="C34" s="97">
        <v>0.93100000000000005</v>
      </c>
      <c r="D34" s="97">
        <v>0.89100000000000001</v>
      </c>
      <c r="E34" s="97">
        <v>0.85399999999999998</v>
      </c>
      <c r="F34" s="97">
        <v>0.81899999999999995</v>
      </c>
      <c r="G34" s="97"/>
    </row>
    <row r="35" spans="1:7" x14ac:dyDescent="0.25">
      <c r="A35" s="95">
        <v>8</v>
      </c>
      <c r="B35" s="97">
        <v>0.97</v>
      </c>
      <c r="C35" s="97">
        <v>0.92700000000000005</v>
      </c>
      <c r="D35" s="97">
        <v>0.88800000000000001</v>
      </c>
      <c r="E35" s="97">
        <v>0.85099999999999998</v>
      </c>
      <c r="F35" s="97">
        <v>0.81599999999999995</v>
      </c>
      <c r="G35" s="97"/>
    </row>
    <row r="36" spans="1:7" x14ac:dyDescent="0.25">
      <c r="A36" s="95">
        <v>9</v>
      </c>
      <c r="B36" s="97">
        <v>0.96599999999999997</v>
      </c>
      <c r="C36" s="97">
        <v>0.92400000000000004</v>
      </c>
      <c r="D36" s="97">
        <v>0.88400000000000001</v>
      </c>
      <c r="E36" s="97">
        <v>0.84799999999999998</v>
      </c>
      <c r="F36" s="97">
        <v>0.81299999999999994</v>
      </c>
      <c r="G36" s="97"/>
    </row>
    <row r="37" spans="1:7" x14ac:dyDescent="0.25">
      <c r="A37" s="95">
        <v>10</v>
      </c>
      <c r="B37" s="97">
        <v>0.96299999999999997</v>
      </c>
      <c r="C37" s="97">
        <v>0.92</v>
      </c>
      <c r="D37" s="97">
        <v>0.88100000000000001</v>
      </c>
      <c r="E37" s="97">
        <v>0.84499999999999997</v>
      </c>
      <c r="F37" s="97">
        <v>0.81</v>
      </c>
      <c r="G37" s="97"/>
    </row>
    <row r="38" spans="1:7" x14ac:dyDescent="0.25">
      <c r="A38" s="95">
        <v>11</v>
      </c>
      <c r="B38" s="97">
        <v>0.95899999999999996</v>
      </c>
      <c r="C38" s="97">
        <v>0.91700000000000004</v>
      </c>
      <c r="D38" s="97">
        <v>0.878</v>
      </c>
      <c r="E38" s="97">
        <v>0.84199999999999997</v>
      </c>
      <c r="F38" s="97">
        <v>0.80800000000000005</v>
      </c>
      <c r="G38" s="97"/>
    </row>
    <row r="41" spans="1:7" ht="39.65" customHeight="1" x14ac:dyDescent="0.25"/>
    <row r="43" spans="1:7" ht="27.65" customHeight="1" x14ac:dyDescent="0.25"/>
  </sheetData>
  <sheetProtection algorithmName="SHA-512" hashValue="xuwO1ky8zs6T9qk/jh27JVbOwSIJlIHJOCvJnZuimqPKbAQBMsr+Z6BzRxPJu4l77P3nABblQKZ8DH6wAlTQrg==" saltValue="KxTqD79B4KZSfrgzceZfZw==" spinCount="100000" sheet="1" objects="1" scenarios="1"/>
  <conditionalFormatting sqref="A6:A18 A26:A38">
    <cfRule type="expression" dxfId="1027" priority="35" stopIfTrue="1">
      <formula>MOD(ROW(),2)=0</formula>
    </cfRule>
    <cfRule type="expression" dxfId="1026" priority="36" stopIfTrue="1">
      <formula>MOD(ROW(),2)&lt;&gt;0</formula>
    </cfRule>
  </conditionalFormatting>
  <conditionalFormatting sqref="B27:G38 D6:G21">
    <cfRule type="expression" dxfId="1025" priority="37" stopIfTrue="1">
      <formula>MOD(ROW(),2)=0</formula>
    </cfRule>
    <cfRule type="expression" dxfId="1024" priority="38" stopIfTrue="1">
      <formula>MOD(ROW(),2)&lt;&gt;0</formula>
    </cfRule>
  </conditionalFormatting>
  <conditionalFormatting sqref="A19:A21">
    <cfRule type="expression" dxfId="1023" priority="25" stopIfTrue="1">
      <formula>MOD(ROW(),2)=0</formula>
    </cfRule>
    <cfRule type="expression" dxfId="1022" priority="26" stopIfTrue="1">
      <formula>MOD(ROW(),2)&lt;&gt;0</formula>
    </cfRule>
  </conditionalFormatting>
  <conditionalFormatting sqref="D19:G21">
    <cfRule type="expression" dxfId="1021" priority="23" stopIfTrue="1">
      <formula>MOD(ROW(),2)=0</formula>
    </cfRule>
    <cfRule type="expression" dxfId="1020" priority="24" stopIfTrue="1">
      <formula>MOD(ROW(),2)&lt;&gt;0</formula>
    </cfRule>
  </conditionalFormatting>
  <conditionalFormatting sqref="B26:G26">
    <cfRule type="expression" dxfId="1019" priority="17" stopIfTrue="1">
      <formula>MOD(ROW(),2)=0</formula>
    </cfRule>
    <cfRule type="expression" dxfId="1018" priority="18" stopIfTrue="1">
      <formula>MOD(ROW(),2)&lt;&gt;0</formula>
    </cfRule>
  </conditionalFormatting>
  <conditionalFormatting sqref="B6:C16">
    <cfRule type="expression" dxfId="1017" priority="9" stopIfTrue="1">
      <formula>MOD(ROW(),2)=0</formula>
    </cfRule>
    <cfRule type="expression" dxfId="1016" priority="10" stopIfTrue="1">
      <formula>MOD(ROW(),2)&lt;&gt;0</formula>
    </cfRule>
  </conditionalFormatting>
  <conditionalFormatting sqref="B18:C18 B17">
    <cfRule type="expression" dxfId="1015" priority="11" stopIfTrue="1">
      <formula>MOD(ROW(),2)=0</formula>
    </cfRule>
    <cfRule type="expression" dxfId="1014" priority="12" stopIfTrue="1">
      <formula>MOD(ROW(),2)&lt;&gt;0</formula>
    </cfRule>
  </conditionalFormatting>
  <conditionalFormatting sqref="C17">
    <cfRule type="expression" dxfId="1013" priority="7" stopIfTrue="1">
      <formula>MOD(ROW(),2)=0</formula>
    </cfRule>
    <cfRule type="expression" dxfId="1012" priority="8" stopIfTrue="1">
      <formula>MOD(ROW(),2)&lt;&gt;0</formula>
    </cfRule>
  </conditionalFormatting>
  <conditionalFormatting sqref="B20:B21">
    <cfRule type="expression" dxfId="1011" priority="3" stopIfTrue="1">
      <formula>MOD(ROW(),2)=0</formula>
    </cfRule>
    <cfRule type="expression" dxfId="1010" priority="4" stopIfTrue="1">
      <formula>MOD(ROW(),2)&lt;&gt;0</formula>
    </cfRule>
  </conditionalFormatting>
  <conditionalFormatting sqref="C19:C21">
    <cfRule type="expression" dxfId="1009" priority="5" stopIfTrue="1">
      <formula>MOD(ROW(),2)=0</formula>
    </cfRule>
    <cfRule type="expression" dxfId="1008" priority="6" stopIfTrue="1">
      <formula>MOD(ROW(),2)&lt;&gt;0</formula>
    </cfRule>
  </conditionalFormatting>
  <conditionalFormatting sqref="B19">
    <cfRule type="expression" dxfId="1007" priority="1" stopIfTrue="1">
      <formula>MOD(ROW(),2)=0</formula>
    </cfRule>
    <cfRule type="expression" dxfId="1006" priority="2" stopIfTrue="1">
      <formula>MOD(ROW(),2)&lt;&gt;0</formula>
    </cfRule>
  </conditionalFormatting>
  <hyperlinks>
    <hyperlink ref="B24" location="Assumptions!A1" display="Assumptions" xr:uid="{8683880A-F15A-445A-A61D-A80CAAFE44B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8"/>
  <dimension ref="A1:O46"/>
  <sheetViews>
    <sheetView showGridLines="0" zoomScale="85" zoomScaleNormal="85" workbookViewId="0">
      <selection activeCell="E21" sqref="E21"/>
    </sheetView>
  </sheetViews>
  <sheetFormatPr defaultColWidth="10" defaultRowHeight="12.5" x14ac:dyDescent="0.25"/>
  <cols>
    <col min="1" max="1" width="31.54296875" style="27" customWidth="1"/>
    <col min="2" max="15" width="22.54296875" style="27" customWidth="1"/>
    <col min="16" max="16384" width="10" style="27"/>
  </cols>
  <sheetData>
    <row r="1" spans="1:15" ht="20" x14ac:dyDescent="0.4">
      <c r="A1" s="39" t="s">
        <v>0</v>
      </c>
      <c r="B1" s="40"/>
      <c r="C1" s="40"/>
      <c r="D1" s="40"/>
      <c r="E1" s="40"/>
      <c r="F1" s="40"/>
      <c r="G1" s="40"/>
      <c r="H1" s="40"/>
      <c r="I1" s="40"/>
      <c r="K1" s="99"/>
    </row>
    <row r="2" spans="1:15" ht="15.5" x14ac:dyDescent="0.35">
      <c r="A2" s="41" t="s">
        <v>721</v>
      </c>
      <c r="B2" s="42"/>
      <c r="C2" s="42"/>
      <c r="D2" s="42"/>
      <c r="E2" s="42"/>
      <c r="F2" s="42"/>
      <c r="G2" s="42"/>
      <c r="H2" s="42"/>
      <c r="I2" s="42"/>
    </row>
    <row r="3" spans="1:15" ht="15.5" x14ac:dyDescent="0.35">
      <c r="A3" s="171" t="str">
        <f>TABLE_FACTOR_TYPE_1&amp;" - x-"&amp;TABLE_REFERENCE_1</f>
        <v>ERF - x-402</v>
      </c>
      <c r="B3" s="42"/>
      <c r="C3" s="42"/>
      <c r="D3" s="42"/>
      <c r="E3" s="42"/>
      <c r="F3" s="42"/>
      <c r="G3" s="42"/>
      <c r="H3" s="42"/>
      <c r="I3" s="42"/>
    </row>
    <row r="6" spans="1:15" ht="13" x14ac:dyDescent="0.3">
      <c r="A6" s="87" t="s">
        <v>602</v>
      </c>
      <c r="B6" s="77" t="s">
        <v>603</v>
      </c>
      <c r="C6" s="77"/>
      <c r="D6" s="174"/>
      <c r="E6" s="174"/>
      <c r="F6" s="174"/>
      <c r="G6" s="174"/>
      <c r="H6" s="174"/>
      <c r="I6" s="174"/>
      <c r="J6" s="174"/>
      <c r="K6" s="174"/>
      <c r="L6" s="174"/>
      <c r="M6" s="174"/>
      <c r="N6" s="174"/>
      <c r="O6" s="174"/>
    </row>
    <row r="7" spans="1:15" x14ac:dyDescent="0.25">
      <c r="A7" s="85" t="s">
        <v>277</v>
      </c>
      <c r="B7" s="78" t="s">
        <v>291</v>
      </c>
      <c r="C7" s="78"/>
      <c r="D7" s="174"/>
      <c r="E7" s="174"/>
      <c r="F7" s="174"/>
      <c r="G7" s="174"/>
      <c r="H7" s="174"/>
      <c r="I7" s="174"/>
      <c r="J7" s="174"/>
      <c r="K7" s="174"/>
      <c r="L7" s="174"/>
      <c r="M7" s="174"/>
      <c r="N7" s="174"/>
      <c r="O7" s="174"/>
    </row>
    <row r="8" spans="1:15" x14ac:dyDescent="0.25">
      <c r="A8" s="85" t="s">
        <v>278</v>
      </c>
      <c r="B8" s="78">
        <v>2015</v>
      </c>
      <c r="C8" s="78"/>
      <c r="D8" s="174"/>
      <c r="E8" s="174"/>
      <c r="F8" s="174"/>
      <c r="G8" s="174"/>
      <c r="H8" s="174"/>
      <c r="I8" s="174"/>
      <c r="J8" s="174"/>
      <c r="K8" s="174"/>
      <c r="L8" s="174"/>
      <c r="M8" s="174"/>
      <c r="N8" s="174"/>
      <c r="O8" s="174"/>
    </row>
    <row r="9" spans="1:15" x14ac:dyDescent="0.25">
      <c r="A9" s="85" t="s">
        <v>279</v>
      </c>
      <c r="B9" s="78" t="s">
        <v>470</v>
      </c>
      <c r="C9" s="78"/>
      <c r="D9" s="174"/>
      <c r="E9" s="174"/>
      <c r="F9" s="174"/>
      <c r="G9" s="174"/>
      <c r="H9" s="174"/>
      <c r="I9" s="174"/>
      <c r="J9" s="174"/>
      <c r="K9" s="174"/>
      <c r="L9" s="174"/>
      <c r="M9" s="174"/>
      <c r="N9" s="174"/>
      <c r="O9" s="174"/>
    </row>
    <row r="10" spans="1:15" ht="25" x14ac:dyDescent="0.25">
      <c r="A10" s="85" t="s">
        <v>7</v>
      </c>
      <c r="B10" s="78" t="s">
        <v>475</v>
      </c>
      <c r="C10" s="78"/>
      <c r="D10" s="174"/>
      <c r="E10" s="174"/>
      <c r="F10" s="174"/>
      <c r="G10" s="174"/>
      <c r="H10" s="174"/>
      <c r="I10" s="174"/>
      <c r="J10" s="174"/>
      <c r="K10" s="174"/>
      <c r="L10" s="174"/>
      <c r="M10" s="174"/>
      <c r="N10" s="174"/>
      <c r="O10" s="174"/>
    </row>
    <row r="11" spans="1:15" x14ac:dyDescent="0.25">
      <c r="A11" s="85" t="s">
        <v>280</v>
      </c>
      <c r="B11" s="78" t="s">
        <v>301</v>
      </c>
      <c r="C11" s="78"/>
      <c r="D11" s="174"/>
      <c r="E11" s="174"/>
      <c r="F11" s="174"/>
      <c r="G11" s="174"/>
      <c r="H11" s="174"/>
      <c r="I11" s="174"/>
      <c r="J11" s="174"/>
      <c r="K11" s="174"/>
      <c r="L11" s="174"/>
      <c r="M11" s="174"/>
      <c r="N11" s="174"/>
      <c r="O11" s="174"/>
    </row>
    <row r="12" spans="1:15" x14ac:dyDescent="0.25">
      <c r="A12" s="85" t="s">
        <v>281</v>
      </c>
      <c r="B12" s="78" t="s">
        <v>465</v>
      </c>
      <c r="C12" s="78"/>
      <c r="D12" s="174"/>
      <c r="E12" s="174"/>
      <c r="F12" s="174"/>
      <c r="G12" s="174"/>
      <c r="H12" s="174"/>
      <c r="I12" s="174"/>
      <c r="J12" s="174"/>
      <c r="K12" s="174"/>
      <c r="L12" s="174"/>
      <c r="M12" s="174"/>
      <c r="N12" s="174"/>
      <c r="O12" s="174"/>
    </row>
    <row r="13" spans="1:15" x14ac:dyDescent="0.25">
      <c r="A13" s="85" t="s">
        <v>610</v>
      </c>
      <c r="B13" s="78">
        <v>0</v>
      </c>
      <c r="C13" s="78"/>
      <c r="D13" s="174"/>
      <c r="E13" s="174"/>
      <c r="F13" s="174"/>
      <c r="G13" s="174"/>
      <c r="H13" s="174"/>
      <c r="I13" s="174"/>
      <c r="J13" s="174"/>
      <c r="K13" s="174"/>
      <c r="L13" s="174"/>
      <c r="M13" s="174"/>
      <c r="N13" s="174"/>
      <c r="O13" s="174"/>
    </row>
    <row r="14" spans="1:15" x14ac:dyDescent="0.25">
      <c r="A14" s="85" t="s">
        <v>283</v>
      </c>
      <c r="B14" s="78">
        <v>402</v>
      </c>
      <c r="C14" s="78"/>
      <c r="D14" s="174"/>
      <c r="E14" s="174"/>
      <c r="F14" s="174"/>
      <c r="G14" s="174"/>
      <c r="H14" s="174"/>
      <c r="I14" s="174"/>
      <c r="J14" s="174"/>
      <c r="K14" s="174"/>
      <c r="L14" s="174"/>
      <c r="M14" s="174"/>
      <c r="N14" s="174"/>
      <c r="O14" s="174"/>
    </row>
    <row r="15" spans="1:15" x14ac:dyDescent="0.25">
      <c r="A15" s="85" t="s">
        <v>613</v>
      </c>
      <c r="B15" s="78">
        <v>402</v>
      </c>
      <c r="C15" s="78"/>
      <c r="D15" s="174"/>
      <c r="E15" s="174"/>
      <c r="F15" s="174"/>
      <c r="G15" s="174"/>
      <c r="H15" s="174"/>
      <c r="I15" s="174"/>
      <c r="J15" s="174"/>
      <c r="K15" s="174"/>
      <c r="L15" s="174"/>
      <c r="M15" s="174"/>
      <c r="N15" s="174"/>
      <c r="O15" s="174"/>
    </row>
    <row r="16" spans="1:15" x14ac:dyDescent="0.25">
      <c r="A16" s="85" t="s">
        <v>285</v>
      </c>
      <c r="B16" s="78" t="s">
        <v>477</v>
      </c>
      <c r="C16" s="78"/>
      <c r="D16" s="174"/>
      <c r="E16" s="174"/>
      <c r="F16" s="174"/>
      <c r="G16" s="174"/>
      <c r="H16" s="174"/>
      <c r="I16" s="174"/>
      <c r="J16" s="174"/>
      <c r="K16" s="174"/>
      <c r="L16" s="174"/>
      <c r="M16" s="174"/>
      <c r="N16" s="174"/>
      <c r="O16" s="174"/>
    </row>
    <row r="17" spans="1:15" x14ac:dyDescent="0.25">
      <c r="A17" s="85" t="s">
        <v>722</v>
      </c>
      <c r="B17" s="129"/>
      <c r="C17" s="129"/>
      <c r="D17" s="174"/>
      <c r="E17" s="174"/>
      <c r="F17" s="174"/>
      <c r="G17" s="174"/>
      <c r="H17" s="174"/>
      <c r="I17" s="174"/>
      <c r="J17" s="174"/>
      <c r="K17" s="174"/>
      <c r="L17" s="174"/>
      <c r="M17" s="174"/>
      <c r="N17" s="174"/>
      <c r="O17" s="174"/>
    </row>
    <row r="18" spans="1:15" x14ac:dyDescent="0.25">
      <c r="A18" s="85" t="s">
        <v>287</v>
      </c>
      <c r="B18" s="80"/>
      <c r="C18" s="78"/>
      <c r="D18" s="174"/>
      <c r="E18" s="174"/>
      <c r="F18" s="174"/>
      <c r="G18" s="174"/>
      <c r="H18" s="174">
        <v>45106</v>
      </c>
      <c r="I18" s="174"/>
      <c r="J18" s="174"/>
      <c r="K18" s="174"/>
      <c r="L18" s="174"/>
      <c r="M18" s="174"/>
      <c r="N18" s="174"/>
      <c r="O18" s="174"/>
    </row>
    <row r="19" spans="1:15" x14ac:dyDescent="0.25">
      <c r="A19" s="85" t="s">
        <v>288</v>
      </c>
      <c r="B19" s="80">
        <v>45106</v>
      </c>
      <c r="C19" s="78"/>
      <c r="D19" s="174"/>
      <c r="E19" s="174"/>
      <c r="F19" s="174"/>
      <c r="G19" s="174"/>
      <c r="H19" s="174"/>
      <c r="I19" s="174"/>
      <c r="J19" s="174"/>
      <c r="K19" s="174"/>
      <c r="L19" s="174"/>
      <c r="M19" s="174"/>
      <c r="N19" s="174"/>
      <c r="O19" s="174"/>
    </row>
    <row r="20" spans="1:15" x14ac:dyDescent="0.25">
      <c r="A20" s="85" t="s">
        <v>289</v>
      </c>
      <c r="B20" s="78" t="s">
        <v>298</v>
      </c>
      <c r="C20" s="78"/>
      <c r="D20" s="174"/>
      <c r="E20" s="174"/>
      <c r="F20" s="174"/>
      <c r="G20" s="174"/>
      <c r="H20" s="174"/>
      <c r="I20" s="174"/>
      <c r="J20" s="174"/>
      <c r="K20" s="174"/>
      <c r="L20" s="174"/>
      <c r="M20" s="174"/>
      <c r="N20" s="174"/>
      <c r="O20" s="174"/>
    </row>
    <row r="21" spans="1:15" x14ac:dyDescent="0.25">
      <c r="A21" s="85" t="s">
        <v>688</v>
      </c>
      <c r="B21" s="78" t="s">
        <v>299</v>
      </c>
      <c r="C21" s="78"/>
      <c r="D21" s="174"/>
      <c r="E21" s="174"/>
      <c r="F21" s="174"/>
      <c r="G21" s="174"/>
      <c r="H21" s="174"/>
      <c r="I21" s="174"/>
      <c r="J21" s="174"/>
      <c r="K21" s="174"/>
      <c r="L21" s="174"/>
      <c r="M21" s="174"/>
      <c r="N21" s="174"/>
      <c r="O21" s="174"/>
    </row>
    <row r="23" spans="1:15" x14ac:dyDescent="0.25">
      <c r="B23" s="99" t="str">
        <f>HYPERLINK("#'Factor List'!A1","Back to Factor List")</f>
        <v>Back to Factor List</v>
      </c>
    </row>
    <row r="24" spans="1:15" x14ac:dyDescent="0.25">
      <c r="B24" s="99" t="s">
        <v>14</v>
      </c>
    </row>
    <row r="26" spans="1:15" ht="13" x14ac:dyDescent="0.25">
      <c r="A26" s="94" t="s">
        <v>720</v>
      </c>
      <c r="B26" s="94">
        <v>0</v>
      </c>
      <c r="C26" s="94">
        <v>1</v>
      </c>
      <c r="D26" s="94">
        <v>2</v>
      </c>
      <c r="E26" s="94">
        <v>3</v>
      </c>
      <c r="F26" s="94">
        <v>4</v>
      </c>
      <c r="G26" s="94">
        <v>5</v>
      </c>
      <c r="H26" s="94">
        <v>6</v>
      </c>
      <c r="I26" s="94">
        <v>7</v>
      </c>
      <c r="J26" s="94">
        <v>8</v>
      </c>
      <c r="K26" s="94">
        <v>9</v>
      </c>
      <c r="L26" s="94">
        <v>10</v>
      </c>
      <c r="M26" s="94">
        <v>11</v>
      </c>
      <c r="N26" s="94">
        <v>12</v>
      </c>
      <c r="O26" s="94">
        <v>13</v>
      </c>
    </row>
    <row r="27" spans="1:15" x14ac:dyDescent="0.25">
      <c r="A27" s="95">
        <v>0</v>
      </c>
      <c r="B27" s="97">
        <v>1</v>
      </c>
      <c r="C27" s="97">
        <v>0.94399999999999995</v>
      </c>
      <c r="D27" s="97">
        <v>0.89300000000000002</v>
      </c>
      <c r="E27" s="97">
        <v>0.84699999999999998</v>
      </c>
      <c r="F27" s="97">
        <v>0.80400000000000005</v>
      </c>
      <c r="G27" s="97">
        <v>0.76500000000000001</v>
      </c>
      <c r="H27" s="97">
        <v>0.72899999999999998</v>
      </c>
      <c r="I27" s="97">
        <v>0.69599999999999995</v>
      </c>
      <c r="J27" s="97">
        <v>0.66600000000000004</v>
      </c>
      <c r="K27" s="97">
        <v>0.63700000000000001</v>
      </c>
      <c r="L27" s="97">
        <v>0.61099999999999999</v>
      </c>
      <c r="M27" s="97">
        <v>0.58599999999999997</v>
      </c>
      <c r="N27" s="97">
        <v>0.56299999999999994</v>
      </c>
      <c r="O27" s="97">
        <v>0.54200000000000004</v>
      </c>
    </row>
    <row r="28" spans="1:15" x14ac:dyDescent="0.25">
      <c r="A28" s="95">
        <v>1</v>
      </c>
      <c r="B28" s="97">
        <v>0.995</v>
      </c>
      <c r="C28" s="97">
        <v>0.94</v>
      </c>
      <c r="D28" s="97">
        <v>0.88900000000000001</v>
      </c>
      <c r="E28" s="97">
        <v>0.84299999999999997</v>
      </c>
      <c r="F28" s="97">
        <v>0.80100000000000005</v>
      </c>
      <c r="G28" s="97">
        <v>0.76200000000000001</v>
      </c>
      <c r="H28" s="97">
        <v>0.72699999999999998</v>
      </c>
      <c r="I28" s="97">
        <v>0.69399999999999995</v>
      </c>
      <c r="J28" s="97">
        <v>0.66300000000000003</v>
      </c>
      <c r="K28" s="97">
        <v>0.63500000000000001</v>
      </c>
      <c r="L28" s="97">
        <v>0.60899999999999999</v>
      </c>
      <c r="M28" s="97">
        <v>0.58399999999999996</v>
      </c>
      <c r="N28" s="97">
        <v>0.56100000000000005</v>
      </c>
      <c r="O28" s="97"/>
    </row>
    <row r="29" spans="1:15" x14ac:dyDescent="0.25">
      <c r="A29" s="95">
        <v>2</v>
      </c>
      <c r="B29" s="97">
        <v>0.99099999999999999</v>
      </c>
      <c r="C29" s="97">
        <v>0.93500000000000005</v>
      </c>
      <c r="D29" s="97">
        <v>0.88500000000000001</v>
      </c>
      <c r="E29" s="97">
        <v>0.83899999999999997</v>
      </c>
      <c r="F29" s="97">
        <v>0.79800000000000004</v>
      </c>
      <c r="G29" s="97">
        <v>0.75900000000000001</v>
      </c>
      <c r="H29" s="97">
        <v>0.72399999999999998</v>
      </c>
      <c r="I29" s="97">
        <v>0.69099999999999995</v>
      </c>
      <c r="J29" s="97">
        <v>0.66100000000000003</v>
      </c>
      <c r="K29" s="97">
        <v>0.63300000000000001</v>
      </c>
      <c r="L29" s="97">
        <v>0.60699999999999998</v>
      </c>
      <c r="M29" s="97">
        <v>0.58199999999999996</v>
      </c>
      <c r="N29" s="97">
        <v>0.56000000000000005</v>
      </c>
      <c r="O29" s="97"/>
    </row>
    <row r="30" spans="1:15" x14ac:dyDescent="0.25">
      <c r="A30" s="95">
        <v>3</v>
      </c>
      <c r="B30" s="97">
        <v>0.98599999999999999</v>
      </c>
      <c r="C30" s="97">
        <v>0.93100000000000005</v>
      </c>
      <c r="D30" s="97">
        <v>0.88100000000000001</v>
      </c>
      <c r="E30" s="97">
        <v>0.83599999999999997</v>
      </c>
      <c r="F30" s="97">
        <v>0.79400000000000004</v>
      </c>
      <c r="G30" s="97">
        <v>0.75600000000000001</v>
      </c>
      <c r="H30" s="97">
        <v>0.72099999999999997</v>
      </c>
      <c r="I30" s="97">
        <v>0.68899999999999995</v>
      </c>
      <c r="J30" s="97">
        <v>0.65800000000000003</v>
      </c>
      <c r="K30" s="97">
        <v>0.63100000000000001</v>
      </c>
      <c r="L30" s="97">
        <v>0.60499999999999998</v>
      </c>
      <c r="M30" s="97">
        <v>0.57999999999999996</v>
      </c>
      <c r="N30" s="97">
        <v>0.55800000000000005</v>
      </c>
      <c r="O30" s="97"/>
    </row>
    <row r="31" spans="1:15" x14ac:dyDescent="0.25">
      <c r="A31" s="95">
        <v>4</v>
      </c>
      <c r="B31" s="97">
        <v>0.98099999999999998</v>
      </c>
      <c r="C31" s="97">
        <v>0.92700000000000005</v>
      </c>
      <c r="D31" s="97">
        <v>0.878</v>
      </c>
      <c r="E31" s="97">
        <v>0.83199999999999996</v>
      </c>
      <c r="F31" s="97">
        <v>0.79100000000000004</v>
      </c>
      <c r="G31" s="97">
        <v>0.753</v>
      </c>
      <c r="H31" s="97">
        <v>0.71799999999999997</v>
      </c>
      <c r="I31" s="97">
        <v>0.68600000000000005</v>
      </c>
      <c r="J31" s="97">
        <v>0.65600000000000003</v>
      </c>
      <c r="K31" s="97">
        <v>0.628</v>
      </c>
      <c r="L31" s="97">
        <v>0.60299999999999998</v>
      </c>
      <c r="M31" s="97">
        <v>0.57799999999999996</v>
      </c>
      <c r="N31" s="97">
        <v>0.55600000000000005</v>
      </c>
      <c r="O31" s="97"/>
    </row>
    <row r="32" spans="1:15" x14ac:dyDescent="0.25">
      <c r="A32" s="95">
        <v>5</v>
      </c>
      <c r="B32" s="97">
        <v>0.97699999999999998</v>
      </c>
      <c r="C32" s="97">
        <v>0.92300000000000004</v>
      </c>
      <c r="D32" s="97">
        <v>0.874</v>
      </c>
      <c r="E32" s="97">
        <v>0.82899999999999996</v>
      </c>
      <c r="F32" s="97">
        <v>0.78800000000000003</v>
      </c>
      <c r="G32" s="97">
        <v>0.75</v>
      </c>
      <c r="H32" s="97">
        <v>0.71499999999999997</v>
      </c>
      <c r="I32" s="97">
        <v>0.68300000000000005</v>
      </c>
      <c r="J32" s="97">
        <v>0.65400000000000003</v>
      </c>
      <c r="K32" s="97">
        <v>0.626</v>
      </c>
      <c r="L32" s="97">
        <v>0.6</v>
      </c>
      <c r="M32" s="97">
        <v>0.57699999999999996</v>
      </c>
      <c r="N32" s="97">
        <v>0.55400000000000005</v>
      </c>
      <c r="O32" s="97"/>
    </row>
    <row r="33" spans="1:15" x14ac:dyDescent="0.25">
      <c r="A33" s="95">
        <v>6</v>
      </c>
      <c r="B33" s="97">
        <v>0.97199999999999998</v>
      </c>
      <c r="C33" s="97">
        <v>0.91800000000000004</v>
      </c>
      <c r="D33" s="97">
        <v>0.87</v>
      </c>
      <c r="E33" s="97">
        <v>0.82499999999999996</v>
      </c>
      <c r="F33" s="97">
        <v>0.78500000000000003</v>
      </c>
      <c r="G33" s="97">
        <v>0.747</v>
      </c>
      <c r="H33" s="97">
        <v>0.71299999999999997</v>
      </c>
      <c r="I33" s="97">
        <v>0.68100000000000005</v>
      </c>
      <c r="J33" s="97">
        <v>0.65100000000000002</v>
      </c>
      <c r="K33" s="97">
        <v>0.624</v>
      </c>
      <c r="L33" s="97">
        <v>0.59799999999999998</v>
      </c>
      <c r="M33" s="97">
        <v>0.57499999999999996</v>
      </c>
      <c r="N33" s="97">
        <v>0.55200000000000005</v>
      </c>
      <c r="O33" s="97"/>
    </row>
    <row r="34" spans="1:15" x14ac:dyDescent="0.25">
      <c r="A34" s="95">
        <v>7</v>
      </c>
      <c r="B34" s="97">
        <v>0.96699999999999997</v>
      </c>
      <c r="C34" s="97">
        <v>0.91400000000000003</v>
      </c>
      <c r="D34" s="97">
        <v>0.86599999999999999</v>
      </c>
      <c r="E34" s="97">
        <v>0.82199999999999995</v>
      </c>
      <c r="F34" s="97">
        <v>0.78100000000000003</v>
      </c>
      <c r="G34" s="97">
        <v>0.74399999999999999</v>
      </c>
      <c r="H34" s="97">
        <v>0.71</v>
      </c>
      <c r="I34" s="97">
        <v>0.67800000000000005</v>
      </c>
      <c r="J34" s="97">
        <v>0.64900000000000002</v>
      </c>
      <c r="K34" s="97">
        <v>0.622</v>
      </c>
      <c r="L34" s="97">
        <v>0.59599999999999997</v>
      </c>
      <c r="M34" s="97">
        <v>0.57299999999999995</v>
      </c>
      <c r="N34" s="97">
        <v>0.55100000000000005</v>
      </c>
      <c r="O34" s="97"/>
    </row>
    <row r="35" spans="1:15" x14ac:dyDescent="0.25">
      <c r="A35" s="95">
        <v>8</v>
      </c>
      <c r="B35" s="97">
        <v>0.96299999999999997</v>
      </c>
      <c r="C35" s="97">
        <v>0.91</v>
      </c>
      <c r="D35" s="97">
        <v>0.86199999999999999</v>
      </c>
      <c r="E35" s="97">
        <v>0.81799999999999995</v>
      </c>
      <c r="F35" s="97">
        <v>0.77800000000000002</v>
      </c>
      <c r="G35" s="97">
        <v>0.74099999999999999</v>
      </c>
      <c r="H35" s="97">
        <v>0.70699999999999996</v>
      </c>
      <c r="I35" s="97">
        <v>0.67600000000000005</v>
      </c>
      <c r="J35" s="97">
        <v>0.64700000000000002</v>
      </c>
      <c r="K35" s="97">
        <v>0.62</v>
      </c>
      <c r="L35" s="97">
        <v>0.59399999999999997</v>
      </c>
      <c r="M35" s="97">
        <v>0.57099999999999995</v>
      </c>
      <c r="N35" s="97">
        <v>0.54900000000000004</v>
      </c>
      <c r="O35" s="97"/>
    </row>
    <row r="36" spans="1:15" x14ac:dyDescent="0.25">
      <c r="A36" s="95">
        <v>9</v>
      </c>
      <c r="B36" s="97">
        <v>0.95799999999999996</v>
      </c>
      <c r="C36" s="97">
        <v>0.90600000000000003</v>
      </c>
      <c r="D36" s="97">
        <v>0.85799999999999998</v>
      </c>
      <c r="E36" s="97">
        <v>0.81499999999999995</v>
      </c>
      <c r="F36" s="97">
        <v>0.77500000000000002</v>
      </c>
      <c r="G36" s="97">
        <v>0.73799999999999999</v>
      </c>
      <c r="H36" s="97">
        <v>0.70399999999999996</v>
      </c>
      <c r="I36" s="97">
        <v>0.67300000000000004</v>
      </c>
      <c r="J36" s="97">
        <v>0.64400000000000002</v>
      </c>
      <c r="K36" s="97">
        <v>0.61699999999999999</v>
      </c>
      <c r="L36" s="97">
        <v>0.59199999999999997</v>
      </c>
      <c r="M36" s="97">
        <v>0.56899999999999995</v>
      </c>
      <c r="N36" s="97">
        <v>0.54700000000000004</v>
      </c>
      <c r="O36" s="97"/>
    </row>
    <row r="37" spans="1:15" x14ac:dyDescent="0.25">
      <c r="A37" s="95">
        <v>10</v>
      </c>
      <c r="B37" s="97">
        <v>0.95299999999999996</v>
      </c>
      <c r="C37" s="97">
        <v>0.90100000000000002</v>
      </c>
      <c r="D37" s="97">
        <v>0.85399999999999998</v>
      </c>
      <c r="E37" s="97">
        <v>0.81100000000000005</v>
      </c>
      <c r="F37" s="97">
        <v>0.77200000000000002</v>
      </c>
      <c r="G37" s="97">
        <v>0.73499999999999999</v>
      </c>
      <c r="H37" s="97">
        <v>0.70199999999999996</v>
      </c>
      <c r="I37" s="97">
        <v>0.67100000000000004</v>
      </c>
      <c r="J37" s="97">
        <v>0.64200000000000002</v>
      </c>
      <c r="K37" s="97">
        <v>0.61499999999999999</v>
      </c>
      <c r="L37" s="97">
        <v>0.59</v>
      </c>
      <c r="M37" s="97">
        <v>0.56699999999999995</v>
      </c>
      <c r="N37" s="97">
        <v>0.54500000000000004</v>
      </c>
      <c r="O37" s="97"/>
    </row>
    <row r="38" spans="1:15" x14ac:dyDescent="0.25">
      <c r="A38" s="95">
        <v>11</v>
      </c>
      <c r="B38" s="97">
        <v>0.94899999999999995</v>
      </c>
      <c r="C38" s="97">
        <v>0.89700000000000002</v>
      </c>
      <c r="D38" s="97">
        <v>0.85</v>
      </c>
      <c r="E38" s="97">
        <v>0.80800000000000005</v>
      </c>
      <c r="F38" s="97">
        <v>0.76800000000000002</v>
      </c>
      <c r="G38" s="97">
        <v>0.73199999999999998</v>
      </c>
      <c r="H38" s="97">
        <v>0.69899999999999995</v>
      </c>
      <c r="I38" s="97">
        <v>0.66800000000000004</v>
      </c>
      <c r="J38" s="97">
        <v>0.64</v>
      </c>
      <c r="K38" s="97">
        <v>0.61299999999999999</v>
      </c>
      <c r="L38" s="97">
        <v>0.58799999999999997</v>
      </c>
      <c r="M38" s="97">
        <v>0.56499999999999995</v>
      </c>
      <c r="N38" s="97">
        <v>0.54400000000000004</v>
      </c>
      <c r="O38" s="97"/>
    </row>
    <row r="44" spans="1:15" ht="39.65" customHeight="1" x14ac:dyDescent="0.25"/>
    <row r="46" spans="1:15" ht="27.65" customHeight="1" x14ac:dyDescent="0.25"/>
  </sheetData>
  <sheetProtection algorithmName="SHA-512" hashValue="88T7lYQlw0GPM7foWM5hJs6Ul+l2eXpa+gxMxh8a7NXT6X7iIPeUB3T8Hc4Mep1siGVDB++3enH1hfG3P2/qgA==" saltValue="g0XqzB3ww8mxN2oRLNkzlQ==" spinCount="100000" sheet="1" objects="1" scenarios="1"/>
  <conditionalFormatting sqref="A6:A16 A18">
    <cfRule type="expression" dxfId="1005" priority="29" stopIfTrue="1">
      <formula>MOD(ROW(),2)=0</formula>
    </cfRule>
    <cfRule type="expression" dxfId="1004" priority="30" stopIfTrue="1">
      <formula>MOD(ROW(),2)&lt;&gt;0</formula>
    </cfRule>
  </conditionalFormatting>
  <conditionalFormatting sqref="D17:G18 J17:O18 D6:O16">
    <cfRule type="expression" dxfId="1003" priority="31" stopIfTrue="1">
      <formula>MOD(ROW(),2)=0</formula>
    </cfRule>
    <cfRule type="expression" dxfId="1002" priority="32" stopIfTrue="1">
      <formula>MOD(ROW(),2)&lt;&gt;0</formula>
    </cfRule>
  </conditionalFormatting>
  <conditionalFormatting sqref="H17:H18">
    <cfRule type="expression" dxfId="1001" priority="27" stopIfTrue="1">
      <formula>MOD(ROW(),2)=0</formula>
    </cfRule>
    <cfRule type="expression" dxfId="1000" priority="28" stopIfTrue="1">
      <formula>MOD(ROW(),2)&lt;&gt;0</formula>
    </cfRule>
  </conditionalFormatting>
  <conditionalFormatting sqref="A17">
    <cfRule type="expression" dxfId="999" priority="25" stopIfTrue="1">
      <formula>MOD(ROW(),2)=0</formula>
    </cfRule>
    <cfRule type="expression" dxfId="998" priority="26" stopIfTrue="1">
      <formula>MOD(ROW(),2)&lt;&gt;0</formula>
    </cfRule>
  </conditionalFormatting>
  <conditionalFormatting sqref="D6:O21">
    <cfRule type="expression" dxfId="997" priority="23" stopIfTrue="1">
      <formula>MOD(ROW(),2)=0</formula>
    </cfRule>
    <cfRule type="expression" dxfId="996" priority="24" stopIfTrue="1">
      <formula>MOD(ROW(),2)&lt;&gt;0</formula>
    </cfRule>
  </conditionalFormatting>
  <conditionalFormatting sqref="A26:A38">
    <cfRule type="expression" dxfId="995" priority="19" stopIfTrue="1">
      <formula>MOD(ROW(),2)=0</formula>
    </cfRule>
    <cfRule type="expression" dxfId="994" priority="20" stopIfTrue="1">
      <formula>MOD(ROW(),2)&lt;&gt;0</formula>
    </cfRule>
  </conditionalFormatting>
  <conditionalFormatting sqref="B26:O38">
    <cfRule type="expression" dxfId="993" priority="21" stopIfTrue="1">
      <formula>MOD(ROW(),2)=0</formula>
    </cfRule>
    <cfRule type="expression" dxfId="992" priority="22" stopIfTrue="1">
      <formula>MOD(ROW(),2)&lt;&gt;0</formula>
    </cfRule>
  </conditionalFormatting>
  <conditionalFormatting sqref="A19:A21">
    <cfRule type="expression" dxfId="991" priority="15" stopIfTrue="1">
      <formula>MOD(ROW(),2)=0</formula>
    </cfRule>
    <cfRule type="expression" dxfId="990" priority="16" stopIfTrue="1">
      <formula>MOD(ROW(),2)&lt;&gt;0</formula>
    </cfRule>
  </conditionalFormatting>
  <conditionalFormatting sqref="D19:O21">
    <cfRule type="expression" dxfId="989" priority="17" stopIfTrue="1">
      <formula>MOD(ROW(),2)=0</formula>
    </cfRule>
    <cfRule type="expression" dxfId="988" priority="18" stopIfTrue="1">
      <formula>MOD(ROW(),2)&lt;&gt;0</formula>
    </cfRule>
  </conditionalFormatting>
  <conditionalFormatting sqref="B6:C16">
    <cfRule type="expression" dxfId="987" priority="9" stopIfTrue="1">
      <formula>MOD(ROW(),2)=0</formula>
    </cfRule>
    <cfRule type="expression" dxfId="986" priority="10" stopIfTrue="1">
      <formula>MOD(ROW(),2)&lt;&gt;0</formula>
    </cfRule>
  </conditionalFormatting>
  <conditionalFormatting sqref="B18:C18 B17">
    <cfRule type="expression" dxfId="985" priority="11" stopIfTrue="1">
      <formula>MOD(ROW(),2)=0</formula>
    </cfRule>
    <cfRule type="expression" dxfId="984" priority="12" stopIfTrue="1">
      <formula>MOD(ROW(),2)&lt;&gt;0</formula>
    </cfRule>
  </conditionalFormatting>
  <conditionalFormatting sqref="C17">
    <cfRule type="expression" dxfId="983" priority="7" stopIfTrue="1">
      <formula>MOD(ROW(),2)=0</formula>
    </cfRule>
    <cfRule type="expression" dxfId="982" priority="8" stopIfTrue="1">
      <formula>MOD(ROW(),2)&lt;&gt;0</formula>
    </cfRule>
  </conditionalFormatting>
  <conditionalFormatting sqref="B20:B21">
    <cfRule type="expression" dxfId="981" priority="3" stopIfTrue="1">
      <formula>MOD(ROW(),2)=0</formula>
    </cfRule>
    <cfRule type="expression" dxfId="980" priority="4" stopIfTrue="1">
      <formula>MOD(ROW(),2)&lt;&gt;0</formula>
    </cfRule>
  </conditionalFormatting>
  <conditionalFormatting sqref="C19:C21">
    <cfRule type="expression" dxfId="979" priority="5" stopIfTrue="1">
      <formula>MOD(ROW(),2)=0</formula>
    </cfRule>
    <cfRule type="expression" dxfId="978" priority="6" stopIfTrue="1">
      <formula>MOD(ROW(),2)&lt;&gt;0</formula>
    </cfRule>
  </conditionalFormatting>
  <conditionalFormatting sqref="B19">
    <cfRule type="expression" dxfId="977" priority="1" stopIfTrue="1">
      <formula>MOD(ROW(),2)=0</formula>
    </cfRule>
    <cfRule type="expression" dxfId="976" priority="2" stopIfTrue="1">
      <formula>MOD(ROW(),2)&lt;&gt;0</formula>
    </cfRule>
  </conditionalFormatting>
  <hyperlinks>
    <hyperlink ref="B24" location="Assumptions!A1" display="Assumptions" xr:uid="{E785E721-F14F-4715-B684-3B23EAD98FF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9"/>
  <dimension ref="A1:K46"/>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5.54296875" style="27" bestFit="1"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723</v>
      </c>
      <c r="B2" s="42"/>
      <c r="C2" s="42"/>
      <c r="D2" s="42"/>
      <c r="E2" s="42"/>
      <c r="F2" s="42"/>
      <c r="G2" s="42"/>
      <c r="H2" s="42"/>
      <c r="I2" s="42"/>
    </row>
    <row r="3" spans="1:11" ht="15.5" x14ac:dyDescent="0.35">
      <c r="A3" s="171" t="str">
        <f>TABLE_FACTOR_TYPE_1&amp;" - x-"&amp;TABLE_REFERENCE_1</f>
        <v>LRF - x-403</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478</v>
      </c>
      <c r="C9" s="78"/>
    </row>
    <row r="10" spans="1:11" ht="40.5" customHeight="1" x14ac:dyDescent="0.25">
      <c r="A10" s="85" t="s">
        <v>7</v>
      </c>
      <c r="B10" s="78" t="s">
        <v>479</v>
      </c>
      <c r="C10" s="78"/>
    </row>
    <row r="11" spans="1:11" x14ac:dyDescent="0.25">
      <c r="A11" s="85" t="s">
        <v>280</v>
      </c>
      <c r="B11" s="78" t="s">
        <v>301</v>
      </c>
      <c r="C11" s="78"/>
    </row>
    <row r="12" spans="1:11" x14ac:dyDescent="0.25">
      <c r="A12" s="85" t="s">
        <v>281</v>
      </c>
      <c r="B12" s="78" t="s">
        <v>480</v>
      </c>
      <c r="C12" s="78"/>
    </row>
    <row r="13" spans="1:11" x14ac:dyDescent="0.25">
      <c r="A13" s="85" t="s">
        <v>610</v>
      </c>
      <c r="B13" s="78">
        <v>0</v>
      </c>
      <c r="C13" s="78"/>
    </row>
    <row r="14" spans="1:11" x14ac:dyDescent="0.25">
      <c r="A14" s="85" t="s">
        <v>283</v>
      </c>
      <c r="B14" s="78">
        <v>403</v>
      </c>
      <c r="C14" s="78"/>
    </row>
    <row r="15" spans="1:11" x14ac:dyDescent="0.25">
      <c r="A15" s="85" t="s">
        <v>613</v>
      </c>
      <c r="B15" s="78">
        <v>403</v>
      </c>
      <c r="C15" s="78"/>
    </row>
    <row r="16" spans="1:11" x14ac:dyDescent="0.25">
      <c r="A16" s="85" t="s">
        <v>285</v>
      </c>
      <c r="B16" s="78" t="s">
        <v>474</v>
      </c>
      <c r="C16" s="78"/>
    </row>
    <row r="17" spans="1:3" x14ac:dyDescent="0.25">
      <c r="A17" s="85" t="s">
        <v>722</v>
      </c>
      <c r="B17" s="129"/>
      <c r="C17" s="129"/>
    </row>
    <row r="18" spans="1:3" x14ac:dyDescent="0.25">
      <c r="A18" s="85" t="s">
        <v>287</v>
      </c>
      <c r="B18" s="80">
        <v>45106</v>
      </c>
      <c r="C18" s="78"/>
    </row>
    <row r="19" spans="1:3" x14ac:dyDescent="0.25">
      <c r="A19" s="85" t="s">
        <v>288</v>
      </c>
      <c r="B19" s="80">
        <v>45106</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13" x14ac:dyDescent="0.25">
      <c r="A26" s="94" t="s">
        <v>689</v>
      </c>
      <c r="B26" s="94" t="s">
        <v>724</v>
      </c>
    </row>
    <row r="27" spans="1:3" x14ac:dyDescent="0.25">
      <c r="A27" s="95">
        <v>60</v>
      </c>
      <c r="B27" s="97">
        <v>3.2000000000000001E-2</v>
      </c>
    </row>
    <row r="28" spans="1:3" x14ac:dyDescent="0.25">
      <c r="A28" s="95">
        <v>61</v>
      </c>
      <c r="B28" s="97">
        <v>3.4000000000000002E-2</v>
      </c>
    </row>
    <row r="29" spans="1:3" x14ac:dyDescent="0.25">
      <c r="A29" s="95">
        <v>62</v>
      </c>
      <c r="B29" s="97">
        <v>3.5000000000000003E-2</v>
      </c>
    </row>
    <row r="30" spans="1:3" x14ac:dyDescent="0.25">
      <c r="A30" s="95">
        <v>63</v>
      </c>
      <c r="B30" s="97">
        <v>3.5999999999999997E-2</v>
      </c>
    </row>
    <row r="31" spans="1:3" x14ac:dyDescent="0.25">
      <c r="A31" s="95">
        <v>64</v>
      </c>
      <c r="B31" s="97">
        <v>3.9E-2</v>
      </c>
    </row>
    <row r="32" spans="1:3" x14ac:dyDescent="0.25">
      <c r="A32" s="95">
        <v>65</v>
      </c>
      <c r="B32" s="97">
        <v>0.04</v>
      </c>
    </row>
    <row r="33" spans="1:2" x14ac:dyDescent="0.25">
      <c r="A33" s="95">
        <v>66</v>
      </c>
      <c r="B33" s="97">
        <v>4.1000000000000002E-2</v>
      </c>
    </row>
    <row r="34" spans="1:2" x14ac:dyDescent="0.25">
      <c r="A34" s="95">
        <v>67</v>
      </c>
      <c r="B34" s="97">
        <v>4.2999999999999997E-2</v>
      </c>
    </row>
    <row r="35" spans="1:2" x14ac:dyDescent="0.25">
      <c r="A35" s="95">
        <v>68</v>
      </c>
      <c r="B35" s="97">
        <v>4.4999999999999998E-2</v>
      </c>
    </row>
    <row r="36" spans="1:2" x14ac:dyDescent="0.25">
      <c r="A36" s="95">
        <v>69</v>
      </c>
      <c r="B36" s="97">
        <v>4.8000000000000001E-2</v>
      </c>
    </row>
    <row r="37" spans="1:2" x14ac:dyDescent="0.25">
      <c r="A37" s="95">
        <v>70</v>
      </c>
      <c r="B37" s="97">
        <v>4.9000000000000002E-2</v>
      </c>
    </row>
    <row r="44" spans="1:2" ht="39.65" customHeight="1" x14ac:dyDescent="0.25"/>
    <row r="46" spans="1:2" ht="27.65" customHeight="1" x14ac:dyDescent="0.25"/>
  </sheetData>
  <sheetProtection algorithmName="SHA-512" hashValue="BXsEf1nUHFy18LN89+amaKiAO3dNDMN7XT+0gYGEgl08WKC3cJq0UPP1g/nL+3dbvNcpKCmLl5S/gXjJ7qju3g==" saltValue="bBLAgAV/OMDs5rEAJQ6ohw==" spinCount="100000" sheet="1" objects="1" scenarios="1"/>
  <conditionalFormatting sqref="A6:A16 A18">
    <cfRule type="expression" dxfId="975" priority="27" stopIfTrue="1">
      <formula>MOD(ROW(),2)=0</formula>
    </cfRule>
    <cfRule type="expression" dxfId="974" priority="28" stopIfTrue="1">
      <formula>MOD(ROW(),2)&lt;&gt;0</formula>
    </cfRule>
  </conditionalFormatting>
  <conditionalFormatting sqref="A17">
    <cfRule type="expression" dxfId="973" priority="25" stopIfTrue="1">
      <formula>MOD(ROW(),2)=0</formula>
    </cfRule>
    <cfRule type="expression" dxfId="972" priority="26" stopIfTrue="1">
      <formula>MOD(ROW(),2)&lt;&gt;0</formula>
    </cfRule>
  </conditionalFormatting>
  <conditionalFormatting sqref="A26:A37">
    <cfRule type="expression" dxfId="971" priority="19" stopIfTrue="1">
      <formula>MOD(ROW(),2)=0</formula>
    </cfRule>
    <cfRule type="expression" dxfId="970" priority="20" stopIfTrue="1">
      <formula>MOD(ROW(),2)&lt;&gt;0</formula>
    </cfRule>
  </conditionalFormatting>
  <conditionalFormatting sqref="B26:B37">
    <cfRule type="expression" dxfId="969" priority="21" stopIfTrue="1">
      <formula>MOD(ROW(),2)=0</formula>
    </cfRule>
    <cfRule type="expression" dxfId="968" priority="22" stopIfTrue="1">
      <formula>MOD(ROW(),2)&lt;&gt;0</formula>
    </cfRule>
  </conditionalFormatting>
  <conditionalFormatting sqref="A19:A21">
    <cfRule type="expression" dxfId="967" priority="15" stopIfTrue="1">
      <formula>MOD(ROW(),2)=0</formula>
    </cfRule>
    <cfRule type="expression" dxfId="966" priority="16" stopIfTrue="1">
      <formula>MOD(ROW(),2)&lt;&gt;0</formula>
    </cfRule>
  </conditionalFormatting>
  <conditionalFormatting sqref="B6:C16">
    <cfRule type="expression" dxfId="965" priority="9" stopIfTrue="1">
      <formula>MOD(ROW(),2)=0</formula>
    </cfRule>
    <cfRule type="expression" dxfId="964" priority="10" stopIfTrue="1">
      <formula>MOD(ROW(),2)&lt;&gt;0</formula>
    </cfRule>
  </conditionalFormatting>
  <conditionalFormatting sqref="B18:C18 B17">
    <cfRule type="expression" dxfId="963" priority="11" stopIfTrue="1">
      <formula>MOD(ROW(),2)=0</formula>
    </cfRule>
    <cfRule type="expression" dxfId="962" priority="12" stopIfTrue="1">
      <formula>MOD(ROW(),2)&lt;&gt;0</formula>
    </cfRule>
  </conditionalFormatting>
  <conditionalFormatting sqref="C17">
    <cfRule type="expression" dxfId="961" priority="7" stopIfTrue="1">
      <formula>MOD(ROW(),2)=0</formula>
    </cfRule>
    <cfRule type="expression" dxfId="960" priority="8" stopIfTrue="1">
      <formula>MOD(ROW(),2)&lt;&gt;0</formula>
    </cfRule>
  </conditionalFormatting>
  <conditionalFormatting sqref="B20:B21">
    <cfRule type="expression" dxfId="959" priority="3" stopIfTrue="1">
      <formula>MOD(ROW(),2)=0</formula>
    </cfRule>
    <cfRule type="expression" dxfId="958" priority="4" stopIfTrue="1">
      <formula>MOD(ROW(),2)&lt;&gt;0</formula>
    </cfRule>
  </conditionalFormatting>
  <conditionalFormatting sqref="C19:C21">
    <cfRule type="expression" dxfId="957" priority="5" stopIfTrue="1">
      <formula>MOD(ROW(),2)=0</formula>
    </cfRule>
    <cfRule type="expression" dxfId="956" priority="6" stopIfTrue="1">
      <formula>MOD(ROW(),2)&lt;&gt;0</formula>
    </cfRule>
  </conditionalFormatting>
  <conditionalFormatting sqref="B19">
    <cfRule type="expression" dxfId="955" priority="1" stopIfTrue="1">
      <formula>MOD(ROW(),2)=0</formula>
    </cfRule>
    <cfRule type="expression" dxfId="954" priority="2" stopIfTrue="1">
      <formula>MOD(ROW(),2)&lt;&gt;0</formula>
    </cfRule>
  </conditionalFormatting>
  <hyperlinks>
    <hyperlink ref="B24" location="Assumptions!A1" display="Assumptions" xr:uid="{56933FD6-B018-47C8-9FF1-6703028A893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0"/>
  <dimension ref="A1:K46"/>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5.54296875" style="27" bestFit="1"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723</v>
      </c>
      <c r="B2" s="42"/>
      <c r="C2" s="42"/>
      <c r="D2" s="42"/>
      <c r="E2" s="42"/>
      <c r="F2" s="42"/>
      <c r="G2" s="42"/>
      <c r="H2" s="42"/>
      <c r="I2" s="42"/>
    </row>
    <row r="3" spans="1:11" ht="15.5" x14ac:dyDescent="0.35">
      <c r="A3" s="171" t="str">
        <f>TABLE_FACTOR_TYPE_1&amp;" - x-"&amp;TABLE_REFERENCE_1</f>
        <v>LRF - x-404</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478</v>
      </c>
      <c r="C9" s="78"/>
    </row>
    <row r="10" spans="1:11" ht="43.5" customHeight="1" x14ac:dyDescent="0.25">
      <c r="A10" s="85" t="s">
        <v>7</v>
      </c>
      <c r="B10" s="78" t="s">
        <v>482</v>
      </c>
      <c r="C10" s="78"/>
    </row>
    <row r="11" spans="1:11" x14ac:dyDescent="0.25">
      <c r="A11" s="85" t="s">
        <v>280</v>
      </c>
      <c r="B11" s="78" t="s">
        <v>301</v>
      </c>
      <c r="C11" s="78"/>
    </row>
    <row r="12" spans="1:11" x14ac:dyDescent="0.25">
      <c r="A12" s="85" t="s">
        <v>281</v>
      </c>
      <c r="B12" s="78" t="s">
        <v>480</v>
      </c>
      <c r="C12" s="78"/>
    </row>
    <row r="13" spans="1:11" x14ac:dyDescent="0.25">
      <c r="A13" s="85" t="s">
        <v>610</v>
      </c>
      <c r="B13" s="78">
        <v>0</v>
      </c>
      <c r="C13" s="78"/>
    </row>
    <row r="14" spans="1:11" x14ac:dyDescent="0.25">
      <c r="A14" s="85" t="s">
        <v>283</v>
      </c>
      <c r="B14" s="78">
        <v>404</v>
      </c>
      <c r="C14" s="78"/>
    </row>
    <row r="15" spans="1:11" x14ac:dyDescent="0.25">
      <c r="A15" s="85" t="s">
        <v>613</v>
      </c>
      <c r="B15" s="78">
        <v>404</v>
      </c>
      <c r="C15" s="78"/>
    </row>
    <row r="16" spans="1:11" x14ac:dyDescent="0.25">
      <c r="A16" s="85" t="s">
        <v>285</v>
      </c>
      <c r="B16" s="78" t="s">
        <v>477</v>
      </c>
      <c r="C16" s="78"/>
    </row>
    <row r="17" spans="1:3" x14ac:dyDescent="0.25">
      <c r="A17" s="85" t="s">
        <v>722</v>
      </c>
      <c r="B17" s="129"/>
      <c r="C17" s="129"/>
    </row>
    <row r="18" spans="1:3" x14ac:dyDescent="0.25">
      <c r="A18" s="85" t="s">
        <v>287</v>
      </c>
      <c r="B18" s="80">
        <v>45106</v>
      </c>
      <c r="C18" s="78"/>
    </row>
    <row r="19" spans="1:3" x14ac:dyDescent="0.25">
      <c r="A19" s="85" t="s">
        <v>288</v>
      </c>
      <c r="B19" s="80">
        <v>45106</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13" x14ac:dyDescent="0.25">
      <c r="A26" s="94" t="s">
        <v>689</v>
      </c>
      <c r="B26" s="94" t="s">
        <v>724</v>
      </c>
    </row>
    <row r="27" spans="1:3" x14ac:dyDescent="0.25">
      <c r="A27" s="95">
        <v>60</v>
      </c>
      <c r="B27" s="97">
        <v>4.4999999999999998E-2</v>
      </c>
    </row>
    <row r="28" spans="1:3" x14ac:dyDescent="0.25">
      <c r="A28" s="95">
        <v>61</v>
      </c>
      <c r="B28" s="97">
        <v>4.5999999999999999E-2</v>
      </c>
    </row>
    <row r="29" spans="1:3" x14ac:dyDescent="0.25">
      <c r="A29" s="95">
        <v>62</v>
      </c>
      <c r="B29" s="97">
        <v>4.8000000000000001E-2</v>
      </c>
    </row>
    <row r="30" spans="1:3" x14ac:dyDescent="0.25">
      <c r="A30" s="95">
        <v>63</v>
      </c>
      <c r="B30" s="97">
        <v>4.9000000000000002E-2</v>
      </c>
    </row>
    <row r="31" spans="1:3" x14ac:dyDescent="0.25">
      <c r="A31" s="95">
        <v>64</v>
      </c>
      <c r="B31" s="97">
        <v>5.0999999999999997E-2</v>
      </c>
    </row>
    <row r="32" spans="1:3" x14ac:dyDescent="0.25">
      <c r="A32" s="95">
        <v>65</v>
      </c>
      <c r="B32" s="97">
        <v>5.1999999999999998E-2</v>
      </c>
    </row>
    <row r="33" spans="1:2" x14ac:dyDescent="0.25">
      <c r="A33" s="95">
        <v>66</v>
      </c>
      <c r="B33" s="97">
        <v>5.3999999999999999E-2</v>
      </c>
    </row>
    <row r="34" spans="1:2" x14ac:dyDescent="0.25">
      <c r="A34" s="95">
        <v>67</v>
      </c>
      <c r="B34" s="97">
        <v>5.6000000000000001E-2</v>
      </c>
    </row>
    <row r="35" spans="1:2" x14ac:dyDescent="0.25">
      <c r="A35" s="95">
        <v>68</v>
      </c>
      <c r="B35" s="97">
        <v>5.8000000000000003E-2</v>
      </c>
    </row>
    <row r="36" spans="1:2" x14ac:dyDescent="0.25">
      <c r="A36" s="95">
        <v>69</v>
      </c>
      <c r="B36" s="97">
        <v>6.0999999999999999E-2</v>
      </c>
    </row>
    <row r="37" spans="1:2" x14ac:dyDescent="0.25">
      <c r="A37" s="95">
        <v>70</v>
      </c>
      <c r="B37" s="97">
        <v>6.2E-2</v>
      </c>
    </row>
    <row r="44" spans="1:2" ht="39.65" customHeight="1" x14ac:dyDescent="0.25"/>
    <row r="46" spans="1:2" ht="27.65" customHeight="1" x14ac:dyDescent="0.25"/>
  </sheetData>
  <sheetProtection algorithmName="SHA-512" hashValue="IJSPOR475vaJyaUdqiVRxBhYUcYE9rB7/L1mhGa+R3vz2mOqcsfkQdpyRBQQIhjiP6eMN8nsdbiemBjeHLVe0Q==" saltValue="PKgxjQNKXB58bXfFv4KaNA==" spinCount="100000" sheet="1" objects="1" scenarios="1"/>
  <conditionalFormatting sqref="A6:A16 A18">
    <cfRule type="expression" dxfId="953" priority="29" stopIfTrue="1">
      <formula>MOD(ROW(),2)=0</formula>
    </cfRule>
    <cfRule type="expression" dxfId="952" priority="30" stopIfTrue="1">
      <formula>MOD(ROW(),2)&lt;&gt;0</formula>
    </cfRule>
  </conditionalFormatting>
  <conditionalFormatting sqref="A17">
    <cfRule type="expression" dxfId="951" priority="27" stopIfTrue="1">
      <formula>MOD(ROW(),2)=0</formula>
    </cfRule>
    <cfRule type="expression" dxfId="950" priority="28" stopIfTrue="1">
      <formula>MOD(ROW(),2)&lt;&gt;0</formula>
    </cfRule>
  </conditionalFormatting>
  <conditionalFormatting sqref="A26:A37">
    <cfRule type="expression" dxfId="949" priority="19" stopIfTrue="1">
      <formula>MOD(ROW(),2)=0</formula>
    </cfRule>
    <cfRule type="expression" dxfId="948" priority="20" stopIfTrue="1">
      <formula>MOD(ROW(),2)&lt;&gt;0</formula>
    </cfRule>
  </conditionalFormatting>
  <conditionalFormatting sqref="B26:B37">
    <cfRule type="expression" dxfId="947" priority="21" stopIfTrue="1">
      <formula>MOD(ROW(),2)=0</formula>
    </cfRule>
    <cfRule type="expression" dxfId="946" priority="22" stopIfTrue="1">
      <formula>MOD(ROW(),2)&lt;&gt;0</formula>
    </cfRule>
  </conditionalFormatting>
  <conditionalFormatting sqref="A19:A21">
    <cfRule type="expression" dxfId="945" priority="17" stopIfTrue="1">
      <formula>MOD(ROW(),2)=0</formula>
    </cfRule>
    <cfRule type="expression" dxfId="944" priority="18" stopIfTrue="1">
      <formula>MOD(ROW(),2)&lt;&gt;0</formula>
    </cfRule>
  </conditionalFormatting>
  <conditionalFormatting sqref="B6:C16">
    <cfRule type="expression" dxfId="943" priority="9" stopIfTrue="1">
      <formula>MOD(ROW(),2)=0</formula>
    </cfRule>
    <cfRule type="expression" dxfId="942" priority="10" stopIfTrue="1">
      <formula>MOD(ROW(),2)&lt;&gt;0</formula>
    </cfRule>
  </conditionalFormatting>
  <conditionalFormatting sqref="B18:C18 B17">
    <cfRule type="expression" dxfId="941" priority="11" stopIfTrue="1">
      <formula>MOD(ROW(),2)=0</formula>
    </cfRule>
    <cfRule type="expression" dxfId="940" priority="12" stopIfTrue="1">
      <formula>MOD(ROW(),2)&lt;&gt;0</formula>
    </cfRule>
  </conditionalFormatting>
  <conditionalFormatting sqref="C17">
    <cfRule type="expression" dxfId="939" priority="7" stopIfTrue="1">
      <formula>MOD(ROW(),2)=0</formula>
    </cfRule>
    <cfRule type="expression" dxfId="938" priority="8" stopIfTrue="1">
      <formula>MOD(ROW(),2)&lt;&gt;0</formula>
    </cfRule>
  </conditionalFormatting>
  <conditionalFormatting sqref="B20:B21">
    <cfRule type="expression" dxfId="937" priority="3" stopIfTrue="1">
      <formula>MOD(ROW(),2)=0</formula>
    </cfRule>
    <cfRule type="expression" dxfId="936" priority="4" stopIfTrue="1">
      <formula>MOD(ROW(),2)&lt;&gt;0</formula>
    </cfRule>
  </conditionalFormatting>
  <conditionalFormatting sqref="C19:C21">
    <cfRule type="expression" dxfId="935" priority="5" stopIfTrue="1">
      <formula>MOD(ROW(),2)=0</formula>
    </cfRule>
    <cfRule type="expression" dxfId="934" priority="6" stopIfTrue="1">
      <formula>MOD(ROW(),2)&lt;&gt;0</formula>
    </cfRule>
  </conditionalFormatting>
  <conditionalFormatting sqref="B19">
    <cfRule type="expression" dxfId="933" priority="1" stopIfTrue="1">
      <formula>MOD(ROW(),2)=0</formula>
    </cfRule>
    <cfRule type="expression" dxfId="932" priority="2" stopIfTrue="1">
      <formula>MOD(ROW(),2)&lt;&gt;0</formula>
    </cfRule>
  </conditionalFormatting>
  <hyperlinks>
    <hyperlink ref="B24" location="Assumptions!A1" display="Assumptions" xr:uid="{AB460EE5-A5BA-492C-8830-195A9ED0B06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1"/>
  <dimension ref="A1:K46"/>
  <sheetViews>
    <sheetView showGridLines="0" zoomScale="85" zoomScaleNormal="85" workbookViewId="0">
      <selection activeCell="E21" sqref="E21"/>
    </sheetView>
  </sheetViews>
  <sheetFormatPr defaultColWidth="10" defaultRowHeight="12.5" x14ac:dyDescent="0.25"/>
  <cols>
    <col min="1" max="1" width="31.54296875" style="27" customWidth="1"/>
    <col min="2" max="5" width="22.54296875" style="27" customWidth="1"/>
    <col min="6" max="6" width="25.54296875" style="27" bestFit="1" customWidth="1"/>
    <col min="7" max="10" width="22.54296875" style="27" customWidth="1"/>
    <col min="11" max="16384" width="10" style="27"/>
  </cols>
  <sheetData>
    <row r="1" spans="1:11" ht="20" x14ac:dyDescent="0.4">
      <c r="A1" s="39" t="s">
        <v>0</v>
      </c>
      <c r="B1" s="40"/>
      <c r="C1" s="40"/>
      <c r="D1" s="40"/>
      <c r="E1" s="40"/>
      <c r="F1" s="40"/>
      <c r="G1" s="40"/>
      <c r="H1" s="40"/>
      <c r="I1" s="40"/>
      <c r="K1" s="99"/>
    </row>
    <row r="2" spans="1:11" ht="15.5" x14ac:dyDescent="0.35">
      <c r="A2" s="41" t="s">
        <v>723</v>
      </c>
      <c r="B2" s="42"/>
      <c r="C2" s="42"/>
      <c r="D2" s="42"/>
      <c r="E2" s="42"/>
      <c r="F2" s="42"/>
      <c r="G2" s="42"/>
      <c r="H2" s="42"/>
      <c r="I2" s="42"/>
    </row>
    <row r="3" spans="1:11" ht="15.5" x14ac:dyDescent="0.35">
      <c r="A3" s="171" t="str">
        <f>TABLE_FACTOR_TYPE_1&amp;" - x-"&amp;TABLE_REFERENCE_1</f>
        <v>LRF - x-405</v>
      </c>
      <c r="B3" s="42"/>
      <c r="C3" s="42"/>
      <c r="D3" s="42"/>
      <c r="E3" s="42"/>
      <c r="F3" s="42"/>
      <c r="G3" s="42"/>
      <c r="H3" s="42"/>
      <c r="I3" s="42"/>
    </row>
    <row r="6" spans="1:11" ht="13" x14ac:dyDescent="0.3">
      <c r="A6" s="87" t="s">
        <v>602</v>
      </c>
      <c r="B6" s="77" t="s">
        <v>603</v>
      </c>
      <c r="C6" s="77"/>
      <c r="D6" s="174"/>
      <c r="E6" s="174"/>
      <c r="F6" s="174"/>
      <c r="G6" s="174"/>
      <c r="H6" s="174"/>
      <c r="I6" s="174"/>
      <c r="J6" s="174"/>
    </row>
    <row r="7" spans="1:11" x14ac:dyDescent="0.25">
      <c r="A7" s="85" t="s">
        <v>277</v>
      </c>
      <c r="B7" s="78" t="s">
        <v>291</v>
      </c>
      <c r="C7" s="78"/>
      <c r="D7" s="174"/>
      <c r="E7" s="174"/>
      <c r="F7" s="174"/>
      <c r="G7" s="174"/>
      <c r="H7" s="174"/>
      <c r="I7" s="174"/>
      <c r="J7" s="174"/>
    </row>
    <row r="8" spans="1:11" x14ac:dyDescent="0.25">
      <c r="A8" s="85" t="s">
        <v>278</v>
      </c>
      <c r="B8" s="78">
        <v>2015</v>
      </c>
      <c r="C8" s="78"/>
      <c r="D8" s="174"/>
      <c r="E8" s="174"/>
      <c r="F8" s="174"/>
      <c r="G8" s="174"/>
      <c r="H8" s="174"/>
      <c r="I8" s="174"/>
      <c r="J8" s="174"/>
    </row>
    <row r="9" spans="1:11" x14ac:dyDescent="0.25">
      <c r="A9" s="85" t="s">
        <v>279</v>
      </c>
      <c r="B9" s="78" t="s">
        <v>478</v>
      </c>
      <c r="C9" s="78"/>
      <c r="D9" s="174"/>
      <c r="E9" s="174"/>
      <c r="F9" s="174"/>
      <c r="G9" s="174"/>
      <c r="H9" s="174"/>
      <c r="I9" s="174"/>
      <c r="J9" s="174"/>
    </row>
    <row r="10" spans="1:11" x14ac:dyDescent="0.25">
      <c r="A10" s="85" t="s">
        <v>7</v>
      </c>
      <c r="B10" s="78" t="s">
        <v>484</v>
      </c>
      <c r="C10" s="78"/>
      <c r="D10" s="174"/>
      <c r="E10" s="174"/>
      <c r="F10" s="174"/>
      <c r="G10" s="174"/>
      <c r="H10" s="174"/>
      <c r="I10" s="174"/>
      <c r="J10" s="174"/>
    </row>
    <row r="11" spans="1:11" x14ac:dyDescent="0.25">
      <c r="A11" s="85" t="s">
        <v>280</v>
      </c>
      <c r="B11" s="78" t="s">
        <v>301</v>
      </c>
      <c r="C11" s="78"/>
      <c r="D11" s="174"/>
      <c r="E11" s="174"/>
      <c r="F11" s="174"/>
      <c r="G11" s="174"/>
      <c r="H11" s="174"/>
      <c r="I11" s="174"/>
      <c r="J11" s="174"/>
    </row>
    <row r="12" spans="1:11" x14ac:dyDescent="0.25">
      <c r="A12" s="85" t="s">
        <v>281</v>
      </c>
      <c r="B12" s="78" t="s">
        <v>485</v>
      </c>
      <c r="C12" s="78"/>
      <c r="D12" s="174"/>
      <c r="E12" s="174"/>
      <c r="F12" s="174"/>
      <c r="G12" s="174"/>
      <c r="H12" s="174"/>
      <c r="I12" s="174"/>
      <c r="J12" s="174"/>
    </row>
    <row r="13" spans="1:11" x14ac:dyDescent="0.25">
      <c r="A13" s="85" t="s">
        <v>610</v>
      </c>
      <c r="B13" s="78">
        <v>0</v>
      </c>
      <c r="C13" s="78"/>
      <c r="D13" s="174"/>
      <c r="E13" s="174"/>
      <c r="F13" s="174"/>
      <c r="G13" s="174"/>
      <c r="H13" s="174"/>
      <c r="I13" s="174"/>
      <c r="J13" s="174"/>
    </row>
    <row r="14" spans="1:11" x14ac:dyDescent="0.25">
      <c r="A14" s="85" t="s">
        <v>283</v>
      </c>
      <c r="B14" s="78">
        <v>405</v>
      </c>
      <c r="C14" s="78"/>
      <c r="D14" s="174"/>
      <c r="E14" s="174"/>
      <c r="F14" s="174"/>
      <c r="G14" s="174"/>
      <c r="H14" s="174"/>
      <c r="I14" s="174"/>
      <c r="J14" s="174"/>
    </row>
    <row r="15" spans="1:11" x14ac:dyDescent="0.25">
      <c r="A15" s="85" t="s">
        <v>613</v>
      </c>
      <c r="B15" s="78">
        <v>405</v>
      </c>
      <c r="C15" s="78"/>
      <c r="D15" s="174"/>
      <c r="E15" s="174"/>
      <c r="F15" s="174"/>
      <c r="G15" s="174"/>
      <c r="H15" s="174"/>
      <c r="I15" s="174"/>
      <c r="J15" s="174"/>
    </row>
    <row r="16" spans="1:11" x14ac:dyDescent="0.25">
      <c r="A16" s="85" t="s">
        <v>285</v>
      </c>
      <c r="B16" s="78" t="s">
        <v>487</v>
      </c>
      <c r="C16" s="78"/>
      <c r="D16" s="174"/>
      <c r="E16" s="174"/>
      <c r="F16" s="174"/>
      <c r="G16" s="174"/>
      <c r="H16" s="174"/>
      <c r="I16" s="174"/>
      <c r="J16" s="174"/>
    </row>
    <row r="17" spans="1:10" x14ac:dyDescent="0.25">
      <c r="A17" s="85" t="s">
        <v>722</v>
      </c>
      <c r="B17" s="129"/>
      <c r="C17" s="129"/>
      <c r="D17" s="174"/>
      <c r="E17" s="174"/>
      <c r="F17" s="174"/>
      <c r="G17" s="174"/>
      <c r="H17" s="174"/>
      <c r="I17" s="174"/>
      <c r="J17" s="174"/>
    </row>
    <row r="18" spans="1:10" x14ac:dyDescent="0.25">
      <c r="A18" s="85" t="s">
        <v>287</v>
      </c>
      <c r="B18" s="80">
        <v>45106</v>
      </c>
      <c r="C18" s="78"/>
      <c r="D18" s="174"/>
      <c r="E18" s="174"/>
      <c r="F18" s="174"/>
      <c r="G18" s="174"/>
      <c r="H18" s="174"/>
      <c r="I18" s="174"/>
      <c r="J18" s="174"/>
    </row>
    <row r="19" spans="1:10" x14ac:dyDescent="0.25">
      <c r="A19" s="76" t="s">
        <v>288</v>
      </c>
      <c r="B19" s="80">
        <v>45106</v>
      </c>
      <c r="C19" s="78"/>
      <c r="D19" s="174"/>
      <c r="E19" s="174"/>
      <c r="F19" s="174"/>
      <c r="G19" s="174"/>
      <c r="H19" s="174"/>
      <c r="I19" s="174"/>
      <c r="J19" s="174"/>
    </row>
    <row r="20" spans="1:10" x14ac:dyDescent="0.25">
      <c r="A20" s="76" t="s">
        <v>289</v>
      </c>
      <c r="B20" s="78" t="s">
        <v>298</v>
      </c>
      <c r="C20" s="78"/>
      <c r="D20" s="174"/>
      <c r="E20" s="174"/>
      <c r="F20" s="174"/>
      <c r="G20" s="174"/>
      <c r="H20" s="174"/>
      <c r="I20" s="174"/>
      <c r="J20" s="174"/>
    </row>
    <row r="21" spans="1:10" x14ac:dyDescent="0.25">
      <c r="A21" s="76" t="s">
        <v>688</v>
      </c>
      <c r="B21" s="78" t="s">
        <v>299</v>
      </c>
      <c r="C21" s="78"/>
      <c r="D21" s="174"/>
      <c r="E21" s="174"/>
      <c r="F21" s="174"/>
      <c r="G21" s="174"/>
      <c r="H21" s="174"/>
      <c r="I21" s="174"/>
      <c r="J21" s="174"/>
    </row>
    <row r="23" spans="1:10" x14ac:dyDescent="0.25">
      <c r="B23" s="99" t="str">
        <f>HYPERLINK("#'Factor List'!A1","Back to Factor List")</f>
        <v>Back to Factor List</v>
      </c>
    </row>
    <row r="24" spans="1:10" x14ac:dyDescent="0.25">
      <c r="B24" s="99" t="s">
        <v>14</v>
      </c>
    </row>
    <row r="26" spans="1:10" ht="13" x14ac:dyDescent="0.25">
      <c r="A26" s="94" t="s">
        <v>725</v>
      </c>
      <c r="B26" s="94">
        <v>0</v>
      </c>
      <c r="C26" s="94">
        <v>1</v>
      </c>
      <c r="D26" s="94">
        <v>2</v>
      </c>
      <c r="E26" s="94">
        <v>3</v>
      </c>
      <c r="F26" s="94">
        <v>4</v>
      </c>
      <c r="G26" s="94">
        <v>5</v>
      </c>
      <c r="H26" s="94">
        <v>6</v>
      </c>
      <c r="I26" s="94">
        <v>7</v>
      </c>
      <c r="J26" s="94">
        <v>8</v>
      </c>
    </row>
    <row r="27" spans="1:10" x14ac:dyDescent="0.25">
      <c r="A27" s="95">
        <v>0</v>
      </c>
      <c r="B27" s="97">
        <v>0</v>
      </c>
      <c r="C27" s="97">
        <v>5.7000000000000002E-2</v>
      </c>
      <c r="D27" s="97">
        <v>0.12</v>
      </c>
      <c r="E27" s="97">
        <v>0.188</v>
      </c>
      <c r="F27" s="97">
        <v>0.26400000000000001</v>
      </c>
      <c r="G27" s="97">
        <v>0.34699999999999998</v>
      </c>
      <c r="H27" s="97">
        <v>0.439</v>
      </c>
      <c r="I27" s="97">
        <v>0.54100000000000004</v>
      </c>
      <c r="J27" s="97">
        <v>0.65400000000000003</v>
      </c>
    </row>
    <row r="28" spans="1:10" x14ac:dyDescent="0.25">
      <c r="A28" s="95">
        <v>1</v>
      </c>
      <c r="B28" s="97">
        <v>5.0000000000000001E-3</v>
      </c>
      <c r="C28" s="97">
        <v>6.2E-2</v>
      </c>
      <c r="D28" s="97">
        <v>0.126</v>
      </c>
      <c r="E28" s="97">
        <v>0.19500000000000001</v>
      </c>
      <c r="F28" s="97">
        <v>0.27100000000000002</v>
      </c>
      <c r="G28" s="97">
        <v>0.35499999999999998</v>
      </c>
      <c r="H28" s="97">
        <v>0.44800000000000001</v>
      </c>
      <c r="I28" s="97">
        <v>0.55000000000000004</v>
      </c>
      <c r="J28" s="97"/>
    </row>
    <row r="29" spans="1:10" x14ac:dyDescent="0.25">
      <c r="A29" s="95">
        <v>2</v>
      </c>
      <c r="B29" s="97">
        <v>0.01</v>
      </c>
      <c r="C29" s="97">
        <v>6.8000000000000005E-2</v>
      </c>
      <c r="D29" s="97">
        <v>0.13100000000000001</v>
      </c>
      <c r="E29" s="97">
        <v>0.20100000000000001</v>
      </c>
      <c r="F29" s="97">
        <v>0.27800000000000002</v>
      </c>
      <c r="G29" s="97">
        <v>0.36199999999999999</v>
      </c>
      <c r="H29" s="97">
        <v>0.45600000000000002</v>
      </c>
      <c r="I29" s="97">
        <v>0.56000000000000005</v>
      </c>
      <c r="J29" s="97"/>
    </row>
    <row r="30" spans="1:10" x14ac:dyDescent="0.25">
      <c r="A30" s="95">
        <v>3</v>
      </c>
      <c r="B30" s="97">
        <v>1.4E-2</v>
      </c>
      <c r="C30" s="97">
        <v>7.2999999999999995E-2</v>
      </c>
      <c r="D30" s="97">
        <v>0.13700000000000001</v>
      </c>
      <c r="E30" s="97">
        <v>0.20699999999999999</v>
      </c>
      <c r="F30" s="97">
        <v>0.28499999999999998</v>
      </c>
      <c r="G30" s="97">
        <v>0.37</v>
      </c>
      <c r="H30" s="97">
        <v>0.46500000000000002</v>
      </c>
      <c r="I30" s="97">
        <v>0.56899999999999995</v>
      </c>
      <c r="J30" s="97"/>
    </row>
    <row r="31" spans="1:10" x14ac:dyDescent="0.25">
      <c r="A31" s="95">
        <v>4</v>
      </c>
      <c r="B31" s="97">
        <v>1.9E-2</v>
      </c>
      <c r="C31" s="97">
        <v>7.8E-2</v>
      </c>
      <c r="D31" s="97">
        <v>0.14299999999999999</v>
      </c>
      <c r="E31" s="97">
        <v>0.214</v>
      </c>
      <c r="F31" s="97">
        <v>0.29199999999999998</v>
      </c>
      <c r="G31" s="97">
        <v>0.378</v>
      </c>
      <c r="H31" s="97">
        <v>0.47299999999999998</v>
      </c>
      <c r="I31" s="97">
        <v>0.57899999999999996</v>
      </c>
      <c r="J31" s="97"/>
    </row>
    <row r="32" spans="1:10" x14ac:dyDescent="0.25">
      <c r="A32" s="95">
        <v>5</v>
      </c>
      <c r="B32" s="97">
        <v>2.4E-2</v>
      </c>
      <c r="C32" s="97">
        <v>8.3000000000000004E-2</v>
      </c>
      <c r="D32" s="97">
        <v>0.14799999999999999</v>
      </c>
      <c r="E32" s="97">
        <v>0.22</v>
      </c>
      <c r="F32" s="97">
        <v>0.29799999999999999</v>
      </c>
      <c r="G32" s="97">
        <v>0.38500000000000001</v>
      </c>
      <c r="H32" s="97">
        <v>0.48199999999999998</v>
      </c>
      <c r="I32" s="97">
        <v>0.58799999999999997</v>
      </c>
      <c r="J32" s="97"/>
    </row>
    <row r="33" spans="1:10" x14ac:dyDescent="0.25">
      <c r="A33" s="95">
        <v>6</v>
      </c>
      <c r="B33" s="97">
        <v>2.9000000000000001E-2</v>
      </c>
      <c r="C33" s="97">
        <v>8.8999999999999996E-2</v>
      </c>
      <c r="D33" s="97">
        <v>0.154</v>
      </c>
      <c r="E33" s="97">
        <v>0.22600000000000001</v>
      </c>
      <c r="F33" s="97">
        <v>0.30499999999999999</v>
      </c>
      <c r="G33" s="97">
        <v>0.39300000000000002</v>
      </c>
      <c r="H33" s="97">
        <v>0.49</v>
      </c>
      <c r="I33" s="97">
        <v>0.59799999999999998</v>
      </c>
      <c r="J33" s="97"/>
    </row>
    <row r="34" spans="1:10" x14ac:dyDescent="0.25">
      <c r="A34" s="95">
        <v>7</v>
      </c>
      <c r="B34" s="97">
        <v>3.3000000000000002E-2</v>
      </c>
      <c r="C34" s="97">
        <v>9.4E-2</v>
      </c>
      <c r="D34" s="97">
        <v>0.16</v>
      </c>
      <c r="E34" s="97">
        <v>0.23200000000000001</v>
      </c>
      <c r="F34" s="97">
        <v>0.312</v>
      </c>
      <c r="G34" s="97">
        <v>0.40100000000000002</v>
      </c>
      <c r="H34" s="97">
        <v>0.499</v>
      </c>
      <c r="I34" s="97">
        <v>0.60699999999999998</v>
      </c>
      <c r="J34" s="97"/>
    </row>
    <row r="35" spans="1:10" x14ac:dyDescent="0.25">
      <c r="A35" s="95">
        <v>8</v>
      </c>
      <c r="B35" s="97">
        <v>3.7999999999999999E-2</v>
      </c>
      <c r="C35" s="97">
        <v>9.9000000000000005E-2</v>
      </c>
      <c r="D35" s="97">
        <v>0.16600000000000001</v>
      </c>
      <c r="E35" s="97">
        <v>0.23899999999999999</v>
      </c>
      <c r="F35" s="97">
        <v>0.31900000000000001</v>
      </c>
      <c r="G35" s="97">
        <v>0.40799999999999997</v>
      </c>
      <c r="H35" s="97">
        <v>0.50700000000000001</v>
      </c>
      <c r="I35" s="97">
        <v>0.61699999999999999</v>
      </c>
      <c r="J35" s="97"/>
    </row>
    <row r="36" spans="1:10" x14ac:dyDescent="0.25">
      <c r="A36" s="95">
        <v>9</v>
      </c>
      <c r="B36" s="97">
        <v>4.2999999999999997E-2</v>
      </c>
      <c r="C36" s="97">
        <v>0.104</v>
      </c>
      <c r="D36" s="97">
        <v>0.17100000000000001</v>
      </c>
      <c r="E36" s="97">
        <v>0.245</v>
      </c>
      <c r="F36" s="97">
        <v>0.32600000000000001</v>
      </c>
      <c r="G36" s="97">
        <v>0.41599999999999998</v>
      </c>
      <c r="H36" s="97">
        <v>0.51600000000000001</v>
      </c>
      <c r="I36" s="97">
        <v>0.626</v>
      </c>
      <c r="J36" s="97"/>
    </row>
    <row r="37" spans="1:10" x14ac:dyDescent="0.25">
      <c r="A37" s="95">
        <v>10</v>
      </c>
      <c r="B37" s="97">
        <v>4.8000000000000001E-2</v>
      </c>
      <c r="C37" s="97">
        <v>0.109</v>
      </c>
      <c r="D37" s="97">
        <v>0.17699999999999999</v>
      </c>
      <c r="E37" s="97">
        <v>0.251</v>
      </c>
      <c r="F37" s="97">
        <v>0.33300000000000002</v>
      </c>
      <c r="G37" s="97">
        <v>0.42399999999999999</v>
      </c>
      <c r="H37" s="97">
        <v>0.52400000000000002</v>
      </c>
      <c r="I37" s="97">
        <v>0.63500000000000001</v>
      </c>
      <c r="J37" s="97"/>
    </row>
    <row r="38" spans="1:10" x14ac:dyDescent="0.25">
      <c r="A38" s="95">
        <v>11</v>
      </c>
      <c r="B38" s="97">
        <v>5.1999999999999998E-2</v>
      </c>
      <c r="C38" s="97">
        <v>0.115</v>
      </c>
      <c r="D38" s="97">
        <v>0.183</v>
      </c>
      <c r="E38" s="97">
        <v>0.25800000000000001</v>
      </c>
      <c r="F38" s="97">
        <v>0.34</v>
      </c>
      <c r="G38" s="97">
        <v>0.43099999999999999</v>
      </c>
      <c r="H38" s="97">
        <v>0.53300000000000003</v>
      </c>
      <c r="I38" s="97">
        <v>0.64500000000000002</v>
      </c>
      <c r="J38" s="97"/>
    </row>
    <row r="44" spans="1:10" ht="39.65" customHeight="1" x14ac:dyDescent="0.25"/>
    <row r="46" spans="1:10" ht="27.65" customHeight="1" x14ac:dyDescent="0.25"/>
  </sheetData>
  <sheetProtection algorithmName="SHA-512" hashValue="u/NvLmFGQym8IBrpJ58SS9UvfKhGKcfk0h/D2e0u9w70JFUzsvFGvYGl8xUcZJXXJQDVTU3nVjVQCAeO65HSrA==" saltValue="BqjOzAQqAa0kBQjbFOK8CQ==" spinCount="100000" sheet="1" objects="1" scenarios="1"/>
  <conditionalFormatting sqref="A6:A16">
    <cfRule type="expression" dxfId="931" priority="47" stopIfTrue="1">
      <formula>MOD(ROW(),2)=0</formula>
    </cfRule>
    <cfRule type="expression" dxfId="930" priority="48" stopIfTrue="1">
      <formula>MOD(ROW(),2)&lt;&gt;0</formula>
    </cfRule>
  </conditionalFormatting>
  <conditionalFormatting sqref="G17:J17 I18:J18 F18:G18 D6:J16">
    <cfRule type="expression" dxfId="929" priority="49" stopIfTrue="1">
      <formula>MOD(ROW(),2)=0</formula>
    </cfRule>
    <cfRule type="expression" dxfId="928" priority="50" stopIfTrue="1">
      <formula>MOD(ROW(),2)&lt;&gt;0</formula>
    </cfRule>
  </conditionalFormatting>
  <conditionalFormatting sqref="A18">
    <cfRule type="expression" dxfId="927" priority="51" stopIfTrue="1">
      <formula>MOD(ROW(),2)=0</formula>
    </cfRule>
    <cfRule type="expression" dxfId="926" priority="52" stopIfTrue="1">
      <formula>MOD(ROW(),2)&lt;&gt;0</formula>
    </cfRule>
  </conditionalFormatting>
  <conditionalFormatting sqref="D17:E18">
    <cfRule type="expression" dxfId="925" priority="53" stopIfTrue="1">
      <formula>MOD(ROW(),2)=0</formula>
    </cfRule>
    <cfRule type="expression" dxfId="924" priority="54" stopIfTrue="1">
      <formula>MOD(ROW(),2)&lt;&gt;0</formula>
    </cfRule>
  </conditionalFormatting>
  <conditionalFormatting sqref="A17">
    <cfRule type="expression" dxfId="923" priority="45" stopIfTrue="1">
      <formula>MOD(ROW(),2)=0</formula>
    </cfRule>
    <cfRule type="expression" dxfId="922" priority="46" stopIfTrue="1">
      <formula>MOD(ROW(),2)&lt;&gt;0</formula>
    </cfRule>
  </conditionalFormatting>
  <conditionalFormatting sqref="D6:J21">
    <cfRule type="expression" dxfId="921" priority="39" stopIfTrue="1">
      <formula>MOD(ROW(),2)=0</formula>
    </cfRule>
    <cfRule type="expression" dxfId="920" priority="40" stopIfTrue="1">
      <formula>MOD(ROW(),2)&lt;&gt;0</formula>
    </cfRule>
  </conditionalFormatting>
  <conditionalFormatting sqref="A26:A38">
    <cfRule type="expression" dxfId="919" priority="35" stopIfTrue="1">
      <formula>MOD(ROW(),2)=0</formula>
    </cfRule>
    <cfRule type="expression" dxfId="918" priority="36" stopIfTrue="1">
      <formula>MOD(ROW(),2)&lt;&gt;0</formula>
    </cfRule>
  </conditionalFormatting>
  <conditionalFormatting sqref="B26:J38">
    <cfRule type="expression" dxfId="917" priority="37" stopIfTrue="1">
      <formula>MOD(ROW(),2)=0</formula>
    </cfRule>
    <cfRule type="expression" dxfId="916" priority="38" stopIfTrue="1">
      <formula>MOD(ROW(),2)&lt;&gt;0</formula>
    </cfRule>
  </conditionalFormatting>
  <conditionalFormatting sqref="F17">
    <cfRule type="expression" dxfId="915" priority="33" stopIfTrue="1">
      <formula>MOD(ROW(),2)=0</formula>
    </cfRule>
    <cfRule type="expression" dxfId="914" priority="34" stopIfTrue="1">
      <formula>MOD(ROW(),2)&lt;&gt;0</formula>
    </cfRule>
  </conditionalFormatting>
  <conditionalFormatting sqref="F17">
    <cfRule type="expression" dxfId="913" priority="31" stopIfTrue="1">
      <formula>MOD(ROW(),2)=0</formula>
    </cfRule>
    <cfRule type="expression" dxfId="912" priority="32" stopIfTrue="1">
      <formula>MOD(ROW(),2)&lt;&gt;0</formula>
    </cfRule>
  </conditionalFormatting>
  <conditionalFormatting sqref="H18">
    <cfRule type="expression" dxfId="911" priority="29" stopIfTrue="1">
      <formula>MOD(ROW(),2)=0</formula>
    </cfRule>
    <cfRule type="expression" dxfId="910" priority="30" stopIfTrue="1">
      <formula>MOD(ROW(),2)&lt;&gt;0</formula>
    </cfRule>
  </conditionalFormatting>
  <conditionalFormatting sqref="D20:J21">
    <cfRule type="expression" dxfId="909" priority="25" stopIfTrue="1">
      <formula>MOD(ROW(),2)=0</formula>
    </cfRule>
    <cfRule type="expression" dxfId="908" priority="26" stopIfTrue="1">
      <formula>MOD(ROW(),2)&lt;&gt;0</formula>
    </cfRule>
  </conditionalFormatting>
  <conditionalFormatting sqref="A19:A21">
    <cfRule type="expression" dxfId="907" priority="21" stopIfTrue="1">
      <formula>MOD(ROW(),2)=0</formula>
    </cfRule>
    <cfRule type="expression" dxfId="906" priority="22" stopIfTrue="1">
      <formula>MOD(ROW(),2)&lt;&gt;0</formula>
    </cfRule>
  </conditionalFormatting>
  <conditionalFormatting sqref="I19:J19 F19:G19">
    <cfRule type="expression" dxfId="905" priority="15" stopIfTrue="1">
      <formula>MOD(ROW(),2)=0</formula>
    </cfRule>
    <cfRule type="expression" dxfId="904" priority="16" stopIfTrue="1">
      <formula>MOD(ROW(),2)&lt;&gt;0</formula>
    </cfRule>
  </conditionalFormatting>
  <conditionalFormatting sqref="D19:E19">
    <cfRule type="expression" dxfId="903" priority="17" stopIfTrue="1">
      <formula>MOD(ROW(),2)=0</formula>
    </cfRule>
    <cfRule type="expression" dxfId="902" priority="18" stopIfTrue="1">
      <formula>MOD(ROW(),2)&lt;&gt;0</formula>
    </cfRule>
  </conditionalFormatting>
  <conditionalFormatting sqref="H19">
    <cfRule type="expression" dxfId="901" priority="13" stopIfTrue="1">
      <formula>MOD(ROW(),2)=0</formula>
    </cfRule>
    <cfRule type="expression" dxfId="900" priority="14" stopIfTrue="1">
      <formula>MOD(ROW(),2)&lt;&gt;0</formula>
    </cfRule>
  </conditionalFormatting>
  <conditionalFormatting sqref="B6:C16">
    <cfRule type="expression" dxfId="899" priority="9" stopIfTrue="1">
      <formula>MOD(ROW(),2)=0</formula>
    </cfRule>
    <cfRule type="expression" dxfId="898" priority="10" stopIfTrue="1">
      <formula>MOD(ROW(),2)&lt;&gt;0</formula>
    </cfRule>
  </conditionalFormatting>
  <conditionalFormatting sqref="B18:C18 B17">
    <cfRule type="expression" dxfId="897" priority="11" stopIfTrue="1">
      <formula>MOD(ROW(),2)=0</formula>
    </cfRule>
    <cfRule type="expression" dxfId="896" priority="12" stopIfTrue="1">
      <formula>MOD(ROW(),2)&lt;&gt;0</formula>
    </cfRule>
  </conditionalFormatting>
  <conditionalFormatting sqref="C17">
    <cfRule type="expression" dxfId="895" priority="7" stopIfTrue="1">
      <formula>MOD(ROW(),2)=0</formula>
    </cfRule>
    <cfRule type="expression" dxfId="894" priority="8" stopIfTrue="1">
      <formula>MOD(ROW(),2)&lt;&gt;0</formula>
    </cfRule>
  </conditionalFormatting>
  <conditionalFormatting sqref="B20:B21">
    <cfRule type="expression" dxfId="893" priority="3" stopIfTrue="1">
      <formula>MOD(ROW(),2)=0</formula>
    </cfRule>
    <cfRule type="expression" dxfId="892" priority="4" stopIfTrue="1">
      <formula>MOD(ROW(),2)&lt;&gt;0</formula>
    </cfRule>
  </conditionalFormatting>
  <conditionalFormatting sqref="C19:C21">
    <cfRule type="expression" dxfId="891" priority="5" stopIfTrue="1">
      <formula>MOD(ROW(),2)=0</formula>
    </cfRule>
    <cfRule type="expression" dxfId="890" priority="6" stopIfTrue="1">
      <formula>MOD(ROW(),2)&lt;&gt;0</formula>
    </cfRule>
  </conditionalFormatting>
  <conditionalFormatting sqref="B19">
    <cfRule type="expression" dxfId="889" priority="1" stopIfTrue="1">
      <formula>MOD(ROW(),2)=0</formula>
    </cfRule>
    <cfRule type="expression" dxfId="888" priority="2" stopIfTrue="1">
      <formula>MOD(ROW(),2)&lt;&gt;0</formula>
    </cfRule>
  </conditionalFormatting>
  <hyperlinks>
    <hyperlink ref="B24" location="Assumptions!A1" display="Assumptions" xr:uid="{EDD55928-DE14-47F2-A4CD-6CF2FA2A399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65"/>
  <dimension ref="A1:K6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726</v>
      </c>
      <c r="B2" s="42"/>
      <c r="C2" s="42"/>
      <c r="D2" s="42"/>
      <c r="E2" s="42"/>
      <c r="F2" s="42"/>
      <c r="G2" s="42"/>
      <c r="H2" s="42"/>
      <c r="I2" s="42"/>
    </row>
    <row r="3" spans="1:11" ht="15.5" x14ac:dyDescent="0.35">
      <c r="A3" s="171" t="str">
        <f>TABLE_FACTOR_TYPE_1&amp;" - x-"&amp;TABLE_REFERENCE_1</f>
        <v>Added Pension - x-406</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488</v>
      </c>
      <c r="C9" s="78"/>
    </row>
    <row r="10" spans="1:11" x14ac:dyDescent="0.25">
      <c r="A10" s="85" t="s">
        <v>7</v>
      </c>
      <c r="B10" s="78" t="s">
        <v>489</v>
      </c>
      <c r="C10" s="78"/>
    </row>
    <row r="11" spans="1:11" x14ac:dyDescent="0.25">
      <c r="A11" s="85" t="s">
        <v>280</v>
      </c>
      <c r="B11" s="78" t="s">
        <v>370</v>
      </c>
      <c r="C11" s="78"/>
    </row>
    <row r="12" spans="1:11" x14ac:dyDescent="0.25">
      <c r="A12" s="85" t="s">
        <v>281</v>
      </c>
      <c r="B12" s="78" t="s">
        <v>490</v>
      </c>
      <c r="C12" s="78"/>
    </row>
    <row r="13" spans="1:11" x14ac:dyDescent="0.25">
      <c r="A13" s="85" t="s">
        <v>610</v>
      </c>
      <c r="B13" s="78">
        <v>0</v>
      </c>
      <c r="C13" s="78"/>
    </row>
    <row r="14" spans="1:11" x14ac:dyDescent="0.25">
      <c r="A14" s="85" t="s">
        <v>283</v>
      </c>
      <c r="B14" s="78">
        <v>406</v>
      </c>
      <c r="C14" s="78"/>
    </row>
    <row r="15" spans="1:11" x14ac:dyDescent="0.25">
      <c r="A15" s="85" t="s">
        <v>613</v>
      </c>
      <c r="B15" s="78">
        <v>406</v>
      </c>
      <c r="C15" s="78"/>
    </row>
    <row r="16" spans="1:11" x14ac:dyDescent="0.25">
      <c r="A16" s="85" t="s">
        <v>285</v>
      </c>
      <c r="B16" s="78" t="s">
        <v>492</v>
      </c>
      <c r="C16" s="78"/>
    </row>
    <row r="17" spans="1:3" ht="50" x14ac:dyDescent="0.25">
      <c r="A17" s="85" t="s">
        <v>616</v>
      </c>
      <c r="B17" s="129"/>
      <c r="C17" s="129"/>
    </row>
    <row r="18" spans="1:3" x14ac:dyDescent="0.25">
      <c r="A18" s="85" t="s">
        <v>287</v>
      </c>
      <c r="B18" s="80">
        <v>45196</v>
      </c>
      <c r="C18" s="78"/>
    </row>
    <row r="19" spans="1:3" x14ac:dyDescent="0.25">
      <c r="A19" s="85" t="s">
        <v>288</v>
      </c>
      <c r="B19" s="80">
        <v>45197</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83" t="s">
        <v>689</v>
      </c>
      <c r="B26" s="83" t="s">
        <v>727</v>
      </c>
      <c r="C26" s="83" t="s">
        <v>728</v>
      </c>
    </row>
    <row r="27" spans="1:3" x14ac:dyDescent="0.25">
      <c r="A27" s="82">
        <v>20</v>
      </c>
      <c r="B27" s="81">
        <v>12.22</v>
      </c>
      <c r="C27" s="81">
        <v>13.46</v>
      </c>
    </row>
    <row r="28" spans="1:3" x14ac:dyDescent="0.25">
      <c r="A28" s="82">
        <v>21</v>
      </c>
      <c r="B28" s="81">
        <v>12.4</v>
      </c>
      <c r="C28" s="81">
        <v>13.66</v>
      </c>
    </row>
    <row r="29" spans="1:3" x14ac:dyDescent="0.25">
      <c r="A29" s="82">
        <v>22</v>
      </c>
      <c r="B29" s="81">
        <v>12.59</v>
      </c>
      <c r="C29" s="81">
        <v>13.87</v>
      </c>
    </row>
    <row r="30" spans="1:3" x14ac:dyDescent="0.25">
      <c r="A30" s="82">
        <v>23</v>
      </c>
      <c r="B30" s="81">
        <v>12.77</v>
      </c>
      <c r="C30" s="81">
        <v>14.08</v>
      </c>
    </row>
    <row r="31" spans="1:3" x14ac:dyDescent="0.25">
      <c r="A31" s="82">
        <v>24</v>
      </c>
      <c r="B31" s="81">
        <v>12.96</v>
      </c>
      <c r="C31" s="81">
        <v>14.3</v>
      </c>
    </row>
    <row r="32" spans="1:3" x14ac:dyDescent="0.25">
      <c r="A32" s="82">
        <v>25</v>
      </c>
      <c r="B32" s="81">
        <v>13.16</v>
      </c>
      <c r="C32" s="81">
        <v>14.5</v>
      </c>
    </row>
    <row r="33" spans="1:3" x14ac:dyDescent="0.25">
      <c r="A33" s="82">
        <v>26</v>
      </c>
      <c r="B33" s="81">
        <v>13.35</v>
      </c>
      <c r="C33" s="81">
        <v>14.71</v>
      </c>
    </row>
    <row r="34" spans="1:3" x14ac:dyDescent="0.25">
      <c r="A34" s="82">
        <v>27</v>
      </c>
      <c r="B34" s="81">
        <v>13.55</v>
      </c>
      <c r="C34" s="81">
        <v>14.92</v>
      </c>
    </row>
    <row r="35" spans="1:3" x14ac:dyDescent="0.25">
      <c r="A35" s="82">
        <v>28</v>
      </c>
      <c r="B35" s="81">
        <v>13.75</v>
      </c>
      <c r="C35" s="81">
        <v>15.12</v>
      </c>
    </row>
    <row r="36" spans="1:3" x14ac:dyDescent="0.25">
      <c r="A36" s="82">
        <v>29</v>
      </c>
      <c r="B36" s="81">
        <v>13.96</v>
      </c>
      <c r="C36" s="81">
        <v>15.33</v>
      </c>
    </row>
    <row r="37" spans="1:3" x14ac:dyDescent="0.25">
      <c r="A37" s="82">
        <v>30</v>
      </c>
      <c r="B37" s="81">
        <v>14.16</v>
      </c>
      <c r="C37" s="81">
        <v>15.54</v>
      </c>
    </row>
    <row r="38" spans="1:3" x14ac:dyDescent="0.25">
      <c r="A38" s="82">
        <v>31</v>
      </c>
      <c r="B38" s="81">
        <v>14.37</v>
      </c>
      <c r="C38" s="81">
        <v>15.74</v>
      </c>
    </row>
    <row r="39" spans="1:3" x14ac:dyDescent="0.25">
      <c r="A39" s="82">
        <v>32</v>
      </c>
      <c r="B39" s="81">
        <v>14.57</v>
      </c>
      <c r="C39" s="81">
        <v>15.95</v>
      </c>
    </row>
    <row r="40" spans="1:3" x14ac:dyDescent="0.25">
      <c r="A40" s="82">
        <v>33</v>
      </c>
      <c r="B40" s="81">
        <v>14.78</v>
      </c>
      <c r="C40" s="81">
        <v>16.16</v>
      </c>
    </row>
    <row r="41" spans="1:3" x14ac:dyDescent="0.25">
      <c r="A41" s="82">
        <v>34</v>
      </c>
      <c r="B41" s="81">
        <v>14.99</v>
      </c>
      <c r="C41" s="81">
        <v>16.37</v>
      </c>
    </row>
    <row r="42" spans="1:3" x14ac:dyDescent="0.25">
      <c r="A42" s="82">
        <v>35</v>
      </c>
      <c r="B42" s="81">
        <v>15.2</v>
      </c>
      <c r="C42" s="81">
        <v>16.579999999999998</v>
      </c>
    </row>
    <row r="43" spans="1:3" x14ac:dyDescent="0.25">
      <c r="A43" s="82">
        <v>36</v>
      </c>
      <c r="B43" s="81">
        <v>15.41</v>
      </c>
      <c r="C43" s="81">
        <v>16.79</v>
      </c>
    </row>
    <row r="44" spans="1:3" x14ac:dyDescent="0.25">
      <c r="A44" s="82">
        <v>37</v>
      </c>
      <c r="B44" s="81">
        <v>15.62</v>
      </c>
      <c r="C44" s="81">
        <v>17</v>
      </c>
    </row>
    <row r="45" spans="1:3" x14ac:dyDescent="0.25">
      <c r="A45" s="82">
        <v>38</v>
      </c>
      <c r="B45" s="81">
        <v>15.83</v>
      </c>
      <c r="C45" s="81">
        <v>17.21</v>
      </c>
    </row>
    <row r="46" spans="1:3" x14ac:dyDescent="0.25">
      <c r="A46" s="82">
        <v>39</v>
      </c>
      <c r="B46" s="81">
        <v>16.04</v>
      </c>
      <c r="C46" s="81">
        <v>17.420000000000002</v>
      </c>
    </row>
    <row r="47" spans="1:3" x14ac:dyDescent="0.25">
      <c r="A47" s="82">
        <v>40</v>
      </c>
      <c r="B47" s="81">
        <v>16.260000000000002</v>
      </c>
      <c r="C47" s="81">
        <v>17.62</v>
      </c>
    </row>
    <row r="48" spans="1:3" x14ac:dyDescent="0.25">
      <c r="A48" s="82">
        <v>41</v>
      </c>
      <c r="B48" s="81">
        <v>16.48</v>
      </c>
      <c r="C48" s="81">
        <v>17.809999999999999</v>
      </c>
    </row>
    <row r="49" spans="1:3" x14ac:dyDescent="0.25">
      <c r="A49" s="82">
        <v>42</v>
      </c>
      <c r="B49" s="81">
        <v>16.7</v>
      </c>
      <c r="C49" s="81">
        <v>17.989999999999998</v>
      </c>
    </row>
    <row r="50" spans="1:3" x14ac:dyDescent="0.25">
      <c r="A50" s="82">
        <v>43</v>
      </c>
      <c r="B50" s="81">
        <v>16.91</v>
      </c>
      <c r="C50" s="81">
        <v>18.170000000000002</v>
      </c>
    </row>
    <row r="51" spans="1:3" x14ac:dyDescent="0.25">
      <c r="A51" s="82">
        <v>44</v>
      </c>
      <c r="B51" s="81">
        <v>17.12</v>
      </c>
      <c r="C51" s="81">
        <v>18.350000000000001</v>
      </c>
    </row>
    <row r="52" spans="1:3" x14ac:dyDescent="0.25">
      <c r="A52" s="82">
        <v>45</v>
      </c>
      <c r="B52" s="81">
        <v>17.32</v>
      </c>
      <c r="C52" s="81">
        <v>18.53</v>
      </c>
    </row>
    <row r="53" spans="1:3" x14ac:dyDescent="0.25">
      <c r="A53" s="82">
        <v>46</v>
      </c>
      <c r="B53" s="81">
        <v>17.53</v>
      </c>
      <c r="C53" s="81">
        <v>18.71</v>
      </c>
    </row>
    <row r="54" spans="1:3" x14ac:dyDescent="0.25">
      <c r="A54" s="82">
        <v>47</v>
      </c>
      <c r="B54" s="81">
        <v>17.739999999999998</v>
      </c>
      <c r="C54" s="81">
        <v>18.89</v>
      </c>
    </row>
    <row r="55" spans="1:3" x14ac:dyDescent="0.25">
      <c r="A55" s="82">
        <v>48</v>
      </c>
      <c r="B55" s="81">
        <v>17.95</v>
      </c>
      <c r="C55" s="81">
        <v>19.079999999999998</v>
      </c>
    </row>
    <row r="56" spans="1:3" x14ac:dyDescent="0.25">
      <c r="A56" s="82">
        <v>49</v>
      </c>
      <c r="B56" s="81">
        <v>18.16</v>
      </c>
      <c r="C56" s="81">
        <v>19.27</v>
      </c>
    </row>
    <row r="57" spans="1:3" x14ac:dyDescent="0.25">
      <c r="A57" s="82">
        <v>50</v>
      </c>
      <c r="B57" s="81">
        <v>18.37</v>
      </c>
      <c r="C57" s="81">
        <v>19.47</v>
      </c>
    </row>
    <row r="58" spans="1:3" x14ac:dyDescent="0.25">
      <c r="A58" s="82">
        <v>51</v>
      </c>
      <c r="B58" s="81">
        <v>18.600000000000001</v>
      </c>
      <c r="C58" s="81">
        <v>19.68</v>
      </c>
    </row>
    <row r="59" spans="1:3" x14ac:dyDescent="0.25">
      <c r="A59" s="82">
        <v>52</v>
      </c>
      <c r="B59" s="81">
        <v>18.829999999999998</v>
      </c>
      <c r="C59" s="81">
        <v>19.899999999999999</v>
      </c>
    </row>
    <row r="60" spans="1:3" x14ac:dyDescent="0.25">
      <c r="A60" s="82">
        <v>53</v>
      </c>
      <c r="B60" s="81">
        <v>19.079999999999998</v>
      </c>
      <c r="C60" s="81">
        <v>20.14</v>
      </c>
    </row>
    <row r="61" spans="1:3" x14ac:dyDescent="0.25">
      <c r="A61" s="82">
        <v>54</v>
      </c>
      <c r="B61" s="81">
        <v>19.34</v>
      </c>
      <c r="C61" s="81">
        <v>20.399999999999999</v>
      </c>
    </row>
    <row r="62" spans="1:3" x14ac:dyDescent="0.25">
      <c r="A62" s="82">
        <v>55</v>
      </c>
      <c r="B62" s="81">
        <v>19.62</v>
      </c>
      <c r="C62" s="81">
        <v>20.68</v>
      </c>
    </row>
    <row r="63" spans="1:3" x14ac:dyDescent="0.25">
      <c r="A63" s="82">
        <v>56</v>
      </c>
      <c r="B63" s="81">
        <v>19.91</v>
      </c>
      <c r="C63" s="81">
        <v>20.98</v>
      </c>
    </row>
    <row r="64" spans="1:3" x14ac:dyDescent="0.25">
      <c r="A64" s="82">
        <v>57</v>
      </c>
      <c r="B64" s="81">
        <v>20.23</v>
      </c>
      <c r="C64" s="81">
        <v>21.31</v>
      </c>
    </row>
    <row r="65" spans="1:3" x14ac:dyDescent="0.25">
      <c r="A65" s="82">
        <v>58</v>
      </c>
      <c r="B65" s="81">
        <v>20.57</v>
      </c>
      <c r="C65" s="81">
        <v>21.68</v>
      </c>
    </row>
    <row r="66" spans="1:3" x14ac:dyDescent="0.25">
      <c r="A66" s="82">
        <v>59</v>
      </c>
      <c r="B66" s="81">
        <v>20.84</v>
      </c>
      <c r="C66" s="81">
        <v>21.97</v>
      </c>
    </row>
  </sheetData>
  <sheetProtection algorithmName="SHA-512" hashValue="g2Rv5xCqnadibN9kyfB7rpoCmnoC252zSpjFaOrJUIrevIRo78H+z5+YcnowGUEe5dsIThH1TtHNSAqnxobL3A==" saltValue="IVGQEC05J1Ma+tksSGLLaA==" spinCount="100000" sheet="1" objects="1" scenarios="1"/>
  <conditionalFormatting sqref="A26:A66 A6:A17">
    <cfRule type="expression" dxfId="887" priority="19" stopIfTrue="1">
      <formula>MOD(ROW(),2)=0</formula>
    </cfRule>
    <cfRule type="expression" dxfId="886" priority="20" stopIfTrue="1">
      <formula>MOD(ROW(),2)&lt;&gt;0</formula>
    </cfRule>
  </conditionalFormatting>
  <conditionalFormatting sqref="B26:C66">
    <cfRule type="expression" dxfId="885" priority="21" stopIfTrue="1">
      <formula>MOD(ROW(),2)=0</formula>
    </cfRule>
    <cfRule type="expression" dxfId="884" priority="22" stopIfTrue="1">
      <formula>MOD(ROW(),2)&lt;&gt;0</formula>
    </cfRule>
  </conditionalFormatting>
  <conditionalFormatting sqref="A18:A21">
    <cfRule type="expression" dxfId="883" priority="13" stopIfTrue="1">
      <formula>MOD(ROW(),2)=0</formula>
    </cfRule>
    <cfRule type="expression" dxfId="882" priority="14" stopIfTrue="1">
      <formula>MOD(ROW(),2)&lt;&gt;0</formula>
    </cfRule>
  </conditionalFormatting>
  <conditionalFormatting sqref="B6:C16">
    <cfRule type="expression" dxfId="881" priority="9" stopIfTrue="1">
      <formula>MOD(ROW(),2)=0</formula>
    </cfRule>
    <cfRule type="expression" dxfId="880" priority="10" stopIfTrue="1">
      <formula>MOD(ROW(),2)&lt;&gt;0</formula>
    </cfRule>
  </conditionalFormatting>
  <conditionalFormatting sqref="B18:C18 B17">
    <cfRule type="expression" dxfId="879" priority="11" stopIfTrue="1">
      <formula>MOD(ROW(),2)=0</formula>
    </cfRule>
    <cfRule type="expression" dxfId="878" priority="12" stopIfTrue="1">
      <formula>MOD(ROW(),2)&lt;&gt;0</formula>
    </cfRule>
  </conditionalFormatting>
  <conditionalFormatting sqref="C17">
    <cfRule type="expression" dxfId="877" priority="7" stopIfTrue="1">
      <formula>MOD(ROW(),2)=0</formula>
    </cfRule>
    <cfRule type="expression" dxfId="876" priority="8" stopIfTrue="1">
      <formula>MOD(ROW(),2)&lt;&gt;0</formula>
    </cfRule>
  </conditionalFormatting>
  <conditionalFormatting sqref="B20:B21">
    <cfRule type="expression" dxfId="875" priority="3" stopIfTrue="1">
      <formula>MOD(ROW(),2)=0</formula>
    </cfRule>
    <cfRule type="expression" dxfId="874" priority="4" stopIfTrue="1">
      <formula>MOD(ROW(),2)&lt;&gt;0</formula>
    </cfRule>
  </conditionalFormatting>
  <conditionalFormatting sqref="C19:C21">
    <cfRule type="expression" dxfId="873" priority="5" stopIfTrue="1">
      <formula>MOD(ROW(),2)=0</formula>
    </cfRule>
    <cfRule type="expression" dxfId="872" priority="6" stopIfTrue="1">
      <formula>MOD(ROW(),2)&lt;&gt;0</formula>
    </cfRule>
  </conditionalFormatting>
  <conditionalFormatting sqref="B19">
    <cfRule type="expression" dxfId="871" priority="1" stopIfTrue="1">
      <formula>MOD(ROW(),2)=0</formula>
    </cfRule>
    <cfRule type="expression" dxfId="870" priority="2" stopIfTrue="1">
      <formula>MOD(ROW(),2)&lt;&gt;0</formula>
    </cfRule>
  </conditionalFormatting>
  <hyperlinks>
    <hyperlink ref="B24" location="Assumptions!A1" display="Assumptions" xr:uid="{76637EEF-F114-408C-BF0A-A955F359EDE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66"/>
  <dimension ref="A1:K66"/>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726</v>
      </c>
      <c r="B2" s="42"/>
      <c r="C2" s="42"/>
      <c r="D2" s="42"/>
      <c r="E2" s="42"/>
      <c r="F2" s="42"/>
      <c r="G2" s="42"/>
      <c r="H2" s="42"/>
      <c r="I2" s="42"/>
    </row>
    <row r="3" spans="1:11" ht="15.5" x14ac:dyDescent="0.35">
      <c r="A3" s="171" t="str">
        <f>TABLE_FACTOR_TYPE_1&amp;" - x-"&amp;TABLE_REFERENCE_1</f>
        <v>Added Pension - x-407</v>
      </c>
      <c r="B3" s="42"/>
      <c r="C3" s="42"/>
      <c r="D3" s="42"/>
      <c r="E3" s="42"/>
      <c r="F3" s="42"/>
      <c r="G3" s="42"/>
      <c r="H3" s="42"/>
      <c r="I3" s="42"/>
    </row>
    <row r="6" spans="1:11" ht="13" x14ac:dyDescent="0.3">
      <c r="A6" s="87" t="s">
        <v>602</v>
      </c>
      <c r="B6" s="77" t="s">
        <v>603</v>
      </c>
      <c r="C6" s="77"/>
    </row>
    <row r="7" spans="1:11" x14ac:dyDescent="0.25">
      <c r="A7" s="85" t="s">
        <v>277</v>
      </c>
      <c r="B7" s="78" t="s">
        <v>291</v>
      </c>
      <c r="C7" s="78"/>
    </row>
    <row r="8" spans="1:11" x14ac:dyDescent="0.25">
      <c r="A8" s="85" t="s">
        <v>278</v>
      </c>
      <c r="B8" s="78">
        <v>2015</v>
      </c>
      <c r="C8" s="78"/>
    </row>
    <row r="9" spans="1:11" x14ac:dyDescent="0.25">
      <c r="A9" s="85" t="s">
        <v>279</v>
      </c>
      <c r="B9" s="78" t="s">
        <v>488</v>
      </c>
      <c r="C9" s="78"/>
    </row>
    <row r="10" spans="1:11" x14ac:dyDescent="0.25">
      <c r="A10" s="85" t="s">
        <v>7</v>
      </c>
      <c r="B10" s="78" t="s">
        <v>493</v>
      </c>
      <c r="C10" s="78"/>
    </row>
    <row r="11" spans="1:11" x14ac:dyDescent="0.25">
      <c r="A11" s="85" t="s">
        <v>280</v>
      </c>
      <c r="B11" s="78" t="s">
        <v>301</v>
      </c>
      <c r="C11" s="78"/>
    </row>
    <row r="12" spans="1:11" ht="25" x14ac:dyDescent="0.25">
      <c r="A12" s="85" t="s">
        <v>281</v>
      </c>
      <c r="B12" s="78" t="s">
        <v>490</v>
      </c>
      <c r="C12" s="78"/>
    </row>
    <row r="13" spans="1:11" x14ac:dyDescent="0.25">
      <c r="A13" s="85" t="s">
        <v>610</v>
      </c>
      <c r="B13" s="78">
        <v>0</v>
      </c>
      <c r="C13" s="78"/>
    </row>
    <row r="14" spans="1:11" x14ac:dyDescent="0.25">
      <c r="A14" s="85" t="s">
        <v>283</v>
      </c>
      <c r="B14" s="78">
        <v>407</v>
      </c>
      <c r="C14" s="78"/>
    </row>
    <row r="15" spans="1:11" x14ac:dyDescent="0.25">
      <c r="A15" s="85" t="s">
        <v>613</v>
      </c>
      <c r="B15" s="78">
        <v>407</v>
      </c>
      <c r="C15" s="78"/>
    </row>
    <row r="16" spans="1:11" x14ac:dyDescent="0.25">
      <c r="A16" s="85" t="s">
        <v>285</v>
      </c>
      <c r="B16" s="78" t="s">
        <v>495</v>
      </c>
      <c r="C16" s="78"/>
    </row>
    <row r="17" spans="1:3" ht="50" x14ac:dyDescent="0.25">
      <c r="A17" s="85" t="s">
        <v>616</v>
      </c>
      <c r="B17" s="129"/>
      <c r="C17" s="129"/>
    </row>
    <row r="18" spans="1:3" x14ac:dyDescent="0.25">
      <c r="A18" s="85" t="s">
        <v>287</v>
      </c>
      <c r="B18" s="80">
        <v>45196</v>
      </c>
      <c r="C18" s="78"/>
    </row>
    <row r="19" spans="1:3" x14ac:dyDescent="0.25">
      <c r="A19" s="85" t="s">
        <v>288</v>
      </c>
      <c r="B19" s="80">
        <v>45197</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39" x14ac:dyDescent="0.25">
      <c r="A26" s="83" t="s">
        <v>689</v>
      </c>
      <c r="B26" s="83" t="s">
        <v>729</v>
      </c>
    </row>
    <row r="27" spans="1:3" x14ac:dyDescent="0.25">
      <c r="A27" s="82">
        <v>20</v>
      </c>
      <c r="B27" s="81">
        <v>13.88</v>
      </c>
    </row>
    <row r="28" spans="1:3" x14ac:dyDescent="0.25">
      <c r="A28" s="82">
        <v>21</v>
      </c>
      <c r="B28" s="81">
        <v>14.09</v>
      </c>
    </row>
    <row r="29" spans="1:3" x14ac:dyDescent="0.25">
      <c r="A29" s="82">
        <v>22</v>
      </c>
      <c r="B29" s="81">
        <v>14.3</v>
      </c>
    </row>
    <row r="30" spans="1:3" x14ac:dyDescent="0.25">
      <c r="A30" s="82">
        <v>23</v>
      </c>
      <c r="B30" s="81">
        <v>14.52</v>
      </c>
    </row>
    <row r="31" spans="1:3" x14ac:dyDescent="0.25">
      <c r="A31" s="82">
        <v>24</v>
      </c>
      <c r="B31" s="81">
        <v>14.74</v>
      </c>
    </row>
    <row r="32" spans="1:3" x14ac:dyDescent="0.25">
      <c r="A32" s="82">
        <v>25</v>
      </c>
      <c r="B32" s="81">
        <v>14.95</v>
      </c>
    </row>
    <row r="33" spans="1:2" x14ac:dyDescent="0.25">
      <c r="A33" s="82">
        <v>26</v>
      </c>
      <c r="B33" s="81">
        <v>15.18</v>
      </c>
    </row>
    <row r="34" spans="1:2" x14ac:dyDescent="0.25">
      <c r="A34" s="82">
        <v>27</v>
      </c>
      <c r="B34" s="81">
        <v>15.4</v>
      </c>
    </row>
    <row r="35" spans="1:2" x14ac:dyDescent="0.25">
      <c r="A35" s="82">
        <v>28</v>
      </c>
      <c r="B35" s="81">
        <v>15.63</v>
      </c>
    </row>
    <row r="36" spans="1:2" x14ac:dyDescent="0.25">
      <c r="A36" s="82">
        <v>29</v>
      </c>
      <c r="B36" s="81">
        <v>15.85</v>
      </c>
    </row>
    <row r="37" spans="1:2" x14ac:dyDescent="0.25">
      <c r="A37" s="82">
        <v>30</v>
      </c>
      <c r="B37" s="81">
        <v>16.079999999999998</v>
      </c>
    </row>
    <row r="38" spans="1:2" x14ac:dyDescent="0.25">
      <c r="A38" s="82">
        <v>31</v>
      </c>
      <c r="B38" s="81">
        <v>16.309999999999999</v>
      </c>
    </row>
    <row r="39" spans="1:2" x14ac:dyDescent="0.25">
      <c r="A39" s="82">
        <v>32</v>
      </c>
      <c r="B39" s="81">
        <v>16.54</v>
      </c>
    </row>
    <row r="40" spans="1:2" x14ac:dyDescent="0.25">
      <c r="A40" s="82">
        <v>33</v>
      </c>
      <c r="B40" s="81">
        <v>16.77</v>
      </c>
    </row>
    <row r="41" spans="1:2" x14ac:dyDescent="0.25">
      <c r="A41" s="82">
        <v>34</v>
      </c>
      <c r="B41" s="81">
        <v>17</v>
      </c>
    </row>
    <row r="42" spans="1:2" x14ac:dyDescent="0.25">
      <c r="A42" s="82">
        <v>35</v>
      </c>
      <c r="B42" s="81">
        <v>17.23</v>
      </c>
    </row>
    <row r="43" spans="1:2" x14ac:dyDescent="0.25">
      <c r="A43" s="82">
        <v>36</v>
      </c>
      <c r="B43" s="81">
        <v>17.46</v>
      </c>
    </row>
    <row r="44" spans="1:2" x14ac:dyDescent="0.25">
      <c r="A44" s="82">
        <v>37</v>
      </c>
      <c r="B44" s="81">
        <v>17.7</v>
      </c>
    </row>
    <row r="45" spans="1:2" x14ac:dyDescent="0.25">
      <c r="A45" s="82">
        <v>38</v>
      </c>
      <c r="B45" s="81">
        <v>17.93</v>
      </c>
    </row>
    <row r="46" spans="1:2" x14ac:dyDescent="0.25">
      <c r="A46" s="82">
        <v>39</v>
      </c>
      <c r="B46" s="81">
        <v>18.170000000000002</v>
      </c>
    </row>
    <row r="47" spans="1:2" x14ac:dyDescent="0.25">
      <c r="A47" s="82">
        <v>40</v>
      </c>
      <c r="B47" s="81">
        <v>18.41</v>
      </c>
    </row>
    <row r="48" spans="1:2" x14ac:dyDescent="0.25">
      <c r="A48" s="82">
        <v>41</v>
      </c>
      <c r="B48" s="81">
        <v>18.64</v>
      </c>
    </row>
    <row r="49" spans="1:2" x14ac:dyDescent="0.25">
      <c r="A49" s="82">
        <v>42</v>
      </c>
      <c r="B49" s="81">
        <v>18.87</v>
      </c>
    </row>
    <row r="50" spans="1:2" x14ac:dyDescent="0.25">
      <c r="A50" s="82">
        <v>43</v>
      </c>
      <c r="B50" s="81">
        <v>19.09</v>
      </c>
    </row>
    <row r="51" spans="1:2" x14ac:dyDescent="0.25">
      <c r="A51" s="82">
        <v>44</v>
      </c>
      <c r="B51" s="81">
        <v>19.309999999999999</v>
      </c>
    </row>
    <row r="52" spans="1:2" x14ac:dyDescent="0.25">
      <c r="A52" s="82">
        <v>45</v>
      </c>
      <c r="B52" s="81">
        <v>19.53</v>
      </c>
    </row>
    <row r="53" spans="1:2" x14ac:dyDescent="0.25">
      <c r="A53" s="82">
        <v>46</v>
      </c>
      <c r="B53" s="81">
        <v>19.75</v>
      </c>
    </row>
    <row r="54" spans="1:2" x14ac:dyDescent="0.25">
      <c r="A54" s="82">
        <v>47</v>
      </c>
      <c r="B54" s="81">
        <v>19.96</v>
      </c>
    </row>
    <row r="55" spans="1:2" x14ac:dyDescent="0.25">
      <c r="A55" s="82">
        <v>48</v>
      </c>
      <c r="B55" s="81">
        <v>20.18</v>
      </c>
    </row>
    <row r="56" spans="1:2" x14ac:dyDescent="0.25">
      <c r="A56" s="82">
        <v>49</v>
      </c>
      <c r="B56" s="81">
        <v>20.41</v>
      </c>
    </row>
    <row r="57" spans="1:2" x14ac:dyDescent="0.25">
      <c r="A57" s="82">
        <v>50</v>
      </c>
      <c r="B57" s="81">
        <v>20.64</v>
      </c>
    </row>
    <row r="58" spans="1:2" x14ac:dyDescent="0.25">
      <c r="A58" s="82">
        <v>51</v>
      </c>
      <c r="B58" s="81">
        <v>20.87</v>
      </c>
    </row>
    <row r="59" spans="1:2" x14ac:dyDescent="0.25">
      <c r="A59" s="82">
        <v>52</v>
      </c>
      <c r="B59" s="81">
        <v>21.12</v>
      </c>
    </row>
    <row r="60" spans="1:2" x14ac:dyDescent="0.25">
      <c r="A60" s="82">
        <v>53</v>
      </c>
      <c r="B60" s="81">
        <v>21.37</v>
      </c>
    </row>
    <row r="61" spans="1:2" x14ac:dyDescent="0.25">
      <c r="A61" s="82">
        <v>54</v>
      </c>
      <c r="B61" s="81">
        <v>21.64</v>
      </c>
    </row>
    <row r="62" spans="1:2" x14ac:dyDescent="0.25">
      <c r="A62" s="82">
        <v>55</v>
      </c>
      <c r="B62" s="81">
        <v>21.93</v>
      </c>
    </row>
    <row r="63" spans="1:2" x14ac:dyDescent="0.25">
      <c r="A63" s="82">
        <v>56</v>
      </c>
      <c r="B63" s="81">
        <v>22.24</v>
      </c>
    </row>
    <row r="64" spans="1:2" x14ac:dyDescent="0.25">
      <c r="A64" s="82">
        <v>57</v>
      </c>
      <c r="B64" s="81">
        <v>22.56</v>
      </c>
    </row>
    <row r="65" spans="1:2" x14ac:dyDescent="0.25">
      <c r="A65" s="82">
        <v>58</v>
      </c>
      <c r="B65" s="81">
        <v>22.92</v>
      </c>
    </row>
    <row r="66" spans="1:2" x14ac:dyDescent="0.25">
      <c r="A66" s="82">
        <v>59</v>
      </c>
      <c r="B66" s="81">
        <v>23.2</v>
      </c>
    </row>
  </sheetData>
  <sheetProtection algorithmName="SHA-512" hashValue="LxSuv3FS8Ttt+UmVV3nH2AMPJ2QDMozqWNTv+DqdwVs3jgb6L/aIl1xByGZLvnWBDGu8LVRRPti9o4p/rq8yaA==" saltValue="/V2mh5HLEOKV1zUdVz8gLQ==" spinCount="100000" sheet="1" objects="1" scenarios="1"/>
  <conditionalFormatting sqref="A26:A66 A6:A17">
    <cfRule type="expression" dxfId="869" priority="21" stopIfTrue="1">
      <formula>MOD(ROW(),2)=0</formula>
    </cfRule>
    <cfRule type="expression" dxfId="868" priority="22" stopIfTrue="1">
      <formula>MOD(ROW(),2)&lt;&gt;0</formula>
    </cfRule>
  </conditionalFormatting>
  <conditionalFormatting sqref="B27:B66">
    <cfRule type="expression" dxfId="867" priority="23" stopIfTrue="1">
      <formula>MOD(ROW(),2)=0</formula>
    </cfRule>
    <cfRule type="expression" dxfId="866" priority="24" stopIfTrue="1">
      <formula>MOD(ROW(),2)&lt;&gt;0</formula>
    </cfRule>
  </conditionalFormatting>
  <conditionalFormatting sqref="A18">
    <cfRule type="expression" dxfId="865" priority="17" stopIfTrue="1">
      <formula>MOD(ROW(),2)=0</formula>
    </cfRule>
    <cfRule type="expression" dxfId="864" priority="18" stopIfTrue="1">
      <formula>MOD(ROW(),2)&lt;&gt;0</formula>
    </cfRule>
  </conditionalFormatting>
  <conditionalFormatting sqref="A19:A21">
    <cfRule type="expression" dxfId="863" priority="15" stopIfTrue="1">
      <formula>MOD(ROW(),2)=0</formula>
    </cfRule>
    <cfRule type="expression" dxfId="862" priority="16" stopIfTrue="1">
      <formula>MOD(ROW(),2)&lt;&gt;0</formula>
    </cfRule>
  </conditionalFormatting>
  <conditionalFormatting sqref="B26">
    <cfRule type="expression" dxfId="861" priority="13" stopIfTrue="1">
      <formula>MOD(ROW(),2)=0</formula>
    </cfRule>
    <cfRule type="expression" dxfId="860" priority="14" stopIfTrue="1">
      <formula>MOD(ROW(),2)&lt;&gt;0</formula>
    </cfRule>
  </conditionalFormatting>
  <conditionalFormatting sqref="B6:C16">
    <cfRule type="expression" dxfId="859" priority="9" stopIfTrue="1">
      <formula>MOD(ROW(),2)=0</formula>
    </cfRule>
    <cfRule type="expression" dxfId="858" priority="10" stopIfTrue="1">
      <formula>MOD(ROW(),2)&lt;&gt;0</formula>
    </cfRule>
  </conditionalFormatting>
  <conditionalFormatting sqref="B18:C18 B17">
    <cfRule type="expression" dxfId="857" priority="11" stopIfTrue="1">
      <formula>MOD(ROW(),2)=0</formula>
    </cfRule>
    <cfRule type="expression" dxfId="856" priority="12" stopIfTrue="1">
      <formula>MOD(ROW(),2)&lt;&gt;0</formula>
    </cfRule>
  </conditionalFormatting>
  <conditionalFormatting sqref="C17">
    <cfRule type="expression" dxfId="855" priority="7" stopIfTrue="1">
      <formula>MOD(ROW(),2)=0</formula>
    </cfRule>
    <cfRule type="expression" dxfId="854" priority="8" stopIfTrue="1">
      <formula>MOD(ROW(),2)&lt;&gt;0</formula>
    </cfRule>
  </conditionalFormatting>
  <conditionalFormatting sqref="B20:B21">
    <cfRule type="expression" dxfId="853" priority="3" stopIfTrue="1">
      <formula>MOD(ROW(),2)=0</formula>
    </cfRule>
    <cfRule type="expression" dxfId="852" priority="4" stopIfTrue="1">
      <formula>MOD(ROW(),2)&lt;&gt;0</formula>
    </cfRule>
  </conditionalFormatting>
  <conditionalFormatting sqref="C19:C21">
    <cfRule type="expression" dxfId="851" priority="5" stopIfTrue="1">
      <formula>MOD(ROW(),2)=0</formula>
    </cfRule>
    <cfRule type="expression" dxfId="850" priority="6" stopIfTrue="1">
      <formula>MOD(ROW(),2)&lt;&gt;0</formula>
    </cfRule>
  </conditionalFormatting>
  <conditionalFormatting sqref="B19">
    <cfRule type="expression" dxfId="849" priority="1" stopIfTrue="1">
      <formula>MOD(ROW(),2)=0</formula>
    </cfRule>
    <cfRule type="expression" dxfId="848" priority="2" stopIfTrue="1">
      <formula>MOD(ROW(),2)&lt;&gt;0</formula>
    </cfRule>
  </conditionalFormatting>
  <hyperlinks>
    <hyperlink ref="B24" location="Assumptions!A1" display="Assumptions" xr:uid="{74ABA4F1-1415-4409-B799-CF5EDA211F6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130"/>
  <dimension ref="A1:K6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730</v>
      </c>
      <c r="B2" s="42"/>
      <c r="C2" s="42"/>
      <c r="D2" s="42"/>
      <c r="E2" s="42"/>
      <c r="F2" s="42"/>
      <c r="G2" s="42"/>
      <c r="H2" s="42"/>
      <c r="I2" s="42"/>
    </row>
    <row r="3" spans="1:11" ht="15.5" x14ac:dyDescent="0.35">
      <c r="A3" s="171" t="str">
        <f>TABLE_FACTOR_TYPE_1&amp;" - x-"&amp;TABLE_REFERENCE_1</f>
        <v>Triv Comm - x-501</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496</v>
      </c>
      <c r="C9" s="78"/>
    </row>
    <row r="10" spans="1:11" ht="25" x14ac:dyDescent="0.25">
      <c r="A10" s="76" t="s">
        <v>7</v>
      </c>
      <c r="B10" s="78" t="s">
        <v>497</v>
      </c>
      <c r="C10" s="78"/>
    </row>
    <row r="11" spans="1:11" x14ac:dyDescent="0.25">
      <c r="A11" s="76" t="s">
        <v>280</v>
      </c>
      <c r="B11" s="78" t="s">
        <v>301</v>
      </c>
      <c r="C11" s="78"/>
    </row>
    <row r="12" spans="1:11" x14ac:dyDescent="0.25">
      <c r="A12" s="76" t="s">
        <v>281</v>
      </c>
      <c r="B12" s="78" t="s">
        <v>498</v>
      </c>
      <c r="C12" s="78"/>
    </row>
    <row r="13" spans="1:11" x14ac:dyDescent="0.25">
      <c r="A13" s="76" t="s">
        <v>610</v>
      </c>
      <c r="B13" s="78">
        <v>2</v>
      </c>
      <c r="C13" s="78"/>
    </row>
    <row r="14" spans="1:11" x14ac:dyDescent="0.25">
      <c r="A14" s="76" t="s">
        <v>283</v>
      </c>
      <c r="B14" s="78">
        <v>501</v>
      </c>
      <c r="C14" s="78"/>
    </row>
    <row r="15" spans="1:11" x14ac:dyDescent="0.25">
      <c r="A15" s="76" t="s">
        <v>613</v>
      </c>
      <c r="B15" s="78">
        <v>501</v>
      </c>
      <c r="C15" s="78"/>
    </row>
    <row r="16" spans="1:11" x14ac:dyDescent="0.25">
      <c r="A16" s="76" t="s">
        <v>285</v>
      </c>
      <c r="B16" s="78" t="s">
        <v>500</v>
      </c>
      <c r="C16" s="78"/>
    </row>
    <row r="17" spans="1:3" x14ac:dyDescent="0.25">
      <c r="A17" s="76" t="s">
        <v>722</v>
      </c>
      <c r="B17" s="129"/>
      <c r="C17" s="129"/>
    </row>
    <row r="18" spans="1:3" x14ac:dyDescent="0.25">
      <c r="A18" s="85"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731</v>
      </c>
      <c r="C26" s="72" t="s">
        <v>732</v>
      </c>
    </row>
    <row r="27" spans="1:3" x14ac:dyDescent="0.25">
      <c r="A27" s="73">
        <v>60</v>
      </c>
      <c r="B27" s="91">
        <v>21.1</v>
      </c>
      <c r="C27" s="91">
        <v>3.2</v>
      </c>
    </row>
    <row r="28" spans="1:3" x14ac:dyDescent="0.25">
      <c r="A28" s="73">
        <v>61</v>
      </c>
      <c r="B28" s="91">
        <v>20.5</v>
      </c>
      <c r="C28" s="91">
        <v>3.2</v>
      </c>
    </row>
    <row r="29" spans="1:3" x14ac:dyDescent="0.25">
      <c r="A29" s="73">
        <v>62</v>
      </c>
      <c r="B29" s="91">
        <v>19.899999999999999</v>
      </c>
      <c r="C29" s="91">
        <v>3.2</v>
      </c>
    </row>
    <row r="30" spans="1:3" x14ac:dyDescent="0.25">
      <c r="A30" s="73">
        <v>63</v>
      </c>
      <c r="B30" s="91">
        <v>19.2</v>
      </c>
      <c r="C30" s="91">
        <v>3.3</v>
      </c>
    </row>
    <row r="31" spans="1:3" x14ac:dyDescent="0.25">
      <c r="A31" s="73">
        <v>64</v>
      </c>
      <c r="B31" s="91">
        <v>18.600000000000001</v>
      </c>
      <c r="C31" s="91">
        <v>3.2</v>
      </c>
    </row>
    <row r="32" spans="1:3" x14ac:dyDescent="0.25">
      <c r="A32" s="73">
        <v>65</v>
      </c>
      <c r="B32" s="91">
        <v>17.899999999999999</v>
      </c>
      <c r="C32" s="91">
        <v>3.1</v>
      </c>
    </row>
    <row r="33" spans="1:3" x14ac:dyDescent="0.25">
      <c r="A33" s="73">
        <v>66</v>
      </c>
      <c r="B33" s="91">
        <v>17.3</v>
      </c>
      <c r="C33" s="91">
        <v>3.1</v>
      </c>
    </row>
    <row r="34" spans="1:3" x14ac:dyDescent="0.25">
      <c r="A34" s="73">
        <v>67</v>
      </c>
      <c r="B34" s="91">
        <v>16.7</v>
      </c>
      <c r="C34" s="91">
        <v>3.1</v>
      </c>
    </row>
    <row r="35" spans="1:3" x14ac:dyDescent="0.25">
      <c r="A35" s="73">
        <v>68</v>
      </c>
      <c r="B35" s="91">
        <v>16</v>
      </c>
      <c r="C35" s="91">
        <v>3.1</v>
      </c>
    </row>
    <row r="36" spans="1:3" x14ac:dyDescent="0.25">
      <c r="A36" s="73">
        <v>69</v>
      </c>
      <c r="B36" s="91">
        <v>15.4</v>
      </c>
      <c r="C36" s="91">
        <v>3</v>
      </c>
    </row>
    <row r="37" spans="1:3" x14ac:dyDescent="0.25">
      <c r="A37" s="73">
        <v>70</v>
      </c>
      <c r="B37" s="91">
        <v>14.7</v>
      </c>
      <c r="C37" s="91">
        <v>3</v>
      </c>
    </row>
    <row r="38" spans="1:3" x14ac:dyDescent="0.25">
      <c r="A38" s="73">
        <v>71</v>
      </c>
      <c r="B38" s="91">
        <v>14.1</v>
      </c>
      <c r="C38" s="91">
        <v>3</v>
      </c>
    </row>
    <row r="39" spans="1:3" x14ac:dyDescent="0.25">
      <c r="A39" s="73">
        <v>72</v>
      </c>
      <c r="B39" s="91">
        <v>13.4</v>
      </c>
      <c r="C39" s="91">
        <v>3</v>
      </c>
    </row>
    <row r="40" spans="1:3" x14ac:dyDescent="0.25">
      <c r="A40" s="73">
        <v>73</v>
      </c>
      <c r="B40" s="91">
        <v>12.8</v>
      </c>
      <c r="C40" s="91">
        <v>2.9</v>
      </c>
    </row>
    <row r="41" spans="1:3" x14ac:dyDescent="0.25">
      <c r="A41" s="73">
        <v>74</v>
      </c>
      <c r="B41" s="91">
        <v>12.1</v>
      </c>
      <c r="C41" s="91">
        <v>2.8</v>
      </c>
    </row>
    <row r="42" spans="1:3" x14ac:dyDescent="0.25">
      <c r="A42" s="73">
        <v>75</v>
      </c>
      <c r="B42" s="91">
        <v>11.5</v>
      </c>
      <c r="C42" s="91">
        <v>2.7</v>
      </c>
    </row>
    <row r="43" spans="1:3" x14ac:dyDescent="0.25">
      <c r="A43" s="73">
        <v>76</v>
      </c>
      <c r="B43" s="91">
        <v>10.9</v>
      </c>
      <c r="C43" s="91">
        <v>2.6</v>
      </c>
    </row>
    <row r="44" spans="1:3" x14ac:dyDescent="0.25">
      <c r="A44" s="73">
        <v>77</v>
      </c>
      <c r="B44" s="91">
        <v>10.199999999999999</v>
      </c>
      <c r="C44" s="91">
        <v>2.6</v>
      </c>
    </row>
    <row r="45" spans="1:3" x14ac:dyDescent="0.25">
      <c r="A45" s="73">
        <v>78</v>
      </c>
      <c r="B45" s="91">
        <v>9.6</v>
      </c>
      <c r="C45" s="91">
        <v>2.6</v>
      </c>
    </row>
    <row r="46" spans="1:3" x14ac:dyDescent="0.25">
      <c r="A46" s="73">
        <v>79</v>
      </c>
      <c r="B46" s="91">
        <v>9</v>
      </c>
      <c r="C46" s="91">
        <v>2.2999999999999998</v>
      </c>
    </row>
    <row r="47" spans="1:3" x14ac:dyDescent="0.25">
      <c r="A47" s="73">
        <v>80</v>
      </c>
      <c r="B47" s="91">
        <v>8.5</v>
      </c>
      <c r="C47" s="91">
        <v>2.1</v>
      </c>
    </row>
    <row r="48" spans="1:3" x14ac:dyDescent="0.25">
      <c r="A48" s="73">
        <v>81</v>
      </c>
      <c r="B48" s="91">
        <v>7.9</v>
      </c>
      <c r="C48" s="91">
        <v>2.1</v>
      </c>
    </row>
    <row r="49" spans="1:3" x14ac:dyDescent="0.25">
      <c r="A49" s="73">
        <v>82</v>
      </c>
      <c r="B49" s="91">
        <v>7.4</v>
      </c>
      <c r="C49" s="91">
        <v>2</v>
      </c>
    </row>
    <row r="50" spans="1:3" x14ac:dyDescent="0.25">
      <c r="A50" s="73">
        <v>83</v>
      </c>
      <c r="B50" s="91">
        <v>6.9</v>
      </c>
      <c r="C50" s="91">
        <v>1.9</v>
      </c>
    </row>
    <row r="51" spans="1:3" x14ac:dyDescent="0.25">
      <c r="A51" s="73">
        <v>84</v>
      </c>
      <c r="B51" s="91">
        <v>6.4</v>
      </c>
      <c r="C51" s="91">
        <v>1.7</v>
      </c>
    </row>
    <row r="52" spans="1:3" x14ac:dyDescent="0.25">
      <c r="A52" s="73">
        <v>85</v>
      </c>
      <c r="B52" s="91">
        <v>5.9</v>
      </c>
      <c r="C52" s="91">
        <v>1.4</v>
      </c>
    </row>
    <row r="53" spans="1:3" x14ac:dyDescent="0.25">
      <c r="A53" s="73">
        <v>86</v>
      </c>
      <c r="B53" s="91">
        <v>5.4</v>
      </c>
      <c r="C53" s="91">
        <v>1.4</v>
      </c>
    </row>
    <row r="54" spans="1:3" x14ac:dyDescent="0.25">
      <c r="A54" s="73">
        <v>87</v>
      </c>
      <c r="B54" s="91">
        <v>5</v>
      </c>
      <c r="C54" s="91">
        <v>1.3</v>
      </c>
    </row>
    <row r="55" spans="1:3" x14ac:dyDescent="0.25">
      <c r="A55" s="73">
        <v>88</v>
      </c>
      <c r="B55" s="91">
        <v>4.5999999999999996</v>
      </c>
      <c r="C55" s="91">
        <v>1.2</v>
      </c>
    </row>
    <row r="56" spans="1:3" x14ac:dyDescent="0.25">
      <c r="A56" s="73">
        <v>89</v>
      </c>
      <c r="B56" s="91">
        <v>4.2</v>
      </c>
      <c r="C56" s="91">
        <v>1</v>
      </c>
    </row>
    <row r="57" spans="1:3" x14ac:dyDescent="0.25">
      <c r="A57" s="73">
        <v>90</v>
      </c>
      <c r="B57" s="91">
        <v>3.9</v>
      </c>
      <c r="C57" s="91">
        <v>0.8</v>
      </c>
    </row>
    <row r="58" spans="1:3" x14ac:dyDescent="0.25">
      <c r="A58" s="73">
        <v>91</v>
      </c>
      <c r="B58" s="91">
        <v>3.6</v>
      </c>
      <c r="C58" s="91">
        <v>0.7</v>
      </c>
    </row>
    <row r="59" spans="1:3" x14ac:dyDescent="0.25">
      <c r="A59" s="73">
        <v>92</v>
      </c>
      <c r="B59" s="91">
        <v>3.3</v>
      </c>
      <c r="C59" s="91">
        <v>0.7</v>
      </c>
    </row>
    <row r="60" spans="1:3" x14ac:dyDescent="0.25">
      <c r="A60" s="73">
        <v>93</v>
      </c>
      <c r="B60" s="91">
        <v>3</v>
      </c>
      <c r="C60" s="91">
        <v>0.6</v>
      </c>
    </row>
    <row r="61" spans="1:3" x14ac:dyDescent="0.25">
      <c r="A61" s="73">
        <v>94</v>
      </c>
      <c r="B61" s="91">
        <v>2.8</v>
      </c>
      <c r="C61" s="91">
        <v>0.6</v>
      </c>
    </row>
    <row r="62" spans="1:3" x14ac:dyDescent="0.25">
      <c r="A62" s="73">
        <v>95</v>
      </c>
      <c r="B62" s="91">
        <v>2.6</v>
      </c>
      <c r="C62" s="91">
        <v>0.5</v>
      </c>
    </row>
    <row r="63" spans="1:3" x14ac:dyDescent="0.25">
      <c r="A63" s="73">
        <v>96</v>
      </c>
      <c r="B63" s="91">
        <v>2.4</v>
      </c>
      <c r="C63" s="91">
        <v>0.5</v>
      </c>
    </row>
    <row r="64" spans="1:3" x14ac:dyDescent="0.25">
      <c r="A64" s="73">
        <v>97</v>
      </c>
      <c r="B64" s="91">
        <v>2.2000000000000002</v>
      </c>
      <c r="C64" s="91">
        <v>0.5</v>
      </c>
    </row>
    <row r="65" spans="1:3" x14ac:dyDescent="0.25">
      <c r="A65" s="73">
        <v>98</v>
      </c>
      <c r="B65" s="91">
        <v>2.1</v>
      </c>
      <c r="C65" s="91">
        <v>0.4</v>
      </c>
    </row>
    <row r="66" spans="1:3" x14ac:dyDescent="0.25">
      <c r="A66" s="73">
        <v>99</v>
      </c>
      <c r="B66" s="91">
        <v>2</v>
      </c>
      <c r="C66" s="91">
        <v>0.4</v>
      </c>
    </row>
  </sheetData>
  <sheetProtection algorithmName="SHA-512" hashValue="AA+3EFjoehSCrMF55KWXhcswIya0EB8booQNzHSWapxaB2rJxh3S3fIl+G4gMOH2MS+0516vedblnMrSP7tyGA==" saltValue="KLmg9JEwnt8gWGVReOnkLQ==" spinCount="100000" sheet="1" objects="1" scenarios="1"/>
  <conditionalFormatting sqref="A26:A66 A6:A17">
    <cfRule type="expression" dxfId="847" priority="27" stopIfTrue="1">
      <formula>MOD(ROW(),2)=0</formula>
    </cfRule>
    <cfRule type="expression" dxfId="846" priority="28" stopIfTrue="1">
      <formula>MOD(ROW(),2)&lt;&gt;0</formula>
    </cfRule>
  </conditionalFormatting>
  <conditionalFormatting sqref="B26:C66">
    <cfRule type="expression" dxfId="845" priority="29" stopIfTrue="1">
      <formula>MOD(ROW(),2)=0</formula>
    </cfRule>
    <cfRule type="expression" dxfId="844" priority="30" stopIfTrue="1">
      <formula>MOD(ROW(),2)&lt;&gt;0</formula>
    </cfRule>
  </conditionalFormatting>
  <conditionalFormatting sqref="A18">
    <cfRule type="expression" dxfId="843" priority="19" stopIfTrue="1">
      <formula>MOD(ROW(),2)=0</formula>
    </cfRule>
    <cfRule type="expression" dxfId="842" priority="20" stopIfTrue="1">
      <formula>MOD(ROW(),2)&lt;&gt;0</formula>
    </cfRule>
  </conditionalFormatting>
  <conditionalFormatting sqref="A19:A21">
    <cfRule type="expression" dxfId="841" priority="15" stopIfTrue="1">
      <formula>MOD(ROW(),2)=0</formula>
    </cfRule>
    <cfRule type="expression" dxfId="840" priority="16" stopIfTrue="1">
      <formula>MOD(ROW(),2)&lt;&gt;0</formula>
    </cfRule>
  </conditionalFormatting>
  <conditionalFormatting sqref="B6:C16">
    <cfRule type="expression" dxfId="839" priority="9" stopIfTrue="1">
      <formula>MOD(ROW(),2)=0</formula>
    </cfRule>
    <cfRule type="expression" dxfId="838" priority="10" stopIfTrue="1">
      <formula>MOD(ROW(),2)&lt;&gt;0</formula>
    </cfRule>
  </conditionalFormatting>
  <conditionalFormatting sqref="B18:C18 B17">
    <cfRule type="expression" dxfId="837" priority="11" stopIfTrue="1">
      <formula>MOD(ROW(),2)=0</formula>
    </cfRule>
    <cfRule type="expression" dxfId="836" priority="12" stopIfTrue="1">
      <formula>MOD(ROW(),2)&lt;&gt;0</formula>
    </cfRule>
  </conditionalFormatting>
  <conditionalFormatting sqref="C17">
    <cfRule type="expression" dxfId="835" priority="7" stopIfTrue="1">
      <formula>MOD(ROW(),2)=0</formula>
    </cfRule>
    <cfRule type="expression" dxfId="834" priority="8" stopIfTrue="1">
      <formula>MOD(ROW(),2)&lt;&gt;0</formula>
    </cfRule>
  </conditionalFormatting>
  <conditionalFormatting sqref="B20:B21">
    <cfRule type="expression" dxfId="833" priority="3" stopIfTrue="1">
      <formula>MOD(ROW(),2)=0</formula>
    </cfRule>
    <cfRule type="expression" dxfId="832" priority="4" stopIfTrue="1">
      <formula>MOD(ROW(),2)&lt;&gt;0</formula>
    </cfRule>
  </conditionalFormatting>
  <conditionalFormatting sqref="C19:C21">
    <cfRule type="expression" dxfId="831" priority="5" stopIfTrue="1">
      <formula>MOD(ROW(),2)=0</formula>
    </cfRule>
    <cfRule type="expression" dxfId="830" priority="6" stopIfTrue="1">
      <formula>MOD(ROW(),2)&lt;&gt;0</formula>
    </cfRule>
  </conditionalFormatting>
  <conditionalFormatting sqref="B19">
    <cfRule type="expression" dxfId="829" priority="1" stopIfTrue="1">
      <formula>MOD(ROW(),2)=0</formula>
    </cfRule>
    <cfRule type="expression" dxfId="828" priority="2" stopIfTrue="1">
      <formula>MOD(ROW(),2)&lt;&gt;0</formula>
    </cfRule>
  </conditionalFormatting>
  <hyperlinks>
    <hyperlink ref="B24" location="Assumptions!A1" display="Assumptions" xr:uid="{0BF850EA-A831-4452-BCDB-61C222DE809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570B9-11B2-40CB-9A39-18FD712E362C}">
  <sheetPr codeName="Sheet6">
    <tabColor rgb="FF00B0F0"/>
  </sheetPr>
  <dimension ref="A1:I55"/>
  <sheetViews>
    <sheetView showGridLines="0" topLeftCell="A27" zoomScale="60" zoomScaleNormal="60" workbookViewId="0">
      <selection activeCell="G29" sqref="G29"/>
    </sheetView>
  </sheetViews>
  <sheetFormatPr defaultColWidth="8.81640625" defaultRowHeight="12.5" x14ac:dyDescent="0.25"/>
  <cols>
    <col min="1" max="1" width="55.81640625" style="27" customWidth="1"/>
    <col min="2" max="2" width="61.1796875" style="27" customWidth="1"/>
    <col min="3" max="16384" width="8.81640625" style="27"/>
  </cols>
  <sheetData>
    <row r="1" spans="1:9" ht="20" x14ac:dyDescent="0.4">
      <c r="A1" s="39" t="s">
        <v>0</v>
      </c>
      <c r="B1" s="40"/>
      <c r="C1" s="40"/>
      <c r="D1" s="40"/>
      <c r="E1" s="40"/>
      <c r="F1" s="40"/>
      <c r="G1" s="40"/>
      <c r="H1" s="40"/>
      <c r="I1" s="40"/>
    </row>
    <row r="2" spans="1:9" ht="15.5" x14ac:dyDescent="0.35">
      <c r="A2" s="11" t="s">
        <v>1</v>
      </c>
      <c r="B2" s="42"/>
      <c r="C2" s="42"/>
      <c r="D2" s="42"/>
      <c r="E2" s="42"/>
      <c r="F2" s="42"/>
      <c r="G2" s="42"/>
      <c r="H2" s="42"/>
      <c r="I2" s="42"/>
    </row>
    <row r="3" spans="1:9" ht="15.5" x14ac:dyDescent="0.35">
      <c r="A3" s="43" t="s">
        <v>14</v>
      </c>
      <c r="B3" s="42"/>
      <c r="C3" s="42"/>
      <c r="D3" s="42"/>
      <c r="E3" s="42"/>
      <c r="F3" s="42"/>
      <c r="G3" s="42"/>
      <c r="H3" s="42"/>
      <c r="I3" s="42"/>
    </row>
    <row r="4" spans="1:9" x14ac:dyDescent="0.25">
      <c r="A4" s="44"/>
    </row>
    <row r="5" spans="1:9" x14ac:dyDescent="0.25">
      <c r="A5" s="145"/>
      <c r="B5" s="145"/>
    </row>
    <row r="6" spans="1:9" x14ac:dyDescent="0.25">
      <c r="A6" s="146"/>
      <c r="B6" s="145"/>
    </row>
    <row r="8" spans="1:9" ht="15.5" x14ac:dyDescent="0.35">
      <c r="A8" s="147" t="s">
        <v>622</v>
      </c>
      <c r="B8" s="148" t="s">
        <v>299</v>
      </c>
    </row>
    <row r="9" spans="1:9" ht="15.5" x14ac:dyDescent="0.35">
      <c r="A9" s="149"/>
      <c r="B9" s="150"/>
    </row>
    <row r="10" spans="1:9" ht="15.5" x14ac:dyDescent="0.35">
      <c r="A10" s="148" t="s">
        <v>623</v>
      </c>
      <c r="B10" s="151"/>
    </row>
    <row r="11" spans="1:9" ht="15.5" x14ac:dyDescent="0.35">
      <c r="A11" s="152" t="s">
        <v>624</v>
      </c>
      <c r="B11" s="160">
        <v>3.7339999999999998E-2</v>
      </c>
    </row>
    <row r="12" spans="1:9" ht="15.5" x14ac:dyDescent="0.35">
      <c r="A12" s="151" t="s">
        <v>625</v>
      </c>
      <c r="B12" s="154">
        <v>0.02</v>
      </c>
    </row>
    <row r="13" spans="1:9" ht="15.5" x14ac:dyDescent="0.35">
      <c r="A13" s="155" t="s">
        <v>626</v>
      </c>
      <c r="B13" s="153" t="s">
        <v>627</v>
      </c>
    </row>
    <row r="14" spans="1:9" ht="15.5" x14ac:dyDescent="0.35">
      <c r="A14" s="151" t="s">
        <v>628</v>
      </c>
      <c r="B14" s="154" t="s">
        <v>627</v>
      </c>
    </row>
    <row r="15" spans="1:9" ht="15.5" x14ac:dyDescent="0.35">
      <c r="A15" s="152" t="s">
        <v>629</v>
      </c>
      <c r="B15" s="153">
        <v>1.4E-2</v>
      </c>
    </row>
    <row r="16" spans="1:9" ht="15.5" x14ac:dyDescent="0.35">
      <c r="A16" s="151" t="s">
        <v>630</v>
      </c>
      <c r="B16" s="154">
        <v>3.7999999999999999E-2</v>
      </c>
    </row>
    <row r="17" spans="1:2" ht="15.5" x14ac:dyDescent="0.35">
      <c r="A17" s="152" t="s">
        <v>631</v>
      </c>
      <c r="B17" s="153">
        <v>3.2500000000000001E-2</v>
      </c>
    </row>
    <row r="18" spans="1:2" ht="15.5" x14ac:dyDescent="0.35">
      <c r="A18" s="151" t="s">
        <v>632</v>
      </c>
      <c r="B18" s="154">
        <v>1.7000000000000001E-2</v>
      </c>
    </row>
    <row r="19" spans="1:2" ht="15.5" x14ac:dyDescent="0.35">
      <c r="A19" s="152" t="s">
        <v>633</v>
      </c>
      <c r="B19" s="160">
        <v>2.3019999999999999E-2</v>
      </c>
    </row>
    <row r="20" spans="1:2" ht="15.5" x14ac:dyDescent="0.35">
      <c r="A20" s="151" t="s">
        <v>634</v>
      </c>
      <c r="B20" s="151" t="s">
        <v>635</v>
      </c>
    </row>
    <row r="21" spans="1:2" ht="15.5" x14ac:dyDescent="0.35">
      <c r="A21" s="152" t="s">
        <v>636</v>
      </c>
      <c r="B21" s="156" t="s">
        <v>637</v>
      </c>
    </row>
    <row r="22" spans="1:2" ht="15.5" x14ac:dyDescent="0.35">
      <c r="A22" s="151"/>
      <c r="B22" s="157"/>
    </row>
    <row r="23" spans="1:2" ht="15.5" x14ac:dyDescent="0.35">
      <c r="A23" s="150" t="s">
        <v>638</v>
      </c>
      <c r="B23" s="152"/>
    </row>
    <row r="24" spans="1:2" ht="15.5" x14ac:dyDescent="0.35">
      <c r="A24" s="151" t="s">
        <v>639</v>
      </c>
      <c r="B24" s="151" t="s">
        <v>640</v>
      </c>
    </row>
    <row r="25" spans="1:2" ht="15.5" x14ac:dyDescent="0.35">
      <c r="A25" s="152" t="s">
        <v>641</v>
      </c>
      <c r="B25" s="152" t="s">
        <v>642</v>
      </c>
    </row>
    <row r="26" spans="1:2" ht="15.5" x14ac:dyDescent="0.35">
      <c r="A26" s="151" t="s">
        <v>643</v>
      </c>
      <c r="B26" s="151" t="s">
        <v>644</v>
      </c>
    </row>
    <row r="27" spans="1:2" ht="15.5" x14ac:dyDescent="0.35">
      <c r="A27" s="152" t="s">
        <v>645</v>
      </c>
      <c r="B27" s="152" t="s">
        <v>646</v>
      </c>
    </row>
    <row r="28" spans="1:2" ht="15.5" x14ac:dyDescent="0.35">
      <c r="A28" s="151" t="s">
        <v>647</v>
      </c>
      <c r="B28" s="151" t="s">
        <v>648</v>
      </c>
    </row>
    <row r="29" spans="1:2" ht="15.5" x14ac:dyDescent="0.35">
      <c r="A29" s="152" t="s">
        <v>649</v>
      </c>
      <c r="B29" s="152" t="s">
        <v>650</v>
      </c>
    </row>
    <row r="30" spans="1:2" ht="15.5" x14ac:dyDescent="0.35">
      <c r="A30" s="151" t="s">
        <v>651</v>
      </c>
      <c r="B30" s="151" t="s">
        <v>652</v>
      </c>
    </row>
    <row r="31" spans="1:2" ht="15.5" x14ac:dyDescent="0.35">
      <c r="A31" s="152" t="s">
        <v>653</v>
      </c>
      <c r="B31" s="152">
        <v>2024</v>
      </c>
    </row>
    <row r="32" spans="1:2" ht="15.5" x14ac:dyDescent="0.35">
      <c r="A32" s="151" t="s">
        <v>654</v>
      </c>
      <c r="B32" s="151" t="s">
        <v>635</v>
      </c>
    </row>
    <row r="33" spans="1:2" ht="15.5" x14ac:dyDescent="0.35">
      <c r="A33" s="152"/>
    </row>
    <row r="34" spans="1:2" ht="15.5" x14ac:dyDescent="0.35">
      <c r="A34" s="148" t="s">
        <v>655</v>
      </c>
      <c r="B34" s="152"/>
    </row>
    <row r="35" spans="1:2" ht="15.5" x14ac:dyDescent="0.35">
      <c r="A35" s="152" t="s">
        <v>656</v>
      </c>
      <c r="B35" s="158">
        <v>0.7</v>
      </c>
    </row>
    <row r="36" spans="1:2" ht="15.5" x14ac:dyDescent="0.35">
      <c r="A36" s="151" t="s">
        <v>657</v>
      </c>
      <c r="B36" s="159">
        <v>0.3</v>
      </c>
    </row>
    <row r="37" spans="1:2" ht="31" x14ac:dyDescent="0.35">
      <c r="A37" s="152" t="s">
        <v>658</v>
      </c>
      <c r="B37" s="152" t="s">
        <v>659</v>
      </c>
    </row>
    <row r="38" spans="1:2" ht="31" x14ac:dyDescent="0.35">
      <c r="A38" s="151" t="s">
        <v>660</v>
      </c>
      <c r="B38" s="151" t="s">
        <v>661</v>
      </c>
    </row>
    <row r="39" spans="1:2" ht="93" x14ac:dyDescent="0.35">
      <c r="A39" s="156" t="s">
        <v>662</v>
      </c>
      <c r="B39" s="156" t="s">
        <v>663</v>
      </c>
    </row>
    <row r="40" spans="1:2" ht="15.5" x14ac:dyDescent="0.35">
      <c r="A40" s="157" t="s">
        <v>664</v>
      </c>
      <c r="B40" s="157" t="s">
        <v>635</v>
      </c>
    </row>
    <row r="41" spans="1:2" ht="15.5" x14ac:dyDescent="0.35">
      <c r="A41" s="156" t="s">
        <v>665</v>
      </c>
      <c r="B41" s="156" t="s">
        <v>635</v>
      </c>
    </row>
    <row r="42" spans="1:2" ht="15.5" x14ac:dyDescent="0.35">
      <c r="A42" s="157" t="s">
        <v>666</v>
      </c>
      <c r="B42" s="157" t="s">
        <v>635</v>
      </c>
    </row>
    <row r="43" spans="1:2" ht="15.5" x14ac:dyDescent="0.35">
      <c r="A43" s="156" t="s">
        <v>667</v>
      </c>
      <c r="B43" s="156" t="s">
        <v>668</v>
      </c>
    </row>
    <row r="44" spans="1:2" ht="15.5" x14ac:dyDescent="0.35">
      <c r="A44" s="157" t="s">
        <v>669</v>
      </c>
      <c r="B44" s="157" t="s">
        <v>670</v>
      </c>
    </row>
    <row r="45" spans="1:2" ht="15.5" x14ac:dyDescent="0.35">
      <c r="A45" s="156" t="s">
        <v>671</v>
      </c>
      <c r="B45" s="156" t="s">
        <v>635</v>
      </c>
    </row>
    <row r="46" spans="1:2" ht="15.5" x14ac:dyDescent="0.35">
      <c r="A46" s="157" t="s">
        <v>672</v>
      </c>
      <c r="B46" s="157" t="s">
        <v>670</v>
      </c>
    </row>
    <row r="47" spans="1:2" ht="15.5" x14ac:dyDescent="0.35">
      <c r="A47" s="156" t="s">
        <v>673</v>
      </c>
      <c r="B47" s="156" t="s">
        <v>635</v>
      </c>
    </row>
    <row r="48" spans="1:2" ht="62" x14ac:dyDescent="0.35">
      <c r="A48" s="157" t="s">
        <v>674</v>
      </c>
      <c r="B48" s="157" t="s">
        <v>675</v>
      </c>
    </row>
    <row r="49" spans="1:2" ht="15.5" x14ac:dyDescent="0.35">
      <c r="A49" s="156" t="s">
        <v>676</v>
      </c>
      <c r="B49" s="156" t="s">
        <v>677</v>
      </c>
    </row>
    <row r="50" spans="1:2" ht="93" x14ac:dyDescent="0.35">
      <c r="A50" s="151" t="s">
        <v>678</v>
      </c>
      <c r="B50" s="151" t="s">
        <v>679</v>
      </c>
    </row>
    <row r="51" spans="1:2" ht="15.5" x14ac:dyDescent="0.35">
      <c r="A51" s="152"/>
      <c r="B51" s="152"/>
    </row>
    <row r="52" spans="1:2" ht="15.5" x14ac:dyDescent="0.35">
      <c r="A52" s="148" t="s">
        <v>680</v>
      </c>
      <c r="B52" s="151"/>
    </row>
    <row r="53" spans="1:2" ht="15.5" x14ac:dyDescent="0.35">
      <c r="A53" s="156" t="s">
        <v>681</v>
      </c>
      <c r="B53" s="156" t="s">
        <v>682</v>
      </c>
    </row>
    <row r="54" spans="1:2" ht="31" x14ac:dyDescent="0.35">
      <c r="A54" s="151" t="s">
        <v>683</v>
      </c>
      <c r="B54" s="151" t="s">
        <v>684</v>
      </c>
    </row>
    <row r="55" spans="1:2" ht="31" x14ac:dyDescent="0.35">
      <c r="A55" s="156" t="s">
        <v>685</v>
      </c>
      <c r="B55" s="156" t="s">
        <v>686</v>
      </c>
    </row>
  </sheetData>
  <sheetProtection algorithmName="SHA-512" hashValue="L6JDP9rWR+8XObHH1ySRP1KNQXfGydSd5dqSc1UIvCI7L0wNaYDzOMFtlVrPqip35NxkXXrenRrIWs8bnyP+Dw==" saltValue="7Y3lTskdxevNGsPJBG/3Fg==" spinCount="100000" sheet="1" objects="1" scenarios="1"/>
  <pageMargins left="0.7" right="0.7" top="0.75" bottom="0.75" header="0.3" footer="0.3"/>
  <pageSetup paperSize="9" orientation="portrait" r:id="rId1"/>
  <headerFooter>
    <oddHeader>&amp;L&amp;Z&amp;F  [&amp;A]</oddHeader>
    <oddFooter>&amp;LPage &amp;P of &amp;N&amp;R&amp;T &amp;D</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131"/>
  <dimension ref="A1:K66"/>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730</v>
      </c>
      <c r="B2" s="42"/>
      <c r="C2" s="42"/>
      <c r="D2" s="42"/>
      <c r="E2" s="42"/>
      <c r="F2" s="42"/>
      <c r="G2" s="42"/>
      <c r="H2" s="42"/>
      <c r="I2" s="42"/>
    </row>
    <row r="3" spans="1:11" ht="15.5" x14ac:dyDescent="0.35">
      <c r="A3" s="171" t="str">
        <f>TABLE_FACTOR_TYPE_1&amp;" - x-"&amp;TABLE_REFERENCE_1</f>
        <v>Triv Comm - x-502</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t="s">
        <v>501</v>
      </c>
      <c r="C8" s="78"/>
    </row>
    <row r="9" spans="1:11" x14ac:dyDescent="0.25">
      <c r="A9" s="76" t="s">
        <v>279</v>
      </c>
      <c r="B9" s="78" t="s">
        <v>496</v>
      </c>
      <c r="C9" s="78"/>
    </row>
    <row r="10" spans="1:11" ht="26.15" customHeight="1" x14ac:dyDescent="0.25">
      <c r="A10" s="76" t="s">
        <v>7</v>
      </c>
      <c r="B10" s="78" t="s">
        <v>502</v>
      </c>
      <c r="C10" s="78"/>
    </row>
    <row r="11" spans="1:11" x14ac:dyDescent="0.25">
      <c r="A11" s="76" t="s">
        <v>280</v>
      </c>
      <c r="B11" s="78" t="s">
        <v>301</v>
      </c>
      <c r="C11" s="78"/>
    </row>
    <row r="12" spans="1:11" x14ac:dyDescent="0.25">
      <c r="A12" s="76" t="s">
        <v>281</v>
      </c>
      <c r="B12" s="78" t="s">
        <v>498</v>
      </c>
      <c r="C12" s="78"/>
    </row>
    <row r="13" spans="1:11" x14ac:dyDescent="0.25">
      <c r="A13" s="76" t="s">
        <v>610</v>
      </c>
      <c r="B13" s="78">
        <v>0</v>
      </c>
      <c r="C13" s="78"/>
    </row>
    <row r="14" spans="1:11" x14ac:dyDescent="0.25">
      <c r="A14" s="76" t="s">
        <v>283</v>
      </c>
      <c r="B14" s="78">
        <v>502</v>
      </c>
      <c r="C14" s="78"/>
    </row>
    <row r="15" spans="1:11" x14ac:dyDescent="0.25">
      <c r="A15" s="76" t="s">
        <v>613</v>
      </c>
      <c r="B15" s="78">
        <v>502</v>
      </c>
      <c r="C15" s="78"/>
    </row>
    <row r="16" spans="1:11" x14ac:dyDescent="0.25">
      <c r="A16" s="76" t="s">
        <v>285</v>
      </c>
      <c r="B16" s="78" t="s">
        <v>504</v>
      </c>
      <c r="C16" s="78"/>
    </row>
    <row r="17" spans="1:3" x14ac:dyDescent="0.25">
      <c r="A17" s="76" t="s">
        <v>722</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731</v>
      </c>
      <c r="C26" s="72" t="s">
        <v>733</v>
      </c>
    </row>
    <row r="27" spans="1:3" x14ac:dyDescent="0.25">
      <c r="A27" s="73">
        <v>60</v>
      </c>
      <c r="B27" s="91">
        <v>21.1</v>
      </c>
      <c r="C27" s="91">
        <v>3.4</v>
      </c>
    </row>
    <row r="28" spans="1:3" x14ac:dyDescent="0.25">
      <c r="A28" s="73">
        <v>61</v>
      </c>
      <c r="B28" s="91">
        <v>20.5</v>
      </c>
      <c r="C28" s="91">
        <v>3.4</v>
      </c>
    </row>
    <row r="29" spans="1:3" x14ac:dyDescent="0.25">
      <c r="A29" s="73">
        <v>62</v>
      </c>
      <c r="B29" s="91">
        <v>19.899999999999999</v>
      </c>
      <c r="C29" s="91">
        <v>3.4</v>
      </c>
    </row>
    <row r="30" spans="1:3" x14ac:dyDescent="0.25">
      <c r="A30" s="73">
        <v>63</v>
      </c>
      <c r="B30" s="91">
        <v>19.2</v>
      </c>
      <c r="C30" s="91">
        <v>3.4</v>
      </c>
    </row>
    <row r="31" spans="1:3" x14ac:dyDescent="0.25">
      <c r="A31" s="73">
        <v>64</v>
      </c>
      <c r="B31" s="91">
        <v>18.600000000000001</v>
      </c>
      <c r="C31" s="91">
        <v>3.3</v>
      </c>
    </row>
    <row r="32" spans="1:3" x14ac:dyDescent="0.25">
      <c r="A32" s="73">
        <v>65</v>
      </c>
      <c r="B32" s="91">
        <v>17.899999999999999</v>
      </c>
      <c r="C32" s="91">
        <v>3.2</v>
      </c>
    </row>
    <row r="33" spans="1:3" x14ac:dyDescent="0.25">
      <c r="A33" s="73">
        <v>66</v>
      </c>
      <c r="B33" s="91">
        <v>17.3</v>
      </c>
      <c r="C33" s="91">
        <v>3.2</v>
      </c>
    </row>
    <row r="34" spans="1:3" x14ac:dyDescent="0.25">
      <c r="A34" s="73">
        <v>67</v>
      </c>
      <c r="B34" s="91">
        <v>16.7</v>
      </c>
      <c r="C34" s="91">
        <v>3.2</v>
      </c>
    </row>
    <row r="35" spans="1:3" x14ac:dyDescent="0.25">
      <c r="A35" s="73">
        <v>68</v>
      </c>
      <c r="B35" s="91">
        <v>16</v>
      </c>
      <c r="C35" s="91">
        <v>3.2</v>
      </c>
    </row>
    <row r="36" spans="1:3" x14ac:dyDescent="0.25">
      <c r="A36" s="73">
        <v>69</v>
      </c>
      <c r="B36" s="91">
        <v>15.4</v>
      </c>
      <c r="C36" s="91">
        <v>3.2</v>
      </c>
    </row>
    <row r="37" spans="1:3" x14ac:dyDescent="0.25">
      <c r="A37" s="73">
        <v>70</v>
      </c>
      <c r="B37" s="91">
        <v>14.7</v>
      </c>
      <c r="C37" s="91">
        <v>3.1</v>
      </c>
    </row>
    <row r="38" spans="1:3" x14ac:dyDescent="0.25">
      <c r="A38" s="73">
        <v>71</v>
      </c>
      <c r="B38" s="91">
        <v>14.1</v>
      </c>
      <c r="C38" s="91">
        <v>3.1</v>
      </c>
    </row>
    <row r="39" spans="1:3" x14ac:dyDescent="0.25">
      <c r="A39" s="73">
        <v>72</v>
      </c>
      <c r="B39" s="91">
        <v>13.4</v>
      </c>
      <c r="C39" s="91">
        <v>3.1</v>
      </c>
    </row>
    <row r="40" spans="1:3" x14ac:dyDescent="0.25">
      <c r="A40" s="73">
        <v>73</v>
      </c>
      <c r="B40" s="91">
        <v>12.8</v>
      </c>
      <c r="C40" s="91">
        <v>3</v>
      </c>
    </row>
    <row r="41" spans="1:3" x14ac:dyDescent="0.25">
      <c r="A41" s="73">
        <v>74</v>
      </c>
      <c r="B41" s="91">
        <v>12.1</v>
      </c>
      <c r="C41" s="91">
        <v>2.9</v>
      </c>
    </row>
    <row r="42" spans="1:3" x14ac:dyDescent="0.25">
      <c r="A42" s="73">
        <v>75</v>
      </c>
      <c r="B42" s="91">
        <v>11.5</v>
      </c>
      <c r="C42" s="91">
        <v>2.7</v>
      </c>
    </row>
    <row r="43" spans="1:3" x14ac:dyDescent="0.25">
      <c r="A43" s="73">
        <v>76</v>
      </c>
      <c r="B43" s="91">
        <v>10.9</v>
      </c>
      <c r="C43" s="91">
        <v>2.7</v>
      </c>
    </row>
    <row r="44" spans="1:3" x14ac:dyDescent="0.25">
      <c r="A44" s="73">
        <v>77</v>
      </c>
      <c r="B44" s="91">
        <v>10.199999999999999</v>
      </c>
      <c r="C44" s="91">
        <v>2.6</v>
      </c>
    </row>
    <row r="45" spans="1:3" x14ac:dyDescent="0.25">
      <c r="A45" s="73">
        <v>78</v>
      </c>
      <c r="B45" s="91">
        <v>9.6</v>
      </c>
      <c r="C45" s="91">
        <v>2.6</v>
      </c>
    </row>
    <row r="46" spans="1:3" x14ac:dyDescent="0.25">
      <c r="A46" s="73">
        <v>79</v>
      </c>
      <c r="B46" s="91">
        <v>9</v>
      </c>
      <c r="C46" s="91">
        <v>2.4</v>
      </c>
    </row>
    <row r="47" spans="1:3" x14ac:dyDescent="0.25">
      <c r="A47" s="73">
        <v>80</v>
      </c>
      <c r="B47" s="91">
        <v>8.5</v>
      </c>
      <c r="C47" s="91">
        <v>2.1</v>
      </c>
    </row>
    <row r="48" spans="1:3" x14ac:dyDescent="0.25">
      <c r="A48" s="73">
        <v>81</v>
      </c>
      <c r="B48" s="91">
        <v>7.9</v>
      </c>
      <c r="C48" s="91">
        <v>2.1</v>
      </c>
    </row>
    <row r="49" spans="1:3" x14ac:dyDescent="0.25">
      <c r="A49" s="73">
        <v>82</v>
      </c>
      <c r="B49" s="91">
        <v>7.4</v>
      </c>
      <c r="C49" s="91">
        <v>2</v>
      </c>
    </row>
    <row r="50" spans="1:3" x14ac:dyDescent="0.25">
      <c r="A50" s="73">
        <v>83</v>
      </c>
      <c r="B50" s="91">
        <v>6.9</v>
      </c>
      <c r="C50" s="91">
        <v>2</v>
      </c>
    </row>
    <row r="51" spans="1:3" x14ac:dyDescent="0.25">
      <c r="A51" s="73">
        <v>84</v>
      </c>
      <c r="B51" s="91">
        <v>6.4</v>
      </c>
      <c r="C51" s="91">
        <v>1.7</v>
      </c>
    </row>
    <row r="52" spans="1:3" x14ac:dyDescent="0.25">
      <c r="A52" s="73">
        <v>85</v>
      </c>
      <c r="B52" s="91">
        <v>5.9</v>
      </c>
      <c r="C52" s="91">
        <v>1.4</v>
      </c>
    </row>
    <row r="53" spans="1:3" x14ac:dyDescent="0.25">
      <c r="A53" s="73">
        <v>86</v>
      </c>
      <c r="B53" s="91">
        <v>5.4</v>
      </c>
      <c r="C53" s="91">
        <v>1.4</v>
      </c>
    </row>
    <row r="54" spans="1:3" x14ac:dyDescent="0.25">
      <c r="A54" s="73">
        <v>87</v>
      </c>
      <c r="B54" s="91">
        <v>5</v>
      </c>
      <c r="C54" s="91">
        <v>1.3</v>
      </c>
    </row>
    <row r="55" spans="1:3" x14ac:dyDescent="0.25">
      <c r="A55" s="73">
        <v>88</v>
      </c>
      <c r="B55" s="91">
        <v>4.5999999999999996</v>
      </c>
      <c r="C55" s="91">
        <v>1.3</v>
      </c>
    </row>
    <row r="56" spans="1:3" x14ac:dyDescent="0.25">
      <c r="A56" s="73">
        <v>89</v>
      </c>
      <c r="B56" s="91">
        <v>4.2</v>
      </c>
      <c r="C56" s="91">
        <v>1</v>
      </c>
    </row>
    <row r="57" spans="1:3" x14ac:dyDescent="0.25">
      <c r="A57" s="73">
        <v>90</v>
      </c>
      <c r="B57" s="91">
        <v>3.9</v>
      </c>
      <c r="C57" s="91">
        <v>0.8</v>
      </c>
    </row>
    <row r="58" spans="1:3" x14ac:dyDescent="0.25">
      <c r="A58" s="73">
        <v>91</v>
      </c>
      <c r="B58" s="91">
        <v>3.6</v>
      </c>
      <c r="C58" s="91">
        <v>0.7</v>
      </c>
    </row>
    <row r="59" spans="1:3" x14ac:dyDescent="0.25">
      <c r="A59" s="73">
        <v>92</v>
      </c>
      <c r="B59" s="91">
        <v>3.3</v>
      </c>
      <c r="C59" s="91">
        <v>0.7</v>
      </c>
    </row>
    <row r="60" spans="1:3" x14ac:dyDescent="0.25">
      <c r="A60" s="73">
        <v>93</v>
      </c>
      <c r="B60" s="91">
        <v>3</v>
      </c>
      <c r="C60" s="91">
        <v>0.6</v>
      </c>
    </row>
    <row r="61" spans="1:3" x14ac:dyDescent="0.25">
      <c r="A61" s="73">
        <v>94</v>
      </c>
      <c r="B61" s="91">
        <v>2.8</v>
      </c>
      <c r="C61" s="91">
        <v>0.6</v>
      </c>
    </row>
    <row r="62" spans="1:3" x14ac:dyDescent="0.25">
      <c r="A62" s="73">
        <v>95</v>
      </c>
      <c r="B62" s="91">
        <v>2.6</v>
      </c>
      <c r="C62" s="91">
        <v>0.6</v>
      </c>
    </row>
    <row r="63" spans="1:3" x14ac:dyDescent="0.25">
      <c r="A63" s="73">
        <v>96</v>
      </c>
      <c r="B63" s="91">
        <v>2.4</v>
      </c>
      <c r="C63" s="91">
        <v>0.5</v>
      </c>
    </row>
    <row r="64" spans="1:3" x14ac:dyDescent="0.25">
      <c r="A64" s="73">
        <v>97</v>
      </c>
      <c r="B64" s="91">
        <v>2.2000000000000002</v>
      </c>
      <c r="C64" s="91">
        <v>0.5</v>
      </c>
    </row>
    <row r="65" spans="1:3" x14ac:dyDescent="0.25">
      <c r="A65" s="73">
        <v>98</v>
      </c>
      <c r="B65" s="91">
        <v>2.1</v>
      </c>
      <c r="C65" s="91">
        <v>0.4</v>
      </c>
    </row>
    <row r="66" spans="1:3" x14ac:dyDescent="0.25">
      <c r="A66" s="73">
        <v>99</v>
      </c>
      <c r="B66" s="91">
        <v>2</v>
      </c>
      <c r="C66" s="91">
        <v>0.4</v>
      </c>
    </row>
  </sheetData>
  <sheetProtection algorithmName="SHA-512" hashValue="DVO6PyLk1tp+QvQGSmxLvi4/v32WXDJwrNxIuwrdlLmAYZTKtww0IWx7Yz6zpfMH1wP6KShf3GO1Sf+M9hFlVA==" saltValue="3xrFZMqMiI+8wzrqJuPO6g==" spinCount="100000" sheet="1" objects="1" scenarios="1"/>
  <conditionalFormatting sqref="A26:A66 A6:A16">
    <cfRule type="expression" dxfId="827" priority="31" stopIfTrue="1">
      <formula>MOD(ROW(),2)=0</formula>
    </cfRule>
    <cfRule type="expression" dxfId="826" priority="32" stopIfTrue="1">
      <formula>MOD(ROW(),2)&lt;&gt;0</formula>
    </cfRule>
  </conditionalFormatting>
  <conditionalFormatting sqref="B26:C66">
    <cfRule type="expression" dxfId="825" priority="33" stopIfTrue="1">
      <formula>MOD(ROW(),2)=0</formula>
    </cfRule>
    <cfRule type="expression" dxfId="824" priority="34" stopIfTrue="1">
      <formula>MOD(ROW(),2)&lt;&gt;0</formula>
    </cfRule>
  </conditionalFormatting>
  <conditionalFormatting sqref="A18">
    <cfRule type="expression" dxfId="823" priority="35" stopIfTrue="1">
      <formula>MOD(ROW(),2)=0</formula>
    </cfRule>
    <cfRule type="expression" dxfId="822" priority="36" stopIfTrue="1">
      <formula>MOD(ROW(),2)&lt;&gt;0</formula>
    </cfRule>
  </conditionalFormatting>
  <conditionalFormatting sqref="A17">
    <cfRule type="expression" dxfId="821" priority="27" stopIfTrue="1">
      <formula>MOD(ROW(),2)=0</formula>
    </cfRule>
    <cfRule type="expression" dxfId="820" priority="28" stopIfTrue="1">
      <formula>MOD(ROW(),2)&lt;&gt;0</formula>
    </cfRule>
  </conditionalFormatting>
  <conditionalFormatting sqref="A19:A21">
    <cfRule type="expression" dxfId="819" priority="15" stopIfTrue="1">
      <formula>MOD(ROW(),2)=0</formula>
    </cfRule>
    <cfRule type="expression" dxfId="818" priority="16" stopIfTrue="1">
      <formula>MOD(ROW(),2)&lt;&gt;0</formula>
    </cfRule>
  </conditionalFormatting>
  <conditionalFormatting sqref="B6:C16">
    <cfRule type="expression" dxfId="817" priority="9" stopIfTrue="1">
      <formula>MOD(ROW(),2)=0</formula>
    </cfRule>
    <cfRule type="expression" dxfId="816" priority="10" stopIfTrue="1">
      <formula>MOD(ROW(),2)&lt;&gt;0</formula>
    </cfRule>
  </conditionalFormatting>
  <conditionalFormatting sqref="B18:C18 B17">
    <cfRule type="expression" dxfId="815" priority="11" stopIfTrue="1">
      <formula>MOD(ROW(),2)=0</formula>
    </cfRule>
    <cfRule type="expression" dxfId="814" priority="12" stopIfTrue="1">
      <formula>MOD(ROW(),2)&lt;&gt;0</formula>
    </cfRule>
  </conditionalFormatting>
  <conditionalFormatting sqref="C17">
    <cfRule type="expression" dxfId="813" priority="7" stopIfTrue="1">
      <formula>MOD(ROW(),2)=0</formula>
    </cfRule>
    <cfRule type="expression" dxfId="812" priority="8" stopIfTrue="1">
      <formula>MOD(ROW(),2)&lt;&gt;0</formula>
    </cfRule>
  </conditionalFormatting>
  <conditionalFormatting sqref="B20:B21">
    <cfRule type="expression" dxfId="811" priority="3" stopIfTrue="1">
      <formula>MOD(ROW(),2)=0</formula>
    </cfRule>
    <cfRule type="expression" dxfId="810" priority="4" stopIfTrue="1">
      <formula>MOD(ROW(),2)&lt;&gt;0</formula>
    </cfRule>
  </conditionalFormatting>
  <conditionalFormatting sqref="C19:C21">
    <cfRule type="expression" dxfId="809" priority="5" stopIfTrue="1">
      <formula>MOD(ROW(),2)=0</formula>
    </cfRule>
    <cfRule type="expression" dxfId="808" priority="6" stopIfTrue="1">
      <formula>MOD(ROW(),2)&lt;&gt;0</formula>
    </cfRule>
  </conditionalFormatting>
  <conditionalFormatting sqref="B19">
    <cfRule type="expression" dxfId="807" priority="1" stopIfTrue="1">
      <formula>MOD(ROW(),2)=0</formula>
    </cfRule>
    <cfRule type="expression" dxfId="806" priority="2" stopIfTrue="1">
      <formula>MOD(ROW(),2)&lt;&gt;0</formula>
    </cfRule>
  </conditionalFormatting>
  <hyperlinks>
    <hyperlink ref="B24" location="Assumptions!A1" display="Assumptions" xr:uid="{43D91901-6EF4-4FC5-8830-0279CBE361A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132"/>
  <dimension ref="A1:K66"/>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41" t="s">
        <v>730</v>
      </c>
      <c r="B2" s="42"/>
      <c r="C2" s="42"/>
      <c r="D2" s="42"/>
      <c r="E2" s="42"/>
      <c r="F2" s="42"/>
      <c r="G2" s="42"/>
      <c r="H2" s="42"/>
      <c r="I2" s="42"/>
    </row>
    <row r="3" spans="1:11" ht="15.5" x14ac:dyDescent="0.35">
      <c r="A3" s="171" t="str">
        <f>TABLE_FACTOR_TYPE_1&amp;" - x-"&amp;TABLE_REFERENCE_1</f>
        <v>Triv Comm - x-503</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t="s">
        <v>505</v>
      </c>
      <c r="C8" s="78"/>
    </row>
    <row r="9" spans="1:11" x14ac:dyDescent="0.25">
      <c r="A9" s="76" t="s">
        <v>279</v>
      </c>
      <c r="B9" s="78" t="s">
        <v>496</v>
      </c>
      <c r="C9" s="78"/>
    </row>
    <row r="10" spans="1:11" ht="117.65" customHeight="1" x14ac:dyDescent="0.25">
      <c r="A10" s="76" t="s">
        <v>7</v>
      </c>
      <c r="B10" s="78" t="s">
        <v>506</v>
      </c>
      <c r="C10" s="78"/>
    </row>
    <row r="11" spans="1:11" x14ac:dyDescent="0.25">
      <c r="A11" s="76" t="s">
        <v>280</v>
      </c>
      <c r="B11" s="78" t="s">
        <v>301</v>
      </c>
      <c r="C11" s="78"/>
    </row>
    <row r="12" spans="1:11" x14ac:dyDescent="0.25">
      <c r="A12" s="76" t="s">
        <v>281</v>
      </c>
      <c r="B12" s="78" t="s">
        <v>498</v>
      </c>
      <c r="C12" s="78"/>
    </row>
    <row r="13" spans="1:11" x14ac:dyDescent="0.25">
      <c r="A13" s="76" t="s">
        <v>610</v>
      </c>
      <c r="B13" s="78">
        <v>0</v>
      </c>
      <c r="C13" s="78"/>
    </row>
    <row r="14" spans="1:11" x14ac:dyDescent="0.25">
      <c r="A14" s="76" t="s">
        <v>283</v>
      </c>
      <c r="B14" s="78">
        <v>503</v>
      </c>
      <c r="C14" s="78"/>
    </row>
    <row r="15" spans="1:11" x14ac:dyDescent="0.25">
      <c r="A15" s="76" t="s">
        <v>613</v>
      </c>
      <c r="B15" s="78">
        <v>503</v>
      </c>
      <c r="C15" s="78"/>
    </row>
    <row r="16" spans="1:11" x14ac:dyDescent="0.25">
      <c r="A16" s="76" t="s">
        <v>285</v>
      </c>
      <c r="B16" s="78" t="s">
        <v>508</v>
      </c>
      <c r="C16" s="78"/>
    </row>
    <row r="17" spans="1:3" x14ac:dyDescent="0.25">
      <c r="A17" s="76" t="s">
        <v>722</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734</v>
      </c>
    </row>
    <row r="27" spans="1:3" x14ac:dyDescent="0.25">
      <c r="A27" s="73">
        <v>60</v>
      </c>
      <c r="B27" s="91">
        <v>21.6</v>
      </c>
    </row>
    <row r="28" spans="1:3" x14ac:dyDescent="0.25">
      <c r="A28" s="73">
        <v>61</v>
      </c>
      <c r="B28" s="91">
        <v>20.9</v>
      </c>
    </row>
    <row r="29" spans="1:3" x14ac:dyDescent="0.25">
      <c r="A29" s="73">
        <v>62</v>
      </c>
      <c r="B29" s="91">
        <v>20.3</v>
      </c>
    </row>
    <row r="30" spans="1:3" x14ac:dyDescent="0.25">
      <c r="A30" s="73">
        <v>63</v>
      </c>
      <c r="B30" s="91">
        <v>19.7</v>
      </c>
    </row>
    <row r="31" spans="1:3" x14ac:dyDescent="0.25">
      <c r="A31" s="73">
        <v>64</v>
      </c>
      <c r="B31" s="91">
        <v>19</v>
      </c>
    </row>
    <row r="32" spans="1:3" x14ac:dyDescent="0.25">
      <c r="A32" s="73">
        <v>65</v>
      </c>
      <c r="B32" s="91">
        <v>18.399999999999999</v>
      </c>
    </row>
    <row r="33" spans="1:2" x14ac:dyDescent="0.25">
      <c r="A33" s="73">
        <v>66</v>
      </c>
      <c r="B33" s="91">
        <v>17.8</v>
      </c>
    </row>
    <row r="34" spans="1:2" x14ac:dyDescent="0.25">
      <c r="A34" s="73">
        <v>67</v>
      </c>
      <c r="B34" s="91">
        <v>17.100000000000001</v>
      </c>
    </row>
    <row r="35" spans="1:2" x14ac:dyDescent="0.25">
      <c r="A35" s="73">
        <v>68</v>
      </c>
      <c r="B35" s="91">
        <v>16.5</v>
      </c>
    </row>
    <row r="36" spans="1:2" x14ac:dyDescent="0.25">
      <c r="A36" s="73">
        <v>69</v>
      </c>
      <c r="B36" s="91">
        <v>15.8</v>
      </c>
    </row>
    <row r="37" spans="1:2" x14ac:dyDescent="0.25">
      <c r="A37" s="73">
        <v>70</v>
      </c>
      <c r="B37" s="91">
        <v>15.1</v>
      </c>
    </row>
    <row r="38" spans="1:2" x14ac:dyDescent="0.25">
      <c r="A38" s="73">
        <v>71</v>
      </c>
      <c r="B38" s="91">
        <v>14.5</v>
      </c>
    </row>
    <row r="39" spans="1:2" x14ac:dyDescent="0.25">
      <c r="A39" s="73">
        <v>72</v>
      </c>
      <c r="B39" s="91">
        <v>13.8</v>
      </c>
    </row>
    <row r="40" spans="1:2" x14ac:dyDescent="0.25">
      <c r="A40" s="73">
        <v>73</v>
      </c>
      <c r="B40" s="91">
        <v>13.2</v>
      </c>
    </row>
    <row r="41" spans="1:2" x14ac:dyDescent="0.25">
      <c r="A41" s="73">
        <v>74</v>
      </c>
      <c r="B41" s="91">
        <v>12.5</v>
      </c>
    </row>
    <row r="42" spans="1:2" x14ac:dyDescent="0.25">
      <c r="A42" s="73">
        <v>75</v>
      </c>
      <c r="B42" s="91">
        <v>11.9</v>
      </c>
    </row>
    <row r="43" spans="1:2" x14ac:dyDescent="0.25">
      <c r="A43" s="73">
        <v>76</v>
      </c>
      <c r="B43" s="91">
        <v>11.2</v>
      </c>
    </row>
    <row r="44" spans="1:2" x14ac:dyDescent="0.25">
      <c r="A44" s="73">
        <v>77</v>
      </c>
      <c r="B44" s="91">
        <v>10.6</v>
      </c>
    </row>
    <row r="45" spans="1:2" x14ac:dyDescent="0.25">
      <c r="A45" s="73">
        <v>78</v>
      </c>
      <c r="B45" s="91">
        <v>10</v>
      </c>
    </row>
    <row r="46" spans="1:2" x14ac:dyDescent="0.25">
      <c r="A46" s="73">
        <v>79</v>
      </c>
      <c r="B46" s="91">
        <v>9.4</v>
      </c>
    </row>
    <row r="47" spans="1:2" x14ac:dyDescent="0.25">
      <c r="A47" s="73">
        <v>80</v>
      </c>
      <c r="B47" s="91">
        <v>8.8000000000000007</v>
      </c>
    </row>
    <row r="48" spans="1:2" x14ac:dyDescent="0.25">
      <c r="A48" s="73">
        <v>81</v>
      </c>
      <c r="B48" s="91">
        <v>8.1999999999999993</v>
      </c>
    </row>
    <row r="49" spans="1:2" x14ac:dyDescent="0.25">
      <c r="A49" s="73">
        <v>82</v>
      </c>
      <c r="B49" s="91">
        <v>7.6</v>
      </c>
    </row>
    <row r="50" spans="1:2" x14ac:dyDescent="0.25">
      <c r="A50" s="73">
        <v>83</v>
      </c>
      <c r="B50" s="91">
        <v>7.1</v>
      </c>
    </row>
    <row r="51" spans="1:2" x14ac:dyDescent="0.25">
      <c r="A51" s="73">
        <v>84</v>
      </c>
      <c r="B51" s="91">
        <v>6.6</v>
      </c>
    </row>
    <row r="52" spans="1:2" x14ac:dyDescent="0.25">
      <c r="A52" s="73">
        <v>85</v>
      </c>
      <c r="B52" s="91">
        <v>6.1</v>
      </c>
    </row>
    <row r="53" spans="1:2" x14ac:dyDescent="0.25">
      <c r="A53" s="73">
        <v>86</v>
      </c>
      <c r="B53" s="91">
        <v>5.6</v>
      </c>
    </row>
    <row r="54" spans="1:2" x14ac:dyDescent="0.25">
      <c r="A54" s="73">
        <v>87</v>
      </c>
      <c r="B54" s="91">
        <v>5.0999999999999996</v>
      </c>
    </row>
    <row r="55" spans="1:2" x14ac:dyDescent="0.25">
      <c r="A55" s="73">
        <v>88</v>
      </c>
      <c r="B55" s="91">
        <v>4.7</v>
      </c>
    </row>
    <row r="56" spans="1:2" x14ac:dyDescent="0.25">
      <c r="A56" s="73">
        <v>89</v>
      </c>
      <c r="B56" s="91">
        <v>4.3</v>
      </c>
    </row>
    <row r="57" spans="1:2" x14ac:dyDescent="0.25">
      <c r="A57" s="73">
        <v>90</v>
      </c>
      <c r="B57" s="91">
        <v>4</v>
      </c>
    </row>
    <row r="58" spans="1:2" x14ac:dyDescent="0.25">
      <c r="A58" s="73">
        <v>91</v>
      </c>
      <c r="B58" s="91">
        <v>3.7</v>
      </c>
    </row>
    <row r="59" spans="1:2" x14ac:dyDescent="0.25">
      <c r="A59" s="73">
        <v>92</v>
      </c>
      <c r="B59" s="91">
        <v>3.4</v>
      </c>
    </row>
    <row r="60" spans="1:2" x14ac:dyDescent="0.25">
      <c r="A60" s="73">
        <v>93</v>
      </c>
      <c r="B60" s="91">
        <v>3.1</v>
      </c>
    </row>
    <row r="61" spans="1:2" x14ac:dyDescent="0.25">
      <c r="A61" s="73">
        <v>94</v>
      </c>
      <c r="B61" s="91">
        <v>2.8</v>
      </c>
    </row>
    <row r="62" spans="1:2" x14ac:dyDescent="0.25">
      <c r="A62" s="73">
        <v>95</v>
      </c>
      <c r="B62" s="91">
        <v>2.6</v>
      </c>
    </row>
    <row r="63" spans="1:2" x14ac:dyDescent="0.25">
      <c r="A63" s="73">
        <v>96</v>
      </c>
      <c r="B63" s="91">
        <v>2.4</v>
      </c>
    </row>
    <row r="64" spans="1:2" x14ac:dyDescent="0.25">
      <c r="A64" s="73">
        <v>97</v>
      </c>
      <c r="B64" s="91">
        <v>2.2000000000000002</v>
      </c>
    </row>
    <row r="65" spans="1:2" x14ac:dyDescent="0.25">
      <c r="A65" s="73">
        <v>98</v>
      </c>
      <c r="B65" s="91">
        <v>2.1</v>
      </c>
    </row>
    <row r="66" spans="1:2" x14ac:dyDescent="0.25">
      <c r="A66" s="73">
        <v>99</v>
      </c>
      <c r="B66" s="91">
        <v>2</v>
      </c>
    </row>
  </sheetData>
  <sheetProtection algorithmName="SHA-512" hashValue="k4pm0BWYeUebBmmtFj7HU5fv1Mewm9AR3y+wDbghgfZFFpNtCF7MdssmA9YMD30/59Z4a9aQFcEFreEV36fH8w==" saltValue="CBo3lB2+J7QeGdW59Fkzdw==" spinCount="100000" sheet="1" objects="1" scenarios="1"/>
  <conditionalFormatting sqref="A26:A66 A6:A16">
    <cfRule type="expression" dxfId="805" priority="25" stopIfTrue="1">
      <formula>MOD(ROW(),2)=0</formula>
    </cfRule>
    <cfRule type="expression" dxfId="804" priority="26" stopIfTrue="1">
      <formula>MOD(ROW(),2)&lt;&gt;0</formula>
    </cfRule>
  </conditionalFormatting>
  <conditionalFormatting sqref="B26:B66">
    <cfRule type="expression" dxfId="803" priority="27" stopIfTrue="1">
      <formula>MOD(ROW(),2)=0</formula>
    </cfRule>
    <cfRule type="expression" dxfId="802" priority="28" stopIfTrue="1">
      <formula>MOD(ROW(),2)&lt;&gt;0</formula>
    </cfRule>
  </conditionalFormatting>
  <conditionalFormatting sqref="A18">
    <cfRule type="expression" dxfId="801" priority="29" stopIfTrue="1">
      <formula>MOD(ROW(),2)=0</formula>
    </cfRule>
    <cfRule type="expression" dxfId="800" priority="30" stopIfTrue="1">
      <formula>MOD(ROW(),2)&lt;&gt;0</formula>
    </cfRule>
  </conditionalFormatting>
  <conditionalFormatting sqref="A17">
    <cfRule type="expression" dxfId="799" priority="23" stopIfTrue="1">
      <formula>MOD(ROW(),2)=0</formula>
    </cfRule>
    <cfRule type="expression" dxfId="798" priority="24" stopIfTrue="1">
      <formula>MOD(ROW(),2)&lt;&gt;0</formula>
    </cfRule>
  </conditionalFormatting>
  <conditionalFormatting sqref="A19:A21">
    <cfRule type="expression" dxfId="797" priority="15" stopIfTrue="1">
      <formula>MOD(ROW(),2)=0</formula>
    </cfRule>
    <cfRule type="expression" dxfId="796" priority="16" stopIfTrue="1">
      <formula>MOD(ROW(),2)&lt;&gt;0</formula>
    </cfRule>
  </conditionalFormatting>
  <conditionalFormatting sqref="B6:C16">
    <cfRule type="expression" dxfId="795" priority="9" stopIfTrue="1">
      <formula>MOD(ROW(),2)=0</formula>
    </cfRule>
    <cfRule type="expression" dxfId="794" priority="10" stopIfTrue="1">
      <formula>MOD(ROW(),2)&lt;&gt;0</formula>
    </cfRule>
  </conditionalFormatting>
  <conditionalFormatting sqref="B18:C18 B17">
    <cfRule type="expression" dxfId="793" priority="11" stopIfTrue="1">
      <formula>MOD(ROW(),2)=0</formula>
    </cfRule>
    <cfRule type="expression" dxfId="792" priority="12" stopIfTrue="1">
      <formula>MOD(ROW(),2)&lt;&gt;0</formula>
    </cfRule>
  </conditionalFormatting>
  <conditionalFormatting sqref="C17">
    <cfRule type="expression" dxfId="791" priority="7" stopIfTrue="1">
      <formula>MOD(ROW(),2)=0</formula>
    </cfRule>
    <cfRule type="expression" dxfId="790" priority="8" stopIfTrue="1">
      <formula>MOD(ROW(),2)&lt;&gt;0</formula>
    </cfRule>
  </conditionalFormatting>
  <conditionalFormatting sqref="B20:B21">
    <cfRule type="expression" dxfId="789" priority="3" stopIfTrue="1">
      <formula>MOD(ROW(),2)=0</formula>
    </cfRule>
    <cfRule type="expression" dxfId="788" priority="4" stopIfTrue="1">
      <formula>MOD(ROW(),2)&lt;&gt;0</formula>
    </cfRule>
  </conditionalFormatting>
  <conditionalFormatting sqref="C19:C21">
    <cfRule type="expression" dxfId="787" priority="5" stopIfTrue="1">
      <formula>MOD(ROW(),2)=0</formula>
    </cfRule>
    <cfRule type="expression" dxfId="786" priority="6" stopIfTrue="1">
      <formula>MOD(ROW(),2)&lt;&gt;0</formula>
    </cfRule>
  </conditionalFormatting>
  <conditionalFormatting sqref="B19">
    <cfRule type="expression" dxfId="785" priority="1" stopIfTrue="1">
      <formula>MOD(ROW(),2)=0</formula>
    </cfRule>
    <cfRule type="expression" dxfId="784" priority="2" stopIfTrue="1">
      <formula>MOD(ROW(),2)&lt;&gt;0</formula>
    </cfRule>
  </conditionalFormatting>
  <hyperlinks>
    <hyperlink ref="B24" location="Assumptions!A1" display="Assumptions" xr:uid="{9134F830-238C-4082-904D-F19F02EECC7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133"/>
  <dimension ref="A1:M65"/>
  <sheetViews>
    <sheetView showGridLines="0" zoomScale="85" zoomScaleNormal="85" workbookViewId="0">
      <selection activeCell="E21" sqref="E21"/>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K1" s="99"/>
    </row>
    <row r="2" spans="1:13" ht="15.5" x14ac:dyDescent="0.35">
      <c r="A2" s="41" t="s">
        <v>730</v>
      </c>
      <c r="B2" s="42"/>
      <c r="C2" s="42"/>
      <c r="D2" s="42"/>
      <c r="E2" s="42"/>
      <c r="F2" s="42"/>
      <c r="G2" s="42"/>
      <c r="H2" s="42"/>
      <c r="I2" s="42"/>
    </row>
    <row r="3" spans="1:13" ht="15.5" x14ac:dyDescent="0.35">
      <c r="A3" s="171" t="str">
        <f>TABLE_FACTOR_TYPE_1&amp;" - x-"&amp;TABLE_REFERENCE_1</f>
        <v>Inverse Comm - x-504</v>
      </c>
      <c r="B3" s="42"/>
      <c r="C3" s="42"/>
      <c r="D3" s="42"/>
      <c r="E3" s="42"/>
      <c r="F3" s="42"/>
      <c r="G3" s="42"/>
      <c r="H3" s="42"/>
      <c r="I3" s="42"/>
    </row>
    <row r="6" spans="1:13" ht="13" x14ac:dyDescent="0.3">
      <c r="A6" s="75" t="s">
        <v>602</v>
      </c>
      <c r="B6" s="77" t="s">
        <v>603</v>
      </c>
      <c r="C6" s="77"/>
      <c r="D6" s="172"/>
      <c r="E6" s="172"/>
      <c r="F6" s="172"/>
      <c r="G6" s="172"/>
      <c r="H6" s="172"/>
      <c r="I6" s="172"/>
      <c r="J6" s="172"/>
      <c r="K6" s="172"/>
      <c r="L6" s="172"/>
      <c r="M6" s="172"/>
    </row>
    <row r="7" spans="1:13" x14ac:dyDescent="0.25">
      <c r="A7" s="76" t="s">
        <v>277</v>
      </c>
      <c r="B7" s="78" t="s">
        <v>291</v>
      </c>
      <c r="C7" s="78"/>
      <c r="D7" s="172"/>
      <c r="E7" s="172"/>
      <c r="F7" s="172"/>
      <c r="G7" s="172"/>
      <c r="H7" s="172"/>
      <c r="I7" s="172"/>
      <c r="J7" s="172"/>
      <c r="K7" s="172"/>
      <c r="L7" s="172"/>
      <c r="M7" s="172"/>
    </row>
    <row r="8" spans="1:13" x14ac:dyDescent="0.25">
      <c r="A8" s="76" t="s">
        <v>278</v>
      </c>
      <c r="B8" s="78">
        <v>2006</v>
      </c>
      <c r="C8" s="78"/>
      <c r="D8" s="172"/>
      <c r="E8" s="172"/>
      <c r="F8" s="172"/>
      <c r="G8" s="172"/>
      <c r="H8" s="172"/>
      <c r="I8" s="172"/>
      <c r="J8" s="172"/>
      <c r="K8" s="172"/>
      <c r="L8" s="172"/>
      <c r="M8" s="172"/>
    </row>
    <row r="9" spans="1:13" x14ac:dyDescent="0.25">
      <c r="A9" s="76" t="s">
        <v>279</v>
      </c>
      <c r="B9" s="78" t="s">
        <v>509</v>
      </c>
      <c r="C9" s="78"/>
      <c r="D9" s="172"/>
      <c r="E9" s="172"/>
      <c r="F9" s="172"/>
      <c r="G9" s="172"/>
      <c r="H9" s="172"/>
      <c r="I9" s="172"/>
      <c r="J9" s="172"/>
      <c r="K9" s="172"/>
      <c r="L9" s="172"/>
      <c r="M9" s="172"/>
    </row>
    <row r="10" spans="1:13" ht="50" x14ac:dyDescent="0.25">
      <c r="A10" s="76" t="s">
        <v>7</v>
      </c>
      <c r="B10" s="78" t="s">
        <v>510</v>
      </c>
      <c r="C10" s="78"/>
      <c r="D10" s="172"/>
      <c r="E10" s="172"/>
      <c r="F10" s="172"/>
      <c r="G10" s="172"/>
      <c r="H10" s="172"/>
      <c r="I10" s="172"/>
      <c r="J10" s="172"/>
      <c r="K10" s="172"/>
      <c r="L10" s="172"/>
      <c r="M10" s="172"/>
    </row>
    <row r="11" spans="1:13" x14ac:dyDescent="0.25">
      <c r="A11" s="76" t="s">
        <v>280</v>
      </c>
      <c r="B11" s="78" t="s">
        <v>301</v>
      </c>
      <c r="C11" s="78"/>
      <c r="D11" s="172"/>
      <c r="E11" s="172"/>
      <c r="F11" s="172"/>
      <c r="G11" s="172"/>
      <c r="H11" s="172"/>
      <c r="I11" s="172"/>
      <c r="J11" s="172"/>
      <c r="K11" s="172"/>
      <c r="L11" s="172"/>
      <c r="M11" s="172"/>
    </row>
    <row r="12" spans="1:13" ht="25" x14ac:dyDescent="0.25">
      <c r="A12" s="76" t="s">
        <v>281</v>
      </c>
      <c r="B12" s="78" t="s">
        <v>511</v>
      </c>
      <c r="C12" s="78"/>
      <c r="D12" s="172"/>
      <c r="E12" s="172"/>
      <c r="F12" s="172"/>
      <c r="G12" s="172"/>
      <c r="H12" s="172"/>
      <c r="I12" s="172"/>
      <c r="J12" s="172"/>
      <c r="K12" s="172"/>
      <c r="L12" s="172"/>
      <c r="M12" s="172"/>
    </row>
    <row r="13" spans="1:13" x14ac:dyDescent="0.25">
      <c r="A13" s="76" t="s">
        <v>610</v>
      </c>
      <c r="B13" s="78">
        <v>1</v>
      </c>
      <c r="C13" s="78"/>
      <c r="D13" s="172"/>
      <c r="E13" s="172"/>
      <c r="F13" s="172"/>
      <c r="G13" s="172"/>
      <c r="H13" s="172"/>
      <c r="I13" s="172"/>
      <c r="J13" s="172"/>
      <c r="K13" s="172"/>
      <c r="L13" s="172"/>
      <c r="M13" s="172"/>
    </row>
    <row r="14" spans="1:13" x14ac:dyDescent="0.25">
      <c r="A14" s="76" t="s">
        <v>283</v>
      </c>
      <c r="B14" s="78">
        <v>504</v>
      </c>
      <c r="C14" s="78"/>
      <c r="D14" s="172"/>
      <c r="E14" s="172"/>
      <c r="F14" s="172"/>
      <c r="G14" s="172"/>
      <c r="H14" s="172"/>
      <c r="I14" s="172"/>
      <c r="J14" s="172"/>
      <c r="K14" s="172"/>
      <c r="L14" s="172"/>
      <c r="M14" s="172"/>
    </row>
    <row r="15" spans="1:13" x14ac:dyDescent="0.25">
      <c r="A15" s="76" t="s">
        <v>613</v>
      </c>
      <c r="B15" s="78">
        <v>504</v>
      </c>
      <c r="C15" s="78"/>
      <c r="D15" s="172"/>
      <c r="E15" s="172"/>
      <c r="F15" s="172"/>
      <c r="G15" s="172"/>
      <c r="H15" s="172"/>
      <c r="I15" s="172"/>
      <c r="J15" s="172"/>
      <c r="K15" s="172"/>
      <c r="L15" s="172"/>
      <c r="M15" s="172"/>
    </row>
    <row r="16" spans="1:13" x14ac:dyDescent="0.25">
      <c r="A16" s="76" t="s">
        <v>285</v>
      </c>
      <c r="B16" s="78" t="s">
        <v>750</v>
      </c>
      <c r="C16" s="78"/>
      <c r="D16" s="172"/>
      <c r="E16" s="172"/>
      <c r="F16" s="172"/>
      <c r="G16" s="172"/>
      <c r="H16" s="172"/>
      <c r="I16" s="172"/>
      <c r="J16" s="172"/>
      <c r="K16" s="172"/>
      <c r="L16" s="172"/>
      <c r="M16" s="172"/>
    </row>
    <row r="17" spans="1:13" x14ac:dyDescent="0.25">
      <c r="A17" s="76" t="s">
        <v>722</v>
      </c>
      <c r="B17" s="129"/>
      <c r="C17" s="129"/>
      <c r="D17" s="172"/>
      <c r="E17" s="172"/>
      <c r="F17" s="172"/>
      <c r="G17" s="172"/>
      <c r="H17" s="172"/>
      <c r="I17" s="172"/>
      <c r="J17" s="172"/>
      <c r="K17" s="172"/>
      <c r="L17" s="172"/>
      <c r="M17" s="172"/>
    </row>
    <row r="18" spans="1:13" x14ac:dyDescent="0.25">
      <c r="A18" s="76" t="s">
        <v>287</v>
      </c>
      <c r="B18" s="80">
        <v>45135</v>
      </c>
      <c r="C18" s="78"/>
      <c r="D18" s="172"/>
      <c r="E18" s="172"/>
      <c r="F18" s="172"/>
      <c r="G18" s="172"/>
      <c r="H18" s="172"/>
      <c r="I18" s="172"/>
      <c r="J18" s="172"/>
      <c r="K18" s="172"/>
      <c r="L18" s="172"/>
      <c r="M18" s="172"/>
    </row>
    <row r="19" spans="1:13" x14ac:dyDescent="0.25">
      <c r="A19" s="85" t="s">
        <v>288</v>
      </c>
      <c r="B19" s="80">
        <v>45135</v>
      </c>
      <c r="C19" s="78"/>
      <c r="D19" s="172"/>
      <c r="E19" s="172"/>
      <c r="F19" s="172"/>
      <c r="G19" s="172"/>
      <c r="H19" s="172"/>
      <c r="I19" s="172"/>
      <c r="J19" s="172"/>
      <c r="K19" s="172"/>
      <c r="L19" s="172"/>
      <c r="M19" s="172"/>
    </row>
    <row r="20" spans="1:13" x14ac:dyDescent="0.25">
      <c r="A20" s="85" t="s">
        <v>289</v>
      </c>
      <c r="B20" s="78" t="s">
        <v>298</v>
      </c>
      <c r="C20" s="78"/>
      <c r="D20" s="172"/>
      <c r="E20" s="172"/>
      <c r="F20" s="172"/>
      <c r="G20" s="172"/>
      <c r="H20" s="172"/>
      <c r="I20" s="172"/>
      <c r="J20" s="172"/>
      <c r="K20" s="172"/>
      <c r="L20" s="172"/>
      <c r="M20" s="172"/>
    </row>
    <row r="21" spans="1:13" x14ac:dyDescent="0.25">
      <c r="A21" s="85" t="s">
        <v>688</v>
      </c>
      <c r="B21" s="78" t="s">
        <v>299</v>
      </c>
      <c r="C21" s="78"/>
      <c r="D21" s="172"/>
      <c r="E21" s="172"/>
      <c r="F21" s="172"/>
      <c r="G21" s="172"/>
      <c r="H21" s="172"/>
      <c r="I21" s="172"/>
      <c r="J21" s="172"/>
      <c r="K21" s="172"/>
      <c r="L21" s="172"/>
      <c r="M21" s="172"/>
    </row>
    <row r="23" spans="1:13" x14ac:dyDescent="0.25">
      <c r="B23" s="99" t="str">
        <f>HYPERLINK("#'Factor List'!A1","Back to Factor List")</f>
        <v>Back to Factor List</v>
      </c>
    </row>
    <row r="24" spans="1:13" x14ac:dyDescent="0.25">
      <c r="B24" s="99" t="s">
        <v>14</v>
      </c>
    </row>
    <row r="26" spans="1:13" ht="13" x14ac:dyDescent="0.25">
      <c r="A26" s="72" t="s">
        <v>735</v>
      </c>
      <c r="B26" s="72">
        <v>0</v>
      </c>
      <c r="C26" s="72">
        <v>1</v>
      </c>
      <c r="D26" s="72">
        <v>2</v>
      </c>
      <c r="E26" s="72">
        <v>3</v>
      </c>
      <c r="F26" s="72">
        <v>4</v>
      </c>
      <c r="G26" s="72">
        <v>5</v>
      </c>
      <c r="H26" s="72">
        <v>6</v>
      </c>
      <c r="I26" s="72">
        <v>7</v>
      </c>
      <c r="J26" s="72">
        <v>8</v>
      </c>
      <c r="K26" s="72">
        <v>9</v>
      </c>
      <c r="L26" s="72">
        <v>10</v>
      </c>
      <c r="M26" s="72">
        <v>11</v>
      </c>
    </row>
    <row r="27" spans="1:13" x14ac:dyDescent="0.25">
      <c r="A27" s="73">
        <v>55</v>
      </c>
      <c r="B27" s="74">
        <v>24.42</v>
      </c>
      <c r="C27" s="74">
        <v>24.37</v>
      </c>
      <c r="D27" s="74">
        <v>24.32</v>
      </c>
      <c r="E27" s="74">
        <v>24.27</v>
      </c>
      <c r="F27" s="74">
        <v>24.22</v>
      </c>
      <c r="G27" s="74">
        <v>24.17</v>
      </c>
      <c r="H27" s="74">
        <v>24.12</v>
      </c>
      <c r="I27" s="74">
        <v>24.08</v>
      </c>
      <c r="J27" s="74">
        <v>24.03</v>
      </c>
      <c r="K27" s="74">
        <v>23.98</v>
      </c>
      <c r="L27" s="74">
        <v>23.93</v>
      </c>
      <c r="M27" s="74">
        <v>23.88</v>
      </c>
    </row>
    <row r="28" spans="1:13" x14ac:dyDescent="0.25">
      <c r="A28" s="73">
        <v>56</v>
      </c>
      <c r="B28" s="74">
        <v>23.83</v>
      </c>
      <c r="C28" s="74">
        <v>23.78</v>
      </c>
      <c r="D28" s="74">
        <v>23.73</v>
      </c>
      <c r="E28" s="74">
        <v>23.68</v>
      </c>
      <c r="F28" s="74">
        <v>23.63</v>
      </c>
      <c r="G28" s="74">
        <v>23.58</v>
      </c>
      <c r="H28" s="74">
        <v>23.53</v>
      </c>
      <c r="I28" s="74">
        <v>23.49</v>
      </c>
      <c r="J28" s="74">
        <v>23.44</v>
      </c>
      <c r="K28" s="74">
        <v>23.39</v>
      </c>
      <c r="L28" s="74">
        <v>23.34</v>
      </c>
      <c r="M28" s="74">
        <v>23.29</v>
      </c>
    </row>
    <row r="29" spans="1:13" x14ac:dyDescent="0.25">
      <c r="A29" s="73">
        <v>57</v>
      </c>
      <c r="B29" s="74">
        <v>23.24</v>
      </c>
      <c r="C29" s="74">
        <v>23.19</v>
      </c>
      <c r="D29" s="74">
        <v>23.14</v>
      </c>
      <c r="E29" s="74">
        <v>23.09</v>
      </c>
      <c r="F29" s="74">
        <v>23.04</v>
      </c>
      <c r="G29" s="74">
        <v>22.99</v>
      </c>
      <c r="H29" s="74">
        <v>22.94</v>
      </c>
      <c r="I29" s="74">
        <v>22.89</v>
      </c>
      <c r="J29" s="74">
        <v>22.84</v>
      </c>
      <c r="K29" s="74">
        <v>22.79</v>
      </c>
      <c r="L29" s="74">
        <v>22.74</v>
      </c>
      <c r="M29" s="74">
        <v>22.69</v>
      </c>
    </row>
    <row r="30" spans="1:13" x14ac:dyDescent="0.25">
      <c r="A30" s="73">
        <v>58</v>
      </c>
      <c r="B30" s="74">
        <v>22.64</v>
      </c>
      <c r="C30" s="74">
        <v>22.59</v>
      </c>
      <c r="D30" s="74">
        <v>22.54</v>
      </c>
      <c r="E30" s="74">
        <v>22.49</v>
      </c>
      <c r="F30" s="74">
        <v>22.44</v>
      </c>
      <c r="G30" s="74">
        <v>22.39</v>
      </c>
      <c r="H30" s="74">
        <v>22.33</v>
      </c>
      <c r="I30" s="74">
        <v>22.28</v>
      </c>
      <c r="J30" s="74">
        <v>22.23</v>
      </c>
      <c r="K30" s="74">
        <v>22.18</v>
      </c>
      <c r="L30" s="74">
        <v>22.13</v>
      </c>
      <c r="M30" s="74">
        <v>22.08</v>
      </c>
    </row>
    <row r="31" spans="1:13" x14ac:dyDescent="0.25">
      <c r="A31" s="73">
        <v>59</v>
      </c>
      <c r="B31" s="74">
        <v>22.03</v>
      </c>
      <c r="C31" s="74">
        <v>21.98</v>
      </c>
      <c r="D31" s="74">
        <v>21.93</v>
      </c>
      <c r="E31" s="74">
        <v>21.88</v>
      </c>
      <c r="F31" s="74">
        <v>21.83</v>
      </c>
      <c r="G31" s="74">
        <v>21.78</v>
      </c>
      <c r="H31" s="74">
        <v>21.72</v>
      </c>
      <c r="I31" s="74">
        <v>21.67</v>
      </c>
      <c r="J31" s="74">
        <v>21.62</v>
      </c>
      <c r="K31" s="74">
        <v>21.57</v>
      </c>
      <c r="L31" s="74">
        <v>21.52</v>
      </c>
      <c r="M31" s="74">
        <v>21.47</v>
      </c>
    </row>
    <row r="32" spans="1:13" x14ac:dyDescent="0.25">
      <c r="A32" s="73">
        <v>60</v>
      </c>
      <c r="B32" s="74">
        <v>21.42</v>
      </c>
      <c r="C32" s="74">
        <v>21.37</v>
      </c>
      <c r="D32" s="74">
        <v>21.31</v>
      </c>
      <c r="E32" s="74">
        <v>21.26</v>
      </c>
      <c r="F32" s="74">
        <v>21.21</v>
      </c>
      <c r="G32" s="74">
        <v>21.16</v>
      </c>
      <c r="H32" s="74">
        <v>21.11</v>
      </c>
      <c r="I32" s="74">
        <v>21.06</v>
      </c>
      <c r="J32" s="74">
        <v>21</v>
      </c>
      <c r="K32" s="74">
        <v>20.95</v>
      </c>
      <c r="L32" s="74">
        <v>20.9</v>
      </c>
      <c r="M32" s="74">
        <v>20.85</v>
      </c>
    </row>
    <row r="33" spans="1:13" x14ac:dyDescent="0.25">
      <c r="A33" s="73">
        <v>61</v>
      </c>
      <c r="B33" s="74">
        <v>20.8</v>
      </c>
      <c r="C33" s="74">
        <v>20.75</v>
      </c>
      <c r="D33" s="74">
        <v>20.69</v>
      </c>
      <c r="E33" s="74">
        <v>20.64</v>
      </c>
      <c r="F33" s="74">
        <v>20.59</v>
      </c>
      <c r="G33" s="74">
        <v>20.54</v>
      </c>
      <c r="H33" s="74">
        <v>20.48</v>
      </c>
      <c r="I33" s="74">
        <v>20.43</v>
      </c>
      <c r="J33" s="74">
        <v>20.38</v>
      </c>
      <c r="K33" s="74">
        <v>20.329999999999998</v>
      </c>
      <c r="L33" s="74">
        <v>20.28</v>
      </c>
      <c r="M33" s="74">
        <v>20.22</v>
      </c>
    </row>
    <row r="34" spans="1:13" x14ac:dyDescent="0.25">
      <c r="A34" s="73">
        <v>62</v>
      </c>
      <c r="B34" s="74">
        <v>20.170000000000002</v>
      </c>
      <c r="C34" s="74">
        <v>20.12</v>
      </c>
      <c r="D34" s="74">
        <v>20.07</v>
      </c>
      <c r="E34" s="74">
        <v>20.010000000000002</v>
      </c>
      <c r="F34" s="74">
        <v>19.96</v>
      </c>
      <c r="G34" s="74">
        <v>19.91</v>
      </c>
      <c r="H34" s="74">
        <v>19.86</v>
      </c>
      <c r="I34" s="74">
        <v>19.8</v>
      </c>
      <c r="J34" s="74">
        <v>19.75</v>
      </c>
      <c r="K34" s="74">
        <v>19.7</v>
      </c>
      <c r="L34" s="74">
        <v>19.649999999999999</v>
      </c>
      <c r="M34" s="74">
        <v>19.59</v>
      </c>
    </row>
    <row r="35" spans="1:13" x14ac:dyDescent="0.25">
      <c r="A35" s="73">
        <v>63</v>
      </c>
      <c r="B35" s="74">
        <v>19.54</v>
      </c>
      <c r="C35" s="74">
        <v>19.489999999999998</v>
      </c>
      <c r="D35" s="74">
        <v>19.43</v>
      </c>
      <c r="E35" s="74">
        <v>19.38</v>
      </c>
      <c r="F35" s="74">
        <v>19.329999999999998</v>
      </c>
      <c r="G35" s="74">
        <v>19.28</v>
      </c>
      <c r="H35" s="74">
        <v>19.22</v>
      </c>
      <c r="I35" s="74">
        <v>19.170000000000002</v>
      </c>
      <c r="J35" s="74">
        <v>19.12</v>
      </c>
      <c r="K35" s="74">
        <v>19.059999999999999</v>
      </c>
      <c r="L35" s="74">
        <v>19.010000000000002</v>
      </c>
      <c r="M35" s="74">
        <v>18.96</v>
      </c>
    </row>
    <row r="36" spans="1:13" x14ac:dyDescent="0.25">
      <c r="A36" s="73">
        <v>64</v>
      </c>
      <c r="B36" s="74">
        <v>18.91</v>
      </c>
      <c r="C36" s="74">
        <v>18.850000000000001</v>
      </c>
      <c r="D36" s="74">
        <v>18.8</v>
      </c>
      <c r="E36" s="74">
        <v>18.75</v>
      </c>
      <c r="F36" s="74">
        <v>18.690000000000001</v>
      </c>
      <c r="G36" s="74">
        <v>18.64</v>
      </c>
      <c r="H36" s="74">
        <v>18.59</v>
      </c>
      <c r="I36" s="74">
        <v>18.53</v>
      </c>
      <c r="J36" s="74">
        <v>18.48</v>
      </c>
      <c r="K36" s="74">
        <v>18.43</v>
      </c>
      <c r="L36" s="74">
        <v>18.37</v>
      </c>
      <c r="M36" s="74">
        <v>18.32</v>
      </c>
    </row>
    <row r="37" spans="1:13" x14ac:dyDescent="0.25">
      <c r="A37" s="73">
        <v>65</v>
      </c>
      <c r="B37" s="74">
        <v>18.27</v>
      </c>
      <c r="C37" s="74"/>
      <c r="D37" s="74"/>
      <c r="E37" s="74"/>
      <c r="F37" s="74"/>
      <c r="G37" s="74"/>
      <c r="H37" s="74"/>
      <c r="I37" s="74"/>
      <c r="J37" s="74"/>
      <c r="K37" s="74"/>
      <c r="L37" s="74"/>
      <c r="M37" s="74"/>
    </row>
    <row r="38" spans="1:13" x14ac:dyDescent="0.25">
      <c r="A38"/>
      <c r="B38"/>
    </row>
    <row r="39" spans="1:13" x14ac:dyDescent="0.25">
      <c r="A39"/>
      <c r="B39"/>
    </row>
    <row r="40" spans="1:13" x14ac:dyDescent="0.25">
      <c r="A40"/>
      <c r="B40"/>
    </row>
    <row r="41" spans="1:13" x14ac:dyDescent="0.25">
      <c r="A41"/>
      <c r="B41"/>
    </row>
    <row r="42" spans="1:13" x14ac:dyDescent="0.25">
      <c r="A42"/>
      <c r="B42"/>
    </row>
    <row r="43" spans="1:13" x14ac:dyDescent="0.25">
      <c r="A43"/>
      <c r="B43"/>
    </row>
    <row r="44" spans="1:13" ht="39.65" customHeight="1" x14ac:dyDescent="0.25">
      <c r="A44"/>
      <c r="B44"/>
    </row>
    <row r="45" spans="1:13" x14ac:dyDescent="0.25">
      <c r="A45"/>
      <c r="B45"/>
    </row>
    <row r="46" spans="1:13" ht="27.65" customHeight="1"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sIhPWOL3Cttl6mOVSIifRLVbWBGvnCbuOFIsGOWlrBodxm//pXlJAkE9avq3EFDVQynkE2DLiJLaVXOxsu8D5A==" saltValue="83nXOfIHzmV6uym/QNdRUw==" spinCount="100000" sheet="1" objects="1" scenarios="1"/>
  <conditionalFormatting sqref="A26:A37 A6:A16 A18">
    <cfRule type="expression" dxfId="783" priority="25" stopIfTrue="1">
      <formula>MOD(ROW(),2)=0</formula>
    </cfRule>
    <cfRule type="expression" dxfId="782" priority="26" stopIfTrue="1">
      <formula>MOD(ROW(),2)&lt;&gt;0</formula>
    </cfRule>
  </conditionalFormatting>
  <conditionalFormatting sqref="B26:M37 D6:M21">
    <cfRule type="expression" dxfId="781" priority="27" stopIfTrue="1">
      <formula>MOD(ROW(),2)=0</formula>
    </cfRule>
    <cfRule type="expression" dxfId="780" priority="28" stopIfTrue="1">
      <formula>MOD(ROW(),2)&lt;&gt;0</formula>
    </cfRule>
  </conditionalFormatting>
  <conditionalFormatting sqref="A17">
    <cfRule type="expression" dxfId="779" priority="23" stopIfTrue="1">
      <formula>MOD(ROW(),2)=0</formula>
    </cfRule>
    <cfRule type="expression" dxfId="778" priority="24" stopIfTrue="1">
      <formula>MOD(ROW(),2)&lt;&gt;0</formula>
    </cfRule>
  </conditionalFormatting>
  <conditionalFormatting sqref="D17:M17">
    <cfRule type="expression" dxfId="777" priority="19" stopIfTrue="1">
      <formula>MOD(ROW(),2)=0</formula>
    </cfRule>
    <cfRule type="expression" dxfId="776" priority="20" stopIfTrue="1">
      <formula>MOD(ROW(),2)&lt;&gt;0</formula>
    </cfRule>
  </conditionalFormatting>
  <conditionalFormatting sqref="D19:M21">
    <cfRule type="expression" dxfId="775" priority="17" stopIfTrue="1">
      <formula>MOD(ROW(),2)=0</formula>
    </cfRule>
    <cfRule type="expression" dxfId="774" priority="18" stopIfTrue="1">
      <formula>MOD(ROW(),2)&lt;&gt;0</formula>
    </cfRule>
  </conditionalFormatting>
  <conditionalFormatting sqref="A19:A21">
    <cfRule type="expression" dxfId="773" priority="15" stopIfTrue="1">
      <formula>MOD(ROW(),2)=0</formula>
    </cfRule>
    <cfRule type="expression" dxfId="772" priority="16" stopIfTrue="1">
      <formula>MOD(ROW(),2)&lt;&gt;0</formula>
    </cfRule>
  </conditionalFormatting>
  <conditionalFormatting sqref="B6:C16">
    <cfRule type="expression" dxfId="771" priority="9" stopIfTrue="1">
      <formula>MOD(ROW(),2)=0</formula>
    </cfRule>
    <cfRule type="expression" dxfId="770" priority="10" stopIfTrue="1">
      <formula>MOD(ROW(),2)&lt;&gt;0</formula>
    </cfRule>
  </conditionalFormatting>
  <conditionalFormatting sqref="B18:C18 B17">
    <cfRule type="expression" dxfId="769" priority="11" stopIfTrue="1">
      <formula>MOD(ROW(),2)=0</formula>
    </cfRule>
    <cfRule type="expression" dxfId="768" priority="12" stopIfTrue="1">
      <formula>MOD(ROW(),2)&lt;&gt;0</formula>
    </cfRule>
  </conditionalFormatting>
  <conditionalFormatting sqref="C17">
    <cfRule type="expression" dxfId="767" priority="7" stopIfTrue="1">
      <formula>MOD(ROW(),2)=0</formula>
    </cfRule>
    <cfRule type="expression" dxfId="766" priority="8" stopIfTrue="1">
      <formula>MOD(ROW(),2)&lt;&gt;0</formula>
    </cfRule>
  </conditionalFormatting>
  <conditionalFormatting sqref="B20:B21">
    <cfRule type="expression" dxfId="765" priority="3" stopIfTrue="1">
      <formula>MOD(ROW(),2)=0</formula>
    </cfRule>
    <cfRule type="expression" dxfId="764" priority="4" stopIfTrue="1">
      <formula>MOD(ROW(),2)&lt;&gt;0</formula>
    </cfRule>
  </conditionalFormatting>
  <conditionalFormatting sqref="C19:C21">
    <cfRule type="expression" dxfId="763" priority="5" stopIfTrue="1">
      <formula>MOD(ROW(),2)=0</formula>
    </cfRule>
    <cfRule type="expression" dxfId="762" priority="6" stopIfTrue="1">
      <formula>MOD(ROW(),2)&lt;&gt;0</formula>
    </cfRule>
  </conditionalFormatting>
  <conditionalFormatting sqref="B19">
    <cfRule type="expression" dxfId="761" priority="1" stopIfTrue="1">
      <formula>MOD(ROW(),2)=0</formula>
    </cfRule>
    <cfRule type="expression" dxfId="760" priority="2" stopIfTrue="1">
      <formula>MOD(ROW(),2)&lt;&gt;0</formula>
    </cfRule>
  </conditionalFormatting>
  <hyperlinks>
    <hyperlink ref="B24" location="Assumptions!A1" display="Assumptions" xr:uid="{397D7167-0B5C-44C8-ADFA-2675973C839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11"/>
  <dimension ref="A1:M85"/>
  <sheetViews>
    <sheetView showGridLines="0" zoomScale="85" zoomScaleNormal="85" workbookViewId="0">
      <selection activeCell="E21" sqref="E21"/>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K1" s="99"/>
    </row>
    <row r="2" spans="1:13" ht="15.5" x14ac:dyDescent="0.35">
      <c r="A2" s="41" t="s">
        <v>1</v>
      </c>
      <c r="B2" s="42"/>
      <c r="C2" s="42"/>
      <c r="D2" s="42"/>
      <c r="E2" s="42"/>
      <c r="F2" s="42"/>
      <c r="G2" s="42"/>
      <c r="H2" s="42"/>
      <c r="I2" s="42"/>
    </row>
    <row r="3" spans="1:13" ht="15.5" x14ac:dyDescent="0.35">
      <c r="A3" s="171" t="str" cm="1">
        <f t="array" ref="A3">TABLE_FACTOR_TYPE_1&amp;" - x-"&amp;TABLE_REFERENCE_1</f>
        <v>Commutation - x-505</v>
      </c>
      <c r="B3" s="42"/>
      <c r="C3" s="42"/>
      <c r="D3" s="42"/>
      <c r="E3" s="42"/>
      <c r="F3" s="42"/>
      <c r="G3" s="42"/>
      <c r="H3" s="42"/>
      <c r="I3" s="42"/>
    </row>
    <row r="6" spans="1:13" ht="13" x14ac:dyDescent="0.3">
      <c r="A6" s="75" t="s">
        <v>602</v>
      </c>
      <c r="B6" s="77" t="s">
        <v>603</v>
      </c>
      <c r="C6" s="77"/>
      <c r="D6" s="172"/>
      <c r="E6" s="172"/>
      <c r="F6" s="172"/>
      <c r="G6" s="172"/>
      <c r="H6" s="172"/>
      <c r="I6" s="172"/>
      <c r="J6" s="172"/>
      <c r="K6" s="172"/>
      <c r="L6" s="172"/>
      <c r="M6" s="172"/>
    </row>
    <row r="7" spans="1:13" x14ac:dyDescent="0.25">
      <c r="A7" s="76" t="s">
        <v>277</v>
      </c>
      <c r="B7" s="78" t="s">
        <v>291</v>
      </c>
      <c r="C7" s="78"/>
      <c r="D7" s="172"/>
      <c r="E7" s="172"/>
      <c r="F7" s="172"/>
      <c r="G7" s="172"/>
      <c r="H7" s="172"/>
      <c r="I7" s="172"/>
      <c r="J7" s="172"/>
      <c r="K7" s="172"/>
      <c r="L7" s="172"/>
      <c r="M7" s="172"/>
    </row>
    <row r="8" spans="1:13" x14ac:dyDescent="0.25">
      <c r="A8" s="76" t="s">
        <v>278</v>
      </c>
      <c r="B8" s="78">
        <v>1988</v>
      </c>
      <c r="C8" s="78"/>
      <c r="D8" s="172"/>
      <c r="E8" s="172"/>
      <c r="F8" s="172"/>
      <c r="G8" s="172"/>
      <c r="H8" s="172"/>
      <c r="I8" s="172"/>
      <c r="J8" s="172"/>
      <c r="K8" s="172"/>
      <c r="L8" s="172"/>
      <c r="M8" s="172"/>
    </row>
    <row r="9" spans="1:13" x14ac:dyDescent="0.25">
      <c r="A9" s="76" t="s">
        <v>279</v>
      </c>
      <c r="B9" s="78" t="s">
        <v>513</v>
      </c>
      <c r="C9" s="78"/>
      <c r="D9" s="172"/>
      <c r="E9" s="172"/>
      <c r="F9" s="172"/>
      <c r="G9" s="172"/>
      <c r="H9" s="172"/>
      <c r="I9" s="172"/>
      <c r="J9" s="172"/>
      <c r="K9" s="172"/>
      <c r="L9" s="172"/>
      <c r="M9" s="172"/>
    </row>
    <row r="10" spans="1:13" x14ac:dyDescent="0.25">
      <c r="A10" s="76" t="s">
        <v>7</v>
      </c>
      <c r="B10" s="78" t="s">
        <v>514</v>
      </c>
      <c r="C10" s="78"/>
      <c r="D10" s="172"/>
      <c r="E10" s="172"/>
      <c r="F10" s="172"/>
      <c r="G10" s="172"/>
      <c r="H10" s="172"/>
      <c r="I10" s="172"/>
      <c r="J10" s="172"/>
      <c r="K10" s="172"/>
      <c r="L10" s="172"/>
      <c r="M10" s="172"/>
    </row>
    <row r="11" spans="1:13" x14ac:dyDescent="0.25">
      <c r="A11" s="76" t="s">
        <v>280</v>
      </c>
      <c r="B11" s="78" t="s">
        <v>301</v>
      </c>
      <c r="C11" s="78"/>
      <c r="D11" s="172"/>
      <c r="E11" s="172"/>
      <c r="F11" s="172"/>
      <c r="G11" s="172"/>
      <c r="H11" s="172"/>
      <c r="I11" s="172"/>
      <c r="J11" s="172"/>
      <c r="K11" s="172"/>
      <c r="L11" s="172"/>
      <c r="M11" s="172"/>
    </row>
    <row r="12" spans="1:13" x14ac:dyDescent="0.25">
      <c r="A12" s="76" t="s">
        <v>281</v>
      </c>
      <c r="B12" s="78" t="s">
        <v>736</v>
      </c>
      <c r="C12" s="78"/>
      <c r="D12" s="172"/>
      <c r="E12" s="172"/>
      <c r="F12" s="172"/>
      <c r="G12" s="172"/>
      <c r="H12" s="172"/>
      <c r="I12" s="172"/>
      <c r="J12" s="172"/>
      <c r="K12" s="172"/>
      <c r="L12" s="172"/>
      <c r="M12" s="172"/>
    </row>
    <row r="13" spans="1:13" x14ac:dyDescent="0.25">
      <c r="A13" s="76" t="s">
        <v>610</v>
      </c>
      <c r="B13" s="78">
        <v>2</v>
      </c>
      <c r="C13" s="78"/>
      <c r="D13" s="172"/>
      <c r="E13" s="172"/>
      <c r="F13" s="172"/>
      <c r="G13" s="172"/>
      <c r="H13" s="172"/>
      <c r="I13" s="172"/>
      <c r="J13" s="172"/>
      <c r="K13" s="172"/>
      <c r="L13" s="172"/>
      <c r="M13" s="172"/>
    </row>
    <row r="14" spans="1:13" x14ac:dyDescent="0.25">
      <c r="A14" s="76" t="s">
        <v>283</v>
      </c>
      <c r="B14" s="78">
        <v>505</v>
      </c>
      <c r="C14" s="78"/>
      <c r="D14" s="172"/>
      <c r="E14" s="172"/>
      <c r="F14" s="172"/>
      <c r="G14" s="172"/>
      <c r="H14" s="172"/>
      <c r="I14" s="172"/>
      <c r="J14" s="172"/>
      <c r="K14" s="172"/>
      <c r="L14" s="172"/>
      <c r="M14" s="172"/>
    </row>
    <row r="15" spans="1:13" x14ac:dyDescent="0.25">
      <c r="A15" s="76" t="s">
        <v>613</v>
      </c>
      <c r="B15" s="78">
        <v>505</v>
      </c>
      <c r="C15" s="78"/>
      <c r="D15" s="172"/>
      <c r="E15" s="172"/>
      <c r="F15" s="172"/>
      <c r="G15" s="172"/>
      <c r="H15" s="172"/>
      <c r="I15" s="172"/>
      <c r="J15" s="172"/>
      <c r="K15" s="172"/>
      <c r="L15" s="172"/>
      <c r="M15" s="172"/>
    </row>
    <row r="16" spans="1:13" x14ac:dyDescent="0.25">
      <c r="A16" s="76" t="s">
        <v>285</v>
      </c>
      <c r="B16" s="78" t="s">
        <v>500</v>
      </c>
      <c r="C16" s="78"/>
      <c r="D16" s="172"/>
      <c r="E16" s="172"/>
      <c r="F16" s="172"/>
      <c r="G16" s="172"/>
      <c r="H16" s="172"/>
      <c r="I16" s="172"/>
      <c r="J16" s="172"/>
      <c r="K16" s="172"/>
      <c r="L16" s="172"/>
      <c r="M16" s="172"/>
    </row>
    <row r="17" spans="1:13" x14ac:dyDescent="0.25">
      <c r="A17" s="76" t="s">
        <v>722</v>
      </c>
      <c r="B17" s="129"/>
      <c r="C17" s="129"/>
      <c r="D17" s="172"/>
      <c r="E17" s="172"/>
      <c r="F17" s="172"/>
      <c r="G17" s="172"/>
      <c r="H17" s="172"/>
      <c r="I17" s="172"/>
      <c r="J17" s="172"/>
      <c r="K17" s="172"/>
      <c r="L17" s="172"/>
      <c r="M17" s="172"/>
    </row>
    <row r="18" spans="1:13" x14ac:dyDescent="0.25">
      <c r="A18" s="76" t="s">
        <v>287</v>
      </c>
      <c r="B18" s="80" t="str">
        <f>"3 April 2023"</f>
        <v>3 April 2023</v>
      </c>
      <c r="C18" s="78"/>
      <c r="D18" s="172"/>
      <c r="E18" s="172"/>
      <c r="F18" s="172"/>
      <c r="G18" s="172"/>
      <c r="H18" s="172"/>
      <c r="I18" s="172"/>
      <c r="J18" s="172"/>
      <c r="K18" s="172"/>
      <c r="L18" s="172"/>
      <c r="M18" s="172"/>
    </row>
    <row r="19" spans="1:13" x14ac:dyDescent="0.25">
      <c r="A19" s="76" t="s">
        <v>288</v>
      </c>
      <c r="B19" s="80" t="str">
        <f>"3 April 2023"</f>
        <v>3 April 2023</v>
      </c>
      <c r="C19" s="78"/>
      <c r="D19" s="172"/>
      <c r="E19" s="172"/>
      <c r="F19" s="172"/>
      <c r="G19" s="172"/>
      <c r="H19" s="172"/>
      <c r="I19" s="172"/>
      <c r="J19" s="172"/>
      <c r="K19" s="172"/>
      <c r="L19" s="172"/>
      <c r="M19" s="172"/>
    </row>
    <row r="20" spans="1:13" x14ac:dyDescent="0.25">
      <c r="A20" s="76" t="s">
        <v>289</v>
      </c>
      <c r="B20" s="78" t="s">
        <v>298</v>
      </c>
      <c r="C20" s="78"/>
      <c r="D20" s="172"/>
      <c r="E20" s="172"/>
      <c r="F20" s="172"/>
      <c r="G20" s="172"/>
      <c r="H20" s="172"/>
      <c r="I20" s="172"/>
      <c r="J20" s="172"/>
      <c r="K20" s="172"/>
      <c r="L20" s="172"/>
      <c r="M20" s="172"/>
    </row>
    <row r="21" spans="1:13" x14ac:dyDescent="0.25">
      <c r="A21" s="76" t="s">
        <v>688</v>
      </c>
      <c r="B21" s="78" t="s">
        <v>299</v>
      </c>
      <c r="C21" s="78"/>
      <c r="D21" s="172"/>
      <c r="E21" s="172"/>
      <c r="F21" s="172"/>
      <c r="G21" s="172"/>
      <c r="H21" s="172"/>
      <c r="I21" s="172"/>
      <c r="J21" s="172"/>
      <c r="K21" s="172"/>
      <c r="L21" s="172"/>
      <c r="M21" s="172"/>
    </row>
    <row r="22" spans="1:13" x14ac:dyDescent="0.25">
      <c r="C22" s="115" t="s">
        <v>737</v>
      </c>
      <c r="D22" s="115"/>
      <c r="E22" s="115"/>
      <c r="F22" s="115"/>
      <c r="G22" s="115"/>
      <c r="H22" s="115"/>
      <c r="I22" s="115"/>
    </row>
    <row r="23" spans="1:13" ht="13" x14ac:dyDescent="0.3">
      <c r="B23" s="99" t="str">
        <f>HYPERLINK("#'Factor List'!A1","Back to Factor List")</f>
        <v>Back to Factor List</v>
      </c>
      <c r="C23" s="115" t="s">
        <v>738</v>
      </c>
      <c r="D23" s="115"/>
      <c r="E23" s="115"/>
      <c r="F23" s="116"/>
      <c r="G23" s="117"/>
      <c r="H23" s="115"/>
      <c r="I23" s="115"/>
    </row>
    <row r="24" spans="1:13" x14ac:dyDescent="0.25">
      <c r="B24" s="99" t="s">
        <v>14</v>
      </c>
      <c r="C24"/>
      <c r="D24"/>
      <c r="E24"/>
      <c r="F24"/>
      <c r="G24"/>
      <c r="H24"/>
      <c r="I24"/>
    </row>
    <row r="25" spans="1:13" x14ac:dyDescent="0.25">
      <c r="B25" s="99"/>
      <c r="C25"/>
      <c r="D25"/>
      <c r="E25"/>
      <c r="F25"/>
      <c r="G25"/>
      <c r="H25"/>
      <c r="I25"/>
    </row>
    <row r="26" spans="1:13" ht="13.5" thickBot="1" x14ac:dyDescent="0.3">
      <c r="A26" s="72" t="s">
        <v>735</v>
      </c>
      <c r="B26" s="72">
        <v>0</v>
      </c>
      <c r="C26" s="72">
        <v>1</v>
      </c>
      <c r="D26" s="72">
        <v>2</v>
      </c>
      <c r="E26" s="72">
        <v>3</v>
      </c>
      <c r="F26" s="72">
        <v>4</v>
      </c>
      <c r="G26" s="72">
        <v>5</v>
      </c>
      <c r="H26" s="72">
        <v>6</v>
      </c>
      <c r="I26" s="72">
        <v>7</v>
      </c>
      <c r="J26" s="72">
        <v>8</v>
      </c>
      <c r="K26" s="72">
        <v>9</v>
      </c>
      <c r="L26" s="72">
        <v>10</v>
      </c>
      <c r="M26" s="72">
        <v>11</v>
      </c>
    </row>
    <row r="27" spans="1:13" ht="13" thickBot="1" x14ac:dyDescent="0.3">
      <c r="A27" s="73" t="s">
        <v>739</v>
      </c>
      <c r="B27" s="119">
        <v>28.2</v>
      </c>
      <c r="C27" s="74"/>
      <c r="D27" s="74"/>
      <c r="E27" s="74"/>
      <c r="F27" s="74"/>
      <c r="G27" s="74"/>
      <c r="H27" s="74"/>
      <c r="I27" s="74"/>
      <c r="J27" s="74"/>
      <c r="K27" s="74"/>
      <c r="L27" s="74"/>
      <c r="M27" s="74"/>
    </row>
    <row r="28" spans="1:13" ht="13" thickBot="1" x14ac:dyDescent="0.3">
      <c r="A28" s="73">
        <v>48</v>
      </c>
      <c r="B28" s="119">
        <v>28.2</v>
      </c>
      <c r="C28" s="118">
        <v>28.2</v>
      </c>
      <c r="D28" s="118">
        <v>28.2</v>
      </c>
      <c r="E28" s="118">
        <v>28.2</v>
      </c>
      <c r="F28" s="118">
        <v>28.2</v>
      </c>
      <c r="G28" s="118">
        <v>28.2</v>
      </c>
      <c r="H28" s="74">
        <v>27.5</v>
      </c>
      <c r="I28" s="74">
        <v>27.466666666666669</v>
      </c>
      <c r="J28" s="74">
        <v>27.433333333333337</v>
      </c>
      <c r="K28" s="74">
        <v>27.400000000000006</v>
      </c>
      <c r="L28" s="74">
        <v>27.366666666666674</v>
      </c>
      <c r="M28" s="74">
        <v>27.333333333333343</v>
      </c>
    </row>
    <row r="29" spans="1:13" x14ac:dyDescent="0.25">
      <c r="A29" s="73">
        <v>49</v>
      </c>
      <c r="B29" s="74">
        <v>27.3</v>
      </c>
      <c r="C29" s="74">
        <v>27.266666666666666</v>
      </c>
      <c r="D29" s="74">
        <v>27.233333333333334</v>
      </c>
      <c r="E29" s="74">
        <v>27.2</v>
      </c>
      <c r="F29" s="74">
        <v>27.166666666666668</v>
      </c>
      <c r="G29" s="74">
        <v>27.133333333333333</v>
      </c>
      <c r="H29" s="74">
        <v>27.1</v>
      </c>
      <c r="I29" s="74">
        <v>27.066666666666666</v>
      </c>
      <c r="J29" s="74">
        <v>27.033333333333331</v>
      </c>
      <c r="K29" s="74">
        <v>27</v>
      </c>
      <c r="L29" s="74">
        <v>26.966666666666665</v>
      </c>
      <c r="M29" s="74">
        <v>26.933333333333334</v>
      </c>
    </row>
    <row r="30" spans="1:13" x14ac:dyDescent="0.25">
      <c r="A30" s="73">
        <v>50</v>
      </c>
      <c r="B30" s="74">
        <v>26.9</v>
      </c>
      <c r="C30" s="74">
        <v>26.858333333333331</v>
      </c>
      <c r="D30" s="74">
        <v>26.816666666666666</v>
      </c>
      <c r="E30" s="74">
        <v>26.774999999999999</v>
      </c>
      <c r="F30" s="74">
        <v>26.733333333333331</v>
      </c>
      <c r="G30" s="74">
        <v>26.691666666666666</v>
      </c>
      <c r="H30" s="74">
        <v>26.65</v>
      </c>
      <c r="I30" s="74">
        <v>26.608333333333331</v>
      </c>
      <c r="J30" s="74">
        <v>26.566666666666666</v>
      </c>
      <c r="K30" s="74">
        <v>26.524999999999999</v>
      </c>
      <c r="L30" s="74">
        <v>26.483333333333331</v>
      </c>
      <c r="M30" s="74">
        <v>26.441666666666666</v>
      </c>
    </row>
    <row r="31" spans="1:13" x14ac:dyDescent="0.25">
      <c r="A31" s="73">
        <v>51</v>
      </c>
      <c r="B31" s="74">
        <v>26.4</v>
      </c>
      <c r="C31" s="74">
        <v>26.358333333333331</v>
      </c>
      <c r="D31" s="74">
        <v>26.316666666666666</v>
      </c>
      <c r="E31" s="74">
        <v>26.274999999999999</v>
      </c>
      <c r="F31" s="74">
        <v>26.233333333333331</v>
      </c>
      <c r="G31" s="74">
        <v>26.191666666666666</v>
      </c>
      <c r="H31" s="74">
        <v>26.15</v>
      </c>
      <c r="I31" s="74">
        <v>26.108333333333331</v>
      </c>
      <c r="J31" s="74">
        <v>26.066666666666666</v>
      </c>
      <c r="K31" s="74">
        <v>26.024999999999999</v>
      </c>
      <c r="L31" s="74">
        <v>25.983333333333331</v>
      </c>
      <c r="M31" s="74">
        <v>25.941666666666666</v>
      </c>
    </row>
    <row r="32" spans="1:13" x14ac:dyDescent="0.25">
      <c r="A32" s="73">
        <v>52</v>
      </c>
      <c r="B32" s="74">
        <v>25.9</v>
      </c>
      <c r="C32" s="74">
        <v>25.858333333333331</v>
      </c>
      <c r="D32" s="74">
        <v>25.816666666666666</v>
      </c>
      <c r="E32" s="74">
        <v>25.774999999999999</v>
      </c>
      <c r="F32" s="74">
        <v>25.733333333333331</v>
      </c>
      <c r="G32" s="74">
        <v>25.691666666666666</v>
      </c>
      <c r="H32" s="74">
        <v>25.65</v>
      </c>
      <c r="I32" s="74">
        <v>25.608333333333331</v>
      </c>
      <c r="J32" s="74">
        <v>25.566666666666666</v>
      </c>
      <c r="K32" s="74">
        <v>25.524999999999999</v>
      </c>
      <c r="L32" s="74">
        <v>25.483333333333331</v>
      </c>
      <c r="M32" s="74">
        <v>25.441666666666666</v>
      </c>
    </row>
    <row r="33" spans="1:13" x14ac:dyDescent="0.25">
      <c r="A33" s="73">
        <v>53</v>
      </c>
      <c r="B33" s="74">
        <v>25.4</v>
      </c>
      <c r="C33" s="74">
        <v>25.358333333333331</v>
      </c>
      <c r="D33" s="74">
        <v>25.316666666666666</v>
      </c>
      <c r="E33" s="74">
        <v>25.274999999999999</v>
      </c>
      <c r="F33" s="74">
        <v>25.233333333333331</v>
      </c>
      <c r="G33" s="74">
        <v>25.191666666666666</v>
      </c>
      <c r="H33" s="74">
        <v>25.15</v>
      </c>
      <c r="I33" s="74">
        <v>25.108333333333331</v>
      </c>
      <c r="J33" s="74">
        <v>25.066666666666666</v>
      </c>
      <c r="K33" s="74">
        <v>25.024999999999999</v>
      </c>
      <c r="L33" s="74">
        <v>24.983333333333331</v>
      </c>
      <c r="M33" s="74">
        <v>24.941666666666666</v>
      </c>
    </row>
    <row r="34" spans="1:13" x14ac:dyDescent="0.25">
      <c r="A34" s="73">
        <v>54</v>
      </c>
      <c r="B34" s="74">
        <v>24.9</v>
      </c>
      <c r="C34" s="74">
        <v>24.849999999999998</v>
      </c>
      <c r="D34" s="74">
        <v>24.799999999999997</v>
      </c>
      <c r="E34" s="74">
        <v>24.75</v>
      </c>
      <c r="F34" s="74">
        <v>24.7</v>
      </c>
      <c r="G34" s="74">
        <v>24.65</v>
      </c>
      <c r="H34" s="74">
        <v>24.6</v>
      </c>
      <c r="I34" s="74">
        <v>24.55</v>
      </c>
      <c r="J34" s="74">
        <v>24.5</v>
      </c>
      <c r="K34" s="74">
        <v>24.45</v>
      </c>
      <c r="L34" s="74">
        <v>24.4</v>
      </c>
      <c r="M34" s="74">
        <v>24.35</v>
      </c>
    </row>
    <row r="35" spans="1:13" x14ac:dyDescent="0.25">
      <c r="A35" s="73">
        <v>55</v>
      </c>
      <c r="B35" s="74">
        <v>24.3</v>
      </c>
      <c r="C35" s="74">
        <v>24.25</v>
      </c>
      <c r="D35" s="74">
        <v>24.2</v>
      </c>
      <c r="E35" s="74">
        <v>24.15</v>
      </c>
      <c r="F35" s="74">
        <v>24.1</v>
      </c>
      <c r="G35" s="74">
        <v>24.05</v>
      </c>
      <c r="H35" s="74">
        <v>24</v>
      </c>
      <c r="I35" s="74">
        <v>23.95</v>
      </c>
      <c r="J35" s="74">
        <v>23.9</v>
      </c>
      <c r="K35" s="74">
        <v>23.85</v>
      </c>
      <c r="L35" s="74">
        <v>23.8</v>
      </c>
      <c r="M35" s="74">
        <v>23.75</v>
      </c>
    </row>
    <row r="36" spans="1:13" x14ac:dyDescent="0.25">
      <c r="A36" s="73">
        <v>56</v>
      </c>
      <c r="B36" s="74">
        <v>23.7</v>
      </c>
      <c r="C36" s="74">
        <v>23.65</v>
      </c>
      <c r="D36" s="74">
        <v>23.6</v>
      </c>
      <c r="E36" s="74">
        <v>23.55</v>
      </c>
      <c r="F36" s="74">
        <v>23.5</v>
      </c>
      <c r="G36" s="74">
        <v>23.45</v>
      </c>
      <c r="H36" s="74">
        <v>23.4</v>
      </c>
      <c r="I36" s="74">
        <v>23.35</v>
      </c>
      <c r="J36" s="74">
        <v>23.3</v>
      </c>
      <c r="K36" s="74">
        <v>23.25</v>
      </c>
      <c r="L36" s="74">
        <v>23.200000000000003</v>
      </c>
      <c r="M36" s="74">
        <v>23.150000000000002</v>
      </c>
    </row>
    <row r="37" spans="1:13" x14ac:dyDescent="0.25">
      <c r="A37" s="73">
        <v>57</v>
      </c>
      <c r="B37" s="74">
        <v>23.1</v>
      </c>
      <c r="C37" s="74">
        <v>23.05</v>
      </c>
      <c r="D37" s="74">
        <v>23</v>
      </c>
      <c r="E37" s="74">
        <v>22.950000000000003</v>
      </c>
      <c r="F37" s="74">
        <v>22.900000000000002</v>
      </c>
      <c r="G37" s="74">
        <v>22.85</v>
      </c>
      <c r="H37" s="74">
        <v>22.8</v>
      </c>
      <c r="I37" s="74">
        <v>22.75</v>
      </c>
      <c r="J37" s="74">
        <v>22.7</v>
      </c>
      <c r="K37" s="74">
        <v>22.65</v>
      </c>
      <c r="L37" s="74">
        <v>22.6</v>
      </c>
      <c r="M37" s="74">
        <v>22.55</v>
      </c>
    </row>
    <row r="38" spans="1:13" x14ac:dyDescent="0.25">
      <c r="A38" s="73">
        <v>58</v>
      </c>
      <c r="B38" s="74">
        <v>22.5</v>
      </c>
      <c r="C38" s="74">
        <v>22.45</v>
      </c>
      <c r="D38" s="74">
        <v>22.4</v>
      </c>
      <c r="E38" s="74">
        <v>22.35</v>
      </c>
      <c r="F38" s="74">
        <v>22.3</v>
      </c>
      <c r="G38" s="74">
        <v>22.25</v>
      </c>
      <c r="H38" s="74">
        <v>22.2</v>
      </c>
      <c r="I38" s="74">
        <v>22.15</v>
      </c>
      <c r="J38" s="74">
        <v>22.099999999999998</v>
      </c>
      <c r="K38" s="74">
        <v>22.049999999999997</v>
      </c>
      <c r="L38" s="74">
        <v>22</v>
      </c>
      <c r="M38" s="74">
        <v>21.95</v>
      </c>
    </row>
    <row r="39" spans="1:13" x14ac:dyDescent="0.25">
      <c r="A39" s="73">
        <v>59</v>
      </c>
      <c r="B39" s="74">
        <v>21.9</v>
      </c>
      <c r="C39" s="74">
        <v>21.858333333333331</v>
      </c>
      <c r="D39" s="74">
        <v>21.816666666666666</v>
      </c>
      <c r="E39" s="74">
        <v>21.774999999999999</v>
      </c>
      <c r="F39" s="74">
        <v>21.733333333333331</v>
      </c>
      <c r="G39" s="74">
        <v>21.691666666666666</v>
      </c>
      <c r="H39" s="74">
        <v>21.65</v>
      </c>
      <c r="I39" s="74">
        <v>21.608333333333331</v>
      </c>
      <c r="J39" s="74">
        <v>21.566666666666666</v>
      </c>
      <c r="K39" s="74">
        <v>21.524999999999999</v>
      </c>
      <c r="L39" s="74">
        <v>21.483333333333331</v>
      </c>
      <c r="M39" s="74">
        <v>21.441666666666666</v>
      </c>
    </row>
    <row r="40" spans="1:13" x14ac:dyDescent="0.25">
      <c r="A40" s="73">
        <v>60</v>
      </c>
      <c r="B40" s="74">
        <v>21.4</v>
      </c>
      <c r="C40" s="74">
        <v>21.341666666666665</v>
      </c>
      <c r="D40" s="74">
        <v>21.283333333333331</v>
      </c>
      <c r="E40" s="74">
        <v>21.224999999999998</v>
      </c>
      <c r="F40" s="74">
        <v>21.166666666666664</v>
      </c>
      <c r="G40" s="74">
        <v>21.108333333333331</v>
      </c>
      <c r="H40" s="74">
        <v>21.049999999999997</v>
      </c>
      <c r="I40" s="74">
        <v>20.991666666666667</v>
      </c>
      <c r="J40" s="74">
        <v>20.933333333333334</v>
      </c>
      <c r="K40" s="74">
        <v>20.875</v>
      </c>
      <c r="L40" s="74">
        <v>20.816666666666666</v>
      </c>
      <c r="M40" s="74">
        <v>20.758333333333333</v>
      </c>
    </row>
    <row r="41" spans="1:13" x14ac:dyDescent="0.25">
      <c r="A41" s="73">
        <v>61</v>
      </c>
      <c r="B41" s="74">
        <v>20.7</v>
      </c>
      <c r="C41" s="74">
        <v>20.65</v>
      </c>
      <c r="D41" s="74">
        <v>20.6</v>
      </c>
      <c r="E41" s="74">
        <v>20.55</v>
      </c>
      <c r="F41" s="74">
        <v>20.5</v>
      </c>
      <c r="G41" s="74">
        <v>20.45</v>
      </c>
      <c r="H41" s="74">
        <v>20.399999999999999</v>
      </c>
      <c r="I41" s="74">
        <v>20.350000000000001</v>
      </c>
      <c r="J41" s="74">
        <v>20.3</v>
      </c>
      <c r="K41" s="74">
        <v>20.25</v>
      </c>
      <c r="L41" s="74">
        <v>20.200000000000003</v>
      </c>
      <c r="M41" s="74">
        <v>20.150000000000002</v>
      </c>
    </row>
    <row r="42" spans="1:13" x14ac:dyDescent="0.25">
      <c r="A42" s="73">
        <v>62</v>
      </c>
      <c r="B42" s="74">
        <v>20.100000000000001</v>
      </c>
      <c r="C42" s="74">
        <v>20.05</v>
      </c>
      <c r="D42" s="74">
        <v>20</v>
      </c>
      <c r="E42" s="74">
        <v>19.950000000000003</v>
      </c>
      <c r="F42" s="74">
        <v>19.900000000000002</v>
      </c>
      <c r="G42" s="74">
        <v>19.850000000000001</v>
      </c>
      <c r="H42" s="74">
        <v>19.8</v>
      </c>
      <c r="I42" s="74">
        <v>19.75</v>
      </c>
      <c r="J42" s="74">
        <v>19.7</v>
      </c>
      <c r="K42" s="74">
        <v>19.649999999999999</v>
      </c>
      <c r="L42" s="74">
        <v>19.600000000000001</v>
      </c>
      <c r="M42" s="74">
        <v>19.55</v>
      </c>
    </row>
    <row r="43" spans="1:13" x14ac:dyDescent="0.25">
      <c r="A43" s="73">
        <v>63</v>
      </c>
      <c r="B43" s="74">
        <v>19.5</v>
      </c>
      <c r="C43" s="74">
        <v>19.441666666666666</v>
      </c>
      <c r="D43" s="74">
        <v>19.383333333333333</v>
      </c>
      <c r="E43" s="74">
        <v>19.324999999999999</v>
      </c>
      <c r="F43" s="74">
        <v>19.266666666666666</v>
      </c>
      <c r="G43" s="74">
        <v>19.208333333333332</v>
      </c>
      <c r="H43" s="74">
        <v>19.149999999999999</v>
      </c>
      <c r="I43" s="74">
        <v>19.091666666666669</v>
      </c>
      <c r="J43" s="74">
        <v>19.033333333333335</v>
      </c>
      <c r="K43" s="74">
        <v>18.975000000000001</v>
      </c>
      <c r="L43" s="74">
        <v>18.916666666666668</v>
      </c>
      <c r="M43" s="74">
        <v>18.858333333333334</v>
      </c>
    </row>
    <row r="44" spans="1:13" x14ac:dyDescent="0.25">
      <c r="A44" s="73">
        <v>64</v>
      </c>
      <c r="B44" s="74">
        <v>18.8</v>
      </c>
      <c r="C44" s="74">
        <v>18.75</v>
      </c>
      <c r="D44" s="74">
        <v>18.7</v>
      </c>
      <c r="E44" s="74">
        <v>18.649999999999999</v>
      </c>
      <c r="F44" s="74">
        <v>18.600000000000001</v>
      </c>
      <c r="G44" s="74">
        <v>18.55</v>
      </c>
      <c r="H44" s="74">
        <v>18.5</v>
      </c>
      <c r="I44" s="74">
        <v>18.45</v>
      </c>
      <c r="J44" s="74">
        <v>18.399999999999999</v>
      </c>
      <c r="K44" s="74">
        <v>18.350000000000001</v>
      </c>
      <c r="L44" s="74">
        <v>18.3</v>
      </c>
      <c r="M44" s="74">
        <v>18.25</v>
      </c>
    </row>
    <row r="45" spans="1:13" x14ac:dyDescent="0.25">
      <c r="A45" s="73">
        <v>65</v>
      </c>
      <c r="B45" s="74">
        <v>18.2</v>
      </c>
      <c r="C45" s="74">
        <v>18.149999999999999</v>
      </c>
      <c r="D45" s="74">
        <v>18.100000000000001</v>
      </c>
      <c r="E45" s="74">
        <v>18.05</v>
      </c>
      <c r="F45" s="74">
        <v>18</v>
      </c>
      <c r="G45" s="74">
        <v>17.95</v>
      </c>
      <c r="H45" s="74">
        <v>17.899999999999999</v>
      </c>
      <c r="I45" s="74">
        <v>17.850000000000001</v>
      </c>
      <c r="J45" s="74">
        <v>17.8</v>
      </c>
      <c r="K45" s="74">
        <v>17.75</v>
      </c>
      <c r="L45" s="74">
        <v>17.700000000000003</v>
      </c>
      <c r="M45" s="74">
        <v>17.650000000000002</v>
      </c>
    </row>
    <row r="46" spans="1:13" x14ac:dyDescent="0.25">
      <c r="A46" s="73">
        <v>66</v>
      </c>
      <c r="B46" s="74">
        <v>17.600000000000001</v>
      </c>
      <c r="C46" s="74">
        <v>17.541666666666668</v>
      </c>
      <c r="D46" s="74">
        <v>17.483333333333334</v>
      </c>
      <c r="E46" s="74">
        <v>17.425000000000001</v>
      </c>
      <c r="F46" s="74">
        <v>17.366666666666667</v>
      </c>
      <c r="G46" s="74">
        <v>17.308333333333334</v>
      </c>
      <c r="H46" s="74">
        <v>17.25</v>
      </c>
      <c r="I46" s="74">
        <v>17.191666666666666</v>
      </c>
      <c r="J46" s="74">
        <v>17.133333333333333</v>
      </c>
      <c r="K46" s="74">
        <v>17.074999999999999</v>
      </c>
      <c r="L46" s="74">
        <v>17.016666666666666</v>
      </c>
      <c r="M46" s="74">
        <v>16.958333333333332</v>
      </c>
    </row>
    <row r="47" spans="1:13" x14ac:dyDescent="0.25">
      <c r="A47" s="73">
        <v>67</v>
      </c>
      <c r="B47" s="74">
        <v>16.899999999999999</v>
      </c>
      <c r="C47" s="74">
        <v>16.849999999999998</v>
      </c>
      <c r="D47" s="74">
        <v>16.799999999999997</v>
      </c>
      <c r="E47" s="74">
        <v>16.75</v>
      </c>
      <c r="F47" s="74">
        <v>16.7</v>
      </c>
      <c r="G47" s="74">
        <v>16.649999999999999</v>
      </c>
      <c r="H47" s="74">
        <v>16.600000000000001</v>
      </c>
      <c r="I47" s="74">
        <v>16.55</v>
      </c>
      <c r="J47" s="74">
        <v>16.5</v>
      </c>
      <c r="K47" s="74">
        <v>16.45</v>
      </c>
      <c r="L47" s="74">
        <v>16.399999999999999</v>
      </c>
      <c r="M47" s="74">
        <v>16.350000000000001</v>
      </c>
    </row>
    <row r="48" spans="1:13" x14ac:dyDescent="0.25">
      <c r="A48" s="73">
        <v>68</v>
      </c>
      <c r="B48" s="74">
        <v>16.3</v>
      </c>
      <c r="C48" s="74">
        <v>16.241666666666667</v>
      </c>
      <c r="D48" s="74">
        <v>16.183333333333334</v>
      </c>
      <c r="E48" s="74">
        <v>16.125</v>
      </c>
      <c r="F48" s="74">
        <v>16.066666666666666</v>
      </c>
      <c r="G48" s="74">
        <v>16.008333333333333</v>
      </c>
      <c r="H48" s="74">
        <v>15.95</v>
      </c>
      <c r="I48" s="74">
        <v>15.891666666666667</v>
      </c>
      <c r="J48" s="74">
        <v>15.833333333333334</v>
      </c>
      <c r="K48" s="74">
        <v>15.775</v>
      </c>
      <c r="L48" s="74">
        <v>15.716666666666667</v>
      </c>
      <c r="M48" s="74">
        <v>15.658333333333333</v>
      </c>
    </row>
    <row r="49" spans="1:13" x14ac:dyDescent="0.25">
      <c r="A49" s="73">
        <v>69</v>
      </c>
      <c r="B49" s="74">
        <v>15.6</v>
      </c>
      <c r="C49" s="74">
        <v>15.549999999999999</v>
      </c>
      <c r="D49" s="74">
        <v>15.5</v>
      </c>
      <c r="E49" s="74">
        <v>15.45</v>
      </c>
      <c r="F49" s="74">
        <v>15.4</v>
      </c>
      <c r="G49" s="74">
        <v>15.35</v>
      </c>
      <c r="H49" s="74">
        <v>15.3</v>
      </c>
      <c r="I49" s="74">
        <v>15.25</v>
      </c>
      <c r="J49" s="74">
        <v>15.2</v>
      </c>
      <c r="K49" s="74">
        <v>15.15</v>
      </c>
      <c r="L49" s="74">
        <v>15.1</v>
      </c>
      <c r="M49" s="74">
        <v>15.05</v>
      </c>
    </row>
    <row r="50" spans="1:13" x14ac:dyDescent="0.25">
      <c r="A50" s="73">
        <v>70</v>
      </c>
      <c r="B50" s="74">
        <v>15</v>
      </c>
      <c r="C50" s="74">
        <v>14.941666666666666</v>
      </c>
      <c r="D50" s="74">
        <v>14.883333333333333</v>
      </c>
      <c r="E50" s="74">
        <v>14.824999999999999</v>
      </c>
      <c r="F50" s="74">
        <v>14.766666666666667</v>
      </c>
      <c r="G50" s="74">
        <v>14.708333333333334</v>
      </c>
      <c r="H50" s="74">
        <v>14.65</v>
      </c>
      <c r="I50" s="74">
        <v>14.591666666666667</v>
      </c>
      <c r="J50" s="74">
        <v>14.533333333333333</v>
      </c>
      <c r="K50" s="74">
        <v>14.475000000000001</v>
      </c>
      <c r="L50" s="74">
        <v>14.416666666666668</v>
      </c>
      <c r="M50" s="74">
        <v>14.358333333333334</v>
      </c>
    </row>
    <row r="51" spans="1:13" x14ac:dyDescent="0.25">
      <c r="A51" s="73">
        <v>71</v>
      </c>
      <c r="B51" s="74">
        <v>14.3</v>
      </c>
      <c r="C51" s="74">
        <v>14.25</v>
      </c>
      <c r="D51" s="74">
        <v>14.200000000000001</v>
      </c>
      <c r="E51" s="74">
        <v>14.15</v>
      </c>
      <c r="F51" s="74">
        <v>14.1</v>
      </c>
      <c r="G51" s="74">
        <v>14.05</v>
      </c>
      <c r="H51" s="74">
        <v>14</v>
      </c>
      <c r="I51" s="74">
        <v>13.95</v>
      </c>
      <c r="J51" s="74">
        <v>13.9</v>
      </c>
      <c r="K51" s="74">
        <v>13.85</v>
      </c>
      <c r="L51" s="74">
        <v>13.799999999999999</v>
      </c>
      <c r="M51" s="74">
        <v>13.75</v>
      </c>
    </row>
    <row r="52" spans="1:13" x14ac:dyDescent="0.25">
      <c r="A52" s="73">
        <v>72</v>
      </c>
      <c r="B52" s="74">
        <v>13.7</v>
      </c>
      <c r="C52" s="74">
        <v>13.641666666666666</v>
      </c>
      <c r="D52" s="74">
        <v>13.583333333333332</v>
      </c>
      <c r="E52" s="74">
        <v>13.524999999999999</v>
      </c>
      <c r="F52" s="74">
        <v>13.466666666666667</v>
      </c>
      <c r="G52" s="74">
        <v>13.408333333333333</v>
      </c>
      <c r="H52" s="74">
        <v>13.35</v>
      </c>
      <c r="I52" s="74">
        <v>13.291666666666666</v>
      </c>
      <c r="J52" s="74">
        <v>13.233333333333333</v>
      </c>
      <c r="K52" s="74">
        <v>13.175000000000001</v>
      </c>
      <c r="L52" s="74">
        <v>13.116666666666667</v>
      </c>
      <c r="M52" s="74">
        <v>13.058333333333334</v>
      </c>
    </row>
    <row r="53" spans="1:13" x14ac:dyDescent="0.25">
      <c r="A53" s="73">
        <v>73</v>
      </c>
      <c r="B53" s="74">
        <v>13</v>
      </c>
      <c r="C53" s="74">
        <v>12.95</v>
      </c>
      <c r="D53" s="74">
        <v>12.9</v>
      </c>
      <c r="E53" s="74">
        <v>12.85</v>
      </c>
      <c r="F53" s="74">
        <v>12.8</v>
      </c>
      <c r="G53" s="74">
        <v>12.75</v>
      </c>
      <c r="H53" s="74">
        <v>12.7</v>
      </c>
      <c r="I53" s="74">
        <v>12.65</v>
      </c>
      <c r="J53" s="74">
        <v>12.6</v>
      </c>
      <c r="K53" s="74">
        <v>12.55</v>
      </c>
      <c r="L53" s="74">
        <v>12.5</v>
      </c>
      <c r="M53" s="74">
        <v>12.450000000000001</v>
      </c>
    </row>
    <row r="54" spans="1:13" x14ac:dyDescent="0.25">
      <c r="A54" s="73">
        <v>74</v>
      </c>
      <c r="B54" s="74">
        <v>12.4</v>
      </c>
      <c r="C54" s="74">
        <v>12.35</v>
      </c>
      <c r="D54" s="74">
        <v>12.3</v>
      </c>
      <c r="E54" s="74">
        <v>12.25</v>
      </c>
      <c r="F54" s="74">
        <v>12.200000000000001</v>
      </c>
      <c r="G54" s="74">
        <v>12.15</v>
      </c>
      <c r="H54" s="74">
        <v>12.100000000000001</v>
      </c>
      <c r="I54" s="74">
        <v>12.05</v>
      </c>
      <c r="J54" s="74">
        <v>12</v>
      </c>
      <c r="K54" s="74">
        <v>11.950000000000001</v>
      </c>
      <c r="L54" s="74">
        <v>11.9</v>
      </c>
      <c r="M54" s="74">
        <v>11.850000000000001</v>
      </c>
    </row>
    <row r="55" spans="1:13" x14ac:dyDescent="0.25">
      <c r="A55" s="73">
        <v>75</v>
      </c>
      <c r="B55" s="74">
        <v>11.8</v>
      </c>
      <c r="C55" s="74"/>
      <c r="D55" s="74"/>
      <c r="E55" s="74"/>
      <c r="F55" s="74"/>
      <c r="G55" s="74"/>
      <c r="H55" s="74"/>
      <c r="I55" s="74"/>
      <c r="J55" s="74"/>
      <c r="K55" s="74"/>
      <c r="L55" s="74"/>
      <c r="M55" s="74"/>
    </row>
    <row r="56" spans="1:13" x14ac:dyDescent="0.25">
      <c r="A56"/>
      <c r="B56"/>
    </row>
    <row r="57" spans="1:13" x14ac:dyDescent="0.25">
      <c r="A57"/>
      <c r="B57" s="93"/>
      <c r="C57" s="93"/>
      <c r="D57" s="93"/>
      <c r="E57" s="93"/>
      <c r="F57" s="93"/>
      <c r="G57" s="93"/>
      <c r="H57" s="93"/>
      <c r="I57" s="93"/>
      <c r="J57" s="93"/>
      <c r="K57" s="93"/>
      <c r="L57" s="93"/>
      <c r="M57" s="93"/>
    </row>
    <row r="58" spans="1:13" x14ac:dyDescent="0.25">
      <c r="A58"/>
      <c r="B58" s="93"/>
      <c r="C58" s="93"/>
      <c r="D58" s="93"/>
      <c r="E58" s="93"/>
      <c r="F58" s="93"/>
      <c r="G58" s="93"/>
      <c r="H58" s="93"/>
      <c r="I58" s="93"/>
      <c r="J58" s="93"/>
      <c r="K58" s="93"/>
      <c r="L58" s="93"/>
      <c r="M58" s="93"/>
    </row>
    <row r="59" spans="1:13" x14ac:dyDescent="0.25">
      <c r="A59"/>
      <c r="B59" s="93"/>
      <c r="C59" s="93"/>
      <c r="D59" s="93"/>
      <c r="E59" s="93"/>
      <c r="F59" s="93"/>
      <c r="G59" s="93"/>
      <c r="H59" s="93"/>
      <c r="I59" s="93"/>
      <c r="J59" s="93"/>
      <c r="K59" s="93"/>
      <c r="L59" s="93"/>
      <c r="M59" s="93"/>
    </row>
    <row r="60" spans="1:13" x14ac:dyDescent="0.25">
      <c r="A60"/>
      <c r="B60" s="93"/>
      <c r="C60" s="93"/>
      <c r="D60" s="93"/>
      <c r="E60" s="93"/>
      <c r="F60" s="93"/>
      <c r="G60" s="93"/>
      <c r="H60" s="93"/>
      <c r="I60" s="93"/>
      <c r="J60" s="93"/>
      <c r="K60" s="93"/>
      <c r="L60" s="93"/>
      <c r="M60" s="93"/>
    </row>
    <row r="61" spans="1:13" x14ac:dyDescent="0.25">
      <c r="A61"/>
      <c r="B61" s="93"/>
      <c r="C61" s="93"/>
      <c r="D61" s="93"/>
      <c r="E61" s="93"/>
      <c r="F61" s="93"/>
      <c r="G61" s="93"/>
      <c r="H61" s="93"/>
      <c r="I61" s="93"/>
      <c r="J61" s="93"/>
      <c r="K61" s="93"/>
      <c r="L61" s="93"/>
      <c r="M61" s="93"/>
    </row>
    <row r="62" spans="1:13" x14ac:dyDescent="0.25">
      <c r="A62"/>
      <c r="B62" s="93"/>
      <c r="C62" s="93"/>
      <c r="D62" s="93"/>
      <c r="E62" s="93"/>
      <c r="F62" s="93"/>
      <c r="G62" s="93"/>
      <c r="H62" s="93"/>
      <c r="I62" s="93"/>
      <c r="J62" s="93"/>
      <c r="K62" s="93"/>
      <c r="L62" s="93"/>
      <c r="M62" s="93"/>
    </row>
    <row r="63" spans="1:13" x14ac:dyDescent="0.25">
      <c r="A63"/>
      <c r="B63" s="93"/>
      <c r="C63" s="93"/>
      <c r="D63" s="93"/>
      <c r="E63" s="93"/>
      <c r="F63" s="93"/>
      <c r="G63" s="93"/>
      <c r="H63" s="93"/>
      <c r="I63" s="93"/>
      <c r="J63" s="93"/>
      <c r="K63" s="93"/>
      <c r="L63" s="93"/>
      <c r="M63" s="93"/>
    </row>
    <row r="64" spans="1:13" x14ac:dyDescent="0.25">
      <c r="A64"/>
      <c r="B64" s="93"/>
      <c r="C64" s="93"/>
      <c r="D64" s="93"/>
      <c r="E64" s="93"/>
      <c r="F64" s="93"/>
      <c r="G64" s="93"/>
      <c r="H64" s="93"/>
      <c r="I64" s="93"/>
      <c r="J64" s="93"/>
      <c r="K64" s="93"/>
      <c r="L64" s="93"/>
      <c r="M64" s="93"/>
    </row>
    <row r="65" spans="1:13" x14ac:dyDescent="0.25">
      <c r="A65"/>
      <c r="B65" s="93"/>
      <c r="C65" s="93"/>
      <c r="D65" s="93"/>
      <c r="E65" s="93"/>
      <c r="F65" s="93"/>
      <c r="G65" s="93"/>
      <c r="H65" s="93"/>
      <c r="I65" s="93"/>
      <c r="J65" s="93"/>
      <c r="K65" s="93"/>
      <c r="L65" s="93"/>
      <c r="M65" s="93"/>
    </row>
    <row r="66" spans="1:13" x14ac:dyDescent="0.25">
      <c r="B66" s="93"/>
      <c r="C66" s="93"/>
      <c r="D66" s="93"/>
      <c r="E66" s="93"/>
      <c r="F66" s="93"/>
      <c r="G66" s="93"/>
      <c r="H66" s="93"/>
      <c r="I66" s="93"/>
      <c r="J66" s="93"/>
      <c r="K66" s="93"/>
      <c r="L66" s="93"/>
      <c r="M66" s="93"/>
    </row>
    <row r="67" spans="1:13" x14ac:dyDescent="0.25">
      <c r="B67" s="93"/>
      <c r="C67" s="93"/>
      <c r="D67" s="93"/>
      <c r="E67" s="93"/>
      <c r="F67" s="93"/>
      <c r="G67" s="93"/>
      <c r="H67" s="93"/>
      <c r="I67" s="93"/>
      <c r="J67" s="93"/>
      <c r="K67" s="93"/>
      <c r="L67" s="93"/>
      <c r="M67" s="93"/>
    </row>
    <row r="68" spans="1:13" x14ac:dyDescent="0.25">
      <c r="B68" s="93"/>
      <c r="C68" s="93"/>
      <c r="D68" s="93"/>
      <c r="E68" s="93"/>
      <c r="F68" s="93"/>
      <c r="G68" s="93"/>
      <c r="H68" s="93"/>
      <c r="I68" s="93"/>
      <c r="J68" s="93"/>
      <c r="K68" s="93"/>
      <c r="L68" s="93"/>
      <c r="M68" s="93"/>
    </row>
    <row r="69" spans="1:13" x14ac:dyDescent="0.25">
      <c r="B69" s="93"/>
      <c r="C69" s="93"/>
      <c r="D69" s="93"/>
      <c r="E69" s="93"/>
      <c r="F69" s="93"/>
      <c r="G69" s="93"/>
      <c r="H69" s="93"/>
      <c r="I69" s="93"/>
      <c r="J69" s="93"/>
      <c r="K69" s="93"/>
      <c r="L69" s="93"/>
      <c r="M69" s="93"/>
    </row>
    <row r="70" spans="1:13" x14ac:dyDescent="0.25">
      <c r="B70" s="93"/>
      <c r="C70" s="93"/>
      <c r="D70" s="93"/>
      <c r="E70" s="93"/>
      <c r="F70" s="93"/>
      <c r="G70" s="93"/>
      <c r="H70" s="93"/>
      <c r="I70" s="93"/>
      <c r="J70" s="93"/>
      <c r="K70" s="93"/>
      <c r="L70" s="93"/>
      <c r="M70" s="93"/>
    </row>
    <row r="71" spans="1:13" x14ac:dyDescent="0.25">
      <c r="B71" s="93"/>
      <c r="C71" s="93"/>
      <c r="D71" s="93"/>
      <c r="E71" s="93"/>
      <c r="F71" s="93"/>
      <c r="G71" s="93"/>
      <c r="H71" s="93"/>
      <c r="I71" s="93"/>
      <c r="J71" s="93"/>
      <c r="K71" s="93"/>
      <c r="L71" s="93"/>
      <c r="M71" s="93"/>
    </row>
    <row r="72" spans="1:13" x14ac:dyDescent="0.25">
      <c r="B72" s="93"/>
      <c r="C72" s="93"/>
      <c r="D72" s="93"/>
      <c r="E72" s="93"/>
      <c r="F72" s="93"/>
      <c r="G72" s="93"/>
      <c r="H72" s="93"/>
      <c r="I72" s="93"/>
      <c r="J72" s="93"/>
      <c r="K72" s="93"/>
      <c r="L72" s="93"/>
      <c r="M72" s="93"/>
    </row>
    <row r="73" spans="1:13" x14ac:dyDescent="0.25">
      <c r="B73" s="93"/>
      <c r="C73" s="93"/>
      <c r="D73" s="93"/>
      <c r="E73" s="93"/>
      <c r="F73" s="93"/>
      <c r="G73" s="93"/>
      <c r="H73" s="93"/>
      <c r="I73" s="93"/>
      <c r="J73" s="93"/>
      <c r="K73" s="93"/>
      <c r="L73" s="93"/>
      <c r="M73" s="93"/>
    </row>
    <row r="74" spans="1:13" x14ac:dyDescent="0.25">
      <c r="B74" s="93"/>
      <c r="C74" s="93"/>
      <c r="D74" s="93"/>
      <c r="E74" s="93"/>
      <c r="F74" s="93"/>
      <c r="G74" s="93"/>
      <c r="H74" s="93"/>
      <c r="I74" s="93"/>
      <c r="J74" s="93"/>
      <c r="K74" s="93"/>
      <c r="L74" s="93"/>
      <c r="M74" s="93"/>
    </row>
    <row r="75" spans="1:13" x14ac:dyDescent="0.25">
      <c r="B75" s="93"/>
      <c r="C75" s="93"/>
      <c r="D75" s="93"/>
      <c r="E75" s="93"/>
      <c r="F75" s="93"/>
      <c r="G75" s="93"/>
      <c r="H75" s="93"/>
      <c r="I75" s="93"/>
      <c r="J75" s="93"/>
      <c r="K75" s="93"/>
      <c r="L75" s="93"/>
      <c r="M75" s="93"/>
    </row>
    <row r="76" spans="1:13" x14ac:dyDescent="0.25">
      <c r="B76" s="93"/>
      <c r="C76" s="93"/>
      <c r="D76" s="93"/>
      <c r="E76" s="93"/>
      <c r="F76" s="93"/>
      <c r="G76" s="93"/>
      <c r="H76" s="93"/>
      <c r="I76" s="93"/>
      <c r="J76" s="93"/>
      <c r="K76" s="93"/>
      <c r="L76" s="93"/>
      <c r="M76" s="93"/>
    </row>
    <row r="77" spans="1:13" x14ac:dyDescent="0.25">
      <c r="B77" s="93"/>
      <c r="C77" s="93"/>
      <c r="D77" s="93"/>
      <c r="E77" s="93"/>
      <c r="F77" s="93"/>
      <c r="G77" s="93"/>
      <c r="H77" s="93"/>
      <c r="I77" s="93"/>
      <c r="J77" s="93"/>
      <c r="K77" s="93"/>
      <c r="L77" s="93"/>
      <c r="M77" s="93"/>
    </row>
    <row r="78" spans="1:13" x14ac:dyDescent="0.25">
      <c r="B78" s="93"/>
      <c r="C78" s="93"/>
      <c r="D78" s="93"/>
      <c r="E78" s="93"/>
      <c r="F78" s="93"/>
      <c r="G78" s="93"/>
      <c r="H78" s="93"/>
      <c r="I78" s="93"/>
      <c r="J78" s="93"/>
      <c r="K78" s="93"/>
      <c r="L78" s="93"/>
      <c r="M78" s="93"/>
    </row>
    <row r="79" spans="1:13" x14ac:dyDescent="0.25">
      <c r="B79" s="93"/>
      <c r="C79" s="93"/>
      <c r="D79" s="93"/>
      <c r="E79" s="93"/>
      <c r="F79" s="93"/>
      <c r="G79" s="93"/>
      <c r="H79" s="93"/>
      <c r="I79" s="93"/>
      <c r="J79" s="93"/>
      <c r="K79" s="93"/>
      <c r="L79" s="93"/>
      <c r="M79" s="93"/>
    </row>
    <row r="80" spans="1:13" x14ac:dyDescent="0.25">
      <c r="B80" s="93"/>
      <c r="C80" s="93"/>
      <c r="D80" s="93"/>
      <c r="E80" s="93"/>
      <c r="F80" s="93"/>
      <c r="G80" s="93"/>
      <c r="H80" s="93"/>
      <c r="I80" s="93"/>
      <c r="J80" s="93"/>
      <c r="K80" s="93"/>
      <c r="L80" s="93"/>
      <c r="M80" s="93"/>
    </row>
    <row r="81" spans="2:13" x14ac:dyDescent="0.25">
      <c r="B81" s="93"/>
      <c r="C81" s="93"/>
      <c r="D81" s="93"/>
      <c r="E81" s="93"/>
      <c r="F81" s="93"/>
      <c r="G81" s="93"/>
      <c r="H81" s="93"/>
      <c r="I81" s="93"/>
      <c r="J81" s="93"/>
      <c r="K81" s="93"/>
      <c r="L81" s="93"/>
      <c r="M81" s="93"/>
    </row>
    <row r="82" spans="2:13" x14ac:dyDescent="0.25">
      <c r="B82" s="93"/>
      <c r="C82" s="93"/>
      <c r="D82" s="93"/>
      <c r="E82" s="93"/>
      <c r="F82" s="93"/>
      <c r="G82" s="93"/>
      <c r="H82" s="93"/>
      <c r="I82" s="93"/>
      <c r="J82" s="93"/>
      <c r="K82" s="93"/>
      <c r="L82" s="93"/>
      <c r="M82" s="93"/>
    </row>
    <row r="83" spans="2:13" x14ac:dyDescent="0.25">
      <c r="B83" s="93"/>
      <c r="C83" s="93"/>
      <c r="D83" s="93"/>
      <c r="E83" s="93"/>
      <c r="F83" s="93"/>
      <c r="G83" s="93"/>
      <c r="H83" s="93"/>
      <c r="I83" s="93"/>
      <c r="J83" s="93"/>
      <c r="K83" s="93"/>
      <c r="L83" s="93"/>
      <c r="M83" s="93"/>
    </row>
    <row r="84" spans="2:13" x14ac:dyDescent="0.25">
      <c r="B84" s="93"/>
      <c r="C84" s="93"/>
      <c r="D84" s="93"/>
      <c r="E84" s="93"/>
      <c r="F84" s="93"/>
      <c r="G84" s="93"/>
      <c r="H84" s="93"/>
      <c r="I84" s="93"/>
      <c r="J84" s="93"/>
      <c r="K84" s="93"/>
      <c r="L84" s="93"/>
      <c r="M84" s="93"/>
    </row>
    <row r="85" spans="2:13" x14ac:dyDescent="0.25">
      <c r="B85" s="93"/>
      <c r="C85" s="93"/>
      <c r="D85" s="93"/>
      <c r="E85" s="93"/>
      <c r="F85" s="93"/>
      <c r="G85" s="93"/>
      <c r="H85" s="93"/>
      <c r="I85" s="93"/>
      <c r="J85" s="93"/>
      <c r="K85" s="93"/>
      <c r="L85" s="93"/>
      <c r="M85" s="93"/>
    </row>
  </sheetData>
  <sheetProtection algorithmName="SHA-512" hashValue="MUI2yz2eZ+uKYZLcGNW/oSro7kKz9P2x2sekVKCeFZO58YJ98A593FwpWZqvZIL7hW+bPkOZ2A57ibMSa74wzQ==" saltValue="0PLjU+ULtmi2hBGtpWMf7A==" spinCount="100000" sheet="1" objects="1" scenarios="1"/>
  <phoneticPr fontId="4" type="noConversion"/>
  <conditionalFormatting sqref="A26:A37 A6:A16 A18">
    <cfRule type="expression" dxfId="759" priority="21" stopIfTrue="1">
      <formula>MOD(ROW(),2)=0</formula>
    </cfRule>
    <cfRule type="expression" dxfId="758" priority="22" stopIfTrue="1">
      <formula>MOD(ROW(),2)&lt;&gt;0</formula>
    </cfRule>
  </conditionalFormatting>
  <conditionalFormatting sqref="B26:M26 B29:M55 H27:M28 C27:G27 D6:M21">
    <cfRule type="expression" dxfId="757" priority="23" stopIfTrue="1">
      <formula>MOD(ROW(),2)=0</formula>
    </cfRule>
    <cfRule type="expression" dxfId="756" priority="24" stopIfTrue="1">
      <formula>MOD(ROW(),2)&lt;&gt;0</formula>
    </cfRule>
  </conditionalFormatting>
  <conditionalFormatting sqref="A17">
    <cfRule type="expression" dxfId="755" priority="19" stopIfTrue="1">
      <formula>MOD(ROW(),2)=0</formula>
    </cfRule>
    <cfRule type="expression" dxfId="754" priority="20" stopIfTrue="1">
      <formula>MOD(ROW(),2)&lt;&gt;0</formula>
    </cfRule>
  </conditionalFormatting>
  <conditionalFormatting sqref="A38:A55">
    <cfRule type="expression" dxfId="753" priority="17" stopIfTrue="1">
      <formula>MOD(ROW(),2)=0</formula>
    </cfRule>
    <cfRule type="expression" dxfId="752" priority="18" stopIfTrue="1">
      <formula>MOD(ROW(),2)&lt;&gt;0</formula>
    </cfRule>
  </conditionalFormatting>
  <conditionalFormatting sqref="A19:A21">
    <cfRule type="expression" dxfId="751" priority="15" stopIfTrue="1">
      <formula>MOD(ROW(),2)=0</formula>
    </cfRule>
    <cfRule type="expression" dxfId="750" priority="16" stopIfTrue="1">
      <formula>MOD(ROW(),2)&lt;&gt;0</formula>
    </cfRule>
  </conditionalFormatting>
  <conditionalFormatting sqref="B6:C16">
    <cfRule type="expression" dxfId="749" priority="9" stopIfTrue="1">
      <formula>MOD(ROW(),2)=0</formula>
    </cfRule>
    <cfRule type="expression" dxfId="748" priority="10" stopIfTrue="1">
      <formula>MOD(ROW(),2)&lt;&gt;0</formula>
    </cfRule>
  </conditionalFormatting>
  <conditionalFormatting sqref="B18:C18 B17">
    <cfRule type="expression" dxfId="747" priority="11" stopIfTrue="1">
      <formula>MOD(ROW(),2)=0</formula>
    </cfRule>
    <cfRule type="expression" dxfId="746" priority="12" stopIfTrue="1">
      <formula>MOD(ROW(),2)&lt;&gt;0</formula>
    </cfRule>
  </conditionalFormatting>
  <conditionalFormatting sqref="C17">
    <cfRule type="expression" dxfId="745" priority="7" stopIfTrue="1">
      <formula>MOD(ROW(),2)=0</formula>
    </cfRule>
    <cfRule type="expression" dxfId="744" priority="8" stopIfTrue="1">
      <formula>MOD(ROW(),2)&lt;&gt;0</formula>
    </cfRule>
  </conditionalFormatting>
  <conditionalFormatting sqref="B20:B21">
    <cfRule type="expression" dxfId="743" priority="3" stopIfTrue="1">
      <formula>MOD(ROW(),2)=0</formula>
    </cfRule>
    <cfRule type="expression" dxfId="742" priority="4" stopIfTrue="1">
      <formula>MOD(ROW(),2)&lt;&gt;0</formula>
    </cfRule>
  </conditionalFormatting>
  <conditionalFormatting sqref="C19:C21">
    <cfRule type="expression" dxfId="741" priority="5" stopIfTrue="1">
      <formula>MOD(ROW(),2)=0</formula>
    </cfRule>
    <cfRule type="expression" dxfId="740" priority="6" stopIfTrue="1">
      <formula>MOD(ROW(),2)&lt;&gt;0</formula>
    </cfRule>
  </conditionalFormatting>
  <conditionalFormatting sqref="B19">
    <cfRule type="expression" dxfId="739" priority="1" stopIfTrue="1">
      <formula>MOD(ROW(),2)=0</formula>
    </cfRule>
    <cfRule type="expression" dxfId="738" priority="2" stopIfTrue="1">
      <formula>MOD(ROW(),2)&lt;&gt;0</formula>
    </cfRule>
  </conditionalFormatting>
  <hyperlinks>
    <hyperlink ref="B24" location="Assumptions!A1" display="Assumptions" xr:uid="{04F627E1-0019-40AE-B331-EC0D3857EEBB}"/>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2"/>
  <dimension ref="A1:M56"/>
  <sheetViews>
    <sheetView showGridLines="0" zoomScale="85" zoomScaleNormal="85" workbookViewId="0">
      <selection activeCell="E21" sqref="E21"/>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K1" s="99"/>
    </row>
    <row r="2" spans="1:13" ht="15.5" x14ac:dyDescent="0.35">
      <c r="A2" s="41" t="s">
        <v>1</v>
      </c>
      <c r="B2" s="42"/>
      <c r="C2" s="42"/>
      <c r="D2" s="42"/>
      <c r="E2" s="42"/>
      <c r="F2" s="42"/>
      <c r="G2" s="42"/>
      <c r="H2" s="42"/>
      <c r="I2" s="42"/>
    </row>
    <row r="3" spans="1:13" ht="15.5" x14ac:dyDescent="0.35">
      <c r="A3" s="171" t="str" cm="1">
        <f t="array" ref="A3">TABLE_FACTOR_TYPE_1&amp;" - x-"&amp;TABLE_REFERENCE_1</f>
        <v>Commutation - x-506</v>
      </c>
      <c r="B3" s="42"/>
      <c r="C3" s="42"/>
      <c r="D3" s="42"/>
      <c r="E3" s="42"/>
      <c r="F3" s="42"/>
      <c r="G3" s="42"/>
      <c r="H3" s="42"/>
      <c r="I3" s="42"/>
    </row>
    <row r="6" spans="1:13" ht="13" x14ac:dyDescent="0.3">
      <c r="A6" s="75" t="s">
        <v>602</v>
      </c>
      <c r="B6" s="77" t="s">
        <v>603</v>
      </c>
      <c r="C6" s="77"/>
      <c r="D6" s="172"/>
      <c r="E6" s="172"/>
      <c r="F6" s="172"/>
      <c r="G6" s="172"/>
      <c r="H6" s="172"/>
      <c r="I6" s="172"/>
      <c r="J6" s="172"/>
      <c r="K6" s="172"/>
      <c r="L6" s="172"/>
      <c r="M6" s="172"/>
    </row>
    <row r="7" spans="1:13" x14ac:dyDescent="0.25">
      <c r="A7" s="76" t="s">
        <v>277</v>
      </c>
      <c r="B7" s="78" t="s">
        <v>291</v>
      </c>
      <c r="C7" s="78"/>
      <c r="D7" s="172"/>
      <c r="E7" s="172"/>
      <c r="F7" s="172"/>
      <c r="G7" s="172"/>
      <c r="H7" s="172"/>
      <c r="I7" s="172"/>
      <c r="J7" s="172"/>
      <c r="K7" s="172"/>
      <c r="L7" s="172"/>
      <c r="M7" s="172"/>
    </row>
    <row r="8" spans="1:13" x14ac:dyDescent="0.25">
      <c r="A8" s="76" t="s">
        <v>278</v>
      </c>
      <c r="B8" s="78">
        <v>1988</v>
      </c>
      <c r="C8" s="78"/>
      <c r="D8" s="172"/>
      <c r="E8" s="172"/>
      <c r="F8" s="172"/>
      <c r="G8" s="172"/>
      <c r="H8" s="172"/>
      <c r="I8" s="172"/>
      <c r="J8" s="172"/>
      <c r="K8" s="172"/>
      <c r="L8" s="172"/>
      <c r="M8" s="172"/>
    </row>
    <row r="9" spans="1:13" x14ac:dyDescent="0.25">
      <c r="A9" s="76" t="s">
        <v>279</v>
      </c>
      <c r="B9" s="78" t="s">
        <v>513</v>
      </c>
      <c r="C9" s="78"/>
      <c r="D9" s="172"/>
      <c r="E9" s="172"/>
      <c r="F9" s="172"/>
      <c r="G9" s="172"/>
      <c r="H9" s="172"/>
      <c r="I9" s="172"/>
      <c r="J9" s="172"/>
      <c r="K9" s="172"/>
      <c r="L9" s="172"/>
      <c r="M9" s="172"/>
    </row>
    <row r="10" spans="1:13" ht="37.5" x14ac:dyDescent="0.25">
      <c r="A10" s="76" t="s">
        <v>7</v>
      </c>
      <c r="B10" s="78" t="s">
        <v>516</v>
      </c>
      <c r="C10" s="78"/>
      <c r="D10" s="172"/>
      <c r="E10" s="172"/>
      <c r="F10" s="172"/>
      <c r="G10" s="172"/>
      <c r="H10" s="172"/>
      <c r="I10" s="172"/>
      <c r="J10" s="172"/>
      <c r="K10" s="172"/>
      <c r="L10" s="172"/>
      <c r="M10" s="172"/>
    </row>
    <row r="11" spans="1:13" x14ac:dyDescent="0.25">
      <c r="A11" s="76" t="s">
        <v>280</v>
      </c>
      <c r="B11" s="78" t="s">
        <v>301</v>
      </c>
      <c r="C11" s="78"/>
      <c r="D11" s="172"/>
      <c r="E11" s="172"/>
      <c r="F11" s="172"/>
      <c r="G11" s="172"/>
      <c r="H11" s="172"/>
      <c r="I11" s="172"/>
      <c r="J11" s="172"/>
      <c r="K11" s="172"/>
      <c r="L11" s="172"/>
      <c r="M11" s="172"/>
    </row>
    <row r="12" spans="1:13" x14ac:dyDescent="0.25">
      <c r="A12" s="76" t="s">
        <v>281</v>
      </c>
      <c r="B12" s="78" t="s">
        <v>736</v>
      </c>
      <c r="C12" s="78"/>
      <c r="D12" s="172"/>
      <c r="E12" s="172"/>
      <c r="F12" s="172"/>
      <c r="G12" s="172"/>
      <c r="H12" s="172"/>
      <c r="I12" s="172"/>
      <c r="J12" s="172"/>
      <c r="K12" s="172"/>
      <c r="L12" s="172"/>
      <c r="M12" s="172"/>
    </row>
    <row r="13" spans="1:13" x14ac:dyDescent="0.25">
      <c r="A13" s="76" t="s">
        <v>610</v>
      </c>
      <c r="B13" s="78">
        <v>2</v>
      </c>
      <c r="C13" s="78"/>
      <c r="D13" s="172"/>
      <c r="E13" s="172"/>
      <c r="F13" s="172"/>
      <c r="G13" s="172"/>
      <c r="H13" s="172"/>
      <c r="I13" s="172"/>
      <c r="J13" s="172"/>
      <c r="K13" s="172"/>
      <c r="L13" s="172"/>
      <c r="M13" s="172"/>
    </row>
    <row r="14" spans="1:13" x14ac:dyDescent="0.25">
      <c r="A14" s="76" t="s">
        <v>283</v>
      </c>
      <c r="B14" s="78">
        <v>506</v>
      </c>
      <c r="C14" s="78"/>
      <c r="D14" s="172"/>
      <c r="E14" s="172"/>
      <c r="F14" s="172"/>
      <c r="G14" s="172"/>
      <c r="H14" s="172"/>
      <c r="I14" s="172"/>
      <c r="J14" s="172"/>
      <c r="K14" s="172"/>
      <c r="L14" s="172"/>
      <c r="M14" s="172"/>
    </row>
    <row r="15" spans="1:13" x14ac:dyDescent="0.25">
      <c r="A15" s="76" t="s">
        <v>613</v>
      </c>
      <c r="B15" s="78">
        <v>506</v>
      </c>
      <c r="C15" s="78"/>
      <c r="D15" s="172"/>
      <c r="E15" s="172"/>
      <c r="F15" s="172"/>
      <c r="G15" s="172"/>
      <c r="H15" s="172"/>
      <c r="I15" s="172"/>
      <c r="J15" s="172"/>
      <c r="K15" s="172"/>
      <c r="L15" s="172"/>
      <c r="M15" s="172"/>
    </row>
    <row r="16" spans="1:13" x14ac:dyDescent="0.25">
      <c r="A16" s="76" t="s">
        <v>285</v>
      </c>
      <c r="B16" s="78" t="s">
        <v>504</v>
      </c>
      <c r="C16" s="78"/>
      <c r="D16" s="172"/>
      <c r="E16" s="172"/>
      <c r="F16" s="172"/>
      <c r="G16" s="172"/>
      <c r="H16" s="172"/>
      <c r="I16" s="172"/>
      <c r="J16" s="172"/>
      <c r="K16" s="172"/>
      <c r="L16" s="172"/>
      <c r="M16" s="172"/>
    </row>
    <row r="17" spans="1:13" x14ac:dyDescent="0.25">
      <c r="A17" s="76" t="s">
        <v>722</v>
      </c>
      <c r="B17" s="129"/>
      <c r="C17" s="129"/>
      <c r="D17" s="172"/>
      <c r="E17" s="172"/>
      <c r="F17" s="172"/>
      <c r="G17" s="172"/>
      <c r="H17" s="172"/>
      <c r="I17" s="172"/>
      <c r="J17" s="172"/>
      <c r="K17" s="172"/>
      <c r="L17" s="172"/>
      <c r="M17" s="172"/>
    </row>
    <row r="18" spans="1:13" x14ac:dyDescent="0.25">
      <c r="A18" s="76" t="s">
        <v>287</v>
      </c>
      <c r="B18" s="80" t="str">
        <f>"3 April 2023"</f>
        <v>3 April 2023</v>
      </c>
      <c r="C18" s="78"/>
      <c r="D18" s="172"/>
      <c r="E18" s="172"/>
      <c r="F18" s="172"/>
      <c r="G18" s="172"/>
      <c r="H18" s="172"/>
      <c r="I18" s="172"/>
      <c r="J18" s="172"/>
      <c r="K18" s="172"/>
      <c r="L18" s="172"/>
      <c r="M18" s="172"/>
    </row>
    <row r="19" spans="1:13" x14ac:dyDescent="0.25">
      <c r="A19" s="76" t="s">
        <v>288</v>
      </c>
      <c r="B19" s="80" t="str">
        <f>"3 April 2023"</f>
        <v>3 April 2023</v>
      </c>
      <c r="C19" s="78"/>
      <c r="D19" s="172"/>
      <c r="E19" s="172"/>
      <c r="F19" s="172"/>
      <c r="G19" s="172"/>
      <c r="H19" s="172"/>
      <c r="I19" s="172"/>
      <c r="J19" s="172"/>
      <c r="K19" s="172"/>
      <c r="L19" s="172"/>
      <c r="M19" s="172"/>
    </row>
    <row r="20" spans="1:13" x14ac:dyDescent="0.25">
      <c r="A20" s="76" t="s">
        <v>289</v>
      </c>
      <c r="B20" s="78" t="s">
        <v>298</v>
      </c>
      <c r="C20" s="78"/>
      <c r="D20" s="172"/>
      <c r="E20" s="172"/>
      <c r="F20" s="172"/>
      <c r="G20" s="172"/>
      <c r="H20" s="172"/>
      <c r="I20" s="172"/>
      <c r="J20" s="172"/>
      <c r="K20" s="172"/>
      <c r="L20" s="172"/>
      <c r="M20" s="172"/>
    </row>
    <row r="21" spans="1:13" x14ac:dyDescent="0.25">
      <c r="A21" s="76" t="s">
        <v>688</v>
      </c>
      <c r="B21" s="78" t="s">
        <v>299</v>
      </c>
      <c r="C21" s="78"/>
      <c r="D21" s="172"/>
      <c r="E21" s="172"/>
      <c r="F21" s="172"/>
      <c r="G21" s="172"/>
      <c r="H21" s="172"/>
      <c r="I21" s="172"/>
      <c r="J21" s="172"/>
      <c r="K21" s="172"/>
      <c r="L21" s="172"/>
      <c r="M21" s="172"/>
    </row>
    <row r="22" spans="1:13" x14ac:dyDescent="0.25">
      <c r="C22" s="115" t="s">
        <v>737</v>
      </c>
      <c r="D22" s="115"/>
      <c r="E22" s="115"/>
      <c r="F22" s="115"/>
      <c r="G22" s="115"/>
      <c r="H22" s="115"/>
      <c r="I22" s="115"/>
    </row>
    <row r="23" spans="1:13" ht="13" x14ac:dyDescent="0.3">
      <c r="B23" s="99" t="str">
        <f>HYPERLINK("#'Factor List'!A1","Back to Factor List")</f>
        <v>Back to Factor List</v>
      </c>
      <c r="C23" s="115" t="s">
        <v>738</v>
      </c>
      <c r="D23" s="115"/>
      <c r="E23" s="115"/>
      <c r="F23" s="116"/>
      <c r="G23" s="117"/>
      <c r="H23" s="115"/>
      <c r="I23" s="115"/>
    </row>
    <row r="24" spans="1:13" x14ac:dyDescent="0.25">
      <c r="B24" s="99" t="s">
        <v>14</v>
      </c>
      <c r="C24"/>
      <c r="D24"/>
      <c r="E24"/>
      <c r="F24"/>
      <c r="G24"/>
      <c r="H24"/>
      <c r="I24"/>
    </row>
    <row r="25" spans="1:13" x14ac:dyDescent="0.25">
      <c r="B25" s="99"/>
      <c r="C25"/>
      <c r="D25"/>
      <c r="E25"/>
      <c r="F25"/>
      <c r="G25"/>
      <c r="H25"/>
      <c r="I25"/>
    </row>
    <row r="26" spans="1:13" ht="13.5" thickBot="1" x14ac:dyDescent="0.3">
      <c r="A26" s="72" t="s">
        <v>735</v>
      </c>
      <c r="B26" s="72">
        <v>0</v>
      </c>
      <c r="C26" s="72">
        <v>1</v>
      </c>
      <c r="D26" s="72">
        <v>2</v>
      </c>
      <c r="E26" s="72">
        <v>3</v>
      </c>
      <c r="F26" s="72">
        <v>4</v>
      </c>
      <c r="G26" s="72">
        <v>5</v>
      </c>
      <c r="H26" s="72">
        <v>6</v>
      </c>
      <c r="I26" s="72">
        <v>7</v>
      </c>
      <c r="J26" s="72">
        <v>8</v>
      </c>
      <c r="K26" s="72">
        <v>9</v>
      </c>
      <c r="L26" s="72">
        <v>10</v>
      </c>
      <c r="M26" s="72">
        <v>11</v>
      </c>
    </row>
    <row r="27" spans="1:13" ht="13" thickBot="1" x14ac:dyDescent="0.3">
      <c r="A27" s="73" t="s">
        <v>739</v>
      </c>
      <c r="B27" s="119">
        <v>19.5</v>
      </c>
      <c r="C27" s="74"/>
      <c r="D27" s="74"/>
      <c r="E27" s="74"/>
      <c r="F27" s="74"/>
      <c r="G27" s="74"/>
      <c r="H27" s="74"/>
      <c r="I27" s="74"/>
      <c r="J27" s="74"/>
      <c r="K27" s="74"/>
      <c r="L27" s="74"/>
      <c r="M27" s="74"/>
    </row>
    <row r="28" spans="1:13" ht="13" thickBot="1" x14ac:dyDescent="0.3">
      <c r="A28" s="73">
        <v>48</v>
      </c>
      <c r="B28" s="119">
        <v>19.5</v>
      </c>
      <c r="C28" s="119">
        <v>19.5</v>
      </c>
      <c r="D28" s="119">
        <v>19.5</v>
      </c>
      <c r="E28" s="119">
        <v>19.5</v>
      </c>
      <c r="F28" s="119">
        <v>19.5</v>
      </c>
      <c r="G28" s="119">
        <v>19.5</v>
      </c>
      <c r="H28" s="74">
        <v>21.8</v>
      </c>
      <c r="I28" s="74">
        <v>21.833333333333336</v>
      </c>
      <c r="J28" s="74">
        <v>21.866666666666667</v>
      </c>
      <c r="K28" s="74">
        <v>21.9</v>
      </c>
      <c r="L28" s="74">
        <v>21.93333333333333</v>
      </c>
      <c r="M28" s="74">
        <v>21.966666666666661</v>
      </c>
    </row>
    <row r="29" spans="1:13" x14ac:dyDescent="0.25">
      <c r="A29" s="73">
        <v>49</v>
      </c>
      <c r="B29" s="74">
        <v>22</v>
      </c>
      <c r="C29" s="74">
        <v>22.024999999999999</v>
      </c>
      <c r="D29" s="74">
        <v>22.049999999999997</v>
      </c>
      <c r="E29" s="74">
        <v>22.074999999999996</v>
      </c>
      <c r="F29" s="74">
        <v>22.099999999999994</v>
      </c>
      <c r="G29" s="74">
        <v>22.124999999999993</v>
      </c>
      <c r="H29" s="74">
        <v>22.149999999999991</v>
      </c>
      <c r="I29" s="74">
        <v>22.17499999999999</v>
      </c>
      <c r="J29" s="74">
        <v>22.199999999999989</v>
      </c>
      <c r="K29" s="74">
        <v>22.224999999999987</v>
      </c>
      <c r="L29" s="74">
        <v>22.249999999999986</v>
      </c>
      <c r="M29" s="74">
        <v>22.274999999999984</v>
      </c>
    </row>
    <row r="30" spans="1:13" x14ac:dyDescent="0.25">
      <c r="A30" s="73">
        <v>50</v>
      </c>
      <c r="B30" s="74">
        <v>22.3</v>
      </c>
      <c r="C30" s="74">
        <v>22.333333333333336</v>
      </c>
      <c r="D30" s="74">
        <v>22.366666666666667</v>
      </c>
      <c r="E30" s="74">
        <v>22.4</v>
      </c>
      <c r="F30" s="74">
        <v>22.43333333333333</v>
      </c>
      <c r="G30" s="74">
        <v>22.466666666666661</v>
      </c>
      <c r="H30" s="74">
        <v>22.499999999999993</v>
      </c>
      <c r="I30" s="74">
        <v>22.533333333333324</v>
      </c>
      <c r="J30" s="74">
        <v>22.566666666666656</v>
      </c>
      <c r="K30" s="74">
        <v>22.599999999999987</v>
      </c>
      <c r="L30" s="74">
        <v>22.633333333333319</v>
      </c>
      <c r="M30" s="74">
        <v>22.66666666666665</v>
      </c>
    </row>
    <row r="31" spans="1:13" x14ac:dyDescent="0.25">
      <c r="A31" s="73">
        <v>51</v>
      </c>
      <c r="B31" s="74">
        <v>22.7</v>
      </c>
      <c r="C31" s="74">
        <v>22.733333333333334</v>
      </c>
      <c r="D31" s="74">
        <v>22.766666666666669</v>
      </c>
      <c r="E31" s="74">
        <v>22.800000000000004</v>
      </c>
      <c r="F31" s="74">
        <v>22.833333333333339</v>
      </c>
      <c r="G31" s="74">
        <v>22.866666666666674</v>
      </c>
      <c r="H31" s="74">
        <v>22.900000000000009</v>
      </c>
      <c r="I31" s="74">
        <v>22.933333333333344</v>
      </c>
      <c r="J31" s="74">
        <v>22.966666666666679</v>
      </c>
      <c r="K31" s="74">
        <v>23.000000000000014</v>
      </c>
      <c r="L31" s="74">
        <v>23.033333333333349</v>
      </c>
      <c r="M31" s="74">
        <v>23.066666666666684</v>
      </c>
    </row>
    <row r="32" spans="1:13" x14ac:dyDescent="0.25">
      <c r="A32" s="73">
        <v>52</v>
      </c>
      <c r="B32" s="74">
        <v>23.1</v>
      </c>
      <c r="C32" s="74">
        <v>23.133333333333333</v>
      </c>
      <c r="D32" s="74">
        <v>23.166666666666664</v>
      </c>
      <c r="E32" s="74">
        <v>23.199999999999996</v>
      </c>
      <c r="F32" s="74">
        <v>23.233333333333327</v>
      </c>
      <c r="G32" s="74">
        <v>23.266666666666659</v>
      </c>
      <c r="H32" s="74">
        <v>23.29999999999999</v>
      </c>
      <c r="I32" s="74">
        <v>23.333333333333321</v>
      </c>
      <c r="J32" s="74">
        <v>23.366666666666653</v>
      </c>
      <c r="K32" s="74">
        <v>23.399999999999984</v>
      </c>
      <c r="L32" s="74">
        <v>23.433333333333316</v>
      </c>
      <c r="M32" s="74">
        <v>23.466666666666647</v>
      </c>
    </row>
    <row r="33" spans="1:13" x14ac:dyDescent="0.25">
      <c r="A33" s="73">
        <v>53</v>
      </c>
      <c r="B33" s="74">
        <v>23.5</v>
      </c>
      <c r="C33" s="74">
        <v>23.533333333333331</v>
      </c>
      <c r="D33" s="74">
        <v>23.566666666666663</v>
      </c>
      <c r="E33" s="74">
        <v>23.599999999999994</v>
      </c>
      <c r="F33" s="74">
        <v>23.633333333333326</v>
      </c>
      <c r="G33" s="74">
        <v>23.666666666666657</v>
      </c>
      <c r="H33" s="74">
        <v>23.699999999999989</v>
      </c>
      <c r="I33" s="74">
        <v>23.73333333333332</v>
      </c>
      <c r="J33" s="74">
        <v>23.766666666666652</v>
      </c>
      <c r="K33" s="74">
        <v>23.799999999999983</v>
      </c>
      <c r="L33" s="74">
        <v>23.833333333333314</v>
      </c>
      <c r="M33" s="74">
        <v>23.866666666666646</v>
      </c>
    </row>
    <row r="34" spans="1:13" x14ac:dyDescent="0.25">
      <c r="A34" s="73">
        <v>54</v>
      </c>
      <c r="B34" s="74">
        <v>23.9</v>
      </c>
      <c r="C34" s="74">
        <v>23.933333333333334</v>
      </c>
      <c r="D34" s="74">
        <v>23.966666666666669</v>
      </c>
      <c r="E34" s="74">
        <v>24.000000000000004</v>
      </c>
      <c r="F34" s="74">
        <v>24.033333333333339</v>
      </c>
      <c r="G34" s="74">
        <v>24.066666666666674</v>
      </c>
      <c r="H34" s="74">
        <v>24.100000000000009</v>
      </c>
      <c r="I34" s="74">
        <v>24.133333333333344</v>
      </c>
      <c r="J34" s="74">
        <v>24.166666666666679</v>
      </c>
      <c r="K34" s="74">
        <v>24.200000000000014</v>
      </c>
      <c r="L34" s="74">
        <v>24.233333333333348</v>
      </c>
      <c r="M34" s="74">
        <v>24.266666666666683</v>
      </c>
    </row>
    <row r="35" spans="1:13" x14ac:dyDescent="0.25">
      <c r="A35"/>
      <c r="B35"/>
    </row>
    <row r="36" spans="1:13" x14ac:dyDescent="0.25">
      <c r="A36"/>
      <c r="B36" s="93"/>
      <c r="C36" s="93"/>
      <c r="D36" s="93"/>
      <c r="E36" s="93"/>
      <c r="F36" s="93"/>
      <c r="G36" s="93"/>
      <c r="H36" s="93"/>
      <c r="I36" s="93"/>
      <c r="J36" s="93"/>
      <c r="K36" s="93"/>
      <c r="L36" s="93"/>
      <c r="M36" s="93"/>
    </row>
    <row r="37" spans="1:13" x14ac:dyDescent="0.25">
      <c r="B37" s="93"/>
      <c r="C37" s="93"/>
      <c r="D37" s="93"/>
      <c r="E37" s="93"/>
      <c r="F37" s="93"/>
      <c r="G37" s="93"/>
      <c r="H37" s="93"/>
      <c r="I37" s="93"/>
      <c r="J37" s="93"/>
      <c r="K37" s="93"/>
      <c r="L37" s="93"/>
      <c r="M37" s="93"/>
    </row>
    <row r="38" spans="1:13" x14ac:dyDescent="0.25">
      <c r="B38" s="93"/>
      <c r="C38" s="93"/>
      <c r="D38" s="93"/>
      <c r="E38" s="93"/>
      <c r="F38" s="93"/>
      <c r="G38" s="93"/>
      <c r="H38" s="93"/>
      <c r="I38" s="93"/>
      <c r="J38" s="93"/>
      <c r="K38" s="93"/>
      <c r="L38" s="93"/>
      <c r="M38" s="93"/>
    </row>
    <row r="39" spans="1:13" x14ac:dyDescent="0.25">
      <c r="B39" s="93"/>
      <c r="C39" s="93"/>
      <c r="D39" s="93"/>
      <c r="E39" s="93"/>
      <c r="F39" s="93"/>
      <c r="G39" s="93"/>
      <c r="H39" s="93"/>
      <c r="I39" s="93"/>
      <c r="J39" s="93"/>
      <c r="K39" s="93"/>
      <c r="L39" s="93"/>
      <c r="M39" s="93"/>
    </row>
    <row r="40" spans="1:13" x14ac:dyDescent="0.25">
      <c r="B40" s="93"/>
      <c r="C40" s="93"/>
      <c r="D40" s="93"/>
      <c r="E40" s="93"/>
      <c r="F40" s="93"/>
      <c r="G40" s="93"/>
      <c r="H40" s="93"/>
      <c r="I40" s="93"/>
      <c r="J40" s="93"/>
      <c r="K40" s="93"/>
      <c r="L40" s="93"/>
      <c r="M40" s="93"/>
    </row>
    <row r="41" spans="1:13" x14ac:dyDescent="0.25">
      <c r="B41" s="93"/>
      <c r="C41" s="93"/>
      <c r="D41" s="93"/>
      <c r="E41" s="93"/>
      <c r="F41" s="93"/>
      <c r="G41" s="93"/>
      <c r="H41" s="93"/>
      <c r="I41" s="93"/>
      <c r="J41" s="93"/>
      <c r="K41" s="93"/>
      <c r="L41" s="93"/>
      <c r="M41" s="93"/>
    </row>
    <row r="42" spans="1:13" x14ac:dyDescent="0.25">
      <c r="B42" s="93"/>
      <c r="C42" s="93"/>
      <c r="D42" s="93"/>
      <c r="E42" s="93"/>
      <c r="F42" s="93"/>
      <c r="G42" s="93"/>
      <c r="H42" s="93"/>
      <c r="I42" s="93"/>
      <c r="J42" s="93"/>
      <c r="K42" s="93"/>
      <c r="L42" s="93"/>
      <c r="M42" s="93"/>
    </row>
    <row r="43" spans="1:13" x14ac:dyDescent="0.25">
      <c r="B43" s="93"/>
      <c r="C43" s="93"/>
      <c r="D43" s="93"/>
      <c r="E43" s="93"/>
      <c r="F43" s="93"/>
      <c r="G43" s="93"/>
      <c r="H43" s="93"/>
      <c r="I43" s="93"/>
      <c r="J43" s="93"/>
      <c r="K43" s="93"/>
      <c r="L43" s="93"/>
      <c r="M43" s="93"/>
    </row>
    <row r="44" spans="1:13" x14ac:dyDescent="0.25">
      <c r="B44" s="93"/>
      <c r="C44" s="93"/>
      <c r="D44" s="93"/>
      <c r="E44" s="93"/>
      <c r="F44" s="93"/>
      <c r="G44" s="93"/>
      <c r="H44" s="93"/>
      <c r="I44" s="93"/>
      <c r="J44" s="93"/>
      <c r="K44" s="93"/>
      <c r="L44" s="93"/>
      <c r="M44" s="93"/>
    </row>
    <row r="45" spans="1:13" x14ac:dyDescent="0.25">
      <c r="B45" s="93"/>
      <c r="C45" s="93"/>
      <c r="D45" s="93"/>
      <c r="E45" s="93"/>
      <c r="F45" s="93"/>
      <c r="G45" s="93"/>
      <c r="H45" s="93"/>
      <c r="I45" s="93"/>
      <c r="J45" s="93"/>
      <c r="K45" s="93"/>
      <c r="L45" s="93"/>
      <c r="M45" s="93"/>
    </row>
    <row r="46" spans="1:13" x14ac:dyDescent="0.25">
      <c r="B46" s="93"/>
      <c r="C46" s="93"/>
      <c r="D46" s="93"/>
      <c r="E46" s="93"/>
      <c r="F46" s="93"/>
      <c r="G46" s="93"/>
      <c r="H46" s="93"/>
      <c r="I46" s="93"/>
      <c r="J46" s="93"/>
      <c r="K46" s="93"/>
      <c r="L46" s="93"/>
      <c r="M46" s="93"/>
    </row>
    <row r="47" spans="1:13" x14ac:dyDescent="0.25">
      <c r="B47" s="93"/>
      <c r="C47" s="93"/>
      <c r="D47" s="93"/>
      <c r="E47" s="93"/>
      <c r="F47" s="93"/>
      <c r="G47" s="93"/>
      <c r="H47" s="93"/>
      <c r="I47" s="93"/>
      <c r="J47" s="93"/>
      <c r="K47" s="93"/>
      <c r="L47" s="93"/>
      <c r="M47" s="93"/>
    </row>
    <row r="48" spans="1:13" x14ac:dyDescent="0.25">
      <c r="B48" s="93"/>
      <c r="C48" s="93"/>
      <c r="D48" s="93"/>
      <c r="E48" s="93"/>
      <c r="F48" s="93"/>
      <c r="G48" s="93"/>
      <c r="H48" s="93"/>
      <c r="I48" s="93"/>
      <c r="J48" s="93"/>
      <c r="K48" s="93"/>
      <c r="L48" s="93"/>
      <c r="M48" s="93"/>
    </row>
    <row r="49" spans="2:13" x14ac:dyDescent="0.25">
      <c r="B49" s="93"/>
      <c r="C49" s="93"/>
      <c r="D49" s="93"/>
      <c r="E49" s="93"/>
      <c r="F49" s="93"/>
      <c r="G49" s="93"/>
      <c r="H49" s="93"/>
      <c r="I49" s="93"/>
      <c r="J49" s="93"/>
      <c r="K49" s="93"/>
      <c r="L49" s="93"/>
      <c r="M49" s="93"/>
    </row>
    <row r="50" spans="2:13" x14ac:dyDescent="0.25">
      <c r="B50" s="93"/>
      <c r="C50" s="93"/>
      <c r="D50" s="93"/>
      <c r="E50" s="93"/>
      <c r="F50" s="93"/>
      <c r="G50" s="93"/>
      <c r="H50" s="93"/>
      <c r="I50" s="93"/>
      <c r="J50" s="93"/>
      <c r="K50" s="93"/>
      <c r="L50" s="93"/>
      <c r="M50" s="93"/>
    </row>
    <row r="51" spans="2:13" x14ac:dyDescent="0.25">
      <c r="B51" s="93"/>
      <c r="C51" s="93"/>
      <c r="D51" s="93"/>
      <c r="E51" s="93"/>
      <c r="F51" s="93"/>
      <c r="G51" s="93"/>
      <c r="H51" s="93"/>
      <c r="I51" s="93"/>
      <c r="J51" s="93"/>
      <c r="K51" s="93"/>
      <c r="L51" s="93"/>
      <c r="M51" s="93"/>
    </row>
    <row r="52" spans="2:13" x14ac:dyDescent="0.25">
      <c r="B52" s="93"/>
      <c r="C52" s="93"/>
      <c r="D52" s="93"/>
      <c r="E52" s="93"/>
      <c r="F52" s="93"/>
      <c r="G52" s="93"/>
      <c r="H52" s="93"/>
      <c r="I52" s="93"/>
      <c r="J52" s="93"/>
      <c r="K52" s="93"/>
      <c r="L52" s="93"/>
      <c r="M52" s="93"/>
    </row>
    <row r="53" spans="2:13" x14ac:dyDescent="0.25">
      <c r="B53" s="93"/>
      <c r="C53" s="93"/>
      <c r="D53" s="93"/>
      <c r="E53" s="93"/>
      <c r="F53" s="93"/>
      <c r="G53" s="93"/>
      <c r="H53" s="93"/>
      <c r="I53" s="93"/>
      <c r="J53" s="93"/>
      <c r="K53" s="93"/>
      <c r="L53" s="93"/>
      <c r="M53" s="93"/>
    </row>
    <row r="54" spans="2:13" x14ac:dyDescent="0.25">
      <c r="B54" s="93"/>
      <c r="C54" s="93"/>
      <c r="D54" s="93"/>
      <c r="E54" s="93"/>
      <c r="F54" s="93"/>
      <c r="G54" s="93"/>
      <c r="H54" s="93"/>
      <c r="I54" s="93"/>
      <c r="J54" s="93"/>
      <c r="K54" s="93"/>
      <c r="L54" s="93"/>
      <c r="M54" s="93"/>
    </row>
    <row r="55" spans="2:13" x14ac:dyDescent="0.25">
      <c r="B55" s="93"/>
      <c r="C55" s="93"/>
      <c r="D55" s="93"/>
      <c r="E55" s="93"/>
      <c r="F55" s="93"/>
      <c r="G55" s="93"/>
      <c r="H55" s="93"/>
      <c r="I55" s="93"/>
      <c r="J55" s="93"/>
      <c r="K55" s="93"/>
      <c r="L55" s="93"/>
      <c r="M55" s="93"/>
    </row>
    <row r="56" spans="2:13" x14ac:dyDescent="0.25">
      <c r="B56" s="93"/>
      <c r="C56" s="93"/>
      <c r="D56" s="93"/>
      <c r="E56" s="93"/>
      <c r="F56" s="93"/>
      <c r="G56" s="93"/>
      <c r="H56" s="93"/>
      <c r="I56" s="93"/>
      <c r="J56" s="93"/>
      <c r="K56" s="93"/>
      <c r="L56" s="93"/>
      <c r="M56" s="93"/>
    </row>
  </sheetData>
  <sheetProtection algorithmName="SHA-512" hashValue="Isl7W7Z0QAhOuXqZ3AAzPBIS89JXqxuQ9yxnizf9mlIvolygBPCxE58Q+An6lujHKZtqhKlC3hBV8XtqLXwm0A==" saltValue="ZqiTTDU76DTpZg3+gWWPRA==" spinCount="100000" sheet="1" objects="1" scenarios="1"/>
  <phoneticPr fontId="4" type="noConversion"/>
  <conditionalFormatting sqref="A26:A34 A6:A16 A18">
    <cfRule type="expression" dxfId="737" priority="19" stopIfTrue="1">
      <formula>MOD(ROW(),2)=0</formula>
    </cfRule>
    <cfRule type="expression" dxfId="736" priority="20" stopIfTrue="1">
      <formula>MOD(ROW(),2)&lt;&gt;0</formula>
    </cfRule>
  </conditionalFormatting>
  <conditionalFormatting sqref="B26:M26 B29:M34 H27:M28 C27:G27 D6:M21">
    <cfRule type="expression" dxfId="735" priority="21" stopIfTrue="1">
      <formula>MOD(ROW(),2)=0</formula>
    </cfRule>
    <cfRule type="expression" dxfId="734" priority="22" stopIfTrue="1">
      <formula>MOD(ROW(),2)&lt;&gt;0</formula>
    </cfRule>
  </conditionalFormatting>
  <conditionalFormatting sqref="A17">
    <cfRule type="expression" dxfId="733" priority="17" stopIfTrue="1">
      <formula>MOD(ROW(),2)=0</formula>
    </cfRule>
    <cfRule type="expression" dxfId="732" priority="18" stopIfTrue="1">
      <formula>MOD(ROW(),2)&lt;&gt;0</formula>
    </cfRule>
  </conditionalFormatting>
  <conditionalFormatting sqref="A19:A21">
    <cfRule type="expression" dxfId="731" priority="15" stopIfTrue="1">
      <formula>MOD(ROW(),2)=0</formula>
    </cfRule>
    <cfRule type="expression" dxfId="730" priority="16" stopIfTrue="1">
      <formula>MOD(ROW(),2)&lt;&gt;0</formula>
    </cfRule>
  </conditionalFormatting>
  <conditionalFormatting sqref="B6:C16">
    <cfRule type="expression" dxfId="729" priority="9" stopIfTrue="1">
      <formula>MOD(ROW(),2)=0</formula>
    </cfRule>
    <cfRule type="expression" dxfId="728" priority="10" stopIfTrue="1">
      <formula>MOD(ROW(),2)&lt;&gt;0</formula>
    </cfRule>
  </conditionalFormatting>
  <conditionalFormatting sqref="B18:C18 B17">
    <cfRule type="expression" dxfId="727" priority="11" stopIfTrue="1">
      <formula>MOD(ROW(),2)=0</formula>
    </cfRule>
    <cfRule type="expression" dxfId="726" priority="12" stopIfTrue="1">
      <formula>MOD(ROW(),2)&lt;&gt;0</formula>
    </cfRule>
  </conditionalFormatting>
  <conditionalFormatting sqref="C17">
    <cfRule type="expression" dxfId="725" priority="7" stopIfTrue="1">
      <formula>MOD(ROW(),2)=0</formula>
    </cfRule>
    <cfRule type="expression" dxfId="724" priority="8" stopIfTrue="1">
      <formula>MOD(ROW(),2)&lt;&gt;0</formula>
    </cfRule>
  </conditionalFormatting>
  <conditionalFormatting sqref="B20:B21">
    <cfRule type="expression" dxfId="723" priority="3" stopIfTrue="1">
      <formula>MOD(ROW(),2)=0</formula>
    </cfRule>
    <cfRule type="expression" dxfId="722" priority="4" stopIfTrue="1">
      <formula>MOD(ROW(),2)&lt;&gt;0</formula>
    </cfRule>
  </conditionalFormatting>
  <conditionalFormatting sqref="C19:C21">
    <cfRule type="expression" dxfId="721" priority="5" stopIfTrue="1">
      <formula>MOD(ROW(),2)=0</formula>
    </cfRule>
    <cfRule type="expression" dxfId="720" priority="6" stopIfTrue="1">
      <formula>MOD(ROW(),2)&lt;&gt;0</formula>
    </cfRule>
  </conditionalFormatting>
  <conditionalFormatting sqref="B19">
    <cfRule type="expression" dxfId="719" priority="1" stopIfTrue="1">
      <formula>MOD(ROW(),2)=0</formula>
    </cfRule>
    <cfRule type="expression" dxfId="718" priority="2" stopIfTrue="1">
      <formula>MOD(ROW(),2)&lt;&gt;0</formula>
    </cfRule>
  </conditionalFormatting>
  <hyperlinks>
    <hyperlink ref="B24" location="Assumptions!A1" display="Assumptions" xr:uid="{143A2CFC-5B83-4198-A0D1-38705FF4D76B}"/>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13"/>
  <dimension ref="A1:M48"/>
  <sheetViews>
    <sheetView showGridLines="0" zoomScale="82" zoomScaleNormal="85" workbookViewId="0">
      <selection activeCell="A3" sqref="A3"/>
    </sheetView>
  </sheetViews>
  <sheetFormatPr defaultColWidth="10" defaultRowHeight="12.5" x14ac:dyDescent="0.25"/>
  <cols>
    <col min="1" max="1" width="31.54296875" style="27" customWidth="1"/>
    <col min="2" max="13" width="22.54296875" style="27" customWidth="1"/>
    <col min="14" max="16384" width="10" style="27"/>
  </cols>
  <sheetData>
    <row r="1" spans="1:13" ht="20" x14ac:dyDescent="0.4">
      <c r="A1" s="39" t="s">
        <v>0</v>
      </c>
      <c r="B1" s="40"/>
      <c r="C1" s="40"/>
      <c r="D1" s="40"/>
      <c r="E1" s="40"/>
      <c r="F1" s="40"/>
      <c r="G1" s="40"/>
      <c r="H1" s="40"/>
      <c r="I1" s="40"/>
      <c r="K1" s="99"/>
    </row>
    <row r="2" spans="1:13" ht="15.5" x14ac:dyDescent="0.35">
      <c r="A2" s="41" t="s">
        <v>1</v>
      </c>
      <c r="B2" s="42"/>
      <c r="C2" s="42"/>
      <c r="D2" s="42"/>
      <c r="E2" s="42"/>
      <c r="F2" s="42"/>
      <c r="G2" s="42"/>
      <c r="H2" s="42"/>
      <c r="I2" s="42"/>
    </row>
    <row r="3" spans="1:13" ht="15.5" x14ac:dyDescent="0.35">
      <c r="A3" s="171" t="str" cm="1">
        <f t="array" ref="A3">TABLE_FACTOR_TYPE_1&amp;" - x-"&amp;TABLE_REFERENCE_1</f>
        <v>Commutation - x-507</v>
      </c>
      <c r="B3" s="42"/>
      <c r="C3" s="42"/>
      <c r="D3" s="42"/>
      <c r="E3" s="42"/>
      <c r="F3" s="42"/>
      <c r="G3" s="42"/>
      <c r="H3" s="42"/>
      <c r="I3" s="42"/>
    </row>
    <row r="6" spans="1:13" ht="13" x14ac:dyDescent="0.3">
      <c r="A6" s="75" t="s">
        <v>602</v>
      </c>
      <c r="B6" s="77" t="s">
        <v>603</v>
      </c>
      <c r="C6" s="77"/>
      <c r="D6" s="172"/>
      <c r="E6" s="172"/>
      <c r="F6" s="172"/>
      <c r="G6" s="172"/>
      <c r="H6" s="172"/>
      <c r="I6" s="172"/>
      <c r="J6" s="172"/>
      <c r="K6" s="172"/>
      <c r="L6" s="172"/>
      <c r="M6" s="172"/>
    </row>
    <row r="7" spans="1:13" x14ac:dyDescent="0.25">
      <c r="A7" s="76" t="s">
        <v>277</v>
      </c>
      <c r="B7" s="78" t="s">
        <v>291</v>
      </c>
      <c r="C7" s="78"/>
      <c r="D7" s="172"/>
      <c r="E7" s="172"/>
      <c r="F7" s="172"/>
      <c r="G7" s="172"/>
      <c r="H7" s="172"/>
      <c r="I7" s="172"/>
      <c r="J7" s="172"/>
      <c r="K7" s="172"/>
      <c r="L7" s="172"/>
      <c r="M7" s="172"/>
    </row>
    <row r="8" spans="1:13" x14ac:dyDescent="0.25">
      <c r="A8" s="76" t="s">
        <v>278</v>
      </c>
      <c r="B8" s="78">
        <v>1988</v>
      </c>
      <c r="C8" s="78"/>
      <c r="D8" s="172"/>
      <c r="E8" s="172"/>
      <c r="F8" s="172"/>
      <c r="G8" s="172"/>
      <c r="H8" s="172"/>
      <c r="I8" s="172"/>
      <c r="J8" s="172"/>
      <c r="K8" s="172"/>
      <c r="L8" s="172"/>
      <c r="M8" s="172"/>
    </row>
    <row r="9" spans="1:13" x14ac:dyDescent="0.25">
      <c r="A9" s="76" t="s">
        <v>279</v>
      </c>
      <c r="B9" s="78" t="s">
        <v>513</v>
      </c>
      <c r="C9" s="78"/>
      <c r="D9" s="172"/>
      <c r="E9" s="172"/>
      <c r="F9" s="172"/>
      <c r="G9" s="172"/>
      <c r="H9" s="172"/>
      <c r="I9" s="172"/>
      <c r="J9" s="172"/>
      <c r="K9" s="172"/>
      <c r="L9" s="172"/>
      <c r="M9" s="172"/>
    </row>
    <row r="10" spans="1:13" ht="37.5" x14ac:dyDescent="0.25">
      <c r="A10" s="76" t="s">
        <v>7</v>
      </c>
      <c r="B10" s="78" t="s">
        <v>518</v>
      </c>
      <c r="C10" s="78"/>
      <c r="D10" s="172"/>
      <c r="E10" s="172"/>
      <c r="F10" s="172"/>
      <c r="G10" s="172"/>
      <c r="H10" s="172"/>
      <c r="I10" s="172"/>
      <c r="J10" s="172"/>
      <c r="K10" s="172"/>
      <c r="L10" s="172"/>
      <c r="M10" s="172"/>
    </row>
    <row r="11" spans="1:13" x14ac:dyDescent="0.25">
      <c r="A11" s="76" t="s">
        <v>280</v>
      </c>
      <c r="B11" s="78" t="s">
        <v>301</v>
      </c>
      <c r="C11" s="78"/>
      <c r="D11" s="172"/>
      <c r="E11" s="172"/>
      <c r="F11" s="172"/>
      <c r="G11" s="172"/>
      <c r="H11" s="172"/>
      <c r="I11" s="172"/>
      <c r="J11" s="172"/>
      <c r="K11" s="172"/>
      <c r="L11" s="172"/>
      <c r="M11" s="172"/>
    </row>
    <row r="12" spans="1:13" x14ac:dyDescent="0.25">
      <c r="A12" s="76" t="s">
        <v>281</v>
      </c>
      <c r="B12" s="78" t="s">
        <v>736</v>
      </c>
      <c r="C12" s="78"/>
      <c r="D12" s="172"/>
      <c r="E12" s="172"/>
      <c r="F12" s="172"/>
      <c r="G12" s="172"/>
      <c r="H12" s="172"/>
      <c r="I12" s="172"/>
      <c r="J12" s="172"/>
      <c r="K12" s="172"/>
      <c r="L12" s="172"/>
      <c r="M12" s="172"/>
    </row>
    <row r="13" spans="1:13" x14ac:dyDescent="0.25">
      <c r="A13" s="76" t="s">
        <v>610</v>
      </c>
      <c r="B13" s="78">
        <v>2</v>
      </c>
      <c r="C13" s="78"/>
      <c r="D13" s="172"/>
      <c r="E13" s="172"/>
      <c r="F13" s="172"/>
      <c r="G13" s="172"/>
      <c r="H13" s="172"/>
      <c r="I13" s="172"/>
      <c r="J13" s="172"/>
      <c r="K13" s="172"/>
      <c r="L13" s="172"/>
      <c r="M13" s="172"/>
    </row>
    <row r="14" spans="1:13" x14ac:dyDescent="0.25">
      <c r="A14" s="76" t="s">
        <v>283</v>
      </c>
      <c r="B14" s="78">
        <v>507</v>
      </c>
      <c r="C14" s="78"/>
      <c r="D14" s="172"/>
      <c r="E14" s="172"/>
      <c r="F14" s="172"/>
      <c r="G14" s="172"/>
      <c r="H14" s="172"/>
      <c r="I14" s="172"/>
      <c r="J14" s="172"/>
      <c r="K14" s="172"/>
      <c r="L14" s="172"/>
      <c r="M14" s="172"/>
    </row>
    <row r="15" spans="1:13" x14ac:dyDescent="0.25">
      <c r="A15" s="76" t="s">
        <v>613</v>
      </c>
      <c r="B15" s="78">
        <v>507</v>
      </c>
      <c r="C15" s="78"/>
      <c r="D15" s="172"/>
      <c r="E15" s="172"/>
      <c r="F15" s="172"/>
      <c r="G15" s="172"/>
      <c r="H15" s="172"/>
      <c r="I15" s="172"/>
      <c r="J15" s="172"/>
      <c r="K15" s="172"/>
      <c r="L15" s="172"/>
      <c r="M15" s="172"/>
    </row>
    <row r="16" spans="1:13" x14ac:dyDescent="0.25">
      <c r="A16" s="76" t="s">
        <v>285</v>
      </c>
      <c r="B16" s="78" t="s">
        <v>508</v>
      </c>
      <c r="C16" s="78"/>
      <c r="D16" s="172"/>
      <c r="E16" s="172"/>
      <c r="F16" s="172"/>
      <c r="G16" s="172"/>
      <c r="H16" s="172"/>
      <c r="I16" s="172"/>
      <c r="J16" s="172"/>
      <c r="K16" s="172"/>
      <c r="L16" s="172"/>
      <c r="M16" s="172"/>
    </row>
    <row r="17" spans="1:13" x14ac:dyDescent="0.25">
      <c r="A17" s="76" t="s">
        <v>722</v>
      </c>
      <c r="B17" s="129"/>
      <c r="C17" s="129"/>
      <c r="D17" s="172"/>
      <c r="E17" s="172"/>
      <c r="F17" s="172"/>
      <c r="G17" s="172"/>
      <c r="H17" s="172"/>
      <c r="I17" s="172"/>
      <c r="J17" s="172"/>
      <c r="K17" s="172"/>
      <c r="L17" s="172"/>
      <c r="M17" s="172"/>
    </row>
    <row r="18" spans="1:13" x14ac:dyDescent="0.25">
      <c r="A18" s="76" t="s">
        <v>287</v>
      </c>
      <c r="B18" s="80" t="str">
        <f>"3 April 2023"</f>
        <v>3 April 2023</v>
      </c>
      <c r="C18" s="78"/>
      <c r="D18" s="172"/>
      <c r="E18" s="172"/>
      <c r="F18" s="172"/>
      <c r="G18" s="172"/>
      <c r="H18" s="172"/>
      <c r="I18" s="172"/>
      <c r="J18" s="172"/>
      <c r="K18" s="172"/>
      <c r="L18" s="172"/>
      <c r="M18" s="172"/>
    </row>
    <row r="19" spans="1:13" x14ac:dyDescent="0.25">
      <c r="A19" s="76" t="s">
        <v>288</v>
      </c>
      <c r="B19" s="80" t="str">
        <f>"3 April 2023"</f>
        <v>3 April 2023</v>
      </c>
      <c r="C19" s="78"/>
      <c r="D19" s="172"/>
      <c r="E19" s="172"/>
      <c r="F19" s="172"/>
      <c r="G19" s="172"/>
      <c r="H19" s="172"/>
      <c r="I19" s="172"/>
      <c r="J19" s="172"/>
      <c r="K19" s="172"/>
      <c r="L19" s="172"/>
      <c r="M19" s="172"/>
    </row>
    <row r="20" spans="1:13" x14ac:dyDescent="0.25">
      <c r="A20" s="76" t="s">
        <v>289</v>
      </c>
      <c r="B20" s="78" t="s">
        <v>298</v>
      </c>
      <c r="C20" s="78"/>
      <c r="D20" s="172"/>
      <c r="E20" s="172"/>
      <c r="F20" s="172"/>
      <c r="G20" s="172"/>
      <c r="H20" s="172"/>
      <c r="I20" s="172"/>
      <c r="J20" s="172"/>
      <c r="K20" s="172"/>
      <c r="L20" s="172"/>
      <c r="M20" s="172"/>
    </row>
    <row r="21" spans="1:13" x14ac:dyDescent="0.25">
      <c r="A21" s="76" t="s">
        <v>688</v>
      </c>
      <c r="B21" s="78" t="s">
        <v>299</v>
      </c>
      <c r="C21" s="78"/>
      <c r="D21" s="172"/>
      <c r="E21" s="172"/>
      <c r="F21" s="172"/>
      <c r="G21" s="172"/>
      <c r="H21" s="172"/>
      <c r="I21" s="172"/>
      <c r="J21" s="172"/>
      <c r="K21" s="172"/>
      <c r="L21" s="172"/>
      <c r="M21" s="172"/>
    </row>
    <row r="22" spans="1:13" x14ac:dyDescent="0.25">
      <c r="C22" s="115" t="s">
        <v>737</v>
      </c>
      <c r="D22" s="115"/>
      <c r="E22" s="115"/>
      <c r="F22" s="115"/>
      <c r="G22" s="115"/>
      <c r="H22" s="115"/>
      <c r="I22" s="115"/>
    </row>
    <row r="23" spans="1:13" ht="13" x14ac:dyDescent="0.3">
      <c r="B23" s="99" t="str">
        <f>HYPERLINK("#'Factor List'!A1","Back to Factor List")</f>
        <v>Back to Factor List</v>
      </c>
      <c r="C23" s="115" t="s">
        <v>738</v>
      </c>
      <c r="D23" s="115"/>
      <c r="E23" s="115"/>
      <c r="F23" s="116"/>
      <c r="G23" s="117"/>
      <c r="H23" s="115"/>
      <c r="I23" s="115"/>
    </row>
    <row r="24" spans="1:13" x14ac:dyDescent="0.25">
      <c r="B24" s="99" t="s">
        <v>14</v>
      </c>
      <c r="C24"/>
      <c r="D24"/>
      <c r="E24"/>
      <c r="F24"/>
      <c r="G24"/>
      <c r="H24"/>
      <c r="I24"/>
    </row>
    <row r="25" spans="1:13" x14ac:dyDescent="0.25">
      <c r="B25" s="99"/>
      <c r="C25"/>
      <c r="D25"/>
      <c r="E25"/>
      <c r="F25"/>
      <c r="G25"/>
      <c r="H25"/>
      <c r="I25"/>
    </row>
    <row r="26" spans="1:13" ht="13.5" thickBot="1" x14ac:dyDescent="0.3">
      <c r="A26" s="72" t="s">
        <v>735</v>
      </c>
      <c r="B26" s="72">
        <v>0</v>
      </c>
      <c r="C26" s="72">
        <v>1</v>
      </c>
      <c r="D26" s="72">
        <v>2</v>
      </c>
      <c r="E26" s="72">
        <v>3</v>
      </c>
      <c r="F26" s="72">
        <v>4</v>
      </c>
      <c r="G26" s="72">
        <v>5</v>
      </c>
      <c r="H26" s="72">
        <v>6</v>
      </c>
      <c r="I26" s="72">
        <v>7</v>
      </c>
      <c r="J26" s="72">
        <v>8</v>
      </c>
      <c r="K26" s="72">
        <v>9</v>
      </c>
      <c r="L26" s="72">
        <v>10</v>
      </c>
      <c r="M26" s="72">
        <v>11</v>
      </c>
    </row>
    <row r="27" spans="1:13" ht="13" thickBot="1" x14ac:dyDescent="0.3">
      <c r="A27" s="73" t="s">
        <v>739</v>
      </c>
      <c r="B27" s="120">
        <v>0.70399999999999996</v>
      </c>
      <c r="C27" s="89"/>
      <c r="D27" s="89"/>
      <c r="E27" s="89"/>
      <c r="F27" s="89"/>
      <c r="G27" s="89"/>
      <c r="H27" s="89"/>
      <c r="I27" s="89"/>
      <c r="J27" s="89"/>
      <c r="K27" s="89"/>
      <c r="L27" s="89"/>
      <c r="M27" s="89"/>
    </row>
    <row r="28" spans="1:13" ht="13" thickBot="1" x14ac:dyDescent="0.3">
      <c r="A28" s="73">
        <v>48</v>
      </c>
      <c r="B28" s="120">
        <v>0.70399999999999996</v>
      </c>
      <c r="C28" s="120">
        <v>0.70399999999999996</v>
      </c>
      <c r="D28" s="120">
        <v>0.70399999999999996</v>
      </c>
      <c r="E28" s="120">
        <v>0.70399999999999996</v>
      </c>
      <c r="F28" s="120">
        <v>0.70399999999999996</v>
      </c>
      <c r="G28" s="120">
        <v>0.70399999999999996</v>
      </c>
      <c r="H28" s="89">
        <v>0.78800000000000003</v>
      </c>
      <c r="I28" s="89">
        <v>0.79100000000000004</v>
      </c>
      <c r="J28" s="89">
        <v>0.79400000000000004</v>
      </c>
      <c r="K28" s="89">
        <v>0.79700000000000004</v>
      </c>
      <c r="L28" s="89">
        <v>0.8</v>
      </c>
      <c r="M28" s="89">
        <v>0.80300000000000005</v>
      </c>
    </row>
    <row r="29" spans="1:13" x14ac:dyDescent="0.25">
      <c r="A29" s="73">
        <v>49</v>
      </c>
      <c r="B29" s="89">
        <v>0.80300000000000005</v>
      </c>
      <c r="C29" s="89">
        <v>0.80500000000000005</v>
      </c>
      <c r="D29" s="89">
        <v>0.80700000000000005</v>
      </c>
      <c r="E29" s="89">
        <v>0.81</v>
      </c>
      <c r="F29" s="89">
        <v>0.81200000000000006</v>
      </c>
      <c r="G29" s="89">
        <v>0.81499999999999995</v>
      </c>
      <c r="H29" s="89">
        <v>0.81699999999999995</v>
      </c>
      <c r="I29" s="89">
        <v>0.82</v>
      </c>
      <c r="J29" s="89">
        <v>0.82199999999999995</v>
      </c>
      <c r="K29" s="89">
        <v>0.82499999999999996</v>
      </c>
      <c r="L29" s="89">
        <v>0.82699999999999996</v>
      </c>
      <c r="M29" s="89">
        <v>0.83</v>
      </c>
    </row>
    <row r="30" spans="1:13" x14ac:dyDescent="0.25">
      <c r="A30" s="73">
        <v>50</v>
      </c>
      <c r="B30" s="89">
        <v>0.83299999999999996</v>
      </c>
      <c r="C30" s="89">
        <v>0.83499999999999996</v>
      </c>
      <c r="D30" s="89">
        <v>0.83799999999999997</v>
      </c>
      <c r="E30" s="89">
        <v>0.84</v>
      </c>
      <c r="F30" s="89">
        <v>0.84299999999999997</v>
      </c>
      <c r="G30" s="89">
        <v>0.84499999999999997</v>
      </c>
      <c r="H30" s="89">
        <v>0.84799999999999998</v>
      </c>
      <c r="I30" s="89">
        <v>0.85099999999999998</v>
      </c>
      <c r="J30" s="89">
        <v>0.85299999999999998</v>
      </c>
      <c r="K30" s="89">
        <v>0.85599999999999998</v>
      </c>
      <c r="L30" s="89">
        <v>0.85799999999999998</v>
      </c>
      <c r="M30" s="89">
        <v>0.86099999999999999</v>
      </c>
    </row>
    <row r="31" spans="1:13" x14ac:dyDescent="0.25">
      <c r="A31" s="73">
        <v>51</v>
      </c>
      <c r="B31" s="89">
        <v>0.86399999999999999</v>
      </c>
      <c r="C31" s="89">
        <v>0.86599999999999999</v>
      </c>
      <c r="D31" s="89">
        <v>0.86899999999999999</v>
      </c>
      <c r="E31" s="89">
        <v>0.872</v>
      </c>
      <c r="F31" s="89">
        <v>0.874</v>
      </c>
      <c r="G31" s="89">
        <v>0.877</v>
      </c>
      <c r="H31" s="89">
        <v>0.88</v>
      </c>
      <c r="I31" s="89">
        <v>0.88200000000000001</v>
      </c>
      <c r="J31" s="89">
        <v>0.88500000000000001</v>
      </c>
      <c r="K31" s="89">
        <v>0.88800000000000001</v>
      </c>
      <c r="L31" s="89">
        <v>0.89</v>
      </c>
      <c r="M31" s="89">
        <v>0.89300000000000002</v>
      </c>
    </row>
    <row r="32" spans="1:13" x14ac:dyDescent="0.25">
      <c r="A32" s="73">
        <v>52</v>
      </c>
      <c r="B32" s="89">
        <v>0.89600000000000002</v>
      </c>
      <c r="C32" s="89">
        <v>0.89900000000000002</v>
      </c>
      <c r="D32" s="89">
        <v>0.90100000000000002</v>
      </c>
      <c r="E32" s="89">
        <v>0.90400000000000003</v>
      </c>
      <c r="F32" s="89">
        <v>0.90700000000000003</v>
      </c>
      <c r="G32" s="89">
        <v>0.91</v>
      </c>
      <c r="H32" s="89">
        <v>0.91200000000000003</v>
      </c>
      <c r="I32" s="89">
        <v>0.91500000000000004</v>
      </c>
      <c r="J32" s="89">
        <v>0.91800000000000004</v>
      </c>
      <c r="K32" s="89">
        <v>0.92100000000000004</v>
      </c>
      <c r="L32" s="89">
        <v>0.92400000000000004</v>
      </c>
      <c r="M32" s="89">
        <v>0.92600000000000005</v>
      </c>
    </row>
    <row r="33" spans="1:13" x14ac:dyDescent="0.25">
      <c r="A33" s="73">
        <v>53</v>
      </c>
      <c r="B33" s="89">
        <v>0.92900000000000005</v>
      </c>
      <c r="C33" s="89">
        <v>0.93200000000000005</v>
      </c>
      <c r="D33" s="89">
        <v>0.93500000000000005</v>
      </c>
      <c r="E33" s="89">
        <v>0.93799999999999994</v>
      </c>
      <c r="F33" s="89">
        <v>0.94099999999999995</v>
      </c>
      <c r="G33" s="89">
        <v>0.94399999999999995</v>
      </c>
      <c r="H33" s="89">
        <v>0.94599999999999995</v>
      </c>
      <c r="I33" s="89">
        <v>0.94899999999999995</v>
      </c>
      <c r="J33" s="89">
        <v>0.95199999999999996</v>
      </c>
      <c r="K33" s="89">
        <v>0.95499999999999996</v>
      </c>
      <c r="L33" s="89">
        <v>0.95799999999999996</v>
      </c>
      <c r="M33" s="89">
        <v>0.96099999999999997</v>
      </c>
    </row>
    <row r="34" spans="1:13" x14ac:dyDescent="0.25">
      <c r="A34" s="73">
        <v>54</v>
      </c>
      <c r="B34" s="89">
        <v>0.96399999999999997</v>
      </c>
      <c r="C34" s="89">
        <v>0.96699999999999997</v>
      </c>
      <c r="D34" s="89">
        <v>0.97</v>
      </c>
      <c r="E34" s="89">
        <v>0.97299999999999998</v>
      </c>
      <c r="F34" s="89">
        <v>0.97599999999999998</v>
      </c>
      <c r="G34" s="89">
        <v>0.97899999999999998</v>
      </c>
      <c r="H34" s="89">
        <v>0.98199999999999998</v>
      </c>
      <c r="I34" s="89">
        <v>0.98499999999999999</v>
      </c>
      <c r="J34" s="89">
        <v>0.98799999999999999</v>
      </c>
      <c r="K34" s="89">
        <v>0.99099999999999999</v>
      </c>
      <c r="L34" s="89">
        <v>0.99399999999999999</v>
      </c>
      <c r="M34" s="89">
        <v>0.997</v>
      </c>
    </row>
    <row r="35" spans="1:13" x14ac:dyDescent="0.25">
      <c r="A35"/>
      <c r="B35"/>
    </row>
    <row r="36" spans="1:13" x14ac:dyDescent="0.25">
      <c r="B36" s="93"/>
      <c r="C36" s="93"/>
      <c r="D36" s="93"/>
      <c r="E36" s="93"/>
      <c r="F36" s="93"/>
      <c r="G36" s="93"/>
      <c r="H36" s="93"/>
      <c r="I36" s="93"/>
      <c r="J36" s="93"/>
      <c r="K36" s="93"/>
      <c r="L36" s="93"/>
      <c r="M36" s="93"/>
    </row>
    <row r="37" spans="1:13" x14ac:dyDescent="0.25">
      <c r="B37" s="93"/>
      <c r="C37" s="93"/>
      <c r="D37" s="93"/>
      <c r="E37" s="93"/>
      <c r="F37" s="93"/>
      <c r="G37" s="93"/>
      <c r="H37" s="93"/>
      <c r="I37" s="93"/>
      <c r="J37" s="93"/>
      <c r="K37" s="93"/>
      <c r="L37" s="93"/>
      <c r="M37" s="93"/>
    </row>
    <row r="38" spans="1:13" x14ac:dyDescent="0.25">
      <c r="B38" s="93"/>
      <c r="C38" s="93"/>
      <c r="D38" s="93"/>
      <c r="E38" s="93"/>
      <c r="F38" s="93"/>
      <c r="G38" s="93"/>
      <c r="H38" s="93"/>
      <c r="I38" s="93"/>
      <c r="J38" s="93"/>
      <c r="K38" s="93"/>
      <c r="L38" s="93"/>
      <c r="M38" s="93"/>
    </row>
    <row r="39" spans="1:13" x14ac:dyDescent="0.25">
      <c r="B39" s="93"/>
      <c r="C39" s="93"/>
      <c r="D39" s="93"/>
      <c r="E39" s="93"/>
      <c r="F39" s="93"/>
      <c r="G39" s="93"/>
      <c r="H39" s="93"/>
      <c r="I39" s="93"/>
      <c r="J39" s="93"/>
      <c r="K39" s="93"/>
      <c r="L39" s="93"/>
      <c r="M39" s="93"/>
    </row>
    <row r="40" spans="1:13" x14ac:dyDescent="0.25">
      <c r="B40" s="93"/>
      <c r="C40" s="93"/>
      <c r="D40" s="93"/>
      <c r="E40" s="93"/>
      <c r="F40" s="93"/>
      <c r="G40" s="93"/>
      <c r="H40" s="93"/>
      <c r="I40" s="93"/>
      <c r="J40" s="93"/>
      <c r="K40" s="93"/>
      <c r="L40" s="93"/>
      <c r="M40" s="93"/>
    </row>
    <row r="41" spans="1:13" x14ac:dyDescent="0.25">
      <c r="B41" s="93"/>
      <c r="C41" s="93"/>
      <c r="D41" s="93"/>
      <c r="E41" s="93"/>
      <c r="F41" s="93"/>
      <c r="G41" s="93"/>
      <c r="H41" s="93"/>
      <c r="I41" s="93"/>
      <c r="J41" s="93"/>
      <c r="K41" s="93"/>
      <c r="L41" s="93"/>
      <c r="M41" s="93"/>
    </row>
    <row r="42" spans="1:13" x14ac:dyDescent="0.25">
      <c r="B42" s="93"/>
      <c r="C42" s="93"/>
      <c r="D42" s="93"/>
      <c r="E42" s="93"/>
      <c r="F42" s="93"/>
      <c r="G42" s="93"/>
      <c r="H42" s="93"/>
      <c r="I42" s="93"/>
      <c r="J42" s="93"/>
      <c r="K42" s="93"/>
      <c r="L42" s="93"/>
      <c r="M42" s="93"/>
    </row>
    <row r="43" spans="1:13" x14ac:dyDescent="0.25">
      <c r="B43" s="93"/>
      <c r="C43" s="93"/>
      <c r="D43" s="93"/>
      <c r="E43" s="93"/>
      <c r="F43" s="93"/>
      <c r="G43" s="93"/>
      <c r="H43" s="93"/>
      <c r="I43" s="93"/>
      <c r="J43" s="93"/>
      <c r="K43" s="93"/>
      <c r="L43" s="93"/>
      <c r="M43" s="93"/>
    </row>
    <row r="44" spans="1:13" x14ac:dyDescent="0.25">
      <c r="B44" s="93"/>
      <c r="C44" s="93"/>
      <c r="D44" s="93"/>
      <c r="E44" s="93"/>
      <c r="F44" s="93"/>
      <c r="G44" s="93"/>
      <c r="H44" s="93"/>
      <c r="I44" s="93"/>
      <c r="J44" s="93"/>
      <c r="K44" s="93"/>
      <c r="L44" s="93"/>
      <c r="M44" s="93"/>
    </row>
    <row r="45" spans="1:13" x14ac:dyDescent="0.25">
      <c r="B45" s="93"/>
      <c r="C45" s="93"/>
      <c r="D45" s="93"/>
      <c r="E45" s="93"/>
      <c r="F45" s="93"/>
      <c r="G45" s="93"/>
      <c r="H45" s="93"/>
      <c r="I45" s="93"/>
      <c r="J45" s="93"/>
      <c r="K45" s="93"/>
      <c r="L45" s="93"/>
      <c r="M45" s="93"/>
    </row>
    <row r="46" spans="1:13" x14ac:dyDescent="0.25">
      <c r="B46" s="93"/>
      <c r="C46" s="93"/>
      <c r="D46" s="93"/>
      <c r="E46" s="93"/>
      <c r="F46" s="93"/>
      <c r="G46" s="93"/>
      <c r="H46" s="93"/>
      <c r="I46" s="93"/>
      <c r="J46" s="93"/>
      <c r="K46" s="93"/>
      <c r="L46" s="93"/>
      <c r="M46" s="93"/>
    </row>
    <row r="47" spans="1:13" x14ac:dyDescent="0.25">
      <c r="B47" s="93"/>
      <c r="C47" s="93"/>
      <c r="D47" s="93"/>
      <c r="E47" s="93"/>
      <c r="F47" s="93"/>
      <c r="G47" s="93"/>
      <c r="H47" s="93"/>
      <c r="I47" s="93"/>
      <c r="J47" s="93"/>
      <c r="K47" s="93"/>
      <c r="L47" s="93"/>
      <c r="M47" s="93"/>
    </row>
    <row r="48" spans="1:13" x14ac:dyDescent="0.25">
      <c r="B48" s="93"/>
      <c r="C48" s="93"/>
      <c r="D48" s="93"/>
      <c r="E48" s="93"/>
      <c r="F48" s="93"/>
      <c r="G48" s="93"/>
      <c r="H48" s="93"/>
      <c r="I48" s="93"/>
      <c r="J48" s="93"/>
      <c r="K48" s="93"/>
      <c r="L48" s="93"/>
      <c r="M48" s="93"/>
    </row>
  </sheetData>
  <sheetProtection algorithmName="SHA-512" hashValue="WbsZ08d4mUb97X4N5qvrISsib8PkaDsLgaI1hQFRZAQq8aNEfKQEAJux9JcZ2AKvSt1TBerfL7wHxHmWKsmDTA==" saltValue="uDNhc+dBQuqQrSgAndT7Cg==" spinCount="100000" sheet="1" objects="1" scenarios="1"/>
  <phoneticPr fontId="4" type="noConversion"/>
  <conditionalFormatting sqref="A26:A34 A6:A16 A18">
    <cfRule type="expression" dxfId="717" priority="19" stopIfTrue="1">
      <formula>MOD(ROW(),2)=0</formula>
    </cfRule>
    <cfRule type="expression" dxfId="716" priority="20" stopIfTrue="1">
      <formula>MOD(ROW(),2)&lt;&gt;0</formula>
    </cfRule>
  </conditionalFormatting>
  <conditionalFormatting sqref="B26:M26 B29:M34 H27:M28 C27:G27 D6:M21">
    <cfRule type="expression" dxfId="715" priority="21" stopIfTrue="1">
      <formula>MOD(ROW(),2)=0</formula>
    </cfRule>
    <cfRule type="expression" dxfId="714" priority="22" stopIfTrue="1">
      <formula>MOD(ROW(),2)&lt;&gt;0</formula>
    </cfRule>
  </conditionalFormatting>
  <conditionalFormatting sqref="A17">
    <cfRule type="expression" dxfId="713" priority="17" stopIfTrue="1">
      <formula>MOD(ROW(),2)=0</formula>
    </cfRule>
    <cfRule type="expression" dxfId="712" priority="18" stopIfTrue="1">
      <formula>MOD(ROW(),2)&lt;&gt;0</formula>
    </cfRule>
  </conditionalFormatting>
  <conditionalFormatting sqref="A19:A21">
    <cfRule type="expression" dxfId="711" priority="15" stopIfTrue="1">
      <formula>MOD(ROW(),2)=0</formula>
    </cfRule>
    <cfRule type="expression" dxfId="710" priority="16" stopIfTrue="1">
      <formula>MOD(ROW(),2)&lt;&gt;0</formula>
    </cfRule>
  </conditionalFormatting>
  <conditionalFormatting sqref="B6:C16">
    <cfRule type="expression" dxfId="709" priority="9" stopIfTrue="1">
      <formula>MOD(ROW(),2)=0</formula>
    </cfRule>
    <cfRule type="expression" dxfId="708" priority="10" stopIfTrue="1">
      <formula>MOD(ROW(),2)&lt;&gt;0</formula>
    </cfRule>
  </conditionalFormatting>
  <conditionalFormatting sqref="B18:C18 B17">
    <cfRule type="expression" dxfId="707" priority="11" stopIfTrue="1">
      <formula>MOD(ROW(),2)=0</formula>
    </cfRule>
    <cfRule type="expression" dxfId="706" priority="12" stopIfTrue="1">
      <formula>MOD(ROW(),2)&lt;&gt;0</formula>
    </cfRule>
  </conditionalFormatting>
  <conditionalFormatting sqref="C17">
    <cfRule type="expression" dxfId="705" priority="7" stopIfTrue="1">
      <formula>MOD(ROW(),2)=0</formula>
    </cfRule>
    <cfRule type="expression" dxfId="704" priority="8" stopIfTrue="1">
      <formula>MOD(ROW(),2)&lt;&gt;0</formula>
    </cfRule>
  </conditionalFormatting>
  <conditionalFormatting sqref="B20:B21">
    <cfRule type="expression" dxfId="703" priority="3" stopIfTrue="1">
      <formula>MOD(ROW(),2)=0</formula>
    </cfRule>
    <cfRule type="expression" dxfId="702" priority="4" stopIfTrue="1">
      <formula>MOD(ROW(),2)&lt;&gt;0</formula>
    </cfRule>
  </conditionalFormatting>
  <conditionalFormatting sqref="C19:C21">
    <cfRule type="expression" dxfId="701" priority="5" stopIfTrue="1">
      <formula>MOD(ROW(),2)=0</formula>
    </cfRule>
    <cfRule type="expression" dxfId="700" priority="6" stopIfTrue="1">
      <formula>MOD(ROW(),2)&lt;&gt;0</formula>
    </cfRule>
  </conditionalFormatting>
  <conditionalFormatting sqref="B19">
    <cfRule type="expression" dxfId="699" priority="1" stopIfTrue="1">
      <formula>MOD(ROW(),2)=0</formula>
    </cfRule>
    <cfRule type="expression" dxfId="698" priority="2" stopIfTrue="1">
      <formula>MOD(ROW(),2)&lt;&gt;0</formula>
    </cfRule>
  </conditionalFormatting>
  <hyperlinks>
    <hyperlink ref="B24" location="Assumptions!A1" display="Assumptions" xr:uid="{6A6701CD-8D75-486C-BB84-F54D2B854A3F}"/>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90E7-09C9-4433-A4EA-CC3051FD299B}">
  <sheetPr codeName="Sheet123"/>
  <dimension ref="A1:M30"/>
  <sheetViews>
    <sheetView showGridLines="0" zoomScale="85" zoomScaleNormal="85" workbookViewId="0">
      <selection activeCell="F19" sqref="F19"/>
    </sheetView>
  </sheetViews>
  <sheetFormatPr defaultColWidth="10" defaultRowHeight="12.5" x14ac:dyDescent="0.25"/>
  <cols>
    <col min="1" max="1" width="31.54296875" style="27" customWidth="1"/>
    <col min="2" max="2" width="36.36328125" style="27" customWidth="1"/>
    <col min="3" max="4" width="10" style="27" customWidth="1"/>
    <col min="5" max="16384" width="10" style="27"/>
  </cols>
  <sheetData>
    <row r="1" spans="1:13" ht="20" x14ac:dyDescent="0.4">
      <c r="A1" s="39" t="s">
        <v>0</v>
      </c>
      <c r="B1" s="40"/>
      <c r="C1" s="40"/>
      <c r="D1" s="40"/>
      <c r="E1" s="40"/>
      <c r="F1" s="40"/>
      <c r="G1" s="40"/>
      <c r="H1" s="40"/>
      <c r="I1" s="40"/>
      <c r="J1" s="40"/>
      <c r="K1" s="40"/>
      <c r="L1" s="161"/>
      <c r="M1" s="40"/>
    </row>
    <row r="2" spans="1:13" ht="15.5" x14ac:dyDescent="0.35">
      <c r="A2" s="41" t="s">
        <v>730</v>
      </c>
      <c r="B2" s="42"/>
      <c r="C2" s="42"/>
      <c r="D2" s="42"/>
      <c r="E2" s="42"/>
      <c r="F2" s="42"/>
      <c r="G2" s="42"/>
      <c r="H2" s="42"/>
      <c r="I2" s="42"/>
      <c r="J2" s="42"/>
      <c r="K2" s="42"/>
      <c r="L2" s="42"/>
      <c r="M2" s="42"/>
    </row>
    <row r="3" spans="1:13" ht="15.5" x14ac:dyDescent="0.35">
      <c r="A3" s="171" t="str" cm="1">
        <f t="array" ref="A3">TABLE_FACTOR_TYPE_1&amp;" - x-"&amp;TABLE_REFERENCE_1</f>
        <v>Triv Comm - x-508</v>
      </c>
      <c r="B3" s="42"/>
      <c r="C3" s="42"/>
      <c r="D3" s="42"/>
      <c r="E3" s="42"/>
      <c r="F3" s="42"/>
      <c r="G3" s="42"/>
      <c r="H3" s="42"/>
      <c r="I3" s="42"/>
      <c r="J3" s="42"/>
      <c r="K3" s="42"/>
      <c r="L3" s="42"/>
      <c r="M3" s="42"/>
    </row>
    <row r="6" spans="1:13" ht="15" customHeight="1" x14ac:dyDescent="0.3">
      <c r="A6" s="87" t="s">
        <v>602</v>
      </c>
      <c r="B6" s="77" t="s">
        <v>603</v>
      </c>
      <c r="C6" s="77"/>
      <c r="D6" s="162"/>
    </row>
    <row r="7" spans="1:13" x14ac:dyDescent="0.25">
      <c r="A7" s="85" t="s">
        <v>277</v>
      </c>
      <c r="B7" s="78" t="s">
        <v>291</v>
      </c>
      <c r="C7" s="78"/>
    </row>
    <row r="8" spans="1:13" ht="15" customHeight="1" x14ac:dyDescent="0.25">
      <c r="A8" s="85" t="s">
        <v>278</v>
      </c>
      <c r="B8" s="78" t="s">
        <v>505</v>
      </c>
      <c r="C8" s="78"/>
    </row>
    <row r="9" spans="1:13" x14ac:dyDescent="0.25">
      <c r="A9" s="85" t="s">
        <v>279</v>
      </c>
      <c r="B9" s="78" t="s">
        <v>496</v>
      </c>
      <c r="C9" s="78"/>
    </row>
    <row r="10" spans="1:13" ht="25" x14ac:dyDescent="0.25">
      <c r="A10" s="85" t="s">
        <v>7</v>
      </c>
      <c r="B10" s="78" t="s">
        <v>751</v>
      </c>
      <c r="C10" s="78"/>
    </row>
    <row r="11" spans="1:13" x14ac:dyDescent="0.25">
      <c r="A11" s="85" t="s">
        <v>280</v>
      </c>
      <c r="B11" s="78" t="s">
        <v>301</v>
      </c>
      <c r="C11" s="78"/>
    </row>
    <row r="12" spans="1:13" ht="18" customHeight="1" x14ac:dyDescent="0.25">
      <c r="A12" s="85" t="s">
        <v>281</v>
      </c>
      <c r="B12" s="78" t="s">
        <v>627</v>
      </c>
      <c r="C12" s="78"/>
    </row>
    <row r="13" spans="1:13" ht="18" customHeight="1" x14ac:dyDescent="0.25">
      <c r="A13" s="85" t="s">
        <v>610</v>
      </c>
      <c r="B13" s="78">
        <v>2</v>
      </c>
      <c r="C13" s="78"/>
    </row>
    <row r="14" spans="1:13" ht="18" customHeight="1" x14ac:dyDescent="0.25">
      <c r="A14" s="85" t="s">
        <v>283</v>
      </c>
      <c r="B14" s="78">
        <v>508</v>
      </c>
      <c r="C14" s="78"/>
    </row>
    <row r="15" spans="1:13" x14ac:dyDescent="0.25">
      <c r="A15" s="85" t="s">
        <v>613</v>
      </c>
      <c r="B15" s="78">
        <v>508</v>
      </c>
      <c r="C15" s="78"/>
    </row>
    <row r="16" spans="1:13" x14ac:dyDescent="0.25">
      <c r="A16" s="85" t="s">
        <v>285</v>
      </c>
      <c r="B16" s="78" t="s">
        <v>520</v>
      </c>
      <c r="C16" s="78"/>
    </row>
    <row r="17" spans="1:4" x14ac:dyDescent="0.25">
      <c r="A17" s="85" t="s">
        <v>740</v>
      </c>
      <c r="B17" s="129"/>
      <c r="C17" s="129"/>
    </row>
    <row r="18" spans="1:4" x14ac:dyDescent="0.25">
      <c r="A18" s="85" t="s">
        <v>287</v>
      </c>
      <c r="B18" s="80">
        <v>45737</v>
      </c>
      <c r="C18" s="78"/>
    </row>
    <row r="19" spans="1:4" x14ac:dyDescent="0.25">
      <c r="A19" s="85" t="s">
        <v>288</v>
      </c>
      <c r="B19" s="80"/>
      <c r="C19" s="78"/>
    </row>
    <row r="20" spans="1:4" x14ac:dyDescent="0.25">
      <c r="A20" s="85" t="s">
        <v>289</v>
      </c>
      <c r="B20" s="78" t="s">
        <v>298</v>
      </c>
      <c r="C20" s="78"/>
    </row>
    <row r="21" spans="1:4" ht="18" customHeight="1" x14ac:dyDescent="0.25">
      <c r="A21" s="85" t="s">
        <v>688</v>
      </c>
      <c r="B21" s="78" t="s">
        <v>299</v>
      </c>
      <c r="C21" s="78"/>
    </row>
    <row r="23" spans="1:4" x14ac:dyDescent="0.25">
      <c r="B23" s="99" t="str">
        <f>HYPERLINK("#'Factor List'!A1","Back to Factor List")</f>
        <v>Back to Factor List</v>
      </c>
    </row>
    <row r="24" spans="1:4" x14ac:dyDescent="0.25">
      <c r="B24" s="99" t="str">
        <f>HYPERLINK("#'Assumptions'!A1","Assumptions")</f>
        <v>Assumptions</v>
      </c>
    </row>
    <row r="26" spans="1:4" ht="13" x14ac:dyDescent="0.25">
      <c r="A26" s="83" t="s">
        <v>741</v>
      </c>
      <c r="B26" s="163" t="s">
        <v>742</v>
      </c>
    </row>
    <row r="27" spans="1:4" ht="14.15" customHeight="1" x14ac:dyDescent="0.25">
      <c r="A27" s="165" t="s">
        <v>743</v>
      </c>
      <c r="B27" s="166">
        <v>21.9</v>
      </c>
    </row>
    <row r="29" spans="1:4" ht="13" x14ac:dyDescent="0.3">
      <c r="D29" s="162"/>
    </row>
    <row r="30" spans="1:4" ht="13" x14ac:dyDescent="0.3">
      <c r="D30" s="164"/>
    </row>
  </sheetData>
  <sheetProtection algorithmName="SHA-512" hashValue="VbgUxIKKq+4swpt1GvmdKL7axDDrWl2dkk6+002kWNAgwwt1+P4DacWVtICqGbCfjmX51lvTjxGkavmDfkiuaQ==" saltValue="LbA1WdeR7MKop27OxoBiaw==" spinCount="100000" sheet="1" objects="1" scenarios="1"/>
  <conditionalFormatting sqref="A17">
    <cfRule type="expression" dxfId="697" priority="33" stopIfTrue="1">
      <formula>MOD(ROW(),2)=0</formula>
    </cfRule>
    <cfRule type="expression" dxfId="696" priority="34" stopIfTrue="1">
      <formula>MOD(ROW(),2)&lt;&gt;0</formula>
    </cfRule>
  </conditionalFormatting>
  <conditionalFormatting sqref="A6:A16 A26:A27">
    <cfRule type="expression" dxfId="695" priority="35" stopIfTrue="1">
      <formula>MOD(ROW(),2)=0</formula>
    </cfRule>
    <cfRule type="expression" dxfId="694" priority="36" stopIfTrue="1">
      <formula>MOD(ROW(),2)&lt;&gt;0</formula>
    </cfRule>
  </conditionalFormatting>
  <conditionalFormatting sqref="B26:B27">
    <cfRule type="expression" dxfId="693" priority="37" stopIfTrue="1">
      <formula>MOD(ROW(),2)=0</formula>
    </cfRule>
    <cfRule type="expression" dxfId="692" priority="38" stopIfTrue="1">
      <formula>MOD(ROW(),2)&lt;&gt;0</formula>
    </cfRule>
  </conditionalFormatting>
  <conditionalFormatting sqref="A18">
    <cfRule type="expression" dxfId="691" priority="31" stopIfTrue="1">
      <formula>MOD(ROW(),2)=0</formula>
    </cfRule>
    <cfRule type="expression" dxfId="690" priority="32" stopIfTrue="1">
      <formula>MOD(ROW(),2)&lt;&gt;0</formula>
    </cfRule>
  </conditionalFormatting>
  <conditionalFormatting sqref="A19:A21">
    <cfRule type="expression" dxfId="689" priority="27" stopIfTrue="1">
      <formula>MOD(ROW(),2)=0</formula>
    </cfRule>
    <cfRule type="expression" dxfId="688" priority="28" stopIfTrue="1">
      <formula>MOD(ROW(),2)&lt;&gt;0</formula>
    </cfRule>
  </conditionalFormatting>
  <conditionalFormatting sqref="B6:C16">
    <cfRule type="expression" dxfId="687" priority="9" stopIfTrue="1">
      <formula>MOD(ROW(),2)=0</formula>
    </cfRule>
    <cfRule type="expression" dxfId="686" priority="10" stopIfTrue="1">
      <formula>MOD(ROW(),2)&lt;&gt;0</formula>
    </cfRule>
  </conditionalFormatting>
  <conditionalFormatting sqref="B18:C18 B17">
    <cfRule type="expression" dxfId="685" priority="11" stopIfTrue="1">
      <formula>MOD(ROW(),2)=0</formula>
    </cfRule>
    <cfRule type="expression" dxfId="684" priority="12" stopIfTrue="1">
      <formula>MOD(ROW(),2)&lt;&gt;0</formula>
    </cfRule>
  </conditionalFormatting>
  <conditionalFormatting sqref="C17">
    <cfRule type="expression" dxfId="683" priority="7" stopIfTrue="1">
      <formula>MOD(ROW(),2)=0</formula>
    </cfRule>
    <cfRule type="expression" dxfId="682" priority="8" stopIfTrue="1">
      <formula>MOD(ROW(),2)&lt;&gt;0</formula>
    </cfRule>
  </conditionalFormatting>
  <conditionalFormatting sqref="B20:B21">
    <cfRule type="expression" dxfId="681" priority="3" stopIfTrue="1">
      <formula>MOD(ROW(),2)=0</formula>
    </cfRule>
    <cfRule type="expression" dxfId="680" priority="4" stopIfTrue="1">
      <formula>MOD(ROW(),2)&lt;&gt;0</formula>
    </cfRule>
  </conditionalFormatting>
  <conditionalFormatting sqref="C19:C21">
    <cfRule type="expression" dxfId="679" priority="5" stopIfTrue="1">
      <formula>MOD(ROW(),2)=0</formula>
    </cfRule>
    <cfRule type="expression" dxfId="678" priority="6" stopIfTrue="1">
      <formula>MOD(ROW(),2)&lt;&gt;0</formula>
    </cfRule>
  </conditionalFormatting>
  <conditionalFormatting sqref="B19">
    <cfRule type="expression" dxfId="677" priority="1" stopIfTrue="1">
      <formula>MOD(ROW(),2)=0</formula>
    </cfRule>
    <cfRule type="expression" dxfId="67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97"/>
  <dimension ref="A1:K68"/>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x-601</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521</v>
      </c>
      <c r="C9" s="78"/>
    </row>
    <row r="10" spans="1:11" ht="26.15" customHeight="1"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2</v>
      </c>
      <c r="C13" s="78"/>
    </row>
    <row r="14" spans="1:11" x14ac:dyDescent="0.25">
      <c r="A14" s="76" t="s">
        <v>283</v>
      </c>
      <c r="B14" s="78">
        <v>601</v>
      </c>
      <c r="C14" s="78"/>
    </row>
    <row r="15" spans="1:11" x14ac:dyDescent="0.25">
      <c r="A15" s="76" t="s">
        <v>613</v>
      </c>
      <c r="B15" s="78">
        <v>601</v>
      </c>
      <c r="C15" s="78"/>
    </row>
    <row r="16" spans="1:11" x14ac:dyDescent="0.25">
      <c r="A16" s="76" t="s">
        <v>285</v>
      </c>
      <c r="B16" s="78" t="s">
        <v>524</v>
      </c>
      <c r="C16" s="78"/>
    </row>
    <row r="17" spans="1:3" x14ac:dyDescent="0.25">
      <c r="A17" s="76" t="s">
        <v>699</v>
      </c>
      <c r="B17" s="129"/>
      <c r="C17" s="129"/>
    </row>
    <row r="18" spans="1:3" x14ac:dyDescent="0.25">
      <c r="A18" s="76" t="s">
        <v>287</v>
      </c>
      <c r="B18" s="80">
        <v>45135</v>
      </c>
      <c r="C18" s="78"/>
    </row>
    <row r="19" spans="1:3" x14ac:dyDescent="0.25">
      <c r="A19" s="76" t="s">
        <v>288</v>
      </c>
      <c r="B19" s="80">
        <v>45135</v>
      </c>
      <c r="C19" s="78"/>
    </row>
    <row r="20" spans="1:3" x14ac:dyDescent="0.25">
      <c r="A20" s="76" t="s">
        <v>289</v>
      </c>
      <c r="B20" s="78" t="s">
        <v>298</v>
      </c>
      <c r="C20" s="78"/>
    </row>
    <row r="21" spans="1:3" x14ac:dyDescent="0.25">
      <c r="A21" s="76"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745</v>
      </c>
    </row>
    <row r="27" spans="1:3" x14ac:dyDescent="0.25">
      <c r="A27" s="73">
        <v>18</v>
      </c>
      <c r="B27" s="74">
        <v>11.29</v>
      </c>
    </row>
    <row r="28" spans="1:3" x14ac:dyDescent="0.25">
      <c r="A28" s="73">
        <v>19</v>
      </c>
      <c r="B28" s="74">
        <v>11.46</v>
      </c>
    </row>
    <row r="29" spans="1:3" x14ac:dyDescent="0.25">
      <c r="A29" s="73">
        <v>20</v>
      </c>
      <c r="B29" s="74">
        <v>11.63</v>
      </c>
    </row>
    <row r="30" spans="1:3" x14ac:dyDescent="0.25">
      <c r="A30" s="73">
        <v>21</v>
      </c>
      <c r="B30" s="74">
        <v>11.8</v>
      </c>
    </row>
    <row r="31" spans="1:3" x14ac:dyDescent="0.25">
      <c r="A31" s="73">
        <v>22</v>
      </c>
      <c r="B31" s="74">
        <v>11.97</v>
      </c>
    </row>
    <row r="32" spans="1:3" x14ac:dyDescent="0.25">
      <c r="A32" s="73">
        <v>23</v>
      </c>
      <c r="B32" s="74">
        <v>12.15</v>
      </c>
    </row>
    <row r="33" spans="1:2" x14ac:dyDescent="0.25">
      <c r="A33" s="73">
        <v>24</v>
      </c>
      <c r="B33" s="74">
        <v>12.33</v>
      </c>
    </row>
    <row r="34" spans="1:2" x14ac:dyDescent="0.25">
      <c r="A34" s="73">
        <v>25</v>
      </c>
      <c r="B34" s="74">
        <v>12.51</v>
      </c>
    </row>
    <row r="35" spans="1:2" x14ac:dyDescent="0.25">
      <c r="A35" s="73">
        <v>26</v>
      </c>
      <c r="B35" s="74">
        <v>12.7</v>
      </c>
    </row>
    <row r="36" spans="1:2" x14ac:dyDescent="0.25">
      <c r="A36" s="73">
        <v>27</v>
      </c>
      <c r="B36" s="74">
        <v>12.88</v>
      </c>
    </row>
    <row r="37" spans="1:2" x14ac:dyDescent="0.25">
      <c r="A37" s="73">
        <v>28</v>
      </c>
      <c r="B37" s="74">
        <v>13.07</v>
      </c>
    </row>
    <row r="38" spans="1:2" x14ac:dyDescent="0.25">
      <c r="A38" s="73">
        <v>29</v>
      </c>
      <c r="B38" s="74">
        <v>13.27</v>
      </c>
    </row>
    <row r="39" spans="1:2" x14ac:dyDescent="0.25">
      <c r="A39" s="73">
        <v>30</v>
      </c>
      <c r="B39" s="74">
        <v>13.47</v>
      </c>
    </row>
    <row r="40" spans="1:2" x14ac:dyDescent="0.25">
      <c r="A40" s="73">
        <v>31</v>
      </c>
      <c r="B40" s="74">
        <v>13.67</v>
      </c>
    </row>
    <row r="41" spans="1:2" x14ac:dyDescent="0.25">
      <c r="A41" s="73">
        <v>32</v>
      </c>
      <c r="B41" s="74">
        <v>13.87</v>
      </c>
    </row>
    <row r="42" spans="1:2" x14ac:dyDescent="0.25">
      <c r="A42" s="73">
        <v>33</v>
      </c>
      <c r="B42" s="74">
        <v>14.08</v>
      </c>
    </row>
    <row r="43" spans="1:2" x14ac:dyDescent="0.25">
      <c r="A43" s="73">
        <v>34</v>
      </c>
      <c r="B43" s="74">
        <v>14.29</v>
      </c>
    </row>
    <row r="44" spans="1:2" x14ac:dyDescent="0.25">
      <c r="A44" s="73">
        <v>35</v>
      </c>
      <c r="B44" s="74">
        <v>14.5</v>
      </c>
    </row>
    <row r="45" spans="1:2" x14ac:dyDescent="0.25">
      <c r="A45" s="73">
        <v>36</v>
      </c>
      <c r="B45" s="74">
        <v>14.72</v>
      </c>
    </row>
    <row r="46" spans="1:2" x14ac:dyDescent="0.25">
      <c r="A46" s="73">
        <v>37</v>
      </c>
      <c r="B46" s="74">
        <v>14.95</v>
      </c>
    </row>
    <row r="47" spans="1:2" x14ac:dyDescent="0.25">
      <c r="A47" s="73">
        <v>38</v>
      </c>
      <c r="B47" s="74">
        <v>15.17</v>
      </c>
    </row>
    <row r="48" spans="1:2" x14ac:dyDescent="0.25">
      <c r="A48" s="73">
        <v>39</v>
      </c>
      <c r="B48" s="74">
        <v>15.4</v>
      </c>
    </row>
    <row r="49" spans="1:2" x14ac:dyDescent="0.25">
      <c r="A49" s="73">
        <v>40</v>
      </c>
      <c r="B49" s="74">
        <v>15.64</v>
      </c>
    </row>
    <row r="50" spans="1:2" x14ac:dyDescent="0.25">
      <c r="A50" s="73">
        <v>41</v>
      </c>
      <c r="B50" s="74">
        <v>15.88</v>
      </c>
    </row>
    <row r="51" spans="1:2" x14ac:dyDescent="0.25">
      <c r="A51" s="73">
        <v>42</v>
      </c>
      <c r="B51" s="74">
        <v>16.12</v>
      </c>
    </row>
    <row r="52" spans="1:2" x14ac:dyDescent="0.25">
      <c r="A52" s="73">
        <v>43</v>
      </c>
      <c r="B52" s="74">
        <v>16.37</v>
      </c>
    </row>
    <row r="53" spans="1:2" x14ac:dyDescent="0.25">
      <c r="A53" s="73">
        <v>44</v>
      </c>
      <c r="B53" s="74">
        <v>16.62</v>
      </c>
    </row>
    <row r="54" spans="1:2" x14ac:dyDescent="0.25">
      <c r="A54" s="73">
        <v>45</v>
      </c>
      <c r="B54" s="74">
        <v>16.88</v>
      </c>
    </row>
    <row r="55" spans="1:2" x14ac:dyDescent="0.25">
      <c r="A55" s="73">
        <v>46</v>
      </c>
      <c r="B55" s="74">
        <v>17.149999999999999</v>
      </c>
    </row>
    <row r="56" spans="1:2" x14ac:dyDescent="0.25">
      <c r="A56" s="73">
        <v>47</v>
      </c>
      <c r="B56" s="74">
        <v>17.420000000000002</v>
      </c>
    </row>
    <row r="57" spans="1:2" x14ac:dyDescent="0.25">
      <c r="A57" s="73">
        <v>48</v>
      </c>
      <c r="B57" s="74">
        <v>17.690000000000001</v>
      </c>
    </row>
    <row r="58" spans="1:2" x14ac:dyDescent="0.25">
      <c r="A58" s="73">
        <v>49</v>
      </c>
      <c r="B58" s="74">
        <v>17.97</v>
      </c>
    </row>
    <row r="59" spans="1:2" x14ac:dyDescent="0.25">
      <c r="A59" s="73">
        <v>50</v>
      </c>
      <c r="B59" s="74">
        <v>18.260000000000002</v>
      </c>
    </row>
    <row r="60" spans="1:2" x14ac:dyDescent="0.25">
      <c r="A60" s="73">
        <v>51</v>
      </c>
      <c r="B60" s="74">
        <v>18.559999999999999</v>
      </c>
    </row>
    <row r="61" spans="1:2" x14ac:dyDescent="0.25">
      <c r="A61" s="73">
        <v>52</v>
      </c>
      <c r="B61" s="74">
        <v>18.86</v>
      </c>
    </row>
    <row r="62" spans="1:2" x14ac:dyDescent="0.25">
      <c r="A62" s="73">
        <v>53</v>
      </c>
      <c r="B62" s="74">
        <v>19.170000000000002</v>
      </c>
    </row>
    <row r="63" spans="1:2" x14ac:dyDescent="0.25">
      <c r="A63" s="73">
        <v>54</v>
      </c>
      <c r="B63" s="74">
        <v>19.489999999999998</v>
      </c>
    </row>
    <row r="64" spans="1:2" x14ac:dyDescent="0.25">
      <c r="A64" s="73">
        <v>55</v>
      </c>
      <c r="B64" s="74">
        <v>19.82</v>
      </c>
    </row>
    <row r="65" spans="1:2" x14ac:dyDescent="0.25">
      <c r="A65" s="73">
        <v>56</v>
      </c>
      <c r="B65" s="74">
        <v>20.16</v>
      </c>
    </row>
    <row r="66" spans="1:2" x14ac:dyDescent="0.25">
      <c r="A66" s="73">
        <v>57</v>
      </c>
      <c r="B66" s="74">
        <v>20.5</v>
      </c>
    </row>
    <row r="67" spans="1:2" x14ac:dyDescent="0.25">
      <c r="A67" s="73">
        <v>58</v>
      </c>
      <c r="B67" s="74">
        <v>20.86</v>
      </c>
    </row>
    <row r="68" spans="1:2" x14ac:dyDescent="0.25">
      <c r="A68" s="73">
        <v>59</v>
      </c>
      <c r="B68" s="74">
        <v>21.23</v>
      </c>
    </row>
  </sheetData>
  <sheetProtection algorithmName="SHA-512" hashValue="qtJrFl88f+gcEwQj2AxIcKlYA/MQ3pJaLbSFfQ3gCMIXhpwUh5SYmbN3IKyD3oSia61fX8pp5cppdqeUhEBJew==" saltValue="Xa3R3zWxkSPH527D3qO21g==" spinCount="100000" sheet="1" objects="1" scenarios="1"/>
  <conditionalFormatting sqref="A26 A6:A19">
    <cfRule type="expression" dxfId="675" priority="23" stopIfTrue="1">
      <formula>MOD(ROW(),2)=0</formula>
    </cfRule>
    <cfRule type="expression" dxfId="674" priority="24" stopIfTrue="1">
      <formula>MOD(ROW(),2)&lt;&gt;0</formula>
    </cfRule>
  </conditionalFormatting>
  <conditionalFormatting sqref="B26">
    <cfRule type="expression" dxfId="673" priority="25" stopIfTrue="1">
      <formula>MOD(ROW(),2)=0</formula>
    </cfRule>
    <cfRule type="expression" dxfId="672" priority="26" stopIfTrue="1">
      <formula>MOD(ROW(),2)&lt;&gt;0</formula>
    </cfRule>
  </conditionalFormatting>
  <conditionalFormatting sqref="B27:B68">
    <cfRule type="expression" dxfId="671" priority="21" stopIfTrue="1">
      <formula>MOD(ROW(),2)=0</formula>
    </cfRule>
    <cfRule type="expression" dxfId="670" priority="22" stopIfTrue="1">
      <formula>MOD(ROW(),2)&lt;&gt;0</formula>
    </cfRule>
  </conditionalFormatting>
  <conditionalFormatting sqref="A27:A68">
    <cfRule type="expression" dxfId="669" priority="19" stopIfTrue="1">
      <formula>MOD(ROW(),2)=0</formula>
    </cfRule>
    <cfRule type="expression" dxfId="668" priority="20" stopIfTrue="1">
      <formula>MOD(ROW(),2)&lt;&gt;0</formula>
    </cfRule>
  </conditionalFormatting>
  <conditionalFormatting sqref="A20:A21">
    <cfRule type="expression" dxfId="667" priority="15" stopIfTrue="1">
      <formula>MOD(ROW(),2)=0</formula>
    </cfRule>
    <cfRule type="expression" dxfId="666" priority="16" stopIfTrue="1">
      <formula>MOD(ROW(),2)&lt;&gt;0</formula>
    </cfRule>
  </conditionalFormatting>
  <conditionalFormatting sqref="B6:C16">
    <cfRule type="expression" dxfId="665" priority="9" stopIfTrue="1">
      <formula>MOD(ROW(),2)=0</formula>
    </cfRule>
    <cfRule type="expression" dxfId="664" priority="10" stopIfTrue="1">
      <formula>MOD(ROW(),2)&lt;&gt;0</formula>
    </cfRule>
  </conditionalFormatting>
  <conditionalFormatting sqref="B18:C18 B17">
    <cfRule type="expression" dxfId="663" priority="11" stopIfTrue="1">
      <formula>MOD(ROW(),2)=0</formula>
    </cfRule>
    <cfRule type="expression" dxfId="662" priority="12" stopIfTrue="1">
      <formula>MOD(ROW(),2)&lt;&gt;0</formula>
    </cfRule>
  </conditionalFormatting>
  <conditionalFormatting sqref="C17">
    <cfRule type="expression" dxfId="661" priority="7" stopIfTrue="1">
      <formula>MOD(ROW(),2)=0</formula>
    </cfRule>
    <cfRule type="expression" dxfId="660" priority="8" stopIfTrue="1">
      <formula>MOD(ROW(),2)&lt;&gt;0</formula>
    </cfRule>
  </conditionalFormatting>
  <conditionalFormatting sqref="B20:B21">
    <cfRule type="expression" dxfId="659" priority="3" stopIfTrue="1">
      <formula>MOD(ROW(),2)=0</formula>
    </cfRule>
    <cfRule type="expression" dxfId="658" priority="4" stopIfTrue="1">
      <formula>MOD(ROW(),2)&lt;&gt;0</formula>
    </cfRule>
  </conditionalFormatting>
  <conditionalFormatting sqref="C19:C21">
    <cfRule type="expression" dxfId="657" priority="5" stopIfTrue="1">
      <formula>MOD(ROW(),2)=0</formula>
    </cfRule>
    <cfRule type="expression" dxfId="656" priority="6" stopIfTrue="1">
      <formula>MOD(ROW(),2)&lt;&gt;0</formula>
    </cfRule>
  </conditionalFormatting>
  <conditionalFormatting sqref="B19">
    <cfRule type="expression" dxfId="655" priority="1" stopIfTrue="1">
      <formula>MOD(ROW(),2)=0</formula>
    </cfRule>
    <cfRule type="expression" dxfId="654" priority="2" stopIfTrue="1">
      <formula>MOD(ROW(),2)&lt;&gt;0</formula>
    </cfRule>
  </conditionalFormatting>
  <hyperlinks>
    <hyperlink ref="B24" location="Assumptions!A1" display="Assumptions" xr:uid="{DA3C46A6-7097-4785-A5F2-FDB4A0D4B17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98"/>
  <dimension ref="A1:K73"/>
  <sheetViews>
    <sheetView showGridLines="0" zoomScale="85" zoomScaleNormal="85" workbookViewId="0">
      <selection activeCell="E21" sqref="E21"/>
    </sheetView>
  </sheetViews>
  <sheetFormatPr defaultColWidth="10" defaultRowHeight="12.5" x14ac:dyDescent="0.25"/>
  <cols>
    <col min="1" max="1" width="31.54296875" style="27" customWidth="1"/>
    <col min="2" max="3" width="22.542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x-602</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2006</v>
      </c>
      <c r="C8" s="78"/>
    </row>
    <row r="9" spans="1:11" x14ac:dyDescent="0.25">
      <c r="A9" s="76" t="s">
        <v>279</v>
      </c>
      <c r="B9" s="78" t="s">
        <v>521</v>
      </c>
      <c r="C9" s="78"/>
    </row>
    <row r="10" spans="1:11" ht="16.5" customHeight="1"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1</v>
      </c>
      <c r="C13" s="78"/>
    </row>
    <row r="14" spans="1:11" x14ac:dyDescent="0.25">
      <c r="A14" s="76" t="s">
        <v>283</v>
      </c>
      <c r="B14" s="78">
        <v>602</v>
      </c>
      <c r="C14" s="78"/>
    </row>
    <row r="15" spans="1:11" x14ac:dyDescent="0.25">
      <c r="A15" s="76" t="s">
        <v>613</v>
      </c>
      <c r="B15" s="78">
        <v>602</v>
      </c>
      <c r="C15" s="78"/>
    </row>
    <row r="16" spans="1:11" x14ac:dyDescent="0.25">
      <c r="A16" s="76" t="s">
        <v>285</v>
      </c>
      <c r="B16" s="78" t="s">
        <v>526</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39" x14ac:dyDescent="0.25">
      <c r="A26" s="72" t="s">
        <v>689</v>
      </c>
      <c r="B26" s="72" t="s">
        <v>746</v>
      </c>
      <c r="C26" s="72" t="s">
        <v>747</v>
      </c>
    </row>
    <row r="27" spans="1:3" x14ac:dyDescent="0.25">
      <c r="A27" s="73">
        <v>18</v>
      </c>
      <c r="B27" s="74">
        <v>9</v>
      </c>
      <c r="C27" s="74">
        <v>0.46</v>
      </c>
    </row>
    <row r="28" spans="1:3" x14ac:dyDescent="0.25">
      <c r="A28" s="73">
        <v>19</v>
      </c>
      <c r="B28" s="74">
        <v>9.1300000000000008</v>
      </c>
      <c r="C28" s="74">
        <v>0.46</v>
      </c>
    </row>
    <row r="29" spans="1:3" x14ac:dyDescent="0.25">
      <c r="A29" s="73">
        <v>20</v>
      </c>
      <c r="B29" s="74">
        <v>9.26</v>
      </c>
      <c r="C29" s="74">
        <v>0.47</v>
      </c>
    </row>
    <row r="30" spans="1:3" x14ac:dyDescent="0.25">
      <c r="A30" s="73">
        <v>21</v>
      </c>
      <c r="B30" s="74">
        <v>9.4</v>
      </c>
      <c r="C30" s="74">
        <v>0.48</v>
      </c>
    </row>
    <row r="31" spans="1:3" x14ac:dyDescent="0.25">
      <c r="A31" s="73">
        <v>22</v>
      </c>
      <c r="B31" s="74">
        <v>9.5299999999999994</v>
      </c>
      <c r="C31" s="74">
        <v>0.49</v>
      </c>
    </row>
    <row r="32" spans="1:3" x14ac:dyDescent="0.25">
      <c r="A32" s="73">
        <v>23</v>
      </c>
      <c r="B32" s="74">
        <v>9.66</v>
      </c>
      <c r="C32" s="74">
        <v>0.5</v>
      </c>
    </row>
    <row r="33" spans="1:3" x14ac:dyDescent="0.25">
      <c r="A33" s="73">
        <v>24</v>
      </c>
      <c r="B33" s="74">
        <v>9.8000000000000007</v>
      </c>
      <c r="C33" s="74">
        <v>0.51</v>
      </c>
    </row>
    <row r="34" spans="1:3" x14ac:dyDescent="0.25">
      <c r="A34" s="73">
        <v>25</v>
      </c>
      <c r="B34" s="74">
        <v>9.94</v>
      </c>
      <c r="C34" s="74">
        <v>0.51</v>
      </c>
    </row>
    <row r="35" spans="1:3" x14ac:dyDescent="0.25">
      <c r="A35" s="73">
        <v>26</v>
      </c>
      <c r="B35" s="74">
        <v>10.08</v>
      </c>
      <c r="C35" s="74">
        <v>0.52</v>
      </c>
    </row>
    <row r="36" spans="1:3" x14ac:dyDescent="0.25">
      <c r="A36" s="73">
        <v>27</v>
      </c>
      <c r="B36" s="74">
        <v>10.23</v>
      </c>
      <c r="C36" s="74">
        <v>0.53</v>
      </c>
    </row>
    <row r="37" spans="1:3" x14ac:dyDescent="0.25">
      <c r="A37" s="73">
        <v>28</v>
      </c>
      <c r="B37" s="74">
        <v>10.37</v>
      </c>
      <c r="C37" s="74">
        <v>0.54</v>
      </c>
    </row>
    <row r="38" spans="1:3" x14ac:dyDescent="0.25">
      <c r="A38" s="73">
        <v>29</v>
      </c>
      <c r="B38" s="74">
        <v>10.52</v>
      </c>
      <c r="C38" s="74">
        <v>0.55000000000000004</v>
      </c>
    </row>
    <row r="39" spans="1:3" x14ac:dyDescent="0.25">
      <c r="A39" s="73">
        <v>30</v>
      </c>
      <c r="B39" s="74">
        <v>10.67</v>
      </c>
      <c r="C39" s="74">
        <v>0.56000000000000005</v>
      </c>
    </row>
    <row r="40" spans="1:3" x14ac:dyDescent="0.25">
      <c r="A40" s="73">
        <v>31</v>
      </c>
      <c r="B40" s="74">
        <v>10.83</v>
      </c>
      <c r="C40" s="74">
        <v>0.56999999999999995</v>
      </c>
    </row>
    <row r="41" spans="1:3" x14ac:dyDescent="0.25">
      <c r="A41" s="73">
        <v>32</v>
      </c>
      <c r="B41" s="74">
        <v>10.98</v>
      </c>
      <c r="C41" s="74">
        <v>0.57999999999999996</v>
      </c>
    </row>
    <row r="42" spans="1:3" x14ac:dyDescent="0.25">
      <c r="A42" s="73">
        <v>33</v>
      </c>
      <c r="B42" s="74">
        <v>11.14</v>
      </c>
      <c r="C42" s="74">
        <v>0.59</v>
      </c>
    </row>
    <row r="43" spans="1:3" x14ac:dyDescent="0.25">
      <c r="A43" s="73">
        <v>34</v>
      </c>
      <c r="B43" s="74">
        <v>11.3</v>
      </c>
      <c r="C43" s="74">
        <v>0.6</v>
      </c>
    </row>
    <row r="44" spans="1:3" x14ac:dyDescent="0.25">
      <c r="A44" s="73">
        <v>35</v>
      </c>
      <c r="B44" s="74">
        <v>11.46</v>
      </c>
      <c r="C44" s="74">
        <v>0.61</v>
      </c>
    </row>
    <row r="45" spans="1:3" x14ac:dyDescent="0.25">
      <c r="A45" s="73">
        <v>36</v>
      </c>
      <c r="B45" s="74">
        <v>11.63</v>
      </c>
      <c r="C45" s="74">
        <v>0.62</v>
      </c>
    </row>
    <row r="46" spans="1:3" x14ac:dyDescent="0.25">
      <c r="A46" s="73">
        <v>37</v>
      </c>
      <c r="B46" s="74">
        <v>11.8</v>
      </c>
      <c r="C46" s="74">
        <v>0.63</v>
      </c>
    </row>
    <row r="47" spans="1:3" x14ac:dyDescent="0.25">
      <c r="A47" s="73">
        <v>38</v>
      </c>
      <c r="B47" s="74">
        <v>11.97</v>
      </c>
      <c r="C47" s="74">
        <v>0.64</v>
      </c>
    </row>
    <row r="48" spans="1:3" x14ac:dyDescent="0.25">
      <c r="A48" s="73">
        <v>39</v>
      </c>
      <c r="B48" s="74">
        <v>12.14</v>
      </c>
      <c r="C48" s="74">
        <v>0.65</v>
      </c>
    </row>
    <row r="49" spans="1:3" x14ac:dyDescent="0.25">
      <c r="A49" s="73">
        <v>40</v>
      </c>
      <c r="B49" s="74">
        <v>12.32</v>
      </c>
      <c r="C49" s="74">
        <v>0.66</v>
      </c>
    </row>
    <row r="50" spans="1:3" x14ac:dyDescent="0.25">
      <c r="A50" s="73">
        <v>41</v>
      </c>
      <c r="B50" s="74">
        <v>12.5</v>
      </c>
      <c r="C50" s="74">
        <v>0.67</v>
      </c>
    </row>
    <row r="51" spans="1:3" x14ac:dyDescent="0.25">
      <c r="A51" s="73">
        <v>42</v>
      </c>
      <c r="B51" s="74">
        <v>12.69</v>
      </c>
      <c r="C51" s="74">
        <v>0.68</v>
      </c>
    </row>
    <row r="52" spans="1:3" x14ac:dyDescent="0.25">
      <c r="A52" s="73">
        <v>43</v>
      </c>
      <c r="B52" s="74">
        <v>12.88</v>
      </c>
      <c r="C52" s="74">
        <v>0.7</v>
      </c>
    </row>
    <row r="53" spans="1:3" x14ac:dyDescent="0.25">
      <c r="A53" s="73">
        <v>44</v>
      </c>
      <c r="B53" s="74">
        <v>13.07</v>
      </c>
      <c r="C53" s="74">
        <v>0.71</v>
      </c>
    </row>
    <row r="54" spans="1:3" x14ac:dyDescent="0.25">
      <c r="A54" s="73">
        <v>45</v>
      </c>
      <c r="B54" s="74">
        <v>13.26</v>
      </c>
      <c r="C54" s="74">
        <v>0.72</v>
      </c>
    </row>
    <row r="55" spans="1:3" x14ac:dyDescent="0.25">
      <c r="A55" s="73">
        <v>46</v>
      </c>
      <c r="B55" s="74">
        <v>13.46</v>
      </c>
      <c r="C55" s="74">
        <v>0.73</v>
      </c>
    </row>
    <row r="56" spans="1:3" x14ac:dyDescent="0.25">
      <c r="A56" s="73">
        <v>47</v>
      </c>
      <c r="B56" s="74">
        <v>13.67</v>
      </c>
      <c r="C56" s="74">
        <v>0.74</v>
      </c>
    </row>
    <row r="57" spans="1:3" x14ac:dyDescent="0.25">
      <c r="A57" s="73">
        <v>48</v>
      </c>
      <c r="B57" s="74">
        <v>13.87</v>
      </c>
      <c r="C57" s="74">
        <v>0.76</v>
      </c>
    </row>
    <row r="58" spans="1:3" x14ac:dyDescent="0.25">
      <c r="A58" s="73">
        <v>49</v>
      </c>
      <c r="B58" s="74">
        <v>14.09</v>
      </c>
      <c r="C58" s="74">
        <v>0.77</v>
      </c>
    </row>
    <row r="59" spans="1:3" x14ac:dyDescent="0.25">
      <c r="A59" s="73">
        <v>50</v>
      </c>
      <c r="B59" s="74">
        <v>14.3</v>
      </c>
      <c r="C59" s="74">
        <v>0.78</v>
      </c>
    </row>
    <row r="60" spans="1:3" x14ac:dyDescent="0.25">
      <c r="A60" s="73">
        <v>51</v>
      </c>
      <c r="B60" s="74">
        <v>14.53</v>
      </c>
      <c r="C60" s="74">
        <v>0.8</v>
      </c>
    </row>
    <row r="61" spans="1:3" x14ac:dyDescent="0.25">
      <c r="A61" s="73">
        <v>52</v>
      </c>
      <c r="B61" s="74">
        <v>14.75</v>
      </c>
      <c r="C61" s="74">
        <v>0.81</v>
      </c>
    </row>
    <row r="62" spans="1:3" x14ac:dyDescent="0.25">
      <c r="A62" s="73">
        <v>53</v>
      </c>
      <c r="B62" s="74">
        <v>14.99</v>
      </c>
      <c r="C62" s="74">
        <v>0.82</v>
      </c>
    </row>
    <row r="63" spans="1:3" x14ac:dyDescent="0.25">
      <c r="A63" s="73">
        <v>54</v>
      </c>
      <c r="B63" s="74">
        <v>15.23</v>
      </c>
      <c r="C63" s="74">
        <v>0.84</v>
      </c>
    </row>
    <row r="64" spans="1:3" x14ac:dyDescent="0.25">
      <c r="A64" s="73">
        <v>55</v>
      </c>
      <c r="B64" s="74">
        <v>15.47</v>
      </c>
      <c r="C64" s="74">
        <v>0.85</v>
      </c>
    </row>
    <row r="65" spans="1:3" x14ac:dyDescent="0.25">
      <c r="A65" s="73">
        <v>56</v>
      </c>
      <c r="B65" s="74">
        <v>15.72</v>
      </c>
      <c r="C65" s="74">
        <v>0.87</v>
      </c>
    </row>
    <row r="66" spans="1:3" x14ac:dyDescent="0.25">
      <c r="A66" s="73">
        <v>57</v>
      </c>
      <c r="B66" s="74">
        <v>15.98</v>
      </c>
      <c r="C66" s="74">
        <v>0.88</v>
      </c>
    </row>
    <row r="67" spans="1:3" x14ac:dyDescent="0.25">
      <c r="A67" s="73">
        <v>58</v>
      </c>
      <c r="B67" s="74">
        <v>16.25</v>
      </c>
      <c r="C67" s="74">
        <v>0.9</v>
      </c>
    </row>
    <row r="68" spans="1:3" x14ac:dyDescent="0.25">
      <c r="A68" s="73">
        <v>59</v>
      </c>
      <c r="B68" s="74">
        <v>16.53</v>
      </c>
      <c r="C68" s="74">
        <v>0.91</v>
      </c>
    </row>
    <row r="69" spans="1:3" x14ac:dyDescent="0.25">
      <c r="A69" s="73">
        <v>60</v>
      </c>
      <c r="B69" s="74">
        <v>16.82</v>
      </c>
      <c r="C69" s="74">
        <v>0.93</v>
      </c>
    </row>
    <row r="70" spans="1:3" x14ac:dyDescent="0.25">
      <c r="A70" s="73">
        <v>61</v>
      </c>
      <c r="B70" s="74">
        <v>17.11</v>
      </c>
      <c r="C70" s="74">
        <v>0.94</v>
      </c>
    </row>
    <row r="71" spans="1:3" x14ac:dyDescent="0.25">
      <c r="A71" s="73">
        <v>62</v>
      </c>
      <c r="B71" s="74">
        <v>17.420000000000002</v>
      </c>
      <c r="C71" s="74">
        <v>0.96</v>
      </c>
    </row>
    <row r="72" spans="1:3" x14ac:dyDescent="0.25">
      <c r="A72" s="73">
        <v>63</v>
      </c>
      <c r="B72" s="74">
        <v>17.75</v>
      </c>
      <c r="C72" s="74">
        <v>0.98</v>
      </c>
    </row>
    <row r="73" spans="1:3" x14ac:dyDescent="0.25">
      <c r="A73" s="73">
        <v>64</v>
      </c>
      <c r="B73" s="74">
        <v>18.09</v>
      </c>
      <c r="C73" s="74">
        <v>0.99</v>
      </c>
    </row>
  </sheetData>
  <sheetProtection algorithmName="SHA-512" hashValue="u/0hfr7wFYz6CnEOAFEppVU4MZSL/goAotJBBeqdOk1AGuBveC96bPhxKVej+IAbnMP6UBojQ7OozmgtOYNkvw==" saltValue="93RWDa/6+bRd07hdXURQyQ==" spinCount="100000" sheet="1" objects="1" scenarios="1"/>
  <conditionalFormatting sqref="A26:A73 A6:A18">
    <cfRule type="expression" dxfId="653" priority="21" stopIfTrue="1">
      <formula>MOD(ROW(),2)=0</formula>
    </cfRule>
    <cfRule type="expression" dxfId="652" priority="22" stopIfTrue="1">
      <formula>MOD(ROW(),2)&lt;&gt;0</formula>
    </cfRule>
  </conditionalFormatting>
  <conditionalFormatting sqref="B26:C73">
    <cfRule type="expression" dxfId="651" priority="23" stopIfTrue="1">
      <formula>MOD(ROW(),2)=0</formula>
    </cfRule>
    <cfRule type="expression" dxfId="650" priority="24" stopIfTrue="1">
      <formula>MOD(ROW(),2)&lt;&gt;0</formula>
    </cfRule>
  </conditionalFormatting>
  <conditionalFormatting sqref="A19:A21">
    <cfRule type="expression" dxfId="649" priority="17" stopIfTrue="1">
      <formula>MOD(ROW(),2)=0</formula>
    </cfRule>
    <cfRule type="expression" dxfId="648" priority="18" stopIfTrue="1">
      <formula>MOD(ROW(),2)&lt;&gt;0</formula>
    </cfRule>
  </conditionalFormatting>
  <conditionalFormatting sqref="B6:C16">
    <cfRule type="expression" dxfId="647" priority="9" stopIfTrue="1">
      <formula>MOD(ROW(),2)=0</formula>
    </cfRule>
    <cfRule type="expression" dxfId="646" priority="10" stopIfTrue="1">
      <formula>MOD(ROW(),2)&lt;&gt;0</formula>
    </cfRule>
  </conditionalFormatting>
  <conditionalFormatting sqref="B18:C18 B17">
    <cfRule type="expression" dxfId="645" priority="11" stopIfTrue="1">
      <formula>MOD(ROW(),2)=0</formula>
    </cfRule>
    <cfRule type="expression" dxfId="644" priority="12" stopIfTrue="1">
      <formula>MOD(ROW(),2)&lt;&gt;0</formula>
    </cfRule>
  </conditionalFormatting>
  <conditionalFormatting sqref="C17">
    <cfRule type="expression" dxfId="643" priority="7" stopIfTrue="1">
      <formula>MOD(ROW(),2)=0</formula>
    </cfRule>
    <cfRule type="expression" dxfId="642" priority="8" stopIfTrue="1">
      <formula>MOD(ROW(),2)&lt;&gt;0</formula>
    </cfRule>
  </conditionalFormatting>
  <conditionalFormatting sqref="B20:B21">
    <cfRule type="expression" dxfId="641" priority="3" stopIfTrue="1">
      <formula>MOD(ROW(),2)=0</formula>
    </cfRule>
    <cfRule type="expression" dxfId="640" priority="4" stopIfTrue="1">
      <formula>MOD(ROW(),2)&lt;&gt;0</formula>
    </cfRule>
  </conditionalFormatting>
  <conditionalFormatting sqref="C19:C21">
    <cfRule type="expression" dxfId="639" priority="5" stopIfTrue="1">
      <formula>MOD(ROW(),2)=0</formula>
    </cfRule>
    <cfRule type="expression" dxfId="638" priority="6" stopIfTrue="1">
      <formula>MOD(ROW(),2)&lt;&gt;0</formula>
    </cfRule>
  </conditionalFormatting>
  <conditionalFormatting sqref="B19">
    <cfRule type="expression" dxfId="637" priority="1" stopIfTrue="1">
      <formula>MOD(ROW(),2)=0</formula>
    </cfRule>
    <cfRule type="expression" dxfId="636" priority="2" stopIfTrue="1">
      <formula>MOD(ROW(),2)&lt;&gt;0</formula>
    </cfRule>
  </conditionalFormatting>
  <hyperlinks>
    <hyperlink ref="B24" location="Assumptions!A1" display="Assumptions" xr:uid="{F88A3A1C-A781-4529-A0F7-A317237ED47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99"/>
  <dimension ref="A1:K73"/>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x-603</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521</v>
      </c>
      <c r="C9" s="78"/>
    </row>
    <row r="10" spans="1:11" ht="25"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603</v>
      </c>
      <c r="C14" s="78"/>
    </row>
    <row r="15" spans="1:11" x14ac:dyDescent="0.25">
      <c r="A15" s="76" t="s">
        <v>613</v>
      </c>
      <c r="B15" s="78">
        <v>603</v>
      </c>
      <c r="C15" s="78"/>
    </row>
    <row r="16" spans="1:11" x14ac:dyDescent="0.25">
      <c r="A16" s="76" t="s">
        <v>285</v>
      </c>
      <c r="B16" s="78" t="s">
        <v>528</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745</v>
      </c>
    </row>
    <row r="27" spans="1:3" x14ac:dyDescent="0.25">
      <c r="A27" s="73">
        <v>18</v>
      </c>
      <c r="B27" s="74">
        <v>9</v>
      </c>
    </row>
    <row r="28" spans="1:3" x14ac:dyDescent="0.25">
      <c r="A28" s="73">
        <v>19</v>
      </c>
      <c r="B28" s="74">
        <v>9.1300000000000008</v>
      </c>
    </row>
    <row r="29" spans="1:3" x14ac:dyDescent="0.25">
      <c r="A29" s="73">
        <v>20</v>
      </c>
      <c r="B29" s="74">
        <v>9.26</v>
      </c>
    </row>
    <row r="30" spans="1:3" x14ac:dyDescent="0.25">
      <c r="A30" s="73">
        <v>21</v>
      </c>
      <c r="B30" s="74">
        <v>9.4</v>
      </c>
    </row>
    <row r="31" spans="1:3" x14ac:dyDescent="0.25">
      <c r="A31" s="73">
        <v>22</v>
      </c>
      <c r="B31" s="74">
        <v>9.5299999999999994</v>
      </c>
    </row>
    <row r="32" spans="1:3" x14ac:dyDescent="0.25">
      <c r="A32" s="73">
        <v>23</v>
      </c>
      <c r="B32" s="74">
        <v>9.66</v>
      </c>
    </row>
    <row r="33" spans="1:2" x14ac:dyDescent="0.25">
      <c r="A33" s="73">
        <v>24</v>
      </c>
      <c r="B33" s="74">
        <v>9.8000000000000007</v>
      </c>
    </row>
    <row r="34" spans="1:2" x14ac:dyDescent="0.25">
      <c r="A34" s="73">
        <v>25</v>
      </c>
      <c r="B34" s="74">
        <v>9.94</v>
      </c>
    </row>
    <row r="35" spans="1:2" x14ac:dyDescent="0.25">
      <c r="A35" s="73">
        <v>26</v>
      </c>
      <c r="B35" s="74">
        <v>10.08</v>
      </c>
    </row>
    <row r="36" spans="1:2" x14ac:dyDescent="0.25">
      <c r="A36" s="73">
        <v>27</v>
      </c>
      <c r="B36" s="74">
        <v>10.23</v>
      </c>
    </row>
    <row r="37" spans="1:2" x14ac:dyDescent="0.25">
      <c r="A37" s="73">
        <v>28</v>
      </c>
      <c r="B37" s="74">
        <v>10.37</v>
      </c>
    </row>
    <row r="38" spans="1:2" x14ac:dyDescent="0.25">
      <c r="A38" s="73">
        <v>29</v>
      </c>
      <c r="B38" s="74">
        <v>10.52</v>
      </c>
    </row>
    <row r="39" spans="1:2" x14ac:dyDescent="0.25">
      <c r="A39" s="73">
        <v>30</v>
      </c>
      <c r="B39" s="74">
        <v>10.67</v>
      </c>
    </row>
    <row r="40" spans="1:2" x14ac:dyDescent="0.25">
      <c r="A40" s="73">
        <v>31</v>
      </c>
      <c r="B40" s="74">
        <v>10.83</v>
      </c>
    </row>
    <row r="41" spans="1:2" x14ac:dyDescent="0.25">
      <c r="A41" s="73">
        <v>32</v>
      </c>
      <c r="B41" s="74">
        <v>10.98</v>
      </c>
    </row>
    <row r="42" spans="1:2" x14ac:dyDescent="0.25">
      <c r="A42" s="73">
        <v>33</v>
      </c>
      <c r="B42" s="74">
        <v>11.14</v>
      </c>
    </row>
    <row r="43" spans="1:2" x14ac:dyDescent="0.25">
      <c r="A43" s="73">
        <v>34</v>
      </c>
      <c r="B43" s="74">
        <v>11.3</v>
      </c>
    </row>
    <row r="44" spans="1:2" x14ac:dyDescent="0.25">
      <c r="A44" s="73">
        <v>35</v>
      </c>
      <c r="B44" s="74">
        <v>11.46</v>
      </c>
    </row>
    <row r="45" spans="1:2" x14ac:dyDescent="0.25">
      <c r="A45" s="73">
        <v>36</v>
      </c>
      <c r="B45" s="74">
        <v>11.63</v>
      </c>
    </row>
    <row r="46" spans="1:2" x14ac:dyDescent="0.25">
      <c r="A46" s="73">
        <v>37</v>
      </c>
      <c r="B46" s="74">
        <v>11.8</v>
      </c>
    </row>
    <row r="47" spans="1:2" x14ac:dyDescent="0.25">
      <c r="A47" s="73">
        <v>38</v>
      </c>
      <c r="B47" s="74">
        <v>11.97</v>
      </c>
    </row>
    <row r="48" spans="1:2" x14ac:dyDescent="0.25">
      <c r="A48" s="73">
        <v>39</v>
      </c>
      <c r="B48" s="74">
        <v>12.14</v>
      </c>
    </row>
    <row r="49" spans="1:2" x14ac:dyDescent="0.25">
      <c r="A49" s="73">
        <v>40</v>
      </c>
      <c r="B49" s="74">
        <v>12.32</v>
      </c>
    </row>
    <row r="50" spans="1:2" x14ac:dyDescent="0.25">
      <c r="A50" s="73">
        <v>41</v>
      </c>
      <c r="B50" s="74">
        <v>12.5</v>
      </c>
    </row>
    <row r="51" spans="1:2" x14ac:dyDescent="0.25">
      <c r="A51" s="73">
        <v>42</v>
      </c>
      <c r="B51" s="74">
        <v>12.69</v>
      </c>
    </row>
    <row r="52" spans="1:2" x14ac:dyDescent="0.25">
      <c r="A52" s="73">
        <v>43</v>
      </c>
      <c r="B52" s="74">
        <v>12.88</v>
      </c>
    </row>
    <row r="53" spans="1:2" x14ac:dyDescent="0.25">
      <c r="A53" s="73">
        <v>44</v>
      </c>
      <c r="B53" s="74">
        <v>13.07</v>
      </c>
    </row>
    <row r="54" spans="1:2" x14ac:dyDescent="0.25">
      <c r="A54" s="73">
        <v>45</v>
      </c>
      <c r="B54" s="74">
        <v>13.26</v>
      </c>
    </row>
    <row r="55" spans="1:2" x14ac:dyDescent="0.25">
      <c r="A55" s="73">
        <v>46</v>
      </c>
      <c r="B55" s="74">
        <v>13.46</v>
      </c>
    </row>
    <row r="56" spans="1:2" x14ac:dyDescent="0.25">
      <c r="A56" s="73">
        <v>47</v>
      </c>
      <c r="B56" s="74">
        <v>13.67</v>
      </c>
    </row>
    <row r="57" spans="1:2" x14ac:dyDescent="0.25">
      <c r="A57" s="73">
        <v>48</v>
      </c>
      <c r="B57" s="74">
        <v>13.87</v>
      </c>
    </row>
    <row r="58" spans="1:2" x14ac:dyDescent="0.25">
      <c r="A58" s="73">
        <v>49</v>
      </c>
      <c r="B58" s="74">
        <v>14.09</v>
      </c>
    </row>
    <row r="59" spans="1:2" x14ac:dyDescent="0.25">
      <c r="A59" s="73">
        <v>50</v>
      </c>
      <c r="B59" s="74">
        <v>14.3</v>
      </c>
    </row>
    <row r="60" spans="1:2" x14ac:dyDescent="0.25">
      <c r="A60" s="73">
        <v>51</v>
      </c>
      <c r="B60" s="74">
        <v>14.53</v>
      </c>
    </row>
    <row r="61" spans="1:2" x14ac:dyDescent="0.25">
      <c r="A61" s="73">
        <v>52</v>
      </c>
      <c r="B61" s="74">
        <v>14.75</v>
      </c>
    </row>
    <row r="62" spans="1:2" x14ac:dyDescent="0.25">
      <c r="A62" s="73">
        <v>53</v>
      </c>
      <c r="B62" s="74">
        <v>14.99</v>
      </c>
    </row>
    <row r="63" spans="1:2" x14ac:dyDescent="0.25">
      <c r="A63" s="73">
        <v>54</v>
      </c>
      <c r="B63" s="74">
        <v>15.23</v>
      </c>
    </row>
    <row r="64" spans="1:2" x14ac:dyDescent="0.25">
      <c r="A64" s="73">
        <v>55</v>
      </c>
      <c r="B64" s="74">
        <v>15.47</v>
      </c>
    </row>
    <row r="65" spans="1:2" x14ac:dyDescent="0.25">
      <c r="A65" s="73">
        <v>56</v>
      </c>
      <c r="B65" s="74">
        <v>15.72</v>
      </c>
    </row>
    <row r="66" spans="1:2" x14ac:dyDescent="0.25">
      <c r="A66" s="73">
        <v>57</v>
      </c>
      <c r="B66" s="74">
        <v>15.98</v>
      </c>
    </row>
    <row r="67" spans="1:2" x14ac:dyDescent="0.25">
      <c r="A67" s="73">
        <v>58</v>
      </c>
      <c r="B67" s="74">
        <v>16.25</v>
      </c>
    </row>
    <row r="68" spans="1:2" x14ac:dyDescent="0.25">
      <c r="A68" s="73">
        <v>59</v>
      </c>
      <c r="B68" s="74">
        <v>16.53</v>
      </c>
    </row>
    <row r="69" spans="1:2" x14ac:dyDescent="0.25">
      <c r="A69" s="73">
        <v>60</v>
      </c>
      <c r="B69" s="74">
        <v>16.82</v>
      </c>
    </row>
    <row r="70" spans="1:2" x14ac:dyDescent="0.25">
      <c r="A70" s="73">
        <v>61</v>
      </c>
      <c r="B70" s="74">
        <v>17.11</v>
      </c>
    </row>
    <row r="71" spans="1:2" x14ac:dyDescent="0.25">
      <c r="A71" s="73">
        <v>62</v>
      </c>
      <c r="B71" s="74">
        <v>17.420000000000002</v>
      </c>
    </row>
    <row r="72" spans="1:2" x14ac:dyDescent="0.25">
      <c r="A72" s="73">
        <v>63</v>
      </c>
      <c r="B72" s="74">
        <v>17.75</v>
      </c>
    </row>
    <row r="73" spans="1:2" x14ac:dyDescent="0.25">
      <c r="A73" s="73">
        <v>64</v>
      </c>
      <c r="B73" s="74">
        <v>18.09</v>
      </c>
    </row>
  </sheetData>
  <sheetProtection algorithmName="SHA-512" hashValue="4IY7q0ZYyztxD21xAaepA2kAQf3YPWJfREWIlS8IiBXwCGxhVHzU/vuRX7kkNb/u8wraXSnjeDqXfdzhek8JIA==" saltValue="fn9Rd3wyXK63BcgbI+ginA==" spinCount="100000" sheet="1" objects="1" scenarios="1"/>
  <conditionalFormatting sqref="A26:A73 A6:A18">
    <cfRule type="expression" dxfId="635" priority="19" stopIfTrue="1">
      <formula>MOD(ROW(),2)=0</formula>
    </cfRule>
    <cfRule type="expression" dxfId="634" priority="20" stopIfTrue="1">
      <formula>MOD(ROW(),2)&lt;&gt;0</formula>
    </cfRule>
  </conditionalFormatting>
  <conditionalFormatting sqref="B26:B73">
    <cfRule type="expression" dxfId="633" priority="21" stopIfTrue="1">
      <formula>MOD(ROW(),2)=0</formula>
    </cfRule>
    <cfRule type="expression" dxfId="632" priority="22" stopIfTrue="1">
      <formula>MOD(ROW(),2)&lt;&gt;0</formula>
    </cfRule>
  </conditionalFormatting>
  <conditionalFormatting sqref="A19:A21">
    <cfRule type="expression" dxfId="631" priority="15" stopIfTrue="1">
      <formula>MOD(ROW(),2)=0</formula>
    </cfRule>
    <cfRule type="expression" dxfId="630" priority="16" stopIfTrue="1">
      <formula>MOD(ROW(),2)&lt;&gt;0</formula>
    </cfRule>
  </conditionalFormatting>
  <conditionalFormatting sqref="B6:C16">
    <cfRule type="expression" dxfId="629" priority="9" stopIfTrue="1">
      <formula>MOD(ROW(),2)=0</formula>
    </cfRule>
    <cfRule type="expression" dxfId="628" priority="10" stopIfTrue="1">
      <formula>MOD(ROW(),2)&lt;&gt;0</formula>
    </cfRule>
  </conditionalFormatting>
  <conditionalFormatting sqref="B18:C18 B17">
    <cfRule type="expression" dxfId="627" priority="11" stopIfTrue="1">
      <formula>MOD(ROW(),2)=0</formula>
    </cfRule>
    <cfRule type="expression" dxfId="626" priority="12" stopIfTrue="1">
      <formula>MOD(ROW(),2)&lt;&gt;0</formula>
    </cfRule>
  </conditionalFormatting>
  <conditionalFormatting sqref="C17">
    <cfRule type="expression" dxfId="625" priority="7" stopIfTrue="1">
      <formula>MOD(ROW(),2)=0</formula>
    </cfRule>
    <cfRule type="expression" dxfId="624" priority="8" stopIfTrue="1">
      <formula>MOD(ROW(),2)&lt;&gt;0</formula>
    </cfRule>
  </conditionalFormatting>
  <conditionalFormatting sqref="B20:B21">
    <cfRule type="expression" dxfId="623" priority="3" stopIfTrue="1">
      <formula>MOD(ROW(),2)=0</formula>
    </cfRule>
    <cfRule type="expression" dxfId="622" priority="4" stopIfTrue="1">
      <formula>MOD(ROW(),2)&lt;&gt;0</formula>
    </cfRule>
  </conditionalFormatting>
  <conditionalFormatting sqref="C19:C21">
    <cfRule type="expression" dxfId="621" priority="5" stopIfTrue="1">
      <formula>MOD(ROW(),2)=0</formula>
    </cfRule>
    <cfRule type="expression" dxfId="620" priority="6" stopIfTrue="1">
      <formula>MOD(ROW(),2)&lt;&gt;0</formula>
    </cfRule>
  </conditionalFormatting>
  <conditionalFormatting sqref="B19">
    <cfRule type="expression" dxfId="619" priority="1" stopIfTrue="1">
      <formula>MOD(ROW(),2)=0</formula>
    </cfRule>
    <cfRule type="expression" dxfId="618" priority="2" stopIfTrue="1">
      <formula>MOD(ROW(),2)&lt;&gt;0</formula>
    </cfRule>
  </conditionalFormatting>
  <hyperlinks>
    <hyperlink ref="B24" location="Assumptions!A1" display="Assumptions" xr:uid="{028B1484-4148-4DDA-AA35-EF3A7C6D875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9"/>
  <dimension ref="A1:K68"/>
  <sheetViews>
    <sheetView showGridLines="0" zoomScale="85" zoomScaleNormal="85" workbookViewId="0">
      <selection activeCell="A3" sqref="A3"/>
    </sheetView>
  </sheetViews>
  <sheetFormatPr defaultColWidth="10" defaultRowHeight="12.5" x14ac:dyDescent="0.25"/>
  <cols>
    <col min="1" max="1" width="31.54296875" style="27" customWidth="1"/>
    <col min="2" max="3" width="22.54296875" style="27" customWidth="1"/>
    <col min="4" max="4" width="10" style="27"/>
    <col min="5" max="5" width="36.54296875" style="27" customWidth="1"/>
    <col min="6" max="6" width="10" style="27" customWidth="1"/>
    <col min="7" max="8" width="10" style="27"/>
    <col min="9" max="9" width="30" style="27" customWidth="1"/>
    <col min="10" max="11" width="10" style="27"/>
    <col min="12" max="12" width="18.54296875" style="27" customWidth="1"/>
    <col min="13" max="16384" width="10" style="27"/>
  </cols>
  <sheetData>
    <row r="1" spans="1:11" ht="20" x14ac:dyDescent="0.4">
      <c r="A1" s="39" t="s">
        <v>0</v>
      </c>
      <c r="B1" s="40"/>
      <c r="C1" s="40"/>
      <c r="D1" s="40"/>
      <c r="E1" s="40"/>
      <c r="F1" s="40"/>
      <c r="G1" s="40"/>
      <c r="K1" s="99"/>
    </row>
    <row r="2" spans="1:11" ht="15.5" x14ac:dyDescent="0.35">
      <c r="A2" s="41" t="s">
        <v>687</v>
      </c>
      <c r="B2" s="42"/>
      <c r="C2" s="42"/>
      <c r="D2" s="42"/>
      <c r="E2" s="42"/>
      <c r="F2" s="42"/>
      <c r="G2" s="42"/>
    </row>
    <row r="3" spans="1:11" ht="15.5" x14ac:dyDescent="0.35">
      <c r="A3" s="171" t="str">
        <f>TABLE_FACTOR_TYPE_1&amp;" - x-"&amp;TABLE_REFERENCE_1</f>
        <v>CETV - x-201</v>
      </c>
      <c r="B3" s="42"/>
      <c r="C3" s="42"/>
      <c r="D3" s="42"/>
      <c r="E3" s="42"/>
      <c r="F3" s="42"/>
      <c r="G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292</v>
      </c>
      <c r="C9" s="78"/>
    </row>
    <row r="10" spans="1:11" ht="25" x14ac:dyDescent="0.25">
      <c r="A10" s="76" t="s">
        <v>7</v>
      </c>
      <c r="B10" s="78" t="s">
        <v>293</v>
      </c>
      <c r="C10" s="78"/>
    </row>
    <row r="11" spans="1:11" x14ac:dyDescent="0.25">
      <c r="A11" s="76" t="s">
        <v>280</v>
      </c>
      <c r="B11" s="78" t="s">
        <v>294</v>
      </c>
      <c r="C11" s="78"/>
    </row>
    <row r="12" spans="1:11" x14ac:dyDescent="0.25">
      <c r="A12" s="76" t="s">
        <v>281</v>
      </c>
      <c r="B12" s="78" t="s">
        <v>295</v>
      </c>
      <c r="C12" s="78"/>
    </row>
    <row r="13" spans="1:11" x14ac:dyDescent="0.25">
      <c r="A13" s="76" t="s">
        <v>610</v>
      </c>
      <c r="B13" s="78">
        <v>2</v>
      </c>
      <c r="C13" s="78"/>
    </row>
    <row r="14" spans="1:11" x14ac:dyDescent="0.25">
      <c r="A14" s="76" t="s">
        <v>283</v>
      </c>
      <c r="B14" s="78">
        <v>201</v>
      </c>
      <c r="C14" s="78"/>
    </row>
    <row r="15" spans="1:11" x14ac:dyDescent="0.25">
      <c r="A15" s="76" t="s">
        <v>613</v>
      </c>
      <c r="B15" s="78">
        <v>201</v>
      </c>
      <c r="C15" s="78"/>
    </row>
    <row r="16" spans="1:11" x14ac:dyDescent="0.25">
      <c r="A16" s="76" t="s">
        <v>285</v>
      </c>
      <c r="B16" s="78" t="s">
        <v>297</v>
      </c>
      <c r="C16" s="78"/>
    </row>
    <row r="17" spans="1:3" ht="25" x14ac:dyDescent="0.25">
      <c r="A17" s="76" t="s">
        <v>286</v>
      </c>
      <c r="B17" s="129"/>
      <c r="C17" s="129"/>
    </row>
    <row r="18" spans="1:3" x14ac:dyDescent="0.25">
      <c r="A18" s="76" t="s">
        <v>287</v>
      </c>
      <c r="B18" s="80" t="str">
        <f>"24 May 2023"</f>
        <v>24 May 2023</v>
      </c>
      <c r="C18" s="78"/>
    </row>
    <row r="19" spans="1:3" x14ac:dyDescent="0.25">
      <c r="A19" s="173" t="s">
        <v>288</v>
      </c>
      <c r="B19" s="80">
        <v>45014</v>
      </c>
      <c r="C19" s="78"/>
    </row>
    <row r="20" spans="1:3" x14ac:dyDescent="0.25">
      <c r="A20" s="173" t="s">
        <v>289</v>
      </c>
      <c r="B20" s="78" t="s">
        <v>298</v>
      </c>
      <c r="C20" s="78"/>
    </row>
    <row r="21" spans="1:3" x14ac:dyDescent="0.25">
      <c r="A21" s="173" t="s">
        <v>688</v>
      </c>
      <c r="B21" s="78" t="s">
        <v>299</v>
      </c>
      <c r="C21" s="78"/>
    </row>
    <row r="22" spans="1:3" x14ac:dyDescent="0.25">
      <c r="B22" s="99" t="str">
        <f>HYPERLINK("#'Factor List'!A1","Back to Factor List")</f>
        <v>Back to Factor List</v>
      </c>
    </row>
    <row r="24" spans="1:3" x14ac:dyDescent="0.25">
      <c r="B24" s="99" t="s">
        <v>14</v>
      </c>
    </row>
    <row r="26" spans="1:3" ht="26" x14ac:dyDescent="0.25">
      <c r="A26" s="94" t="s">
        <v>689</v>
      </c>
      <c r="B26" s="94" t="s">
        <v>690</v>
      </c>
      <c r="C26" s="94" t="s">
        <v>691</v>
      </c>
    </row>
    <row r="27" spans="1:3" x14ac:dyDescent="0.25">
      <c r="A27" s="95">
        <v>18</v>
      </c>
      <c r="B27" s="96">
        <v>11.29</v>
      </c>
      <c r="C27" s="96">
        <v>2</v>
      </c>
    </row>
    <row r="28" spans="1:3" x14ac:dyDescent="0.25">
      <c r="A28" s="95">
        <v>19</v>
      </c>
      <c r="B28" s="96">
        <v>11.46</v>
      </c>
      <c r="C28" s="96">
        <v>2.09</v>
      </c>
    </row>
    <row r="29" spans="1:3" x14ac:dyDescent="0.25">
      <c r="A29" s="95">
        <v>20</v>
      </c>
      <c r="B29" s="96">
        <v>11.63</v>
      </c>
      <c r="C29" s="96">
        <v>2.12</v>
      </c>
    </row>
    <row r="30" spans="1:3" x14ac:dyDescent="0.25">
      <c r="A30" s="95">
        <v>21</v>
      </c>
      <c r="B30" s="96">
        <v>11.8</v>
      </c>
      <c r="C30" s="96">
        <v>2.16</v>
      </c>
    </row>
    <row r="31" spans="1:3" x14ac:dyDescent="0.25">
      <c r="A31" s="95">
        <v>22</v>
      </c>
      <c r="B31" s="96">
        <v>11.97</v>
      </c>
      <c r="C31" s="96">
        <v>2.19</v>
      </c>
    </row>
    <row r="32" spans="1:3" x14ac:dyDescent="0.25">
      <c r="A32" s="95">
        <v>23</v>
      </c>
      <c r="B32" s="96">
        <v>12.15</v>
      </c>
      <c r="C32" s="96">
        <v>2.2200000000000002</v>
      </c>
    </row>
    <row r="33" spans="1:3" x14ac:dyDescent="0.25">
      <c r="A33" s="95">
        <v>24</v>
      </c>
      <c r="B33" s="96">
        <v>12.33</v>
      </c>
      <c r="C33" s="96">
        <v>2.2599999999999998</v>
      </c>
    </row>
    <row r="34" spans="1:3" x14ac:dyDescent="0.25">
      <c r="A34" s="95">
        <v>25</v>
      </c>
      <c r="B34" s="96">
        <v>12.51</v>
      </c>
      <c r="C34" s="96">
        <v>2.29</v>
      </c>
    </row>
    <row r="35" spans="1:3" x14ac:dyDescent="0.25">
      <c r="A35" s="95">
        <v>26</v>
      </c>
      <c r="B35" s="96">
        <v>12.7</v>
      </c>
      <c r="C35" s="96">
        <v>2.33</v>
      </c>
    </row>
    <row r="36" spans="1:3" x14ac:dyDescent="0.25">
      <c r="A36" s="95">
        <v>27</v>
      </c>
      <c r="B36" s="96">
        <v>12.88</v>
      </c>
      <c r="C36" s="96">
        <v>2.36</v>
      </c>
    </row>
    <row r="37" spans="1:3" x14ac:dyDescent="0.25">
      <c r="A37" s="95">
        <v>28</v>
      </c>
      <c r="B37" s="96">
        <v>13.07</v>
      </c>
      <c r="C37" s="96">
        <v>2.4</v>
      </c>
    </row>
    <row r="38" spans="1:3" x14ac:dyDescent="0.25">
      <c r="A38" s="95">
        <v>29</v>
      </c>
      <c r="B38" s="96">
        <v>13.27</v>
      </c>
      <c r="C38" s="96">
        <v>2.4300000000000002</v>
      </c>
    </row>
    <row r="39" spans="1:3" x14ac:dyDescent="0.25">
      <c r="A39" s="95">
        <v>30</v>
      </c>
      <c r="B39" s="96">
        <v>13.47</v>
      </c>
      <c r="C39" s="96">
        <v>2.4700000000000002</v>
      </c>
    </row>
    <row r="40" spans="1:3" x14ac:dyDescent="0.25">
      <c r="A40" s="95">
        <v>31</v>
      </c>
      <c r="B40" s="96">
        <v>13.67</v>
      </c>
      <c r="C40" s="96">
        <v>2.5</v>
      </c>
    </row>
    <row r="41" spans="1:3" x14ac:dyDescent="0.25">
      <c r="A41" s="95">
        <v>32</v>
      </c>
      <c r="B41" s="96">
        <v>13.87</v>
      </c>
      <c r="C41" s="96">
        <v>2.5299999999999998</v>
      </c>
    </row>
    <row r="42" spans="1:3" x14ac:dyDescent="0.25">
      <c r="A42" s="95">
        <v>33</v>
      </c>
      <c r="B42" s="96">
        <v>14.08</v>
      </c>
      <c r="C42" s="96">
        <v>2.57</v>
      </c>
    </row>
    <row r="43" spans="1:3" x14ac:dyDescent="0.25">
      <c r="A43" s="95">
        <v>34</v>
      </c>
      <c r="B43" s="96">
        <v>14.29</v>
      </c>
      <c r="C43" s="96">
        <v>2.6</v>
      </c>
    </row>
    <row r="44" spans="1:3" x14ac:dyDescent="0.25">
      <c r="A44" s="95">
        <v>35</v>
      </c>
      <c r="B44" s="96">
        <v>14.5</v>
      </c>
      <c r="C44" s="96">
        <v>2.63</v>
      </c>
    </row>
    <row r="45" spans="1:3" x14ac:dyDescent="0.25">
      <c r="A45" s="95">
        <v>36</v>
      </c>
      <c r="B45" s="96">
        <v>14.72</v>
      </c>
      <c r="C45" s="96">
        <v>2.67</v>
      </c>
    </row>
    <row r="46" spans="1:3" x14ac:dyDescent="0.25">
      <c r="A46" s="95">
        <v>37</v>
      </c>
      <c r="B46" s="96">
        <v>14.95</v>
      </c>
      <c r="C46" s="96">
        <v>2.7</v>
      </c>
    </row>
    <row r="47" spans="1:3" x14ac:dyDescent="0.25">
      <c r="A47" s="95">
        <v>38</v>
      </c>
      <c r="B47" s="96">
        <v>15.17</v>
      </c>
      <c r="C47" s="96">
        <v>2.73</v>
      </c>
    </row>
    <row r="48" spans="1:3" x14ac:dyDescent="0.25">
      <c r="A48" s="95">
        <v>39</v>
      </c>
      <c r="B48" s="96">
        <v>15.4</v>
      </c>
      <c r="C48" s="96">
        <v>2.76</v>
      </c>
    </row>
    <row r="49" spans="1:3" x14ac:dyDescent="0.25">
      <c r="A49" s="95">
        <v>40</v>
      </c>
      <c r="B49" s="96">
        <v>15.64</v>
      </c>
      <c r="C49" s="96">
        <v>2.8</v>
      </c>
    </row>
    <row r="50" spans="1:3" x14ac:dyDescent="0.25">
      <c r="A50" s="95">
        <v>41</v>
      </c>
      <c r="B50" s="96">
        <v>15.88</v>
      </c>
      <c r="C50" s="96">
        <v>2.83</v>
      </c>
    </row>
    <row r="51" spans="1:3" x14ac:dyDescent="0.25">
      <c r="A51" s="95">
        <v>42</v>
      </c>
      <c r="B51" s="96">
        <v>16.12</v>
      </c>
      <c r="C51" s="96">
        <v>2.86</v>
      </c>
    </row>
    <row r="52" spans="1:3" x14ac:dyDescent="0.25">
      <c r="A52" s="95">
        <v>43</v>
      </c>
      <c r="B52" s="96">
        <v>16.37</v>
      </c>
      <c r="C52" s="96">
        <v>2.88</v>
      </c>
    </row>
    <row r="53" spans="1:3" x14ac:dyDescent="0.25">
      <c r="A53" s="95">
        <v>44</v>
      </c>
      <c r="B53" s="96">
        <v>16.62</v>
      </c>
      <c r="C53" s="96">
        <v>2.91</v>
      </c>
    </row>
    <row r="54" spans="1:3" x14ac:dyDescent="0.25">
      <c r="A54" s="95">
        <v>45</v>
      </c>
      <c r="B54" s="96">
        <v>16.88</v>
      </c>
      <c r="C54" s="96">
        <v>2.94</v>
      </c>
    </row>
    <row r="55" spans="1:3" x14ac:dyDescent="0.25">
      <c r="A55" s="95">
        <v>46</v>
      </c>
      <c r="B55" s="96">
        <v>17.149999999999999</v>
      </c>
      <c r="C55" s="96">
        <v>2.97</v>
      </c>
    </row>
    <row r="56" spans="1:3" x14ac:dyDescent="0.25">
      <c r="A56" s="95">
        <v>47</v>
      </c>
      <c r="B56" s="96">
        <v>17.420000000000002</v>
      </c>
      <c r="C56" s="96">
        <v>2.99</v>
      </c>
    </row>
    <row r="57" spans="1:3" x14ac:dyDescent="0.25">
      <c r="A57" s="95">
        <v>48</v>
      </c>
      <c r="B57" s="96">
        <v>17.690000000000001</v>
      </c>
      <c r="C57" s="96">
        <v>3.02</v>
      </c>
    </row>
    <row r="58" spans="1:3" x14ac:dyDescent="0.25">
      <c r="A58" s="95">
        <v>49</v>
      </c>
      <c r="B58" s="96">
        <v>17.97</v>
      </c>
      <c r="C58" s="96">
        <v>3.04</v>
      </c>
    </row>
    <row r="59" spans="1:3" x14ac:dyDescent="0.25">
      <c r="A59" s="95">
        <v>50</v>
      </c>
      <c r="B59" s="96">
        <v>18.260000000000002</v>
      </c>
      <c r="C59" s="96">
        <v>3.06</v>
      </c>
    </row>
    <row r="60" spans="1:3" x14ac:dyDescent="0.25">
      <c r="A60" s="95">
        <v>51</v>
      </c>
      <c r="B60" s="96">
        <v>18.559999999999999</v>
      </c>
      <c r="C60" s="96">
        <v>3.08</v>
      </c>
    </row>
    <row r="61" spans="1:3" x14ac:dyDescent="0.25">
      <c r="A61" s="95">
        <v>52</v>
      </c>
      <c r="B61" s="96">
        <v>18.86</v>
      </c>
      <c r="C61" s="96">
        <v>3.1</v>
      </c>
    </row>
    <row r="62" spans="1:3" x14ac:dyDescent="0.25">
      <c r="A62" s="95">
        <v>53</v>
      </c>
      <c r="B62" s="96">
        <v>19.170000000000002</v>
      </c>
      <c r="C62" s="96">
        <v>3.12</v>
      </c>
    </row>
    <row r="63" spans="1:3" x14ac:dyDescent="0.25">
      <c r="A63" s="95">
        <v>54</v>
      </c>
      <c r="B63" s="96">
        <v>19.489999999999998</v>
      </c>
      <c r="C63" s="96">
        <v>3.14</v>
      </c>
    </row>
    <row r="64" spans="1:3" x14ac:dyDescent="0.25">
      <c r="A64" s="95">
        <v>55</v>
      </c>
      <c r="B64" s="96">
        <v>19.82</v>
      </c>
      <c r="C64" s="96">
        <v>3.15</v>
      </c>
    </row>
    <row r="65" spans="1:3" x14ac:dyDescent="0.25">
      <c r="A65" s="95">
        <v>56</v>
      </c>
      <c r="B65" s="96">
        <v>20.16</v>
      </c>
      <c r="C65" s="96">
        <v>3.17</v>
      </c>
    </row>
    <row r="66" spans="1:3" x14ac:dyDescent="0.25">
      <c r="A66" s="95">
        <v>57</v>
      </c>
      <c r="B66" s="96">
        <v>20.5</v>
      </c>
      <c r="C66" s="96">
        <v>3.18</v>
      </c>
    </row>
    <row r="67" spans="1:3" x14ac:dyDescent="0.25">
      <c r="A67" s="95">
        <v>58</v>
      </c>
      <c r="B67" s="96">
        <v>20.86</v>
      </c>
      <c r="C67" s="96">
        <v>3.19</v>
      </c>
    </row>
    <row r="68" spans="1:3" x14ac:dyDescent="0.25">
      <c r="A68" s="95">
        <v>59</v>
      </c>
      <c r="B68" s="96">
        <v>21.23</v>
      </c>
      <c r="C68" s="96">
        <v>3.19</v>
      </c>
    </row>
  </sheetData>
  <sheetProtection algorithmName="SHA-512" hashValue="nAIXU3cbW4YBdUKY/LRnPSamqabHFlDoYB6DnC28AtPCU9VroYaXLujFkZUGXajKOvJO8nb6MhdulIA7KqcDQQ==" saltValue="QEWQVFyH1usps6MnCFiZgA==" spinCount="100000" sheet="1" objects="1" scenarios="1"/>
  <conditionalFormatting sqref="A6:A18">
    <cfRule type="expression" dxfId="2663" priority="29" stopIfTrue="1">
      <formula>MOD(ROW(),2)=0</formula>
    </cfRule>
    <cfRule type="expression" dxfId="2662" priority="30" stopIfTrue="1">
      <formula>MOD(ROW(),2)&lt;&gt;0</formula>
    </cfRule>
  </conditionalFormatting>
  <conditionalFormatting sqref="A26:A68">
    <cfRule type="expression" dxfId="2661" priority="25" stopIfTrue="1">
      <formula>MOD(ROW(),2)=0</formula>
    </cfRule>
    <cfRule type="expression" dxfId="2660" priority="26" stopIfTrue="1">
      <formula>MOD(ROW(),2)&lt;&gt;0</formula>
    </cfRule>
  </conditionalFormatting>
  <conditionalFormatting sqref="B26:C68">
    <cfRule type="expression" dxfId="2659" priority="27" stopIfTrue="1">
      <formula>MOD(ROW(),2)=0</formula>
    </cfRule>
    <cfRule type="expression" dxfId="2658" priority="28" stopIfTrue="1">
      <formula>MOD(ROW(),2)&lt;&gt;0</formula>
    </cfRule>
  </conditionalFormatting>
  <conditionalFormatting sqref="A19:A21">
    <cfRule type="expression" dxfId="2657" priority="17" stopIfTrue="1">
      <formula>MOD(ROW(),2)=0</formula>
    </cfRule>
    <cfRule type="expression" dxfId="2656" priority="18" stopIfTrue="1">
      <formula>MOD(ROW(),2)&lt;&gt;0</formula>
    </cfRule>
  </conditionalFormatting>
  <conditionalFormatting sqref="B6:C16">
    <cfRule type="expression" dxfId="2655" priority="9" stopIfTrue="1">
      <formula>MOD(ROW(),2)=0</formula>
    </cfRule>
    <cfRule type="expression" dxfId="2654" priority="10" stopIfTrue="1">
      <formula>MOD(ROW(),2)&lt;&gt;0</formula>
    </cfRule>
  </conditionalFormatting>
  <conditionalFormatting sqref="B18:C18 B17">
    <cfRule type="expression" dxfId="2653" priority="11" stopIfTrue="1">
      <formula>MOD(ROW(),2)=0</formula>
    </cfRule>
    <cfRule type="expression" dxfId="2652" priority="12" stopIfTrue="1">
      <formula>MOD(ROW(),2)&lt;&gt;0</formula>
    </cfRule>
  </conditionalFormatting>
  <conditionalFormatting sqref="C17">
    <cfRule type="expression" dxfId="2651" priority="7" stopIfTrue="1">
      <formula>MOD(ROW(),2)=0</formula>
    </cfRule>
    <cfRule type="expression" dxfId="2650" priority="8" stopIfTrue="1">
      <formula>MOD(ROW(),2)&lt;&gt;0</formula>
    </cfRule>
  </conditionalFormatting>
  <conditionalFormatting sqref="B20:B21">
    <cfRule type="expression" dxfId="2649" priority="3" stopIfTrue="1">
      <formula>MOD(ROW(),2)=0</formula>
    </cfRule>
    <cfRule type="expression" dxfId="2648" priority="4" stopIfTrue="1">
      <formula>MOD(ROW(),2)&lt;&gt;0</formula>
    </cfRule>
  </conditionalFormatting>
  <conditionalFormatting sqref="C19:C21">
    <cfRule type="expression" dxfId="2647" priority="5" stopIfTrue="1">
      <formula>MOD(ROW(),2)=0</formula>
    </cfRule>
    <cfRule type="expression" dxfId="2646" priority="6" stopIfTrue="1">
      <formula>MOD(ROW(),2)&lt;&gt;0</formula>
    </cfRule>
  </conditionalFormatting>
  <conditionalFormatting sqref="B19">
    <cfRule type="expression" dxfId="2645" priority="1" stopIfTrue="1">
      <formula>MOD(ROW(),2)=0</formula>
    </cfRule>
    <cfRule type="expression" dxfId="2644" priority="2" stopIfTrue="1">
      <formula>MOD(ROW(),2)&lt;&gt;0</formula>
    </cfRule>
  </conditionalFormatting>
  <hyperlinks>
    <hyperlink ref="B24" location="Assumptions!A1" display="Assumptions" xr:uid="{A2422A4F-DB47-466A-A0CC-3740C0703A7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00"/>
  <dimension ref="A1:K74"/>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x-604</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521</v>
      </c>
      <c r="C9" s="78"/>
    </row>
    <row r="10" spans="1:11" ht="25"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604</v>
      </c>
      <c r="C14" s="78"/>
    </row>
    <row r="15" spans="1:11" x14ac:dyDescent="0.25">
      <c r="A15" s="76" t="s">
        <v>613</v>
      </c>
      <c r="B15" s="78">
        <v>604</v>
      </c>
      <c r="C15" s="78"/>
    </row>
    <row r="16" spans="1:11" x14ac:dyDescent="0.25">
      <c r="A16" s="76" t="s">
        <v>285</v>
      </c>
      <c r="B16" s="78" t="s">
        <v>530</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745</v>
      </c>
    </row>
    <row r="27" spans="1:3" x14ac:dyDescent="0.25">
      <c r="A27" s="73">
        <v>18</v>
      </c>
      <c r="B27" s="74">
        <v>8.57</v>
      </c>
    </row>
    <row r="28" spans="1:3" x14ac:dyDescent="0.25">
      <c r="A28" s="73">
        <v>19</v>
      </c>
      <c r="B28" s="74">
        <v>8.6999999999999993</v>
      </c>
    </row>
    <row r="29" spans="1:3" x14ac:dyDescent="0.25">
      <c r="A29" s="73">
        <v>20</v>
      </c>
      <c r="B29" s="74">
        <v>8.82</v>
      </c>
    </row>
    <row r="30" spans="1:3" x14ac:dyDescent="0.25">
      <c r="A30" s="73">
        <v>21</v>
      </c>
      <c r="B30" s="74">
        <v>8.94</v>
      </c>
    </row>
    <row r="31" spans="1:3" x14ac:dyDescent="0.25">
      <c r="A31" s="73">
        <v>22</v>
      </c>
      <c r="B31" s="74">
        <v>9.07</v>
      </c>
    </row>
    <row r="32" spans="1:3" x14ac:dyDescent="0.25">
      <c r="A32" s="73">
        <v>23</v>
      </c>
      <c r="B32" s="74">
        <v>9.1999999999999993</v>
      </c>
    </row>
    <row r="33" spans="1:2" x14ac:dyDescent="0.25">
      <c r="A33" s="73">
        <v>24</v>
      </c>
      <c r="B33" s="74">
        <v>9.33</v>
      </c>
    </row>
    <row r="34" spans="1:2" x14ac:dyDescent="0.25">
      <c r="A34" s="73">
        <v>25</v>
      </c>
      <c r="B34" s="74">
        <v>9.4600000000000009</v>
      </c>
    </row>
    <row r="35" spans="1:2" x14ac:dyDescent="0.25">
      <c r="A35" s="73">
        <v>26</v>
      </c>
      <c r="B35" s="74">
        <v>9.59</v>
      </c>
    </row>
    <row r="36" spans="1:2" x14ac:dyDescent="0.25">
      <c r="A36" s="73">
        <v>27</v>
      </c>
      <c r="B36" s="74">
        <v>9.73</v>
      </c>
    </row>
    <row r="37" spans="1:2" x14ac:dyDescent="0.25">
      <c r="A37" s="73">
        <v>28</v>
      </c>
      <c r="B37" s="74">
        <v>9.8699999999999992</v>
      </c>
    </row>
    <row r="38" spans="1:2" x14ac:dyDescent="0.25">
      <c r="A38" s="73">
        <v>29</v>
      </c>
      <c r="B38" s="74">
        <v>10.01</v>
      </c>
    </row>
    <row r="39" spans="1:2" x14ac:dyDescent="0.25">
      <c r="A39" s="73">
        <v>30</v>
      </c>
      <c r="B39" s="74">
        <v>10.15</v>
      </c>
    </row>
    <row r="40" spans="1:2" x14ac:dyDescent="0.25">
      <c r="A40" s="73">
        <v>31</v>
      </c>
      <c r="B40" s="74">
        <v>10.29</v>
      </c>
    </row>
    <row r="41" spans="1:2" x14ac:dyDescent="0.25">
      <c r="A41" s="73">
        <v>32</v>
      </c>
      <c r="B41" s="74">
        <v>10.44</v>
      </c>
    </row>
    <row r="42" spans="1:2" x14ac:dyDescent="0.25">
      <c r="A42" s="73">
        <v>33</v>
      </c>
      <c r="B42" s="74">
        <v>10.59</v>
      </c>
    </row>
    <row r="43" spans="1:2" x14ac:dyDescent="0.25">
      <c r="A43" s="73">
        <v>34</v>
      </c>
      <c r="B43" s="74">
        <v>10.74</v>
      </c>
    </row>
    <row r="44" spans="1:2" x14ac:dyDescent="0.25">
      <c r="A44" s="73">
        <v>35</v>
      </c>
      <c r="B44" s="74">
        <v>10.89</v>
      </c>
    </row>
    <row r="45" spans="1:2" x14ac:dyDescent="0.25">
      <c r="A45" s="73">
        <v>36</v>
      </c>
      <c r="B45" s="74">
        <v>11.05</v>
      </c>
    </row>
    <row r="46" spans="1:2" x14ac:dyDescent="0.25">
      <c r="A46" s="73">
        <v>37</v>
      </c>
      <c r="B46" s="74">
        <v>11.21</v>
      </c>
    </row>
    <row r="47" spans="1:2" x14ac:dyDescent="0.25">
      <c r="A47" s="73">
        <v>38</v>
      </c>
      <c r="B47" s="74">
        <v>11.37</v>
      </c>
    </row>
    <row r="48" spans="1:2" x14ac:dyDescent="0.25">
      <c r="A48" s="73">
        <v>39</v>
      </c>
      <c r="B48" s="74">
        <v>11.53</v>
      </c>
    </row>
    <row r="49" spans="1:2" x14ac:dyDescent="0.25">
      <c r="A49" s="73">
        <v>40</v>
      </c>
      <c r="B49" s="74">
        <v>11.7</v>
      </c>
    </row>
    <row r="50" spans="1:2" x14ac:dyDescent="0.25">
      <c r="A50" s="73">
        <v>41</v>
      </c>
      <c r="B50" s="74">
        <v>11.87</v>
      </c>
    </row>
    <row r="51" spans="1:2" x14ac:dyDescent="0.25">
      <c r="A51" s="73">
        <v>42</v>
      </c>
      <c r="B51" s="74">
        <v>12.04</v>
      </c>
    </row>
    <row r="52" spans="1:2" x14ac:dyDescent="0.25">
      <c r="A52" s="73">
        <v>43</v>
      </c>
      <c r="B52" s="74">
        <v>12.22</v>
      </c>
    </row>
    <row r="53" spans="1:2" x14ac:dyDescent="0.25">
      <c r="A53" s="73">
        <v>44</v>
      </c>
      <c r="B53" s="74">
        <v>12.4</v>
      </c>
    </row>
    <row r="54" spans="1:2" x14ac:dyDescent="0.25">
      <c r="A54" s="73">
        <v>45</v>
      </c>
      <c r="B54" s="74">
        <v>12.58</v>
      </c>
    </row>
    <row r="55" spans="1:2" x14ac:dyDescent="0.25">
      <c r="A55" s="73">
        <v>46</v>
      </c>
      <c r="B55" s="74">
        <v>12.77</v>
      </c>
    </row>
    <row r="56" spans="1:2" x14ac:dyDescent="0.25">
      <c r="A56" s="73">
        <v>47</v>
      </c>
      <c r="B56" s="74">
        <v>12.96</v>
      </c>
    </row>
    <row r="57" spans="1:2" x14ac:dyDescent="0.25">
      <c r="A57" s="73">
        <v>48</v>
      </c>
      <c r="B57" s="74">
        <v>13.16</v>
      </c>
    </row>
    <row r="58" spans="1:2" x14ac:dyDescent="0.25">
      <c r="A58" s="73">
        <v>49</v>
      </c>
      <c r="B58" s="74">
        <v>13.36</v>
      </c>
    </row>
    <row r="59" spans="1:2" x14ac:dyDescent="0.25">
      <c r="A59" s="73">
        <v>50</v>
      </c>
      <c r="B59" s="74">
        <v>13.56</v>
      </c>
    </row>
    <row r="60" spans="1:2" x14ac:dyDescent="0.25">
      <c r="A60" s="73">
        <v>51</v>
      </c>
      <c r="B60" s="74">
        <v>13.77</v>
      </c>
    </row>
    <row r="61" spans="1:2" x14ac:dyDescent="0.25">
      <c r="A61" s="73">
        <v>52</v>
      </c>
      <c r="B61" s="74">
        <v>13.98</v>
      </c>
    </row>
    <row r="62" spans="1:2" x14ac:dyDescent="0.25">
      <c r="A62" s="73">
        <v>53</v>
      </c>
      <c r="B62" s="74">
        <v>14.2</v>
      </c>
    </row>
    <row r="63" spans="1:2" x14ac:dyDescent="0.25">
      <c r="A63" s="73">
        <v>54</v>
      </c>
      <c r="B63" s="74">
        <v>14.43</v>
      </c>
    </row>
    <row r="64" spans="1:2" x14ac:dyDescent="0.25">
      <c r="A64" s="73">
        <v>55</v>
      </c>
      <c r="B64" s="74">
        <v>14.66</v>
      </c>
    </row>
    <row r="65" spans="1:2" x14ac:dyDescent="0.25">
      <c r="A65" s="73">
        <v>56</v>
      </c>
      <c r="B65" s="74">
        <v>14.89</v>
      </c>
    </row>
    <row r="66" spans="1:2" x14ac:dyDescent="0.25">
      <c r="A66" s="73">
        <v>57</v>
      </c>
      <c r="B66" s="74">
        <v>15.14</v>
      </c>
    </row>
    <row r="67" spans="1:2" x14ac:dyDescent="0.25">
      <c r="A67" s="73">
        <v>58</v>
      </c>
      <c r="B67" s="74">
        <v>15.39</v>
      </c>
    </row>
    <row r="68" spans="1:2" x14ac:dyDescent="0.25">
      <c r="A68" s="73">
        <v>59</v>
      </c>
      <c r="B68" s="74">
        <v>15.65</v>
      </c>
    </row>
    <row r="69" spans="1:2" x14ac:dyDescent="0.25">
      <c r="A69" s="73">
        <v>60</v>
      </c>
      <c r="B69" s="74">
        <v>15.92</v>
      </c>
    </row>
    <row r="70" spans="1:2" x14ac:dyDescent="0.25">
      <c r="A70" s="73">
        <v>61</v>
      </c>
      <c r="B70" s="74">
        <v>16.2</v>
      </c>
    </row>
    <row r="71" spans="1:2" x14ac:dyDescent="0.25">
      <c r="A71" s="73">
        <v>62</v>
      </c>
      <c r="B71" s="74">
        <v>16.489999999999998</v>
      </c>
    </row>
    <row r="72" spans="1:2" x14ac:dyDescent="0.25">
      <c r="A72" s="73">
        <v>63</v>
      </c>
      <c r="B72" s="74">
        <v>16.79</v>
      </c>
    </row>
    <row r="73" spans="1:2" x14ac:dyDescent="0.25">
      <c r="A73" s="73">
        <v>64</v>
      </c>
      <c r="B73" s="74">
        <v>17.11</v>
      </c>
    </row>
    <row r="74" spans="1:2" x14ac:dyDescent="0.25">
      <c r="A74" s="73">
        <v>65</v>
      </c>
      <c r="B74" s="74">
        <v>17.45</v>
      </c>
    </row>
  </sheetData>
  <sheetProtection algorithmName="SHA-512" hashValue="DJFEbOuNKUddBaqi/C22+TyOa9M4YBWDSBAjyAdBLMNzPQHNeb6QDW84W2uzbyiYQRXhBDSxMxuV/5u6mizGKg==" saltValue="KUqWVYgYMkkVhibpbUX/MA==" spinCount="100000" sheet="1" objects="1" scenarios="1"/>
  <conditionalFormatting sqref="A26:A74 A6:A16 A18">
    <cfRule type="expression" dxfId="617" priority="21" stopIfTrue="1">
      <formula>MOD(ROW(),2)=0</formula>
    </cfRule>
    <cfRule type="expression" dxfId="616" priority="22" stopIfTrue="1">
      <formula>MOD(ROW(),2)&lt;&gt;0</formula>
    </cfRule>
  </conditionalFormatting>
  <conditionalFormatting sqref="B26:B74">
    <cfRule type="expression" dxfId="615" priority="23" stopIfTrue="1">
      <formula>MOD(ROW(),2)=0</formula>
    </cfRule>
    <cfRule type="expression" dxfId="614" priority="24" stopIfTrue="1">
      <formula>MOD(ROW(),2)&lt;&gt;0</formula>
    </cfRule>
  </conditionalFormatting>
  <conditionalFormatting sqref="A17">
    <cfRule type="expression" dxfId="613" priority="19" stopIfTrue="1">
      <formula>MOD(ROW(),2)=0</formula>
    </cfRule>
    <cfRule type="expression" dxfId="612" priority="20" stopIfTrue="1">
      <formula>MOD(ROW(),2)&lt;&gt;0</formula>
    </cfRule>
  </conditionalFormatting>
  <conditionalFormatting sqref="A19:A21">
    <cfRule type="expression" dxfId="611" priority="15" stopIfTrue="1">
      <formula>MOD(ROW(),2)=0</formula>
    </cfRule>
    <cfRule type="expression" dxfId="610" priority="16" stopIfTrue="1">
      <formula>MOD(ROW(),2)&lt;&gt;0</formula>
    </cfRule>
  </conditionalFormatting>
  <conditionalFormatting sqref="B6:C16">
    <cfRule type="expression" dxfId="609" priority="9" stopIfTrue="1">
      <formula>MOD(ROW(),2)=0</formula>
    </cfRule>
    <cfRule type="expression" dxfId="608" priority="10" stopIfTrue="1">
      <formula>MOD(ROW(),2)&lt;&gt;0</formula>
    </cfRule>
  </conditionalFormatting>
  <conditionalFormatting sqref="B18:C18 B17">
    <cfRule type="expression" dxfId="607" priority="11" stopIfTrue="1">
      <formula>MOD(ROW(),2)=0</formula>
    </cfRule>
    <cfRule type="expression" dxfId="606" priority="12" stopIfTrue="1">
      <formula>MOD(ROW(),2)&lt;&gt;0</formula>
    </cfRule>
  </conditionalFormatting>
  <conditionalFormatting sqref="C17">
    <cfRule type="expression" dxfId="605" priority="7" stopIfTrue="1">
      <formula>MOD(ROW(),2)=0</formula>
    </cfRule>
    <cfRule type="expression" dxfId="604" priority="8" stopIfTrue="1">
      <formula>MOD(ROW(),2)&lt;&gt;0</formula>
    </cfRule>
  </conditionalFormatting>
  <conditionalFormatting sqref="B20:B21">
    <cfRule type="expression" dxfId="603" priority="3" stopIfTrue="1">
      <formula>MOD(ROW(),2)=0</formula>
    </cfRule>
    <cfRule type="expression" dxfId="602" priority="4" stopIfTrue="1">
      <formula>MOD(ROW(),2)&lt;&gt;0</formula>
    </cfRule>
  </conditionalFormatting>
  <conditionalFormatting sqref="C19:C21">
    <cfRule type="expression" dxfId="601" priority="5" stopIfTrue="1">
      <formula>MOD(ROW(),2)=0</formula>
    </cfRule>
    <cfRule type="expression" dxfId="600" priority="6" stopIfTrue="1">
      <formula>MOD(ROW(),2)&lt;&gt;0</formula>
    </cfRule>
  </conditionalFormatting>
  <conditionalFormatting sqref="B19">
    <cfRule type="expression" dxfId="599" priority="1" stopIfTrue="1">
      <formula>MOD(ROW(),2)=0</formula>
    </cfRule>
    <cfRule type="expression" dxfId="598" priority="2" stopIfTrue="1">
      <formula>MOD(ROW(),2)&lt;&gt;0</formula>
    </cfRule>
  </conditionalFormatting>
  <hyperlinks>
    <hyperlink ref="B24" location="Assumptions!A1" display="Assumptions" xr:uid="{E05F92BE-0A75-4864-BED9-8F8EAE8F43C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101"/>
  <dimension ref="A1:K75"/>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x-605</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521</v>
      </c>
      <c r="C9" s="78"/>
    </row>
    <row r="10" spans="1:11" ht="25"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605</v>
      </c>
      <c r="C14" s="78"/>
    </row>
    <row r="15" spans="1:11" x14ac:dyDescent="0.25">
      <c r="A15" s="76" t="s">
        <v>613</v>
      </c>
      <c r="B15" s="78">
        <v>605</v>
      </c>
      <c r="C15" s="78"/>
    </row>
    <row r="16" spans="1:11" x14ac:dyDescent="0.25">
      <c r="A16" s="76" t="s">
        <v>285</v>
      </c>
      <c r="B16" s="78" t="s">
        <v>532</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745</v>
      </c>
    </row>
    <row r="27" spans="1:3" x14ac:dyDescent="0.25">
      <c r="A27" s="73">
        <v>18</v>
      </c>
      <c r="B27" s="74">
        <v>8.15</v>
      </c>
    </row>
    <row r="28" spans="1:3" x14ac:dyDescent="0.25">
      <c r="A28" s="73">
        <v>19</v>
      </c>
      <c r="B28" s="74">
        <v>8.27</v>
      </c>
    </row>
    <row r="29" spans="1:3" x14ac:dyDescent="0.25">
      <c r="A29" s="73">
        <v>20</v>
      </c>
      <c r="B29" s="74">
        <v>8.3800000000000008</v>
      </c>
    </row>
    <row r="30" spans="1:3" x14ac:dyDescent="0.25">
      <c r="A30" s="73">
        <v>21</v>
      </c>
      <c r="B30" s="74">
        <v>8.5</v>
      </c>
    </row>
    <row r="31" spans="1:3" x14ac:dyDescent="0.25">
      <c r="A31" s="73">
        <v>22</v>
      </c>
      <c r="B31" s="74">
        <v>8.6199999999999992</v>
      </c>
    </row>
    <row r="32" spans="1:3" x14ac:dyDescent="0.25">
      <c r="A32" s="73">
        <v>23</v>
      </c>
      <c r="B32" s="74">
        <v>8.74</v>
      </c>
    </row>
    <row r="33" spans="1:2" x14ac:dyDescent="0.25">
      <c r="A33" s="73">
        <v>24</v>
      </c>
      <c r="B33" s="74">
        <v>8.86</v>
      </c>
    </row>
    <row r="34" spans="1:2" x14ac:dyDescent="0.25">
      <c r="A34" s="73">
        <v>25</v>
      </c>
      <c r="B34" s="74">
        <v>8.99</v>
      </c>
    </row>
    <row r="35" spans="1:2" x14ac:dyDescent="0.25">
      <c r="A35" s="73">
        <v>26</v>
      </c>
      <c r="B35" s="74">
        <v>9.11</v>
      </c>
    </row>
    <row r="36" spans="1:2" x14ac:dyDescent="0.25">
      <c r="A36" s="73">
        <v>27</v>
      </c>
      <c r="B36" s="74">
        <v>9.24</v>
      </c>
    </row>
    <row r="37" spans="1:2" x14ac:dyDescent="0.25">
      <c r="A37" s="73">
        <v>28</v>
      </c>
      <c r="B37" s="74">
        <v>9.3699999999999992</v>
      </c>
    </row>
    <row r="38" spans="1:2" x14ac:dyDescent="0.25">
      <c r="A38" s="73">
        <v>29</v>
      </c>
      <c r="B38" s="74">
        <v>9.5</v>
      </c>
    </row>
    <row r="39" spans="1:2" x14ac:dyDescent="0.25">
      <c r="A39" s="73">
        <v>30</v>
      </c>
      <c r="B39" s="74">
        <v>9.6300000000000008</v>
      </c>
    </row>
    <row r="40" spans="1:2" x14ac:dyDescent="0.25">
      <c r="A40" s="73">
        <v>31</v>
      </c>
      <c r="B40" s="74">
        <v>9.77</v>
      </c>
    </row>
    <row r="41" spans="1:2" x14ac:dyDescent="0.25">
      <c r="A41" s="73">
        <v>32</v>
      </c>
      <c r="B41" s="74">
        <v>9.91</v>
      </c>
    </row>
    <row r="42" spans="1:2" x14ac:dyDescent="0.25">
      <c r="A42" s="73">
        <v>33</v>
      </c>
      <c r="B42" s="74">
        <v>10.050000000000001</v>
      </c>
    </row>
    <row r="43" spans="1:2" x14ac:dyDescent="0.25">
      <c r="A43" s="73">
        <v>34</v>
      </c>
      <c r="B43" s="74">
        <v>10.19</v>
      </c>
    </row>
    <row r="44" spans="1:2" x14ac:dyDescent="0.25">
      <c r="A44" s="73">
        <v>35</v>
      </c>
      <c r="B44" s="74">
        <v>10.33</v>
      </c>
    </row>
    <row r="45" spans="1:2" x14ac:dyDescent="0.25">
      <c r="A45" s="73">
        <v>36</v>
      </c>
      <c r="B45" s="74">
        <v>10.48</v>
      </c>
    </row>
    <row r="46" spans="1:2" x14ac:dyDescent="0.25">
      <c r="A46" s="73">
        <v>37</v>
      </c>
      <c r="B46" s="74">
        <v>10.63</v>
      </c>
    </row>
    <row r="47" spans="1:2" x14ac:dyDescent="0.25">
      <c r="A47" s="73">
        <v>38</v>
      </c>
      <c r="B47" s="74">
        <v>10.78</v>
      </c>
    </row>
    <row r="48" spans="1:2" x14ac:dyDescent="0.25">
      <c r="A48" s="73">
        <v>39</v>
      </c>
      <c r="B48" s="74">
        <v>10.93</v>
      </c>
    </row>
    <row r="49" spans="1:2" x14ac:dyDescent="0.25">
      <c r="A49" s="73">
        <v>40</v>
      </c>
      <c r="B49" s="74">
        <v>11.09</v>
      </c>
    </row>
    <row r="50" spans="1:2" x14ac:dyDescent="0.25">
      <c r="A50" s="73">
        <v>41</v>
      </c>
      <c r="B50" s="74">
        <v>11.25</v>
      </c>
    </row>
    <row r="51" spans="1:2" x14ac:dyDescent="0.25">
      <c r="A51" s="73">
        <v>42</v>
      </c>
      <c r="B51" s="74">
        <v>11.41</v>
      </c>
    </row>
    <row r="52" spans="1:2" x14ac:dyDescent="0.25">
      <c r="A52" s="73">
        <v>43</v>
      </c>
      <c r="B52" s="74">
        <v>11.58</v>
      </c>
    </row>
    <row r="53" spans="1:2" x14ac:dyDescent="0.25">
      <c r="A53" s="73">
        <v>44</v>
      </c>
      <c r="B53" s="74">
        <v>11.75</v>
      </c>
    </row>
    <row r="54" spans="1:2" x14ac:dyDescent="0.25">
      <c r="A54" s="73">
        <v>45</v>
      </c>
      <c r="B54" s="74">
        <v>11.92</v>
      </c>
    </row>
    <row r="55" spans="1:2" x14ac:dyDescent="0.25">
      <c r="A55" s="73">
        <v>46</v>
      </c>
      <c r="B55" s="74">
        <v>12.09</v>
      </c>
    </row>
    <row r="56" spans="1:2" x14ac:dyDescent="0.25">
      <c r="A56" s="73">
        <v>47</v>
      </c>
      <c r="B56" s="74">
        <v>12.27</v>
      </c>
    </row>
    <row r="57" spans="1:2" x14ac:dyDescent="0.25">
      <c r="A57" s="73">
        <v>48</v>
      </c>
      <c r="B57" s="74">
        <v>12.46</v>
      </c>
    </row>
    <row r="58" spans="1:2" x14ac:dyDescent="0.25">
      <c r="A58" s="73">
        <v>49</v>
      </c>
      <c r="B58" s="74">
        <v>12.64</v>
      </c>
    </row>
    <row r="59" spans="1:2" x14ac:dyDescent="0.25">
      <c r="A59" s="73">
        <v>50</v>
      </c>
      <c r="B59" s="74">
        <v>12.83</v>
      </c>
    </row>
    <row r="60" spans="1:2" x14ac:dyDescent="0.25">
      <c r="A60" s="73">
        <v>51</v>
      </c>
      <c r="B60" s="74">
        <v>13.03</v>
      </c>
    </row>
    <row r="61" spans="1:2" x14ac:dyDescent="0.25">
      <c r="A61" s="73">
        <v>52</v>
      </c>
      <c r="B61" s="74">
        <v>13.23</v>
      </c>
    </row>
    <row r="62" spans="1:2" x14ac:dyDescent="0.25">
      <c r="A62" s="73">
        <v>53</v>
      </c>
      <c r="B62" s="74">
        <v>13.43</v>
      </c>
    </row>
    <row r="63" spans="1:2" x14ac:dyDescent="0.25">
      <c r="A63" s="73">
        <v>54</v>
      </c>
      <c r="B63" s="74">
        <v>13.64</v>
      </c>
    </row>
    <row r="64" spans="1:2" x14ac:dyDescent="0.25">
      <c r="A64" s="73">
        <v>55</v>
      </c>
      <c r="B64" s="74">
        <v>13.86</v>
      </c>
    </row>
    <row r="65" spans="1:2" x14ac:dyDescent="0.25">
      <c r="A65" s="73">
        <v>56</v>
      </c>
      <c r="B65" s="74">
        <v>14.08</v>
      </c>
    </row>
    <row r="66" spans="1:2" x14ac:dyDescent="0.25">
      <c r="A66" s="73">
        <v>57</v>
      </c>
      <c r="B66" s="74">
        <v>14.31</v>
      </c>
    </row>
    <row r="67" spans="1:2" x14ac:dyDescent="0.25">
      <c r="A67" s="73">
        <v>58</v>
      </c>
      <c r="B67" s="74">
        <v>14.54</v>
      </c>
    </row>
    <row r="68" spans="1:2" x14ac:dyDescent="0.25">
      <c r="A68" s="73">
        <v>59</v>
      </c>
      <c r="B68" s="74">
        <v>14.79</v>
      </c>
    </row>
    <row r="69" spans="1:2" x14ac:dyDescent="0.25">
      <c r="A69" s="73">
        <v>60</v>
      </c>
      <c r="B69" s="74">
        <v>15.04</v>
      </c>
    </row>
    <row r="70" spans="1:2" x14ac:dyDescent="0.25">
      <c r="A70" s="73">
        <v>61</v>
      </c>
      <c r="B70" s="74">
        <v>15.3</v>
      </c>
    </row>
    <row r="71" spans="1:2" x14ac:dyDescent="0.25">
      <c r="A71" s="73">
        <v>62</v>
      </c>
      <c r="B71" s="74">
        <v>15.57</v>
      </c>
    </row>
    <row r="72" spans="1:2" x14ac:dyDescent="0.25">
      <c r="A72" s="73">
        <v>63</v>
      </c>
      <c r="B72" s="74">
        <v>15.86</v>
      </c>
    </row>
    <row r="73" spans="1:2" x14ac:dyDescent="0.25">
      <c r="A73" s="73">
        <v>64</v>
      </c>
      <c r="B73" s="74">
        <v>16.16</v>
      </c>
    </row>
    <row r="74" spans="1:2" x14ac:dyDescent="0.25">
      <c r="A74" s="73">
        <v>65</v>
      </c>
      <c r="B74" s="74">
        <v>16.47</v>
      </c>
    </row>
    <row r="75" spans="1:2" x14ac:dyDescent="0.25">
      <c r="A75" s="73">
        <v>66</v>
      </c>
      <c r="B75" s="74">
        <v>16.809999999999999</v>
      </c>
    </row>
  </sheetData>
  <sheetProtection algorithmName="SHA-512" hashValue="QWsYBKZeNIBVagYDRKnR8d/NMw9442nvXwux7uOvdvmjk2hWgPwjO1VYlH3NjEfFxVG3WzzUOSep+Ch20l3f1g==" saltValue="eGIWroR8R3bYGCr0SRd+wA==" spinCount="100000" sheet="1" objects="1" scenarios="1"/>
  <conditionalFormatting sqref="A26:A75 A6:A16">
    <cfRule type="expression" dxfId="597" priority="21" stopIfTrue="1">
      <formula>MOD(ROW(),2)=0</formula>
    </cfRule>
    <cfRule type="expression" dxfId="596" priority="22" stopIfTrue="1">
      <formula>MOD(ROW(),2)&lt;&gt;0</formula>
    </cfRule>
  </conditionalFormatting>
  <conditionalFormatting sqref="B26:B75">
    <cfRule type="expression" dxfId="595" priority="23" stopIfTrue="1">
      <formula>MOD(ROW(),2)=0</formula>
    </cfRule>
    <cfRule type="expression" dxfId="594" priority="24" stopIfTrue="1">
      <formula>MOD(ROW(),2)&lt;&gt;0</formula>
    </cfRule>
  </conditionalFormatting>
  <conditionalFormatting sqref="A18">
    <cfRule type="expression" dxfId="593" priority="25" stopIfTrue="1">
      <formula>MOD(ROW(),2)=0</formula>
    </cfRule>
    <cfRule type="expression" dxfId="592" priority="26" stopIfTrue="1">
      <formula>MOD(ROW(),2)&lt;&gt;0</formula>
    </cfRule>
  </conditionalFormatting>
  <conditionalFormatting sqref="A17">
    <cfRule type="expression" dxfId="591" priority="19" stopIfTrue="1">
      <formula>MOD(ROW(),2)=0</formula>
    </cfRule>
    <cfRule type="expression" dxfId="590" priority="20" stopIfTrue="1">
      <formula>MOD(ROW(),2)&lt;&gt;0</formula>
    </cfRule>
  </conditionalFormatting>
  <conditionalFormatting sqref="A19:A21">
    <cfRule type="expression" dxfId="589" priority="15" stopIfTrue="1">
      <formula>MOD(ROW(),2)=0</formula>
    </cfRule>
    <cfRule type="expression" dxfId="588" priority="16" stopIfTrue="1">
      <formula>MOD(ROW(),2)&lt;&gt;0</formula>
    </cfRule>
  </conditionalFormatting>
  <conditionalFormatting sqref="B6:C16">
    <cfRule type="expression" dxfId="587" priority="9" stopIfTrue="1">
      <formula>MOD(ROW(),2)=0</formula>
    </cfRule>
    <cfRule type="expression" dxfId="586" priority="10" stopIfTrue="1">
      <formula>MOD(ROW(),2)&lt;&gt;0</formula>
    </cfRule>
  </conditionalFormatting>
  <conditionalFormatting sqref="B18:C18 B17">
    <cfRule type="expression" dxfId="585" priority="11" stopIfTrue="1">
      <formula>MOD(ROW(),2)=0</formula>
    </cfRule>
    <cfRule type="expression" dxfId="584" priority="12" stopIfTrue="1">
      <formula>MOD(ROW(),2)&lt;&gt;0</formula>
    </cfRule>
  </conditionalFormatting>
  <conditionalFormatting sqref="C17">
    <cfRule type="expression" dxfId="583" priority="7" stopIfTrue="1">
      <formula>MOD(ROW(),2)=0</formula>
    </cfRule>
    <cfRule type="expression" dxfId="582" priority="8" stopIfTrue="1">
      <formula>MOD(ROW(),2)&lt;&gt;0</formula>
    </cfRule>
  </conditionalFormatting>
  <conditionalFormatting sqref="B20:B21">
    <cfRule type="expression" dxfId="581" priority="3" stopIfTrue="1">
      <formula>MOD(ROW(),2)=0</formula>
    </cfRule>
    <cfRule type="expression" dxfId="580" priority="4" stopIfTrue="1">
      <formula>MOD(ROW(),2)&lt;&gt;0</formula>
    </cfRule>
  </conditionalFormatting>
  <conditionalFormatting sqref="C19:C21">
    <cfRule type="expression" dxfId="579" priority="5" stopIfTrue="1">
      <formula>MOD(ROW(),2)=0</formula>
    </cfRule>
    <cfRule type="expression" dxfId="578" priority="6" stopIfTrue="1">
      <formula>MOD(ROW(),2)&lt;&gt;0</formula>
    </cfRule>
  </conditionalFormatting>
  <conditionalFormatting sqref="B19">
    <cfRule type="expression" dxfId="577" priority="1" stopIfTrue="1">
      <formula>MOD(ROW(),2)=0</formula>
    </cfRule>
    <cfRule type="expression" dxfId="576" priority="2" stopIfTrue="1">
      <formula>MOD(ROW(),2)&lt;&gt;0</formula>
    </cfRule>
  </conditionalFormatting>
  <hyperlinks>
    <hyperlink ref="B24" location="Assumptions!A1" display="Assumptions" xr:uid="{F5E73876-9FBF-4F2C-BC29-09BF47261DB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02"/>
  <dimension ref="A1:K76"/>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AA - x-606</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x14ac:dyDescent="0.25">
      <c r="A9" s="76" t="s">
        <v>279</v>
      </c>
      <c r="B9" s="78" t="s">
        <v>521</v>
      </c>
      <c r="C9" s="78"/>
    </row>
    <row r="10" spans="1:11" ht="25" x14ac:dyDescent="0.25">
      <c r="A10" s="76" t="s">
        <v>7</v>
      </c>
      <c r="B10" s="78" t="s">
        <v>522</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606</v>
      </c>
      <c r="C14" s="78"/>
    </row>
    <row r="15" spans="1:11" x14ac:dyDescent="0.25">
      <c r="A15" s="76" t="s">
        <v>613</v>
      </c>
      <c r="B15" s="78">
        <v>606</v>
      </c>
      <c r="C15" s="78"/>
    </row>
    <row r="16" spans="1:11" x14ac:dyDescent="0.25">
      <c r="A16" s="76" t="s">
        <v>285</v>
      </c>
      <c r="B16" s="78" t="s">
        <v>534</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298</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ht="26" x14ac:dyDescent="0.25">
      <c r="A26" s="72" t="s">
        <v>689</v>
      </c>
      <c r="B26" s="72" t="s">
        <v>745</v>
      </c>
    </row>
    <row r="27" spans="1:3" x14ac:dyDescent="0.25">
      <c r="A27" s="73">
        <v>18</v>
      </c>
      <c r="B27" s="74">
        <v>7.74</v>
      </c>
    </row>
    <row r="28" spans="1:3" x14ac:dyDescent="0.25">
      <c r="A28" s="73">
        <v>19</v>
      </c>
      <c r="B28" s="74">
        <v>7.85</v>
      </c>
    </row>
    <row r="29" spans="1:3" x14ac:dyDescent="0.25">
      <c r="A29" s="73">
        <v>20</v>
      </c>
      <c r="B29" s="74">
        <v>7.96</v>
      </c>
    </row>
    <row r="30" spans="1:3" x14ac:dyDescent="0.25">
      <c r="A30" s="73">
        <v>21</v>
      </c>
      <c r="B30" s="74">
        <v>8.07</v>
      </c>
    </row>
    <row r="31" spans="1:3" x14ac:dyDescent="0.25">
      <c r="A31" s="73">
        <v>22</v>
      </c>
      <c r="B31" s="74">
        <v>8.18</v>
      </c>
    </row>
    <row r="32" spans="1:3" x14ac:dyDescent="0.25">
      <c r="A32" s="73">
        <v>23</v>
      </c>
      <c r="B32" s="74">
        <v>8.2899999999999991</v>
      </c>
    </row>
    <row r="33" spans="1:2" x14ac:dyDescent="0.25">
      <c r="A33" s="73">
        <v>24</v>
      </c>
      <c r="B33" s="74">
        <v>8.41</v>
      </c>
    </row>
    <row r="34" spans="1:2" x14ac:dyDescent="0.25">
      <c r="A34" s="73">
        <v>25</v>
      </c>
      <c r="B34" s="74">
        <v>8.52</v>
      </c>
    </row>
    <row r="35" spans="1:2" x14ac:dyDescent="0.25">
      <c r="A35" s="73">
        <v>26</v>
      </c>
      <c r="B35" s="74">
        <v>8.64</v>
      </c>
    </row>
    <row r="36" spans="1:2" x14ac:dyDescent="0.25">
      <c r="A36" s="73">
        <v>27</v>
      </c>
      <c r="B36" s="74">
        <v>8.76</v>
      </c>
    </row>
    <row r="37" spans="1:2" x14ac:dyDescent="0.25">
      <c r="A37" s="73">
        <v>28</v>
      </c>
      <c r="B37" s="74">
        <v>8.8800000000000008</v>
      </c>
    </row>
    <row r="38" spans="1:2" x14ac:dyDescent="0.25">
      <c r="A38" s="73">
        <v>29</v>
      </c>
      <c r="B38" s="74">
        <v>9</v>
      </c>
    </row>
    <row r="39" spans="1:2" x14ac:dyDescent="0.25">
      <c r="A39" s="73">
        <v>30</v>
      </c>
      <c r="B39" s="74">
        <v>9.1300000000000008</v>
      </c>
    </row>
    <row r="40" spans="1:2" x14ac:dyDescent="0.25">
      <c r="A40" s="73">
        <v>31</v>
      </c>
      <c r="B40" s="74">
        <v>9.26</v>
      </c>
    </row>
    <row r="41" spans="1:2" x14ac:dyDescent="0.25">
      <c r="A41" s="73">
        <v>32</v>
      </c>
      <c r="B41" s="74">
        <v>9.39</v>
      </c>
    </row>
    <row r="42" spans="1:2" x14ac:dyDescent="0.25">
      <c r="A42" s="73">
        <v>33</v>
      </c>
      <c r="B42" s="74">
        <v>9.52</v>
      </c>
    </row>
    <row r="43" spans="1:2" x14ac:dyDescent="0.25">
      <c r="A43" s="73">
        <v>34</v>
      </c>
      <c r="B43" s="74">
        <v>9.65</v>
      </c>
    </row>
    <row r="44" spans="1:2" x14ac:dyDescent="0.25">
      <c r="A44" s="73">
        <v>35</v>
      </c>
      <c r="B44" s="74">
        <v>9.7799999999999994</v>
      </c>
    </row>
    <row r="45" spans="1:2" x14ac:dyDescent="0.25">
      <c r="A45" s="73">
        <v>36</v>
      </c>
      <c r="B45" s="74">
        <v>9.92</v>
      </c>
    </row>
    <row r="46" spans="1:2" x14ac:dyDescent="0.25">
      <c r="A46" s="73">
        <v>37</v>
      </c>
      <c r="B46" s="74">
        <v>10.06</v>
      </c>
    </row>
    <row r="47" spans="1:2" x14ac:dyDescent="0.25">
      <c r="A47" s="73">
        <v>38</v>
      </c>
      <c r="B47" s="74">
        <v>10.199999999999999</v>
      </c>
    </row>
    <row r="48" spans="1:2" x14ac:dyDescent="0.25">
      <c r="A48" s="73">
        <v>39</v>
      </c>
      <c r="B48" s="74">
        <v>10.35</v>
      </c>
    </row>
    <row r="49" spans="1:2" x14ac:dyDescent="0.25">
      <c r="A49" s="73">
        <v>40</v>
      </c>
      <c r="B49" s="74">
        <v>10.49</v>
      </c>
    </row>
    <row r="50" spans="1:2" x14ac:dyDescent="0.25">
      <c r="A50" s="73">
        <v>41</v>
      </c>
      <c r="B50" s="74">
        <v>10.64</v>
      </c>
    </row>
    <row r="51" spans="1:2" x14ac:dyDescent="0.25">
      <c r="A51" s="73">
        <v>42</v>
      </c>
      <c r="B51" s="74">
        <v>10.8</v>
      </c>
    </row>
    <row r="52" spans="1:2" x14ac:dyDescent="0.25">
      <c r="A52" s="73">
        <v>43</v>
      </c>
      <c r="B52" s="74">
        <v>10.95</v>
      </c>
    </row>
    <row r="53" spans="1:2" x14ac:dyDescent="0.25">
      <c r="A53" s="73">
        <v>44</v>
      </c>
      <c r="B53" s="74">
        <v>11.11</v>
      </c>
    </row>
    <row r="54" spans="1:2" x14ac:dyDescent="0.25">
      <c r="A54" s="73">
        <v>45</v>
      </c>
      <c r="B54" s="74">
        <v>11.27</v>
      </c>
    </row>
    <row r="55" spans="1:2" x14ac:dyDescent="0.25">
      <c r="A55" s="73">
        <v>46</v>
      </c>
      <c r="B55" s="74">
        <v>11.43</v>
      </c>
    </row>
    <row r="56" spans="1:2" x14ac:dyDescent="0.25">
      <c r="A56" s="73">
        <v>47</v>
      </c>
      <c r="B56" s="74">
        <v>11.6</v>
      </c>
    </row>
    <row r="57" spans="1:2" x14ac:dyDescent="0.25">
      <c r="A57" s="73">
        <v>48</v>
      </c>
      <c r="B57" s="74">
        <v>11.77</v>
      </c>
    </row>
    <row r="58" spans="1:2" x14ac:dyDescent="0.25">
      <c r="A58" s="73">
        <v>49</v>
      </c>
      <c r="B58" s="74">
        <v>11.95</v>
      </c>
    </row>
    <row r="59" spans="1:2" x14ac:dyDescent="0.25">
      <c r="A59" s="73">
        <v>50</v>
      </c>
      <c r="B59" s="74">
        <v>12.12</v>
      </c>
    </row>
    <row r="60" spans="1:2" x14ac:dyDescent="0.25">
      <c r="A60" s="73">
        <v>51</v>
      </c>
      <c r="B60" s="74">
        <v>12.31</v>
      </c>
    </row>
    <row r="61" spans="1:2" x14ac:dyDescent="0.25">
      <c r="A61" s="73">
        <v>52</v>
      </c>
      <c r="B61" s="74">
        <v>12.49</v>
      </c>
    </row>
    <row r="62" spans="1:2" x14ac:dyDescent="0.25">
      <c r="A62" s="73">
        <v>53</v>
      </c>
      <c r="B62" s="74">
        <v>12.68</v>
      </c>
    </row>
    <row r="63" spans="1:2" x14ac:dyDescent="0.25">
      <c r="A63" s="73">
        <v>54</v>
      </c>
      <c r="B63" s="74">
        <v>12.88</v>
      </c>
    </row>
    <row r="64" spans="1:2" x14ac:dyDescent="0.25">
      <c r="A64" s="73">
        <v>55</v>
      </c>
      <c r="B64" s="74">
        <v>13.08</v>
      </c>
    </row>
    <row r="65" spans="1:2" x14ac:dyDescent="0.25">
      <c r="A65" s="73">
        <v>56</v>
      </c>
      <c r="B65" s="74">
        <v>13.29</v>
      </c>
    </row>
    <row r="66" spans="1:2" x14ac:dyDescent="0.25">
      <c r="A66" s="73">
        <v>57</v>
      </c>
      <c r="B66" s="74">
        <v>13.5</v>
      </c>
    </row>
    <row r="67" spans="1:2" x14ac:dyDescent="0.25">
      <c r="A67" s="73">
        <v>58</v>
      </c>
      <c r="B67" s="74">
        <v>13.72</v>
      </c>
    </row>
    <row r="68" spans="1:2" x14ac:dyDescent="0.25">
      <c r="A68" s="73">
        <v>59</v>
      </c>
      <c r="B68" s="74">
        <v>13.95</v>
      </c>
    </row>
    <row r="69" spans="1:2" x14ac:dyDescent="0.25">
      <c r="A69" s="73">
        <v>60</v>
      </c>
      <c r="B69" s="74">
        <v>14.18</v>
      </c>
    </row>
    <row r="70" spans="1:2" x14ac:dyDescent="0.25">
      <c r="A70" s="73">
        <v>61</v>
      </c>
      <c r="B70" s="74">
        <v>14.42</v>
      </c>
    </row>
    <row r="71" spans="1:2" x14ac:dyDescent="0.25">
      <c r="A71" s="73">
        <v>62</v>
      </c>
      <c r="B71" s="74">
        <v>14.68</v>
      </c>
    </row>
    <row r="72" spans="1:2" x14ac:dyDescent="0.25">
      <c r="A72" s="73">
        <v>63</v>
      </c>
      <c r="B72" s="74">
        <v>14.95</v>
      </c>
    </row>
    <row r="73" spans="1:2" x14ac:dyDescent="0.25">
      <c r="A73" s="73">
        <v>64</v>
      </c>
      <c r="B73" s="74">
        <v>15.23</v>
      </c>
    </row>
    <row r="74" spans="1:2" x14ac:dyDescent="0.25">
      <c r="A74" s="73">
        <v>65</v>
      </c>
      <c r="B74" s="74">
        <v>15.52</v>
      </c>
    </row>
    <row r="75" spans="1:2" x14ac:dyDescent="0.25">
      <c r="A75" s="73">
        <v>66</v>
      </c>
      <c r="B75" s="74">
        <v>15.83</v>
      </c>
    </row>
    <row r="76" spans="1:2" x14ac:dyDescent="0.25">
      <c r="A76" s="73">
        <v>67</v>
      </c>
      <c r="B76" s="74">
        <v>16.16</v>
      </c>
    </row>
  </sheetData>
  <sheetProtection algorithmName="SHA-512" hashValue="D3bMFo7nGu/+FvrK8pgFlIKbmyk62c7Pm8nkJdBX4PmaR5rkMy7Jl+bRVLevDDE0zaQQBuQ5ptZMWmgADQzJIA==" saltValue="fcZjftfG1QR4ufHj/ikeuA==" spinCount="100000" sheet="1" objects="1" scenarios="1"/>
  <conditionalFormatting sqref="A26:A76 A6:A16">
    <cfRule type="expression" dxfId="575" priority="21" stopIfTrue="1">
      <formula>MOD(ROW(),2)=0</formula>
    </cfRule>
    <cfRule type="expression" dxfId="574" priority="22" stopIfTrue="1">
      <formula>MOD(ROW(),2)&lt;&gt;0</formula>
    </cfRule>
  </conditionalFormatting>
  <conditionalFormatting sqref="B26:B76">
    <cfRule type="expression" dxfId="573" priority="23" stopIfTrue="1">
      <formula>MOD(ROW(),2)=0</formula>
    </cfRule>
    <cfRule type="expression" dxfId="572" priority="24" stopIfTrue="1">
      <formula>MOD(ROW(),2)&lt;&gt;0</formula>
    </cfRule>
  </conditionalFormatting>
  <conditionalFormatting sqref="A18">
    <cfRule type="expression" dxfId="571" priority="25" stopIfTrue="1">
      <formula>MOD(ROW(),2)=0</formula>
    </cfRule>
    <cfRule type="expression" dxfId="570" priority="26" stopIfTrue="1">
      <formula>MOD(ROW(),2)&lt;&gt;0</formula>
    </cfRule>
  </conditionalFormatting>
  <conditionalFormatting sqref="A17">
    <cfRule type="expression" dxfId="569" priority="19" stopIfTrue="1">
      <formula>MOD(ROW(),2)=0</formula>
    </cfRule>
    <cfRule type="expression" dxfId="568" priority="20" stopIfTrue="1">
      <formula>MOD(ROW(),2)&lt;&gt;0</formula>
    </cfRule>
  </conditionalFormatting>
  <conditionalFormatting sqref="A19:A21">
    <cfRule type="expression" dxfId="567" priority="15" stopIfTrue="1">
      <formula>MOD(ROW(),2)=0</formula>
    </cfRule>
    <cfRule type="expression" dxfId="566" priority="16" stopIfTrue="1">
      <formula>MOD(ROW(),2)&lt;&gt;0</formula>
    </cfRule>
  </conditionalFormatting>
  <conditionalFormatting sqref="B6:C16">
    <cfRule type="expression" dxfId="565" priority="9" stopIfTrue="1">
      <formula>MOD(ROW(),2)=0</formula>
    </cfRule>
    <cfRule type="expression" dxfId="564" priority="10" stopIfTrue="1">
      <formula>MOD(ROW(),2)&lt;&gt;0</formula>
    </cfRule>
  </conditionalFormatting>
  <conditionalFormatting sqref="B18:C18 B17">
    <cfRule type="expression" dxfId="563" priority="11" stopIfTrue="1">
      <formula>MOD(ROW(),2)=0</formula>
    </cfRule>
    <cfRule type="expression" dxfId="562" priority="12" stopIfTrue="1">
      <formula>MOD(ROW(),2)&lt;&gt;0</formula>
    </cfRule>
  </conditionalFormatting>
  <conditionalFormatting sqref="C17">
    <cfRule type="expression" dxfId="561" priority="7" stopIfTrue="1">
      <formula>MOD(ROW(),2)=0</formula>
    </cfRule>
    <cfRule type="expression" dxfId="560" priority="8" stopIfTrue="1">
      <formula>MOD(ROW(),2)&lt;&gt;0</formula>
    </cfRule>
  </conditionalFormatting>
  <conditionalFormatting sqref="B20:B21">
    <cfRule type="expression" dxfId="559" priority="3" stopIfTrue="1">
      <formula>MOD(ROW(),2)=0</formula>
    </cfRule>
    <cfRule type="expression" dxfId="558" priority="4" stopIfTrue="1">
      <formula>MOD(ROW(),2)&lt;&gt;0</formula>
    </cfRule>
  </conditionalFormatting>
  <conditionalFormatting sqref="C19:C21">
    <cfRule type="expression" dxfId="557" priority="5" stopIfTrue="1">
      <formula>MOD(ROW(),2)=0</formula>
    </cfRule>
    <cfRule type="expression" dxfId="556" priority="6" stopIfTrue="1">
      <formula>MOD(ROW(),2)&lt;&gt;0</formula>
    </cfRule>
  </conditionalFormatting>
  <conditionalFormatting sqref="B19">
    <cfRule type="expression" dxfId="555" priority="1" stopIfTrue="1">
      <formula>MOD(ROW(),2)=0</formula>
    </cfRule>
    <cfRule type="expression" dxfId="554" priority="2" stopIfTrue="1">
      <formula>MOD(ROW(),2)&lt;&gt;0</formula>
    </cfRule>
  </conditionalFormatting>
  <hyperlinks>
    <hyperlink ref="B24" location="Assumptions!A1" display="Assumptions" xr:uid="{C75697B2-63F5-4984-9E3B-8B8AD6E2AD4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03"/>
  <dimension ref="A1:S65"/>
  <sheetViews>
    <sheetView showGridLines="0" zoomScale="85" zoomScaleNormal="85" workbookViewId="0">
      <selection activeCell="E21" sqref="E21"/>
    </sheetView>
  </sheetViews>
  <sheetFormatPr defaultColWidth="10" defaultRowHeight="12.5" x14ac:dyDescent="0.25"/>
  <cols>
    <col min="1" max="1" width="31.54296875" style="27" customWidth="1"/>
    <col min="2" max="19" width="22.54296875" style="27" customWidth="1"/>
    <col min="20" max="16384" width="10" style="27"/>
  </cols>
  <sheetData>
    <row r="1" spans="1:19" ht="20" x14ac:dyDescent="0.4">
      <c r="A1" s="39" t="s">
        <v>0</v>
      </c>
      <c r="B1" s="40"/>
      <c r="C1" s="40"/>
      <c r="D1" s="40"/>
      <c r="E1" s="40"/>
      <c r="F1" s="40"/>
      <c r="G1" s="40"/>
      <c r="H1" s="40"/>
      <c r="I1" s="40"/>
      <c r="K1" s="99"/>
    </row>
    <row r="2" spans="1:19" ht="15.5" x14ac:dyDescent="0.35">
      <c r="A2" s="11" t="s">
        <v>744</v>
      </c>
      <c r="B2" s="42"/>
      <c r="C2" s="42"/>
      <c r="D2" s="42"/>
      <c r="E2" s="42"/>
      <c r="F2" s="42"/>
      <c r="G2" s="42"/>
      <c r="H2" s="42"/>
      <c r="I2" s="42"/>
    </row>
    <row r="3" spans="1:19" ht="15.5" x14ac:dyDescent="0.35">
      <c r="A3" s="11" t="str">
        <f>TABLE_FACTOR_TYPE_1&amp;" - x-"&amp;TABLE_REFERENCE_1</f>
        <v>Scheme pays AA - x-607</v>
      </c>
      <c r="B3" s="42"/>
      <c r="C3" s="42"/>
      <c r="D3" s="42"/>
      <c r="E3" s="42"/>
      <c r="F3" s="42"/>
      <c r="G3" s="42"/>
      <c r="H3" s="42"/>
      <c r="I3" s="42"/>
    </row>
    <row r="6" spans="1:19" ht="13" x14ac:dyDescent="0.3">
      <c r="A6" s="75" t="s">
        <v>602</v>
      </c>
      <c r="B6" s="77" t="s">
        <v>603</v>
      </c>
      <c r="C6" s="77"/>
      <c r="D6" s="172"/>
      <c r="E6" s="172"/>
      <c r="F6" s="172"/>
      <c r="G6" s="172"/>
      <c r="H6" s="172"/>
      <c r="I6" s="172"/>
      <c r="J6" s="172"/>
      <c r="K6" s="172"/>
      <c r="L6" s="172"/>
      <c r="M6" s="172"/>
      <c r="N6" s="172"/>
      <c r="O6" s="172"/>
      <c r="P6" s="172"/>
      <c r="Q6" s="172"/>
      <c r="R6" s="172"/>
      <c r="S6" s="172"/>
    </row>
    <row r="7" spans="1:19" x14ac:dyDescent="0.25">
      <c r="A7" s="76" t="s">
        <v>277</v>
      </c>
      <c r="B7" s="78" t="s">
        <v>291</v>
      </c>
      <c r="C7" s="78"/>
      <c r="D7" s="172"/>
      <c r="E7" s="172"/>
      <c r="F7" s="172"/>
      <c r="G7" s="172"/>
      <c r="H7" s="172"/>
      <c r="I7" s="172"/>
      <c r="J7" s="172"/>
      <c r="K7" s="172"/>
      <c r="L7" s="172"/>
      <c r="M7" s="172"/>
      <c r="N7" s="172"/>
      <c r="O7" s="172"/>
      <c r="P7" s="172"/>
      <c r="Q7" s="172"/>
      <c r="R7" s="172"/>
      <c r="S7" s="172"/>
    </row>
    <row r="8" spans="1:19" x14ac:dyDescent="0.25">
      <c r="A8" s="76" t="s">
        <v>278</v>
      </c>
      <c r="B8" s="78">
        <v>1988</v>
      </c>
      <c r="C8" s="78"/>
      <c r="D8" s="172"/>
      <c r="E8" s="172"/>
      <c r="F8" s="172"/>
      <c r="G8" s="172"/>
      <c r="H8" s="172"/>
      <c r="I8" s="172"/>
      <c r="J8" s="172"/>
      <c r="K8" s="172"/>
      <c r="L8" s="172"/>
      <c r="M8" s="172"/>
      <c r="N8" s="172"/>
      <c r="O8" s="172"/>
      <c r="P8" s="172"/>
      <c r="Q8" s="172"/>
      <c r="R8" s="172"/>
      <c r="S8" s="172"/>
    </row>
    <row r="9" spans="1:19" x14ac:dyDescent="0.25">
      <c r="A9" s="76" t="s">
        <v>279</v>
      </c>
      <c r="B9" s="78" t="s">
        <v>521</v>
      </c>
      <c r="C9" s="78"/>
      <c r="D9" s="172"/>
      <c r="E9" s="172"/>
      <c r="F9" s="172"/>
      <c r="G9" s="172"/>
      <c r="H9" s="172"/>
      <c r="I9" s="172"/>
      <c r="J9" s="172"/>
      <c r="K9" s="172"/>
      <c r="L9" s="172"/>
      <c r="M9" s="172"/>
      <c r="N9" s="172"/>
      <c r="O9" s="172"/>
      <c r="P9" s="172"/>
      <c r="Q9" s="172"/>
      <c r="R9" s="172"/>
      <c r="S9" s="172"/>
    </row>
    <row r="10" spans="1:19" ht="25" x14ac:dyDescent="0.25">
      <c r="A10" s="76" t="s">
        <v>7</v>
      </c>
      <c r="B10" s="78" t="s">
        <v>535</v>
      </c>
      <c r="C10" s="78"/>
      <c r="D10" s="172"/>
      <c r="E10" s="172"/>
      <c r="F10" s="172"/>
      <c r="G10" s="172"/>
      <c r="H10" s="172"/>
      <c r="I10" s="172"/>
      <c r="J10" s="172"/>
      <c r="K10" s="172"/>
      <c r="L10" s="172"/>
      <c r="M10" s="172"/>
      <c r="N10" s="172"/>
      <c r="O10" s="172"/>
      <c r="P10" s="172"/>
      <c r="Q10" s="172"/>
      <c r="R10" s="172"/>
      <c r="S10" s="172"/>
    </row>
    <row r="11" spans="1:19" x14ac:dyDescent="0.25">
      <c r="A11" s="76" t="s">
        <v>280</v>
      </c>
      <c r="B11" s="78" t="s">
        <v>301</v>
      </c>
      <c r="C11" s="78"/>
      <c r="D11" s="172"/>
      <c r="E11" s="172"/>
      <c r="F11" s="172"/>
      <c r="G11" s="172"/>
      <c r="H11" s="172"/>
      <c r="I11" s="172"/>
      <c r="J11" s="172"/>
      <c r="K11" s="172"/>
      <c r="L11" s="172"/>
      <c r="M11" s="172"/>
      <c r="N11" s="172"/>
      <c r="O11" s="172"/>
      <c r="P11" s="172"/>
      <c r="Q11" s="172"/>
      <c r="R11" s="172"/>
      <c r="S11" s="172"/>
    </row>
    <row r="12" spans="1:19" x14ac:dyDescent="0.25">
      <c r="A12" s="76" t="s">
        <v>281</v>
      </c>
      <c r="B12" s="78" t="s">
        <v>423</v>
      </c>
      <c r="C12" s="78"/>
      <c r="D12" s="172"/>
      <c r="E12" s="172"/>
      <c r="F12" s="172"/>
      <c r="G12" s="172"/>
      <c r="H12" s="172"/>
      <c r="I12" s="172"/>
      <c r="J12" s="172"/>
      <c r="K12" s="172"/>
      <c r="L12" s="172"/>
      <c r="M12" s="172"/>
      <c r="N12" s="172"/>
      <c r="O12" s="172"/>
      <c r="P12" s="172"/>
      <c r="Q12" s="172"/>
      <c r="R12" s="172"/>
      <c r="S12" s="172"/>
    </row>
    <row r="13" spans="1:19" x14ac:dyDescent="0.25">
      <c r="A13" s="76" t="s">
        <v>610</v>
      </c>
      <c r="B13" s="78">
        <v>2</v>
      </c>
      <c r="C13" s="78"/>
      <c r="D13" s="172"/>
      <c r="E13" s="172"/>
      <c r="F13" s="172"/>
      <c r="G13" s="172"/>
      <c r="H13" s="172"/>
      <c r="I13" s="172"/>
      <c r="J13" s="172"/>
      <c r="K13" s="172"/>
      <c r="L13" s="172"/>
      <c r="M13" s="172"/>
      <c r="N13" s="172"/>
      <c r="O13" s="172"/>
      <c r="P13" s="172"/>
      <c r="Q13" s="172"/>
      <c r="R13" s="172"/>
      <c r="S13" s="172"/>
    </row>
    <row r="14" spans="1:19" x14ac:dyDescent="0.25">
      <c r="A14" s="76" t="s">
        <v>283</v>
      </c>
      <c r="B14" s="78">
        <v>607</v>
      </c>
      <c r="C14" s="78"/>
      <c r="D14" s="172"/>
      <c r="E14" s="172"/>
      <c r="F14" s="172"/>
      <c r="G14" s="172"/>
      <c r="H14" s="172"/>
      <c r="I14" s="172"/>
      <c r="J14" s="172"/>
      <c r="K14" s="172"/>
      <c r="L14" s="172"/>
      <c r="M14" s="172"/>
      <c r="N14" s="172"/>
      <c r="O14" s="172"/>
      <c r="P14" s="172"/>
      <c r="Q14" s="172"/>
      <c r="R14" s="172"/>
      <c r="S14" s="172"/>
    </row>
    <row r="15" spans="1:19" x14ac:dyDescent="0.25">
      <c r="A15" s="76" t="s">
        <v>613</v>
      </c>
      <c r="B15" s="78">
        <v>607</v>
      </c>
      <c r="C15" s="78"/>
      <c r="D15" s="172"/>
      <c r="E15" s="172"/>
      <c r="F15" s="172"/>
      <c r="G15" s="172"/>
      <c r="H15" s="172"/>
      <c r="I15" s="172"/>
      <c r="J15" s="172"/>
      <c r="K15" s="172"/>
      <c r="L15" s="172"/>
      <c r="M15" s="172"/>
      <c r="N15" s="172"/>
      <c r="O15" s="172"/>
      <c r="P15" s="172"/>
      <c r="Q15" s="172"/>
      <c r="R15" s="172"/>
      <c r="S15" s="172"/>
    </row>
    <row r="16" spans="1:19" x14ac:dyDescent="0.25">
      <c r="A16" s="76" t="s">
        <v>285</v>
      </c>
      <c r="B16" s="78" t="s">
        <v>537</v>
      </c>
      <c r="C16" s="78"/>
      <c r="D16" s="172"/>
      <c r="E16" s="172"/>
      <c r="F16" s="172"/>
      <c r="G16" s="172"/>
      <c r="H16" s="172"/>
      <c r="I16" s="172"/>
      <c r="J16" s="172"/>
      <c r="K16" s="172"/>
      <c r="L16" s="172"/>
      <c r="M16" s="172"/>
      <c r="N16" s="172"/>
      <c r="O16" s="172"/>
      <c r="P16" s="172"/>
      <c r="Q16" s="172"/>
      <c r="R16" s="172"/>
      <c r="S16" s="172"/>
    </row>
    <row r="17" spans="1:19" x14ac:dyDescent="0.25">
      <c r="A17" s="76" t="s">
        <v>699</v>
      </c>
      <c r="B17" s="129"/>
      <c r="C17" s="129"/>
      <c r="D17" s="172"/>
      <c r="E17" s="172"/>
      <c r="F17" s="172"/>
      <c r="G17" s="172"/>
      <c r="H17" s="172"/>
      <c r="I17" s="172"/>
      <c r="J17" s="172"/>
      <c r="K17" s="172"/>
      <c r="L17" s="172"/>
      <c r="M17" s="172"/>
      <c r="N17" s="172"/>
      <c r="O17" s="172"/>
      <c r="P17" s="172"/>
      <c r="Q17" s="172"/>
      <c r="R17" s="172"/>
      <c r="S17" s="172"/>
    </row>
    <row r="18" spans="1:19" x14ac:dyDescent="0.25">
      <c r="A18" s="76" t="s">
        <v>287</v>
      </c>
      <c r="B18" s="80">
        <v>45135</v>
      </c>
      <c r="C18" s="78"/>
      <c r="D18" s="172"/>
      <c r="E18" s="172"/>
      <c r="F18" s="172"/>
      <c r="G18" s="172"/>
      <c r="H18" s="172"/>
      <c r="I18" s="172"/>
      <c r="J18" s="172"/>
      <c r="K18" s="172"/>
      <c r="L18" s="172"/>
      <c r="M18" s="172"/>
      <c r="N18" s="172"/>
      <c r="O18" s="172"/>
      <c r="P18" s="172"/>
      <c r="Q18" s="172"/>
      <c r="R18" s="172"/>
      <c r="S18" s="172"/>
    </row>
    <row r="19" spans="1:19" x14ac:dyDescent="0.25">
      <c r="A19" s="85" t="s">
        <v>288</v>
      </c>
      <c r="B19" s="80">
        <v>45135</v>
      </c>
      <c r="C19" s="78"/>
      <c r="D19" s="172"/>
      <c r="E19" s="172"/>
      <c r="F19" s="172"/>
      <c r="G19" s="172"/>
      <c r="H19" s="172"/>
      <c r="I19" s="172"/>
      <c r="J19" s="172"/>
      <c r="K19" s="172"/>
      <c r="L19" s="172"/>
      <c r="M19" s="172"/>
      <c r="N19" s="172"/>
      <c r="O19" s="172"/>
      <c r="P19" s="172"/>
      <c r="Q19" s="172"/>
      <c r="R19" s="172"/>
      <c r="S19" s="172"/>
    </row>
    <row r="20" spans="1:19" x14ac:dyDescent="0.25">
      <c r="A20" s="85" t="s">
        <v>289</v>
      </c>
      <c r="B20" s="78" t="s">
        <v>298</v>
      </c>
      <c r="C20" s="78"/>
      <c r="D20" s="172"/>
      <c r="E20" s="172"/>
      <c r="F20" s="172"/>
      <c r="G20" s="172"/>
      <c r="H20" s="172"/>
      <c r="I20" s="172"/>
      <c r="J20" s="172"/>
      <c r="K20" s="172"/>
      <c r="L20" s="172"/>
      <c r="M20" s="172"/>
      <c r="N20" s="172"/>
      <c r="O20" s="172"/>
      <c r="P20" s="172"/>
      <c r="Q20" s="172"/>
      <c r="R20" s="172"/>
      <c r="S20" s="172"/>
    </row>
    <row r="21" spans="1:19" x14ac:dyDescent="0.25">
      <c r="A21" s="85" t="s">
        <v>688</v>
      </c>
      <c r="B21" s="78" t="s">
        <v>299</v>
      </c>
      <c r="C21" s="78"/>
      <c r="D21" s="172"/>
      <c r="E21" s="172"/>
      <c r="F21" s="172"/>
      <c r="G21" s="172"/>
      <c r="H21" s="172"/>
      <c r="I21" s="172"/>
      <c r="J21" s="172"/>
      <c r="K21" s="172"/>
      <c r="L21" s="172"/>
      <c r="M21" s="172"/>
      <c r="N21" s="172"/>
      <c r="O21" s="172"/>
      <c r="P21" s="172"/>
      <c r="Q21" s="172"/>
      <c r="R21" s="172"/>
      <c r="S21" s="172"/>
    </row>
    <row r="23" spans="1:19" x14ac:dyDescent="0.25">
      <c r="B23" s="99" t="str">
        <f>HYPERLINK("#'Factor List'!A1","Back to Factor List")</f>
        <v>Back to Factor List</v>
      </c>
    </row>
    <row r="24" spans="1:19" x14ac:dyDescent="0.25">
      <c r="B24" s="99" t="s">
        <v>14</v>
      </c>
    </row>
    <row r="26" spans="1:19" ht="13" x14ac:dyDescent="0.25">
      <c r="A26" s="72" t="s">
        <v>719</v>
      </c>
      <c r="B26" s="72">
        <v>48</v>
      </c>
      <c r="C26" s="72">
        <v>49</v>
      </c>
      <c r="D26" s="72">
        <v>50</v>
      </c>
      <c r="E26" s="72">
        <v>51</v>
      </c>
      <c r="F26" s="72">
        <v>52</v>
      </c>
      <c r="G26" s="72">
        <v>53</v>
      </c>
      <c r="H26" s="72">
        <v>54</v>
      </c>
      <c r="I26" s="72">
        <v>55</v>
      </c>
      <c r="J26" s="72">
        <v>56</v>
      </c>
      <c r="K26" s="72">
        <v>57</v>
      </c>
      <c r="L26" s="72">
        <v>58</v>
      </c>
      <c r="M26" s="72">
        <v>59</v>
      </c>
      <c r="N26" s="72">
        <v>60</v>
      </c>
      <c r="O26" s="72">
        <v>61</v>
      </c>
      <c r="P26" s="72">
        <v>62</v>
      </c>
      <c r="Q26" s="72">
        <v>63</v>
      </c>
      <c r="R26" s="72">
        <v>64</v>
      </c>
      <c r="S26" s="72">
        <v>65</v>
      </c>
    </row>
    <row r="27" spans="1:19" x14ac:dyDescent="0.25">
      <c r="A27" s="73">
        <v>0</v>
      </c>
      <c r="B27" s="89">
        <v>0.63</v>
      </c>
      <c r="C27" s="89">
        <v>0.65</v>
      </c>
      <c r="D27" s="89">
        <v>0.67100000000000004</v>
      </c>
      <c r="E27" s="89">
        <v>0.69399999999999995</v>
      </c>
      <c r="F27" s="89">
        <v>0.71799999999999997</v>
      </c>
      <c r="G27" s="89">
        <v>0.745</v>
      </c>
      <c r="H27" s="89">
        <v>0.77400000000000002</v>
      </c>
      <c r="I27" s="89">
        <v>0.80500000000000005</v>
      </c>
      <c r="J27" s="89">
        <v>0.83899999999999997</v>
      </c>
      <c r="K27" s="89">
        <v>0.875</v>
      </c>
      <c r="L27" s="89">
        <v>0.91300000000000003</v>
      </c>
      <c r="M27" s="89">
        <v>0.95499999999999996</v>
      </c>
      <c r="N27" s="89">
        <v>1</v>
      </c>
      <c r="O27" s="89">
        <v>1.048</v>
      </c>
      <c r="P27" s="89">
        <v>1.101</v>
      </c>
      <c r="Q27" s="89">
        <v>1.157</v>
      </c>
      <c r="R27" s="89">
        <v>1.2190000000000001</v>
      </c>
      <c r="S27" s="89">
        <v>1.286</v>
      </c>
    </row>
    <row r="28" spans="1:19" x14ac:dyDescent="0.25">
      <c r="A28" s="73">
        <v>1</v>
      </c>
      <c r="B28" s="89">
        <v>0.63100000000000001</v>
      </c>
      <c r="C28" s="89">
        <v>0.65100000000000002</v>
      </c>
      <c r="D28" s="89">
        <v>0.67300000000000004</v>
      </c>
      <c r="E28" s="89">
        <v>0.69599999999999995</v>
      </c>
      <c r="F28" s="89">
        <v>0.72099999999999997</v>
      </c>
      <c r="G28" s="89">
        <v>0.747</v>
      </c>
      <c r="H28" s="89">
        <v>0.77600000000000002</v>
      </c>
      <c r="I28" s="89">
        <v>0.80800000000000005</v>
      </c>
      <c r="J28" s="89">
        <v>0.84199999999999997</v>
      </c>
      <c r="K28" s="89">
        <v>0.878</v>
      </c>
      <c r="L28" s="89">
        <v>0.91700000000000004</v>
      </c>
      <c r="M28" s="89">
        <v>0.95899999999999996</v>
      </c>
      <c r="N28" s="89">
        <v>1.004</v>
      </c>
      <c r="O28" s="89">
        <v>1.0529999999999999</v>
      </c>
      <c r="P28" s="89">
        <v>1.1060000000000001</v>
      </c>
      <c r="Q28" s="89">
        <v>1.163</v>
      </c>
      <c r="R28" s="89">
        <v>1.224</v>
      </c>
      <c r="S28" s="89"/>
    </row>
    <row r="29" spans="1:19" x14ac:dyDescent="0.25">
      <c r="A29" s="73">
        <v>2</v>
      </c>
      <c r="B29" s="89">
        <v>0.63300000000000001</v>
      </c>
      <c r="C29" s="89">
        <v>0.65300000000000002</v>
      </c>
      <c r="D29" s="89">
        <v>0.67500000000000004</v>
      </c>
      <c r="E29" s="89">
        <v>0.69799999999999995</v>
      </c>
      <c r="F29" s="89">
        <v>0.72299999999999998</v>
      </c>
      <c r="G29" s="89">
        <v>0.75</v>
      </c>
      <c r="H29" s="89">
        <v>0.77900000000000003</v>
      </c>
      <c r="I29" s="89">
        <v>0.81</v>
      </c>
      <c r="J29" s="89">
        <v>0.84499999999999997</v>
      </c>
      <c r="K29" s="89">
        <v>0.88100000000000001</v>
      </c>
      <c r="L29" s="89">
        <v>0.92</v>
      </c>
      <c r="M29" s="89">
        <v>0.96299999999999997</v>
      </c>
      <c r="N29" s="89">
        <v>1.008</v>
      </c>
      <c r="O29" s="89">
        <v>1.0569999999999999</v>
      </c>
      <c r="P29" s="89">
        <v>1.1100000000000001</v>
      </c>
      <c r="Q29" s="89">
        <v>1.1679999999999999</v>
      </c>
      <c r="R29" s="89">
        <v>1.23</v>
      </c>
      <c r="S29" s="89"/>
    </row>
    <row r="30" spans="1:19" x14ac:dyDescent="0.25">
      <c r="A30" s="73">
        <v>3</v>
      </c>
      <c r="B30" s="89">
        <v>0.63500000000000001</v>
      </c>
      <c r="C30" s="89">
        <v>0.65500000000000003</v>
      </c>
      <c r="D30" s="89">
        <v>0.67700000000000005</v>
      </c>
      <c r="E30" s="89">
        <v>0.7</v>
      </c>
      <c r="F30" s="89">
        <v>0.72499999999999998</v>
      </c>
      <c r="G30" s="89">
        <v>0.752</v>
      </c>
      <c r="H30" s="89">
        <v>0.78100000000000003</v>
      </c>
      <c r="I30" s="89">
        <v>0.81299999999999994</v>
      </c>
      <c r="J30" s="89">
        <v>0.84799999999999998</v>
      </c>
      <c r="K30" s="89">
        <v>0.88400000000000001</v>
      </c>
      <c r="L30" s="89">
        <v>0.92400000000000004</v>
      </c>
      <c r="M30" s="89">
        <v>0.96599999999999997</v>
      </c>
      <c r="N30" s="89">
        <v>1.012</v>
      </c>
      <c r="O30" s="89">
        <v>1.0620000000000001</v>
      </c>
      <c r="P30" s="89">
        <v>1.115</v>
      </c>
      <c r="Q30" s="89">
        <v>1.173</v>
      </c>
      <c r="R30" s="89">
        <v>1.236</v>
      </c>
      <c r="S30" s="89"/>
    </row>
    <row r="31" spans="1:19" x14ac:dyDescent="0.25">
      <c r="A31" s="73">
        <v>4</v>
      </c>
      <c r="B31" s="89">
        <v>0.63600000000000001</v>
      </c>
      <c r="C31" s="89">
        <v>0.65700000000000003</v>
      </c>
      <c r="D31" s="89">
        <v>0.67900000000000005</v>
      </c>
      <c r="E31" s="89">
        <v>0.70199999999999996</v>
      </c>
      <c r="F31" s="89">
        <v>0.72699999999999998</v>
      </c>
      <c r="G31" s="89">
        <v>0.755</v>
      </c>
      <c r="H31" s="89">
        <v>0.78400000000000003</v>
      </c>
      <c r="I31" s="89">
        <v>0.81599999999999995</v>
      </c>
      <c r="J31" s="89">
        <v>0.85099999999999998</v>
      </c>
      <c r="K31" s="89">
        <v>0.88800000000000001</v>
      </c>
      <c r="L31" s="89">
        <v>0.92700000000000005</v>
      </c>
      <c r="M31" s="89">
        <v>0.97</v>
      </c>
      <c r="N31" s="89">
        <v>1.016</v>
      </c>
      <c r="O31" s="89">
        <v>1.0660000000000001</v>
      </c>
      <c r="P31" s="89">
        <v>1.1200000000000001</v>
      </c>
      <c r="Q31" s="89">
        <v>1.1779999999999999</v>
      </c>
      <c r="R31" s="89">
        <v>1.2410000000000001</v>
      </c>
      <c r="S31" s="89"/>
    </row>
    <row r="32" spans="1:19" x14ac:dyDescent="0.25">
      <c r="A32" s="73">
        <v>5</v>
      </c>
      <c r="B32" s="89">
        <v>0.63800000000000001</v>
      </c>
      <c r="C32" s="89">
        <v>0.65900000000000003</v>
      </c>
      <c r="D32" s="89">
        <v>0.68</v>
      </c>
      <c r="E32" s="89">
        <v>0.70399999999999996</v>
      </c>
      <c r="F32" s="89">
        <v>0.72899999999999998</v>
      </c>
      <c r="G32" s="89">
        <v>0.75700000000000001</v>
      </c>
      <c r="H32" s="89">
        <v>0.78700000000000003</v>
      </c>
      <c r="I32" s="89">
        <v>0.81899999999999995</v>
      </c>
      <c r="J32" s="89">
        <v>0.85399999999999998</v>
      </c>
      <c r="K32" s="89">
        <v>0.89100000000000001</v>
      </c>
      <c r="L32" s="89">
        <v>0.93100000000000005</v>
      </c>
      <c r="M32" s="89">
        <v>0.97399999999999998</v>
      </c>
      <c r="N32" s="89">
        <v>1.02</v>
      </c>
      <c r="O32" s="89">
        <v>1.07</v>
      </c>
      <c r="P32" s="89">
        <v>1.1240000000000001</v>
      </c>
      <c r="Q32" s="89">
        <v>1.1830000000000001</v>
      </c>
      <c r="R32" s="89">
        <v>1.2470000000000001</v>
      </c>
      <c r="S32" s="89"/>
    </row>
    <row r="33" spans="1:19" x14ac:dyDescent="0.25">
      <c r="A33" s="73">
        <v>6</v>
      </c>
      <c r="B33" s="89">
        <v>0.64</v>
      </c>
      <c r="C33" s="89">
        <v>0.66</v>
      </c>
      <c r="D33" s="89">
        <v>0.68200000000000005</v>
      </c>
      <c r="E33" s="89">
        <v>0.70599999999999996</v>
      </c>
      <c r="F33" s="89">
        <v>0.73199999999999998</v>
      </c>
      <c r="G33" s="89">
        <v>0.75900000000000001</v>
      </c>
      <c r="H33" s="89">
        <v>0.78900000000000003</v>
      </c>
      <c r="I33" s="89">
        <v>0.82199999999999995</v>
      </c>
      <c r="J33" s="89">
        <v>0.85699999999999998</v>
      </c>
      <c r="K33" s="89">
        <v>0.89400000000000002</v>
      </c>
      <c r="L33" s="89">
        <v>0.93400000000000005</v>
      </c>
      <c r="M33" s="89">
        <v>0.97799999999999998</v>
      </c>
      <c r="N33" s="89">
        <v>1.024</v>
      </c>
      <c r="O33" s="89">
        <v>1.075</v>
      </c>
      <c r="P33" s="89">
        <v>1.129</v>
      </c>
      <c r="Q33" s="89">
        <v>1.1879999999999999</v>
      </c>
      <c r="R33" s="89">
        <v>1.252</v>
      </c>
      <c r="S33" s="89"/>
    </row>
    <row r="34" spans="1:19" x14ac:dyDescent="0.25">
      <c r="A34" s="73">
        <v>7</v>
      </c>
      <c r="B34" s="89">
        <v>0.64100000000000001</v>
      </c>
      <c r="C34" s="89">
        <v>0.66200000000000003</v>
      </c>
      <c r="D34" s="89">
        <v>0.68400000000000005</v>
      </c>
      <c r="E34" s="89">
        <v>0.70799999999999996</v>
      </c>
      <c r="F34" s="89">
        <v>0.73399999999999999</v>
      </c>
      <c r="G34" s="89">
        <v>0.76200000000000001</v>
      </c>
      <c r="H34" s="89">
        <v>0.79200000000000004</v>
      </c>
      <c r="I34" s="89">
        <v>0.82499999999999996</v>
      </c>
      <c r="J34" s="89">
        <v>0.86</v>
      </c>
      <c r="K34" s="89">
        <v>0.89700000000000002</v>
      </c>
      <c r="L34" s="89">
        <v>0.93799999999999994</v>
      </c>
      <c r="M34" s="89">
        <v>0.98099999999999998</v>
      </c>
      <c r="N34" s="89">
        <v>1.028</v>
      </c>
      <c r="O34" s="89">
        <v>1.079</v>
      </c>
      <c r="P34" s="89">
        <v>1.1339999999999999</v>
      </c>
      <c r="Q34" s="89">
        <v>1.1930000000000001</v>
      </c>
      <c r="R34" s="89">
        <v>1.258</v>
      </c>
      <c r="S34" s="89"/>
    </row>
    <row r="35" spans="1:19" x14ac:dyDescent="0.25">
      <c r="A35" s="73">
        <v>8</v>
      </c>
      <c r="B35" s="89">
        <v>0.64300000000000002</v>
      </c>
      <c r="C35" s="89">
        <v>0.66400000000000003</v>
      </c>
      <c r="D35" s="89">
        <v>0.68600000000000005</v>
      </c>
      <c r="E35" s="89">
        <v>0.71</v>
      </c>
      <c r="F35" s="89">
        <v>0.73599999999999999</v>
      </c>
      <c r="G35" s="89">
        <v>0.76400000000000001</v>
      </c>
      <c r="H35" s="89">
        <v>0.79400000000000004</v>
      </c>
      <c r="I35" s="89">
        <v>0.82699999999999996</v>
      </c>
      <c r="J35" s="89">
        <v>0.86299999999999999</v>
      </c>
      <c r="K35" s="89">
        <v>0.9</v>
      </c>
      <c r="L35" s="89">
        <v>0.94099999999999995</v>
      </c>
      <c r="M35" s="89">
        <v>0.98499999999999999</v>
      </c>
      <c r="N35" s="89">
        <v>1.032</v>
      </c>
      <c r="O35" s="89">
        <v>1.083</v>
      </c>
      <c r="P35" s="89">
        <v>1.139</v>
      </c>
      <c r="Q35" s="89">
        <v>1.198</v>
      </c>
      <c r="R35" s="89">
        <v>1.2629999999999999</v>
      </c>
      <c r="S35" s="89"/>
    </row>
    <row r="36" spans="1:19" x14ac:dyDescent="0.25">
      <c r="A36" s="73">
        <v>9</v>
      </c>
      <c r="B36" s="89">
        <v>0.64500000000000002</v>
      </c>
      <c r="C36" s="89">
        <v>0.66600000000000004</v>
      </c>
      <c r="D36" s="89">
        <v>0.68799999999999994</v>
      </c>
      <c r="E36" s="89">
        <v>0.71199999999999997</v>
      </c>
      <c r="F36" s="89">
        <v>0.73799999999999999</v>
      </c>
      <c r="G36" s="89">
        <v>0.76600000000000001</v>
      </c>
      <c r="H36" s="89">
        <v>0.79700000000000004</v>
      </c>
      <c r="I36" s="89">
        <v>0.83</v>
      </c>
      <c r="J36" s="89">
        <v>0.86599999999999999</v>
      </c>
      <c r="K36" s="89">
        <v>0.90400000000000003</v>
      </c>
      <c r="L36" s="89">
        <v>0.94499999999999995</v>
      </c>
      <c r="M36" s="89">
        <v>0.98899999999999999</v>
      </c>
      <c r="N36" s="89">
        <v>1.036</v>
      </c>
      <c r="O36" s="89">
        <v>1.0880000000000001</v>
      </c>
      <c r="P36" s="89">
        <v>1.143</v>
      </c>
      <c r="Q36" s="89">
        <v>1.204</v>
      </c>
      <c r="R36" s="89">
        <v>1.2689999999999999</v>
      </c>
      <c r="S36" s="89"/>
    </row>
    <row r="37" spans="1:19" x14ac:dyDescent="0.25">
      <c r="A37" s="73">
        <v>10</v>
      </c>
      <c r="B37" s="89">
        <v>0.64600000000000002</v>
      </c>
      <c r="C37" s="89">
        <v>0.66700000000000004</v>
      </c>
      <c r="D37" s="89">
        <v>0.69</v>
      </c>
      <c r="E37" s="89">
        <v>0.71399999999999997</v>
      </c>
      <c r="F37" s="89">
        <v>0.74</v>
      </c>
      <c r="G37" s="89">
        <v>0.76900000000000002</v>
      </c>
      <c r="H37" s="89">
        <v>0.8</v>
      </c>
      <c r="I37" s="89">
        <v>0.83299999999999996</v>
      </c>
      <c r="J37" s="89">
        <v>0.86899999999999999</v>
      </c>
      <c r="K37" s="89">
        <v>0.90700000000000003</v>
      </c>
      <c r="L37" s="89">
        <v>0.94799999999999995</v>
      </c>
      <c r="M37" s="89">
        <v>0.99299999999999999</v>
      </c>
      <c r="N37" s="89">
        <v>1.04</v>
      </c>
      <c r="O37" s="89">
        <v>1.0920000000000001</v>
      </c>
      <c r="P37" s="89">
        <v>1.1479999999999999</v>
      </c>
      <c r="Q37" s="89">
        <v>1.2090000000000001</v>
      </c>
      <c r="R37" s="89">
        <v>1.274</v>
      </c>
      <c r="S37" s="89"/>
    </row>
    <row r="38" spans="1:19" x14ac:dyDescent="0.25">
      <c r="A38" s="73">
        <v>11</v>
      </c>
      <c r="B38" s="89">
        <v>0.64800000000000002</v>
      </c>
      <c r="C38" s="89">
        <v>0.66900000000000004</v>
      </c>
      <c r="D38" s="89">
        <v>0.69199999999999995</v>
      </c>
      <c r="E38" s="89">
        <v>0.71599999999999997</v>
      </c>
      <c r="F38" s="89">
        <v>0.74299999999999999</v>
      </c>
      <c r="G38" s="89">
        <v>0.77100000000000002</v>
      </c>
      <c r="H38" s="89">
        <v>0.80200000000000005</v>
      </c>
      <c r="I38" s="89">
        <v>0.83599999999999997</v>
      </c>
      <c r="J38" s="89">
        <v>0.872</v>
      </c>
      <c r="K38" s="89">
        <v>0.91</v>
      </c>
      <c r="L38" s="89">
        <v>0.95199999999999996</v>
      </c>
      <c r="M38" s="89">
        <v>0.996</v>
      </c>
      <c r="N38" s="89">
        <v>1.044</v>
      </c>
      <c r="O38" s="89">
        <v>1.0960000000000001</v>
      </c>
      <c r="P38" s="89">
        <v>1.153</v>
      </c>
      <c r="Q38" s="89">
        <v>1.214</v>
      </c>
      <c r="R38" s="89">
        <v>1.28</v>
      </c>
      <c r="S38" s="89"/>
    </row>
    <row r="39" spans="1:19" x14ac:dyDescent="0.25">
      <c r="A39"/>
      <c r="B39"/>
    </row>
    <row r="40" spans="1:19" x14ac:dyDescent="0.25">
      <c r="A40"/>
      <c r="B40"/>
    </row>
    <row r="41" spans="1:19" x14ac:dyDescent="0.25">
      <c r="A41"/>
      <c r="B41"/>
    </row>
    <row r="42" spans="1:19" x14ac:dyDescent="0.25">
      <c r="A42"/>
      <c r="B42"/>
    </row>
    <row r="43" spans="1:19" x14ac:dyDescent="0.25">
      <c r="A43"/>
      <c r="B43"/>
    </row>
    <row r="44" spans="1:19" ht="39.65" customHeight="1" x14ac:dyDescent="0.25">
      <c r="A44"/>
      <c r="B44"/>
    </row>
    <row r="45" spans="1:19" x14ac:dyDescent="0.25">
      <c r="A45"/>
      <c r="B45"/>
    </row>
    <row r="46" spans="1:19" ht="27.65" customHeight="1"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kmvQ+uut9ErDU8S7/kX0r8tJXEHxDiBHnU0NbNDMrRq5O85OAnjho9hrnP2Va6GOvfg6P0Zq0uxuj6zuYPH2eQ==" saltValue="yJUpdaoGVVHp3adaZkNYdQ==" spinCount="100000" sheet="1" objects="1" scenarios="1"/>
  <conditionalFormatting sqref="A26:A38 A6:A16">
    <cfRule type="expression" dxfId="553" priority="23" stopIfTrue="1">
      <formula>MOD(ROW(),2)=0</formula>
    </cfRule>
    <cfRule type="expression" dxfId="552" priority="24" stopIfTrue="1">
      <formula>MOD(ROW(),2)&lt;&gt;0</formula>
    </cfRule>
  </conditionalFormatting>
  <conditionalFormatting sqref="B26:S38 D6:S21">
    <cfRule type="expression" dxfId="551" priority="25" stopIfTrue="1">
      <formula>MOD(ROW(),2)=0</formula>
    </cfRule>
    <cfRule type="expression" dxfId="550" priority="26" stopIfTrue="1">
      <formula>MOD(ROW(),2)&lt;&gt;0</formula>
    </cfRule>
  </conditionalFormatting>
  <conditionalFormatting sqref="A18">
    <cfRule type="expression" dxfId="549" priority="27" stopIfTrue="1">
      <formula>MOD(ROW(),2)=0</formula>
    </cfRule>
    <cfRule type="expression" dxfId="548" priority="28" stopIfTrue="1">
      <formula>MOD(ROW(),2)&lt;&gt;0</formula>
    </cfRule>
  </conditionalFormatting>
  <conditionalFormatting sqref="A17">
    <cfRule type="expression" dxfId="547" priority="21" stopIfTrue="1">
      <formula>MOD(ROW(),2)=0</formula>
    </cfRule>
    <cfRule type="expression" dxfId="546" priority="22" stopIfTrue="1">
      <formula>MOD(ROW(),2)&lt;&gt;0</formula>
    </cfRule>
  </conditionalFormatting>
  <conditionalFormatting sqref="D19:S21">
    <cfRule type="expression" dxfId="545" priority="19" stopIfTrue="1">
      <formula>MOD(ROW(),2)=0</formula>
    </cfRule>
    <cfRule type="expression" dxfId="544" priority="20" stopIfTrue="1">
      <formula>MOD(ROW(),2)&lt;&gt;0</formula>
    </cfRule>
  </conditionalFormatting>
  <conditionalFormatting sqref="A19:A21">
    <cfRule type="expression" dxfId="543" priority="15" stopIfTrue="1">
      <formula>MOD(ROW(),2)=0</formula>
    </cfRule>
    <cfRule type="expression" dxfId="542" priority="16" stopIfTrue="1">
      <formula>MOD(ROW(),2)&lt;&gt;0</formula>
    </cfRule>
  </conditionalFormatting>
  <conditionalFormatting sqref="B6:C16">
    <cfRule type="expression" dxfId="541" priority="9" stopIfTrue="1">
      <formula>MOD(ROW(),2)=0</formula>
    </cfRule>
    <cfRule type="expression" dxfId="540" priority="10" stopIfTrue="1">
      <formula>MOD(ROW(),2)&lt;&gt;0</formula>
    </cfRule>
  </conditionalFormatting>
  <conditionalFormatting sqref="B18:C18 B17">
    <cfRule type="expression" dxfId="539" priority="11" stopIfTrue="1">
      <formula>MOD(ROW(),2)=0</formula>
    </cfRule>
    <cfRule type="expression" dxfId="538" priority="12" stopIfTrue="1">
      <formula>MOD(ROW(),2)&lt;&gt;0</formula>
    </cfRule>
  </conditionalFormatting>
  <conditionalFormatting sqref="C17">
    <cfRule type="expression" dxfId="537" priority="7" stopIfTrue="1">
      <formula>MOD(ROW(),2)=0</formula>
    </cfRule>
    <cfRule type="expression" dxfId="536" priority="8" stopIfTrue="1">
      <formula>MOD(ROW(),2)&lt;&gt;0</formula>
    </cfRule>
  </conditionalFormatting>
  <conditionalFormatting sqref="B20:B21">
    <cfRule type="expression" dxfId="535" priority="3" stopIfTrue="1">
      <formula>MOD(ROW(),2)=0</formula>
    </cfRule>
    <cfRule type="expression" dxfId="534" priority="4" stopIfTrue="1">
      <formula>MOD(ROW(),2)&lt;&gt;0</formula>
    </cfRule>
  </conditionalFormatting>
  <conditionalFormatting sqref="C19:C21">
    <cfRule type="expression" dxfId="533" priority="5" stopIfTrue="1">
      <formula>MOD(ROW(),2)=0</formula>
    </cfRule>
    <cfRule type="expression" dxfId="532" priority="6" stopIfTrue="1">
      <formula>MOD(ROW(),2)&lt;&gt;0</formula>
    </cfRule>
  </conditionalFormatting>
  <conditionalFormatting sqref="B19">
    <cfRule type="expression" dxfId="531" priority="1" stopIfTrue="1">
      <formula>MOD(ROW(),2)=0</formula>
    </cfRule>
    <cfRule type="expression" dxfId="530" priority="2" stopIfTrue="1">
      <formula>MOD(ROW(),2)&lt;&gt;0</formula>
    </cfRule>
  </conditionalFormatting>
  <hyperlinks>
    <hyperlink ref="B24" location="Assumptions!A1" display="Assumptions" xr:uid="{27BD6229-A7D4-4E40-BFE9-EA36CD76DBE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04"/>
  <dimension ref="A1:AK65"/>
  <sheetViews>
    <sheetView showGridLines="0" zoomScale="85" zoomScaleNormal="85" workbookViewId="0"/>
  </sheetViews>
  <sheetFormatPr defaultColWidth="10" defaultRowHeight="12.5" x14ac:dyDescent="0.25"/>
  <cols>
    <col min="1" max="1" width="31.54296875" style="27" customWidth="1"/>
    <col min="2" max="37" width="22.54296875" style="27" customWidth="1"/>
    <col min="38" max="16384" width="10" style="27"/>
  </cols>
  <sheetData>
    <row r="1" spans="1:37" ht="20" x14ac:dyDescent="0.4">
      <c r="A1" s="39" t="s">
        <v>0</v>
      </c>
      <c r="B1" s="40"/>
      <c r="C1" s="40"/>
      <c r="D1" s="40"/>
      <c r="E1" s="40"/>
      <c r="F1" s="40"/>
      <c r="G1" s="40"/>
      <c r="H1" s="40"/>
      <c r="I1" s="40"/>
      <c r="K1" s="99"/>
    </row>
    <row r="2" spans="1:37" ht="15.5" x14ac:dyDescent="0.35">
      <c r="A2" s="11" t="s">
        <v>744</v>
      </c>
      <c r="B2" s="42"/>
      <c r="C2" s="42"/>
      <c r="D2" s="42"/>
      <c r="E2" s="42"/>
      <c r="F2" s="42"/>
      <c r="G2" s="42"/>
      <c r="H2" s="42"/>
      <c r="I2" s="42"/>
    </row>
    <row r="3" spans="1:37" ht="15.5" x14ac:dyDescent="0.35">
      <c r="A3" s="11" t="str">
        <f>TABLE_FACTOR_TYPE_1&amp;" - x-"&amp;TABLE_REFERENCE_1</f>
        <v>Scheme pays AA - x-608</v>
      </c>
      <c r="B3" s="42"/>
      <c r="C3" s="42"/>
      <c r="D3" s="42"/>
      <c r="E3" s="42"/>
      <c r="F3" s="42"/>
      <c r="G3" s="42"/>
      <c r="H3" s="42"/>
      <c r="I3" s="42"/>
    </row>
    <row r="6" spans="1:37" ht="13" x14ac:dyDescent="0.3">
      <c r="A6" s="75" t="s">
        <v>602</v>
      </c>
      <c r="B6" s="77" t="s">
        <v>603</v>
      </c>
      <c r="C6" s="77"/>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row>
    <row r="7" spans="1:37" x14ac:dyDescent="0.25">
      <c r="A7" s="76" t="s">
        <v>277</v>
      </c>
      <c r="B7" s="78" t="s">
        <v>291</v>
      </c>
      <c r="C7" s="78"/>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row>
    <row r="8" spans="1:37" x14ac:dyDescent="0.25">
      <c r="A8" s="76" t="s">
        <v>278</v>
      </c>
      <c r="B8" s="78">
        <v>1988</v>
      </c>
      <c r="C8" s="78"/>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row>
    <row r="9" spans="1:37" x14ac:dyDescent="0.25">
      <c r="A9" s="76" t="s">
        <v>279</v>
      </c>
      <c r="B9" s="78" t="s">
        <v>521</v>
      </c>
      <c r="C9" s="78"/>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row>
    <row r="10" spans="1:37" ht="25" x14ac:dyDescent="0.25">
      <c r="A10" s="76" t="s">
        <v>7</v>
      </c>
      <c r="B10" s="78" t="s">
        <v>538</v>
      </c>
      <c r="C10" s="78"/>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row>
    <row r="11" spans="1:37" x14ac:dyDescent="0.25">
      <c r="A11" s="76" t="s">
        <v>280</v>
      </c>
      <c r="B11" s="78" t="s">
        <v>301</v>
      </c>
      <c r="C11" s="78"/>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row>
    <row r="12" spans="1:37" x14ac:dyDescent="0.25">
      <c r="A12" s="76" t="s">
        <v>281</v>
      </c>
      <c r="B12" s="78" t="s">
        <v>423</v>
      </c>
      <c r="C12" s="78"/>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row>
    <row r="13" spans="1:37" x14ac:dyDescent="0.25">
      <c r="A13" s="76" t="s">
        <v>610</v>
      </c>
      <c r="B13" s="78">
        <v>2</v>
      </c>
      <c r="C13" s="78"/>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row>
    <row r="14" spans="1:37" x14ac:dyDescent="0.25">
      <c r="A14" s="76" t="s">
        <v>283</v>
      </c>
      <c r="B14" s="78">
        <v>608</v>
      </c>
      <c r="C14" s="78"/>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row>
    <row r="15" spans="1:37" x14ac:dyDescent="0.25">
      <c r="A15" s="76" t="s">
        <v>613</v>
      </c>
      <c r="B15" s="78">
        <v>608</v>
      </c>
      <c r="C15" s="78"/>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row>
    <row r="16" spans="1:37" x14ac:dyDescent="0.25">
      <c r="A16" s="76" t="s">
        <v>285</v>
      </c>
      <c r="B16" s="78" t="s">
        <v>540</v>
      </c>
      <c r="C16" s="78"/>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row>
    <row r="17" spans="1:37" x14ac:dyDescent="0.25">
      <c r="A17" s="76" t="s">
        <v>699</v>
      </c>
      <c r="B17" s="129"/>
      <c r="C17" s="129"/>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row>
    <row r="18" spans="1:37" x14ac:dyDescent="0.25">
      <c r="A18" s="76" t="s">
        <v>287</v>
      </c>
      <c r="B18" s="80">
        <v>45135</v>
      </c>
      <c r="C18" s="78"/>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row>
    <row r="19" spans="1:37" x14ac:dyDescent="0.25">
      <c r="A19" s="85" t="s">
        <v>288</v>
      </c>
      <c r="B19" s="80">
        <v>45135</v>
      </c>
      <c r="C19" s="78"/>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row>
    <row r="20" spans="1:37" x14ac:dyDescent="0.25">
      <c r="A20" s="85" t="s">
        <v>289</v>
      </c>
      <c r="B20" s="78" t="s">
        <v>298</v>
      </c>
      <c r="C20" s="78"/>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row>
    <row r="21" spans="1:37" x14ac:dyDescent="0.25">
      <c r="A21" s="85" t="s">
        <v>688</v>
      </c>
      <c r="B21" s="78" t="s">
        <v>299</v>
      </c>
      <c r="C21" s="78"/>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row>
    <row r="23" spans="1:37" x14ac:dyDescent="0.25">
      <c r="B23" s="99" t="str">
        <f>HYPERLINK("#'Factor List'!A1","Back to Factor List")</f>
        <v>Back to Factor List</v>
      </c>
    </row>
    <row r="24" spans="1:37" x14ac:dyDescent="0.25">
      <c r="B24" s="99" t="s">
        <v>14</v>
      </c>
    </row>
    <row r="26" spans="1:37" ht="13" x14ac:dyDescent="0.25">
      <c r="A26" s="72" t="s">
        <v>719</v>
      </c>
      <c r="B26" s="72">
        <v>25</v>
      </c>
      <c r="C26" s="72">
        <v>26</v>
      </c>
      <c r="D26" s="72">
        <v>27</v>
      </c>
      <c r="E26" s="72">
        <v>28</v>
      </c>
      <c r="F26" s="72">
        <v>29</v>
      </c>
      <c r="G26" s="72">
        <v>30</v>
      </c>
      <c r="H26" s="72">
        <v>31</v>
      </c>
      <c r="I26" s="72">
        <v>32</v>
      </c>
      <c r="J26" s="72">
        <v>33</v>
      </c>
      <c r="K26" s="72">
        <v>34</v>
      </c>
      <c r="L26" s="72">
        <v>35</v>
      </c>
      <c r="M26" s="72">
        <v>36</v>
      </c>
      <c r="N26" s="72">
        <v>37</v>
      </c>
      <c r="O26" s="72">
        <v>38</v>
      </c>
      <c r="P26" s="72">
        <v>39</v>
      </c>
      <c r="Q26" s="72">
        <v>40</v>
      </c>
      <c r="R26" s="72">
        <v>41</v>
      </c>
      <c r="S26" s="72">
        <v>42</v>
      </c>
      <c r="T26" s="72">
        <v>43</v>
      </c>
      <c r="U26" s="72">
        <v>44</v>
      </c>
      <c r="V26" s="72">
        <v>45</v>
      </c>
      <c r="W26" s="72">
        <v>46</v>
      </c>
      <c r="X26" s="72">
        <v>47</v>
      </c>
      <c r="Y26" s="72">
        <v>48</v>
      </c>
      <c r="Z26" s="72">
        <v>49</v>
      </c>
      <c r="AA26" s="72">
        <v>50</v>
      </c>
      <c r="AB26" s="72">
        <v>51</v>
      </c>
      <c r="AC26" s="72">
        <v>52</v>
      </c>
      <c r="AD26" s="72">
        <v>53</v>
      </c>
      <c r="AE26" s="72">
        <v>54</v>
      </c>
      <c r="AF26" s="72">
        <v>55</v>
      </c>
      <c r="AG26" s="72">
        <v>56</v>
      </c>
      <c r="AH26" s="72">
        <v>57</v>
      </c>
      <c r="AI26" s="72">
        <v>58</v>
      </c>
      <c r="AJ26" s="72">
        <v>59</v>
      </c>
      <c r="AK26" s="72">
        <v>60</v>
      </c>
    </row>
    <row r="27" spans="1:37" x14ac:dyDescent="0.25">
      <c r="A27" s="73">
        <v>0</v>
      </c>
      <c r="B27" s="89">
        <v>0.307</v>
      </c>
      <c r="C27" s="89">
        <v>0.315</v>
      </c>
      <c r="D27" s="89">
        <v>0.32300000000000001</v>
      </c>
      <c r="E27" s="89">
        <v>0.33100000000000002</v>
      </c>
      <c r="F27" s="89">
        <v>0.34</v>
      </c>
      <c r="G27" s="89">
        <v>0.34799999999999998</v>
      </c>
      <c r="H27" s="89">
        <v>0.35799999999999998</v>
      </c>
      <c r="I27" s="89">
        <v>0.36699999999999999</v>
      </c>
      <c r="J27" s="89">
        <v>0.377</v>
      </c>
      <c r="K27" s="89">
        <v>0.38800000000000001</v>
      </c>
      <c r="L27" s="89">
        <v>0.39900000000000002</v>
      </c>
      <c r="M27" s="89">
        <v>0.41</v>
      </c>
      <c r="N27" s="89">
        <v>0.42199999999999999</v>
      </c>
      <c r="O27" s="89">
        <v>0.435</v>
      </c>
      <c r="P27" s="89">
        <v>0.44800000000000001</v>
      </c>
      <c r="Q27" s="89">
        <v>0.46200000000000002</v>
      </c>
      <c r="R27" s="89">
        <v>0.47599999999999998</v>
      </c>
      <c r="S27" s="89">
        <v>0.49099999999999999</v>
      </c>
      <c r="T27" s="89">
        <v>0.50700000000000001</v>
      </c>
      <c r="U27" s="89">
        <v>0.52400000000000002</v>
      </c>
      <c r="V27" s="89">
        <v>0.54200000000000004</v>
      </c>
      <c r="W27" s="89">
        <v>0.56100000000000005</v>
      </c>
      <c r="X27" s="89">
        <v>0.58099999999999996</v>
      </c>
      <c r="Y27" s="89">
        <v>0.60199999999999998</v>
      </c>
      <c r="Z27" s="89">
        <v>0.624</v>
      </c>
      <c r="AA27" s="89">
        <v>0.64800000000000002</v>
      </c>
      <c r="AB27" s="89">
        <v>0.67300000000000004</v>
      </c>
      <c r="AC27" s="89">
        <v>0.7</v>
      </c>
      <c r="AD27" s="89">
        <v>0.72899999999999998</v>
      </c>
      <c r="AE27" s="89">
        <v>0.75900000000000001</v>
      </c>
      <c r="AF27" s="89">
        <v>0.79200000000000004</v>
      </c>
      <c r="AG27" s="89">
        <v>0.82799999999999996</v>
      </c>
      <c r="AH27" s="89">
        <v>0.86599999999999999</v>
      </c>
      <c r="AI27" s="89">
        <v>0.90700000000000003</v>
      </c>
      <c r="AJ27" s="89">
        <v>0.95199999999999996</v>
      </c>
      <c r="AK27" s="89">
        <v>1</v>
      </c>
    </row>
    <row r="28" spans="1:37" x14ac:dyDescent="0.25">
      <c r="A28" s="73">
        <v>1</v>
      </c>
      <c r="B28" s="89">
        <v>0.308</v>
      </c>
      <c r="C28" s="89">
        <v>0.315</v>
      </c>
      <c r="D28" s="89">
        <v>0.32300000000000001</v>
      </c>
      <c r="E28" s="89">
        <v>0.33200000000000002</v>
      </c>
      <c r="F28" s="89">
        <v>0.34</v>
      </c>
      <c r="G28" s="89">
        <v>0.34899999999999998</v>
      </c>
      <c r="H28" s="89">
        <v>0.35899999999999999</v>
      </c>
      <c r="I28" s="89">
        <v>0.36799999999999999</v>
      </c>
      <c r="J28" s="89">
        <v>0.378</v>
      </c>
      <c r="K28" s="89">
        <v>0.38900000000000001</v>
      </c>
      <c r="L28" s="89">
        <v>0.4</v>
      </c>
      <c r="M28" s="89">
        <v>0.41099999999999998</v>
      </c>
      <c r="N28" s="89">
        <v>0.42299999999999999</v>
      </c>
      <c r="O28" s="89">
        <v>0.436</v>
      </c>
      <c r="P28" s="89">
        <v>0.44900000000000001</v>
      </c>
      <c r="Q28" s="89">
        <v>0.46300000000000002</v>
      </c>
      <c r="R28" s="89">
        <v>0.47799999999999998</v>
      </c>
      <c r="S28" s="89">
        <v>0.49299999999999999</v>
      </c>
      <c r="T28" s="89">
        <v>0.50900000000000001</v>
      </c>
      <c r="U28" s="89">
        <v>0.52600000000000002</v>
      </c>
      <c r="V28" s="89">
        <v>0.54400000000000004</v>
      </c>
      <c r="W28" s="89">
        <v>0.56299999999999994</v>
      </c>
      <c r="X28" s="89">
        <v>0.58299999999999996</v>
      </c>
      <c r="Y28" s="89">
        <v>0.60399999999999998</v>
      </c>
      <c r="Z28" s="89">
        <v>0.626</v>
      </c>
      <c r="AA28" s="89">
        <v>0.65</v>
      </c>
      <c r="AB28" s="89">
        <v>0.67500000000000004</v>
      </c>
      <c r="AC28" s="89">
        <v>0.70199999999999996</v>
      </c>
      <c r="AD28" s="89">
        <v>0.73099999999999998</v>
      </c>
      <c r="AE28" s="89">
        <v>0.76200000000000001</v>
      </c>
      <c r="AF28" s="89">
        <v>0.79500000000000004</v>
      </c>
      <c r="AG28" s="89">
        <v>0.83099999999999996</v>
      </c>
      <c r="AH28" s="89">
        <v>0.86899999999999999</v>
      </c>
      <c r="AI28" s="89">
        <v>0.91100000000000003</v>
      </c>
      <c r="AJ28" s="89">
        <v>0.95599999999999996</v>
      </c>
      <c r="AK28" s="89"/>
    </row>
    <row r="29" spans="1:37" x14ac:dyDescent="0.25">
      <c r="A29" s="73">
        <v>2</v>
      </c>
      <c r="B29" s="89">
        <v>0.308</v>
      </c>
      <c r="C29" s="89">
        <v>0.316</v>
      </c>
      <c r="D29" s="89">
        <v>0.32400000000000001</v>
      </c>
      <c r="E29" s="89">
        <v>0.33200000000000002</v>
      </c>
      <c r="F29" s="89">
        <v>0.34100000000000003</v>
      </c>
      <c r="G29" s="89">
        <v>0.35</v>
      </c>
      <c r="H29" s="89">
        <v>0.35899999999999999</v>
      </c>
      <c r="I29" s="89">
        <v>0.36899999999999999</v>
      </c>
      <c r="J29" s="89">
        <v>0.379</v>
      </c>
      <c r="K29" s="89">
        <v>0.39</v>
      </c>
      <c r="L29" s="89">
        <v>0.40100000000000002</v>
      </c>
      <c r="M29" s="89">
        <v>0.41199999999999998</v>
      </c>
      <c r="N29" s="89">
        <v>0.42399999999999999</v>
      </c>
      <c r="O29" s="89">
        <v>0.437</v>
      </c>
      <c r="P29" s="89">
        <v>0.45</v>
      </c>
      <c r="Q29" s="89">
        <v>0.46400000000000002</v>
      </c>
      <c r="R29" s="89">
        <v>0.47899999999999998</v>
      </c>
      <c r="S29" s="89">
        <v>0.49399999999999999</v>
      </c>
      <c r="T29" s="89">
        <v>0.51</v>
      </c>
      <c r="U29" s="89">
        <v>0.52700000000000002</v>
      </c>
      <c r="V29" s="89">
        <v>0.54500000000000004</v>
      </c>
      <c r="W29" s="89">
        <v>0.56399999999999995</v>
      </c>
      <c r="X29" s="89">
        <v>0.58399999999999996</v>
      </c>
      <c r="Y29" s="89">
        <v>0.60599999999999998</v>
      </c>
      <c r="Z29" s="89">
        <v>0.628</v>
      </c>
      <c r="AA29" s="89">
        <v>0.65200000000000002</v>
      </c>
      <c r="AB29" s="89">
        <v>0.67800000000000005</v>
      </c>
      <c r="AC29" s="89">
        <v>0.70499999999999996</v>
      </c>
      <c r="AD29" s="89">
        <v>0.73399999999999999</v>
      </c>
      <c r="AE29" s="89">
        <v>0.76500000000000001</v>
      </c>
      <c r="AF29" s="89">
        <v>0.79800000000000004</v>
      </c>
      <c r="AG29" s="89">
        <v>0.83399999999999996</v>
      </c>
      <c r="AH29" s="89">
        <v>0.873</v>
      </c>
      <c r="AI29" s="89">
        <v>0.91500000000000004</v>
      </c>
      <c r="AJ29" s="89">
        <v>0.96</v>
      </c>
      <c r="AK29" s="89"/>
    </row>
    <row r="30" spans="1:37" x14ac:dyDescent="0.25">
      <c r="A30" s="73">
        <v>3</v>
      </c>
      <c r="B30" s="89">
        <v>0.309</v>
      </c>
      <c r="C30" s="89">
        <v>0.317</v>
      </c>
      <c r="D30" s="89">
        <v>0.32500000000000001</v>
      </c>
      <c r="E30" s="89">
        <v>0.33300000000000002</v>
      </c>
      <c r="F30" s="89">
        <v>0.34200000000000003</v>
      </c>
      <c r="G30" s="89">
        <v>0.35099999999999998</v>
      </c>
      <c r="H30" s="89">
        <v>0.36</v>
      </c>
      <c r="I30" s="89">
        <v>0.37</v>
      </c>
      <c r="J30" s="89">
        <v>0.38</v>
      </c>
      <c r="K30" s="89">
        <v>0.39100000000000001</v>
      </c>
      <c r="L30" s="89">
        <v>0.40200000000000002</v>
      </c>
      <c r="M30" s="89">
        <v>0.41299999999999998</v>
      </c>
      <c r="N30" s="89">
        <v>0.42599999999999999</v>
      </c>
      <c r="O30" s="89">
        <v>0.438</v>
      </c>
      <c r="P30" s="89">
        <v>0.45100000000000001</v>
      </c>
      <c r="Q30" s="89">
        <v>0.46500000000000002</v>
      </c>
      <c r="R30" s="89">
        <v>0.48</v>
      </c>
      <c r="S30" s="89">
        <v>0.495</v>
      </c>
      <c r="T30" s="89">
        <v>0.51200000000000001</v>
      </c>
      <c r="U30" s="89">
        <v>0.52900000000000003</v>
      </c>
      <c r="V30" s="89">
        <v>0.54700000000000004</v>
      </c>
      <c r="W30" s="89">
        <v>0.56599999999999995</v>
      </c>
      <c r="X30" s="89">
        <v>0.58599999999999997</v>
      </c>
      <c r="Y30" s="89">
        <v>0.60699999999999998</v>
      </c>
      <c r="Z30" s="89">
        <v>0.63</v>
      </c>
      <c r="AA30" s="89">
        <v>0.65400000000000003</v>
      </c>
      <c r="AB30" s="89">
        <v>0.68</v>
      </c>
      <c r="AC30" s="89">
        <v>0.70699999999999996</v>
      </c>
      <c r="AD30" s="89">
        <v>0.73599999999999999</v>
      </c>
      <c r="AE30" s="89">
        <v>0.76800000000000002</v>
      </c>
      <c r="AF30" s="89">
        <v>0.80100000000000005</v>
      </c>
      <c r="AG30" s="89">
        <v>0.83699999999999997</v>
      </c>
      <c r="AH30" s="89">
        <v>0.876</v>
      </c>
      <c r="AI30" s="89">
        <v>0.91800000000000004</v>
      </c>
      <c r="AJ30" s="89">
        <v>0.96399999999999997</v>
      </c>
      <c r="AK30" s="89"/>
    </row>
    <row r="31" spans="1:37" x14ac:dyDescent="0.25">
      <c r="A31" s="73">
        <v>4</v>
      </c>
      <c r="B31" s="89">
        <v>0.31</v>
      </c>
      <c r="C31" s="89">
        <v>0.317</v>
      </c>
      <c r="D31" s="89">
        <v>0.32500000000000001</v>
      </c>
      <c r="E31" s="89">
        <v>0.33400000000000002</v>
      </c>
      <c r="F31" s="89">
        <v>0.34300000000000003</v>
      </c>
      <c r="G31" s="89">
        <v>0.35199999999999998</v>
      </c>
      <c r="H31" s="89">
        <v>0.36099999999999999</v>
      </c>
      <c r="I31" s="89">
        <v>0.371</v>
      </c>
      <c r="J31" s="89">
        <v>0.38100000000000001</v>
      </c>
      <c r="K31" s="89">
        <v>0.39200000000000002</v>
      </c>
      <c r="L31" s="89">
        <v>0.40300000000000002</v>
      </c>
      <c r="M31" s="89">
        <v>0.41399999999999998</v>
      </c>
      <c r="N31" s="89">
        <v>0.42699999999999999</v>
      </c>
      <c r="O31" s="89">
        <v>0.439</v>
      </c>
      <c r="P31" s="89">
        <v>0.45300000000000001</v>
      </c>
      <c r="Q31" s="89">
        <v>0.46700000000000003</v>
      </c>
      <c r="R31" s="89">
        <v>0.48099999999999998</v>
      </c>
      <c r="S31" s="89">
        <v>0.497</v>
      </c>
      <c r="T31" s="89">
        <v>0.51300000000000001</v>
      </c>
      <c r="U31" s="89">
        <v>0.53</v>
      </c>
      <c r="V31" s="89">
        <v>0.54800000000000004</v>
      </c>
      <c r="W31" s="89">
        <v>0.56799999999999995</v>
      </c>
      <c r="X31" s="89">
        <v>0.58799999999999997</v>
      </c>
      <c r="Y31" s="89">
        <v>0.60899999999999999</v>
      </c>
      <c r="Z31" s="89">
        <v>0.63200000000000001</v>
      </c>
      <c r="AA31" s="89">
        <v>0.65600000000000003</v>
      </c>
      <c r="AB31" s="89">
        <v>0.68200000000000005</v>
      </c>
      <c r="AC31" s="89">
        <v>0.71</v>
      </c>
      <c r="AD31" s="89">
        <v>0.73899999999999999</v>
      </c>
      <c r="AE31" s="89">
        <v>0.77</v>
      </c>
      <c r="AF31" s="89">
        <v>0.80400000000000005</v>
      </c>
      <c r="AG31" s="89">
        <v>0.84</v>
      </c>
      <c r="AH31" s="89">
        <v>0.88</v>
      </c>
      <c r="AI31" s="89">
        <v>0.92200000000000004</v>
      </c>
      <c r="AJ31" s="89">
        <v>0.96799999999999997</v>
      </c>
      <c r="AK31" s="89"/>
    </row>
    <row r="32" spans="1:37" x14ac:dyDescent="0.25">
      <c r="A32" s="73">
        <v>5</v>
      </c>
      <c r="B32" s="89">
        <v>0.31</v>
      </c>
      <c r="C32" s="89">
        <v>0.318</v>
      </c>
      <c r="D32" s="89">
        <v>0.32600000000000001</v>
      </c>
      <c r="E32" s="89">
        <v>0.33500000000000002</v>
      </c>
      <c r="F32" s="89">
        <v>0.34300000000000003</v>
      </c>
      <c r="G32" s="89">
        <v>0.35199999999999998</v>
      </c>
      <c r="H32" s="89">
        <v>0.36199999999999999</v>
      </c>
      <c r="I32" s="89">
        <v>0.372</v>
      </c>
      <c r="J32" s="89">
        <v>0.38200000000000001</v>
      </c>
      <c r="K32" s="89">
        <v>0.39300000000000002</v>
      </c>
      <c r="L32" s="89">
        <v>0.40400000000000003</v>
      </c>
      <c r="M32" s="89">
        <v>0.41499999999999998</v>
      </c>
      <c r="N32" s="89">
        <v>0.42799999999999999</v>
      </c>
      <c r="O32" s="89">
        <v>0.44</v>
      </c>
      <c r="P32" s="89">
        <v>0.45400000000000001</v>
      </c>
      <c r="Q32" s="89">
        <v>0.46800000000000003</v>
      </c>
      <c r="R32" s="89">
        <v>0.48299999999999998</v>
      </c>
      <c r="S32" s="89">
        <v>0.498</v>
      </c>
      <c r="T32" s="89">
        <v>0.51500000000000001</v>
      </c>
      <c r="U32" s="89">
        <v>0.53200000000000003</v>
      </c>
      <c r="V32" s="89">
        <v>0.55000000000000004</v>
      </c>
      <c r="W32" s="89">
        <v>0.56899999999999995</v>
      </c>
      <c r="X32" s="89">
        <v>0.59</v>
      </c>
      <c r="Y32" s="89">
        <v>0.61099999999999999</v>
      </c>
      <c r="Z32" s="89">
        <v>0.63400000000000001</v>
      </c>
      <c r="AA32" s="89">
        <v>0.65800000000000003</v>
      </c>
      <c r="AB32" s="89">
        <v>0.68400000000000005</v>
      </c>
      <c r="AC32" s="89">
        <v>0.71199999999999997</v>
      </c>
      <c r="AD32" s="89">
        <v>0.74099999999999999</v>
      </c>
      <c r="AE32" s="89">
        <v>0.77300000000000002</v>
      </c>
      <c r="AF32" s="89">
        <v>0.80700000000000005</v>
      </c>
      <c r="AG32" s="89">
        <v>0.84399999999999997</v>
      </c>
      <c r="AH32" s="89">
        <v>0.88300000000000001</v>
      </c>
      <c r="AI32" s="89">
        <v>0.92600000000000005</v>
      </c>
      <c r="AJ32" s="89">
        <v>0.97199999999999998</v>
      </c>
      <c r="AK32" s="89"/>
    </row>
    <row r="33" spans="1:37" x14ac:dyDescent="0.25">
      <c r="A33" s="73">
        <v>6</v>
      </c>
      <c r="B33" s="89">
        <v>0.311</v>
      </c>
      <c r="C33" s="89">
        <v>0.31900000000000001</v>
      </c>
      <c r="D33" s="89">
        <v>0.32700000000000001</v>
      </c>
      <c r="E33" s="89">
        <v>0.33500000000000002</v>
      </c>
      <c r="F33" s="89">
        <v>0.34399999999999997</v>
      </c>
      <c r="G33" s="89">
        <v>0.35299999999999998</v>
      </c>
      <c r="H33" s="89">
        <v>0.36299999999999999</v>
      </c>
      <c r="I33" s="89">
        <v>0.372</v>
      </c>
      <c r="J33" s="89">
        <v>0.38300000000000001</v>
      </c>
      <c r="K33" s="89">
        <v>0.39300000000000002</v>
      </c>
      <c r="L33" s="89">
        <v>0.40500000000000003</v>
      </c>
      <c r="M33" s="89">
        <v>0.41599999999999998</v>
      </c>
      <c r="N33" s="89">
        <v>0.42899999999999999</v>
      </c>
      <c r="O33" s="89">
        <v>0.441</v>
      </c>
      <c r="P33" s="89">
        <v>0.45500000000000002</v>
      </c>
      <c r="Q33" s="89">
        <v>0.46899999999999997</v>
      </c>
      <c r="R33" s="89">
        <v>0.48399999999999999</v>
      </c>
      <c r="S33" s="89">
        <v>0.499</v>
      </c>
      <c r="T33" s="89">
        <v>0.51600000000000001</v>
      </c>
      <c r="U33" s="89">
        <v>0.53300000000000003</v>
      </c>
      <c r="V33" s="89">
        <v>0.55200000000000005</v>
      </c>
      <c r="W33" s="89">
        <v>0.57099999999999995</v>
      </c>
      <c r="X33" s="89">
        <v>0.59099999999999997</v>
      </c>
      <c r="Y33" s="89">
        <v>0.61299999999999999</v>
      </c>
      <c r="Z33" s="89">
        <v>0.63600000000000001</v>
      </c>
      <c r="AA33" s="89">
        <v>0.66</v>
      </c>
      <c r="AB33" s="89">
        <v>0.68700000000000006</v>
      </c>
      <c r="AC33" s="89">
        <v>0.71399999999999997</v>
      </c>
      <c r="AD33" s="89">
        <v>0.74399999999999999</v>
      </c>
      <c r="AE33" s="89">
        <v>0.77600000000000002</v>
      </c>
      <c r="AF33" s="89">
        <v>0.81</v>
      </c>
      <c r="AG33" s="89">
        <v>0.84699999999999998</v>
      </c>
      <c r="AH33" s="89">
        <v>0.88700000000000001</v>
      </c>
      <c r="AI33" s="89">
        <v>0.92900000000000005</v>
      </c>
      <c r="AJ33" s="89">
        <v>0.97599999999999998</v>
      </c>
      <c r="AK33" s="89"/>
    </row>
    <row r="34" spans="1:37" x14ac:dyDescent="0.25">
      <c r="A34" s="73">
        <v>7</v>
      </c>
      <c r="B34" s="89">
        <v>0.312</v>
      </c>
      <c r="C34" s="89">
        <v>0.31900000000000001</v>
      </c>
      <c r="D34" s="89">
        <v>0.32800000000000001</v>
      </c>
      <c r="E34" s="89">
        <v>0.33600000000000002</v>
      </c>
      <c r="F34" s="89">
        <v>0.34499999999999997</v>
      </c>
      <c r="G34" s="89">
        <v>0.35399999999999998</v>
      </c>
      <c r="H34" s="89">
        <v>0.36299999999999999</v>
      </c>
      <c r="I34" s="89">
        <v>0.373</v>
      </c>
      <c r="J34" s="89">
        <v>0.38400000000000001</v>
      </c>
      <c r="K34" s="89">
        <v>0.39400000000000002</v>
      </c>
      <c r="L34" s="89">
        <v>0.40600000000000003</v>
      </c>
      <c r="M34" s="89">
        <v>0.41699999999999998</v>
      </c>
      <c r="N34" s="89">
        <v>0.43</v>
      </c>
      <c r="O34" s="89">
        <v>0.443</v>
      </c>
      <c r="P34" s="89">
        <v>0.45600000000000002</v>
      </c>
      <c r="Q34" s="89">
        <v>0.47</v>
      </c>
      <c r="R34" s="89">
        <v>0.48499999999999999</v>
      </c>
      <c r="S34" s="89">
        <v>0.501</v>
      </c>
      <c r="T34" s="89">
        <v>0.51700000000000002</v>
      </c>
      <c r="U34" s="89">
        <v>0.53500000000000003</v>
      </c>
      <c r="V34" s="89">
        <v>0.55300000000000005</v>
      </c>
      <c r="W34" s="89">
        <v>0.57199999999999995</v>
      </c>
      <c r="X34" s="89">
        <v>0.59299999999999997</v>
      </c>
      <c r="Y34" s="89">
        <v>0.61499999999999999</v>
      </c>
      <c r="Z34" s="89">
        <v>0.63800000000000001</v>
      </c>
      <c r="AA34" s="89">
        <v>0.66300000000000003</v>
      </c>
      <c r="AB34" s="89">
        <v>0.68899999999999995</v>
      </c>
      <c r="AC34" s="89">
        <v>0.71699999999999997</v>
      </c>
      <c r="AD34" s="89">
        <v>0.747</v>
      </c>
      <c r="AE34" s="89">
        <v>0.77900000000000003</v>
      </c>
      <c r="AF34" s="89">
        <v>0.81299999999999994</v>
      </c>
      <c r="AG34" s="89">
        <v>0.85</v>
      </c>
      <c r="AH34" s="89">
        <v>0.89</v>
      </c>
      <c r="AI34" s="89">
        <v>0.93300000000000005</v>
      </c>
      <c r="AJ34" s="89">
        <v>0.98</v>
      </c>
      <c r="AK34" s="89"/>
    </row>
    <row r="35" spans="1:37" x14ac:dyDescent="0.25">
      <c r="A35" s="73">
        <v>8</v>
      </c>
      <c r="B35" s="89">
        <v>0.312</v>
      </c>
      <c r="C35" s="89">
        <v>0.32</v>
      </c>
      <c r="D35" s="89">
        <v>0.32800000000000001</v>
      </c>
      <c r="E35" s="89">
        <v>0.33700000000000002</v>
      </c>
      <c r="F35" s="89">
        <v>0.34599999999999997</v>
      </c>
      <c r="G35" s="89">
        <v>0.35499999999999998</v>
      </c>
      <c r="H35" s="89">
        <v>0.36399999999999999</v>
      </c>
      <c r="I35" s="89">
        <v>0.374</v>
      </c>
      <c r="J35" s="89">
        <v>0.38400000000000001</v>
      </c>
      <c r="K35" s="89">
        <v>0.39500000000000002</v>
      </c>
      <c r="L35" s="89">
        <v>0.40699999999999997</v>
      </c>
      <c r="M35" s="89">
        <v>0.41799999999999998</v>
      </c>
      <c r="N35" s="89">
        <v>0.43099999999999999</v>
      </c>
      <c r="O35" s="89">
        <v>0.44400000000000001</v>
      </c>
      <c r="P35" s="89">
        <v>0.45700000000000002</v>
      </c>
      <c r="Q35" s="89">
        <v>0.47099999999999997</v>
      </c>
      <c r="R35" s="89">
        <v>0.48599999999999999</v>
      </c>
      <c r="S35" s="89">
        <v>0.502</v>
      </c>
      <c r="T35" s="89">
        <v>0.51900000000000002</v>
      </c>
      <c r="U35" s="89">
        <v>0.53600000000000003</v>
      </c>
      <c r="V35" s="89">
        <v>0.55500000000000005</v>
      </c>
      <c r="W35" s="89">
        <v>0.57399999999999995</v>
      </c>
      <c r="X35" s="89">
        <v>0.59499999999999997</v>
      </c>
      <c r="Y35" s="89">
        <v>0.61699999999999999</v>
      </c>
      <c r="Z35" s="89">
        <v>0.64</v>
      </c>
      <c r="AA35" s="89">
        <v>0.66500000000000004</v>
      </c>
      <c r="AB35" s="89">
        <v>0.69099999999999995</v>
      </c>
      <c r="AC35" s="89">
        <v>0.71899999999999997</v>
      </c>
      <c r="AD35" s="89">
        <v>0.749</v>
      </c>
      <c r="AE35" s="89">
        <v>0.78100000000000003</v>
      </c>
      <c r="AF35" s="89">
        <v>0.81599999999999995</v>
      </c>
      <c r="AG35" s="89">
        <v>0.85299999999999998</v>
      </c>
      <c r="AH35" s="89">
        <v>0.89300000000000002</v>
      </c>
      <c r="AI35" s="89">
        <v>0.93700000000000006</v>
      </c>
      <c r="AJ35" s="89">
        <v>0.98399999999999999</v>
      </c>
      <c r="AK35" s="89"/>
    </row>
    <row r="36" spans="1:37" x14ac:dyDescent="0.25">
      <c r="A36" s="73">
        <v>9</v>
      </c>
      <c r="B36" s="89">
        <v>0.313</v>
      </c>
      <c r="C36" s="89">
        <v>0.32100000000000001</v>
      </c>
      <c r="D36" s="89">
        <v>0.32900000000000001</v>
      </c>
      <c r="E36" s="89">
        <v>0.33700000000000002</v>
      </c>
      <c r="F36" s="89">
        <v>0.34599999999999997</v>
      </c>
      <c r="G36" s="89">
        <v>0.35499999999999998</v>
      </c>
      <c r="H36" s="89">
        <v>0.36499999999999999</v>
      </c>
      <c r="I36" s="89">
        <v>0.375</v>
      </c>
      <c r="J36" s="89">
        <v>0.38500000000000001</v>
      </c>
      <c r="K36" s="89">
        <v>0.39600000000000002</v>
      </c>
      <c r="L36" s="89">
        <v>0.40799999999999997</v>
      </c>
      <c r="M36" s="89">
        <v>0.41899999999999998</v>
      </c>
      <c r="N36" s="89">
        <v>0.432</v>
      </c>
      <c r="O36" s="89">
        <v>0.44500000000000001</v>
      </c>
      <c r="P36" s="89">
        <v>0.45800000000000002</v>
      </c>
      <c r="Q36" s="89">
        <v>0.47299999999999998</v>
      </c>
      <c r="R36" s="89">
        <v>0.48799999999999999</v>
      </c>
      <c r="S36" s="89">
        <v>0.503</v>
      </c>
      <c r="T36" s="89">
        <v>0.52</v>
      </c>
      <c r="U36" s="89">
        <v>0.53800000000000003</v>
      </c>
      <c r="V36" s="89">
        <v>0.55600000000000005</v>
      </c>
      <c r="W36" s="89">
        <v>0.57599999999999996</v>
      </c>
      <c r="X36" s="89">
        <v>0.59699999999999998</v>
      </c>
      <c r="Y36" s="89">
        <v>0.61899999999999999</v>
      </c>
      <c r="Z36" s="89">
        <v>0.64200000000000002</v>
      </c>
      <c r="AA36" s="89">
        <v>0.66700000000000004</v>
      </c>
      <c r="AB36" s="89">
        <v>0.69299999999999995</v>
      </c>
      <c r="AC36" s="89">
        <v>0.72099999999999997</v>
      </c>
      <c r="AD36" s="89">
        <v>0.752</v>
      </c>
      <c r="AE36" s="89">
        <v>0.78400000000000003</v>
      </c>
      <c r="AF36" s="89">
        <v>0.81899999999999995</v>
      </c>
      <c r="AG36" s="89">
        <v>0.85599999999999998</v>
      </c>
      <c r="AH36" s="89">
        <v>0.89700000000000002</v>
      </c>
      <c r="AI36" s="89">
        <v>0.94099999999999995</v>
      </c>
      <c r="AJ36" s="89">
        <v>0.98799999999999999</v>
      </c>
      <c r="AK36" s="89"/>
    </row>
    <row r="37" spans="1:37" x14ac:dyDescent="0.25">
      <c r="A37" s="73">
        <v>10</v>
      </c>
      <c r="B37" s="89">
        <v>0.314</v>
      </c>
      <c r="C37" s="89">
        <v>0.32100000000000001</v>
      </c>
      <c r="D37" s="89">
        <v>0.33</v>
      </c>
      <c r="E37" s="89">
        <v>0.33800000000000002</v>
      </c>
      <c r="F37" s="89">
        <v>0.34699999999999998</v>
      </c>
      <c r="G37" s="89">
        <v>0.35599999999999998</v>
      </c>
      <c r="H37" s="89">
        <v>0.36599999999999999</v>
      </c>
      <c r="I37" s="89">
        <v>0.376</v>
      </c>
      <c r="J37" s="89">
        <v>0.38600000000000001</v>
      </c>
      <c r="K37" s="89">
        <v>0.39700000000000002</v>
      </c>
      <c r="L37" s="89">
        <v>0.40799999999999997</v>
      </c>
      <c r="M37" s="89">
        <v>0.42</v>
      </c>
      <c r="N37" s="89">
        <v>0.433</v>
      </c>
      <c r="O37" s="89">
        <v>0.44600000000000001</v>
      </c>
      <c r="P37" s="89">
        <v>0.46</v>
      </c>
      <c r="Q37" s="89">
        <v>0.47399999999999998</v>
      </c>
      <c r="R37" s="89">
        <v>0.48899999999999999</v>
      </c>
      <c r="S37" s="89">
        <v>0.505</v>
      </c>
      <c r="T37" s="89">
        <v>0.52200000000000002</v>
      </c>
      <c r="U37" s="89">
        <v>0.53900000000000003</v>
      </c>
      <c r="V37" s="89">
        <v>0.55800000000000005</v>
      </c>
      <c r="W37" s="89">
        <v>0.57699999999999996</v>
      </c>
      <c r="X37" s="89">
        <v>0.59799999999999998</v>
      </c>
      <c r="Y37" s="89">
        <v>0.62</v>
      </c>
      <c r="Z37" s="89">
        <v>0.64400000000000002</v>
      </c>
      <c r="AA37" s="89">
        <v>0.66900000000000004</v>
      </c>
      <c r="AB37" s="89">
        <v>0.69499999999999995</v>
      </c>
      <c r="AC37" s="89">
        <v>0.72399999999999998</v>
      </c>
      <c r="AD37" s="89">
        <v>0.754</v>
      </c>
      <c r="AE37" s="89">
        <v>0.78700000000000003</v>
      </c>
      <c r="AF37" s="89">
        <v>0.82199999999999995</v>
      </c>
      <c r="AG37" s="89">
        <v>0.86</v>
      </c>
      <c r="AH37" s="89">
        <v>0.9</v>
      </c>
      <c r="AI37" s="89">
        <v>0.94399999999999995</v>
      </c>
      <c r="AJ37" s="89">
        <v>0.99199999999999999</v>
      </c>
      <c r="AK37" s="89"/>
    </row>
    <row r="38" spans="1:37" x14ac:dyDescent="0.25">
      <c r="A38" s="73">
        <v>11</v>
      </c>
      <c r="B38" s="89">
        <v>0.314</v>
      </c>
      <c r="C38" s="89">
        <v>0.32200000000000001</v>
      </c>
      <c r="D38" s="89">
        <v>0.33</v>
      </c>
      <c r="E38" s="89">
        <v>0.33900000000000002</v>
      </c>
      <c r="F38" s="89">
        <v>0.34799999999999998</v>
      </c>
      <c r="G38" s="89">
        <v>0.35699999999999998</v>
      </c>
      <c r="H38" s="89">
        <v>0.36699999999999999</v>
      </c>
      <c r="I38" s="89">
        <v>0.377</v>
      </c>
      <c r="J38" s="89">
        <v>0.38700000000000001</v>
      </c>
      <c r="K38" s="89">
        <v>0.39800000000000002</v>
      </c>
      <c r="L38" s="89">
        <v>0.40899999999999997</v>
      </c>
      <c r="M38" s="89">
        <v>0.42099999999999999</v>
      </c>
      <c r="N38" s="89">
        <v>0.434</v>
      </c>
      <c r="O38" s="89">
        <v>0.44700000000000001</v>
      </c>
      <c r="P38" s="89">
        <v>0.46100000000000002</v>
      </c>
      <c r="Q38" s="89">
        <v>0.47499999999999998</v>
      </c>
      <c r="R38" s="89">
        <v>0.49</v>
      </c>
      <c r="S38" s="89">
        <v>0.50600000000000001</v>
      </c>
      <c r="T38" s="89">
        <v>0.52300000000000002</v>
      </c>
      <c r="U38" s="89">
        <v>0.54100000000000004</v>
      </c>
      <c r="V38" s="89">
        <v>0.55900000000000005</v>
      </c>
      <c r="W38" s="89">
        <v>0.57899999999999996</v>
      </c>
      <c r="X38" s="89">
        <v>0.6</v>
      </c>
      <c r="Y38" s="89">
        <v>0.622</v>
      </c>
      <c r="Z38" s="89">
        <v>0.64600000000000002</v>
      </c>
      <c r="AA38" s="89">
        <v>0.67100000000000004</v>
      </c>
      <c r="AB38" s="89">
        <v>0.69799999999999995</v>
      </c>
      <c r="AC38" s="89">
        <v>0.72599999999999998</v>
      </c>
      <c r="AD38" s="89">
        <v>0.75700000000000001</v>
      </c>
      <c r="AE38" s="89">
        <v>0.79</v>
      </c>
      <c r="AF38" s="89">
        <v>0.82499999999999996</v>
      </c>
      <c r="AG38" s="89">
        <v>0.86299999999999999</v>
      </c>
      <c r="AH38" s="89">
        <v>0.90400000000000003</v>
      </c>
      <c r="AI38" s="89">
        <v>0.94799999999999995</v>
      </c>
      <c r="AJ38" s="89">
        <v>0.996</v>
      </c>
      <c r="AK38" s="89"/>
    </row>
    <row r="39" spans="1:37" x14ac:dyDescent="0.25">
      <c r="A39"/>
      <c r="B39"/>
    </row>
    <row r="40" spans="1:37" x14ac:dyDescent="0.25">
      <c r="A40"/>
      <c r="B40"/>
    </row>
    <row r="41" spans="1:37" x14ac:dyDescent="0.25">
      <c r="A41"/>
      <c r="B41"/>
    </row>
    <row r="42" spans="1:37" x14ac:dyDescent="0.25">
      <c r="A42"/>
      <c r="B42"/>
    </row>
    <row r="43" spans="1:37" x14ac:dyDescent="0.25">
      <c r="A43"/>
      <c r="B43"/>
    </row>
    <row r="44" spans="1:37" ht="39.65" customHeight="1" x14ac:dyDescent="0.25">
      <c r="A44"/>
      <c r="B44"/>
    </row>
    <row r="45" spans="1:37" x14ac:dyDescent="0.25">
      <c r="A45"/>
      <c r="B45"/>
    </row>
    <row r="46" spans="1:37" ht="27.65" customHeight="1"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zO1NMQyEe4dko53iXMM+83MljLbS3071hxK48ulzdl6dW0jSusdDFZVOjgjL3plyPxeapNmvb3V2BzhoBTWnKw==" saltValue="qpF5gWMJ9IwKI+AY6KPKyw==" spinCount="100000" sheet="1" objects="1" scenarios="1"/>
  <conditionalFormatting sqref="A26:A38 A6:A16">
    <cfRule type="expression" dxfId="529" priority="23" stopIfTrue="1">
      <formula>MOD(ROW(),2)=0</formula>
    </cfRule>
    <cfRule type="expression" dxfId="528" priority="24" stopIfTrue="1">
      <formula>MOD(ROW(),2)&lt;&gt;0</formula>
    </cfRule>
  </conditionalFormatting>
  <conditionalFormatting sqref="B26:AK38 D6:AK21">
    <cfRule type="expression" dxfId="527" priority="25" stopIfTrue="1">
      <formula>MOD(ROW(),2)=0</formula>
    </cfRule>
    <cfRule type="expression" dxfId="526" priority="26" stopIfTrue="1">
      <formula>MOD(ROW(),2)&lt;&gt;0</formula>
    </cfRule>
  </conditionalFormatting>
  <conditionalFormatting sqref="A18">
    <cfRule type="expression" dxfId="525" priority="27" stopIfTrue="1">
      <formula>MOD(ROW(),2)=0</formula>
    </cfRule>
    <cfRule type="expression" dxfId="524" priority="28" stopIfTrue="1">
      <formula>MOD(ROW(),2)&lt;&gt;0</formula>
    </cfRule>
  </conditionalFormatting>
  <conditionalFormatting sqref="A17">
    <cfRule type="expression" dxfId="523" priority="21" stopIfTrue="1">
      <formula>MOD(ROW(),2)=0</formula>
    </cfRule>
    <cfRule type="expression" dxfId="522" priority="22" stopIfTrue="1">
      <formula>MOD(ROW(),2)&lt;&gt;0</formula>
    </cfRule>
  </conditionalFormatting>
  <conditionalFormatting sqref="A19:A21">
    <cfRule type="expression" dxfId="521" priority="17" stopIfTrue="1">
      <formula>MOD(ROW(),2)=0</formula>
    </cfRule>
    <cfRule type="expression" dxfId="520" priority="18" stopIfTrue="1">
      <formula>MOD(ROW(),2)&lt;&gt;0</formula>
    </cfRule>
  </conditionalFormatting>
  <conditionalFormatting sqref="D20:AK21">
    <cfRule type="expression" dxfId="519" priority="15" stopIfTrue="1">
      <formula>MOD(ROW(),2)=0</formula>
    </cfRule>
    <cfRule type="expression" dxfId="518" priority="16" stopIfTrue="1">
      <formula>MOD(ROW(),2)&lt;&gt;0</formula>
    </cfRule>
  </conditionalFormatting>
  <conditionalFormatting sqref="B6:C16">
    <cfRule type="expression" dxfId="517" priority="9" stopIfTrue="1">
      <formula>MOD(ROW(),2)=0</formula>
    </cfRule>
    <cfRule type="expression" dxfId="516" priority="10" stopIfTrue="1">
      <formula>MOD(ROW(),2)&lt;&gt;0</formula>
    </cfRule>
  </conditionalFormatting>
  <conditionalFormatting sqref="B18:C18 B17">
    <cfRule type="expression" dxfId="515" priority="11" stopIfTrue="1">
      <formula>MOD(ROW(),2)=0</formula>
    </cfRule>
    <cfRule type="expression" dxfId="514" priority="12" stopIfTrue="1">
      <formula>MOD(ROW(),2)&lt;&gt;0</formula>
    </cfRule>
  </conditionalFormatting>
  <conditionalFormatting sqref="C17">
    <cfRule type="expression" dxfId="513" priority="7" stopIfTrue="1">
      <formula>MOD(ROW(),2)=0</formula>
    </cfRule>
    <cfRule type="expression" dxfId="512" priority="8" stopIfTrue="1">
      <formula>MOD(ROW(),2)&lt;&gt;0</formula>
    </cfRule>
  </conditionalFormatting>
  <conditionalFormatting sqref="B20:B21">
    <cfRule type="expression" dxfId="511" priority="3" stopIfTrue="1">
      <formula>MOD(ROW(),2)=0</formula>
    </cfRule>
    <cfRule type="expression" dxfId="510" priority="4" stopIfTrue="1">
      <formula>MOD(ROW(),2)&lt;&gt;0</formula>
    </cfRule>
  </conditionalFormatting>
  <conditionalFormatting sqref="C19:C21">
    <cfRule type="expression" dxfId="509" priority="5" stopIfTrue="1">
      <formula>MOD(ROW(),2)=0</formula>
    </cfRule>
    <cfRule type="expression" dxfId="508" priority="6" stopIfTrue="1">
      <formula>MOD(ROW(),2)&lt;&gt;0</formula>
    </cfRule>
  </conditionalFormatting>
  <conditionalFormatting sqref="B19">
    <cfRule type="expression" dxfId="507" priority="1" stopIfTrue="1">
      <formula>MOD(ROW(),2)=0</formula>
    </cfRule>
    <cfRule type="expression" dxfId="506" priority="2" stopIfTrue="1">
      <formula>MOD(ROW(),2)&lt;&gt;0</formula>
    </cfRule>
  </conditionalFormatting>
  <hyperlinks>
    <hyperlink ref="B24" location="Assumptions!A1" display="Assumptions" xr:uid="{51DE2DF1-B8B8-4381-8DFB-9BBBB799823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05"/>
  <dimension ref="A1:K46"/>
  <sheetViews>
    <sheetView showGridLines="0" zoomScale="85" zoomScaleNormal="85" workbookViewId="0"/>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x-609</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541</v>
      </c>
      <c r="C9" s="78"/>
    </row>
    <row r="10" spans="1:11" ht="46" customHeight="1" x14ac:dyDescent="0.25">
      <c r="A10" s="76" t="s">
        <v>7</v>
      </c>
      <c r="B10" s="78" t="s">
        <v>542</v>
      </c>
      <c r="C10" s="78"/>
    </row>
    <row r="11" spans="1:11" x14ac:dyDescent="0.25">
      <c r="A11" s="76" t="s">
        <v>280</v>
      </c>
      <c r="B11" s="78" t="s">
        <v>301</v>
      </c>
      <c r="C11" s="78"/>
    </row>
    <row r="12" spans="1:11" x14ac:dyDescent="0.25">
      <c r="A12" s="76" t="s">
        <v>281</v>
      </c>
      <c r="B12" s="78" t="s">
        <v>295</v>
      </c>
      <c r="C12" s="78"/>
    </row>
    <row r="13" spans="1:11" x14ac:dyDescent="0.25">
      <c r="A13" s="76" t="s">
        <v>610</v>
      </c>
      <c r="B13" s="78">
        <v>2</v>
      </c>
      <c r="C13" s="78"/>
    </row>
    <row r="14" spans="1:11" x14ac:dyDescent="0.25">
      <c r="A14" s="76" t="s">
        <v>283</v>
      </c>
      <c r="B14" s="78">
        <v>609</v>
      </c>
      <c r="C14" s="78"/>
    </row>
    <row r="15" spans="1:11" x14ac:dyDescent="0.25">
      <c r="A15" s="76" t="s">
        <v>613</v>
      </c>
      <c r="B15" s="78">
        <v>609</v>
      </c>
      <c r="C15" s="78"/>
    </row>
    <row r="16" spans="1:11" x14ac:dyDescent="0.25">
      <c r="A16" s="76" t="s">
        <v>285</v>
      </c>
      <c r="B16" s="78" t="s">
        <v>544</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x14ac:dyDescent="0.25">
      <c r="A26"/>
      <c r="B26"/>
    </row>
    <row r="27" spans="1:3" ht="27.65" customHeight="1"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sheetData>
  <sheetProtection algorithmName="SHA-512" hashValue="GXBXV+d7/bAYXOkAa+fSDprJWwClDSu9Dfw1Ek1yccTyfYaWKlN+yo3BAadAV2UT7/4MQb+9f2ttgWVMeg83Hw==" saltValue="VQkxt7Hm+wwycGWQZ80xlw==" spinCount="100000" sheet="1" objects="1" scenarios="1"/>
  <conditionalFormatting sqref="A6:A16">
    <cfRule type="expression" dxfId="505" priority="23" stopIfTrue="1">
      <formula>MOD(ROW(),2)=0</formula>
    </cfRule>
    <cfRule type="expression" dxfId="504" priority="24" stopIfTrue="1">
      <formula>MOD(ROW(),2)&lt;&gt;0</formula>
    </cfRule>
  </conditionalFormatting>
  <conditionalFormatting sqref="A18">
    <cfRule type="expression" dxfId="503" priority="27" stopIfTrue="1">
      <formula>MOD(ROW(),2)=0</formula>
    </cfRule>
    <cfRule type="expression" dxfId="502" priority="28" stopIfTrue="1">
      <formula>MOD(ROW(),2)&lt;&gt;0</formula>
    </cfRule>
  </conditionalFormatting>
  <conditionalFormatting sqref="A17">
    <cfRule type="expression" dxfId="501" priority="21" stopIfTrue="1">
      <formula>MOD(ROW(),2)=0</formula>
    </cfRule>
    <cfRule type="expression" dxfId="500" priority="22" stopIfTrue="1">
      <formula>MOD(ROW(),2)&lt;&gt;0</formula>
    </cfRule>
  </conditionalFormatting>
  <conditionalFormatting sqref="A19:A21">
    <cfRule type="expression" dxfId="499" priority="17" stopIfTrue="1">
      <formula>MOD(ROW(),2)=0</formula>
    </cfRule>
    <cfRule type="expression" dxfId="498" priority="18" stopIfTrue="1">
      <formula>MOD(ROW(),2)&lt;&gt;0</formula>
    </cfRule>
  </conditionalFormatting>
  <conditionalFormatting sqref="B6:C16">
    <cfRule type="expression" dxfId="497" priority="9" stopIfTrue="1">
      <formula>MOD(ROW(),2)=0</formula>
    </cfRule>
    <cfRule type="expression" dxfId="496" priority="10" stopIfTrue="1">
      <formula>MOD(ROW(),2)&lt;&gt;0</formula>
    </cfRule>
  </conditionalFormatting>
  <conditionalFormatting sqref="B18:C18 B17">
    <cfRule type="expression" dxfId="495" priority="11" stopIfTrue="1">
      <formula>MOD(ROW(),2)=0</formula>
    </cfRule>
    <cfRule type="expression" dxfId="494" priority="12" stopIfTrue="1">
      <formula>MOD(ROW(),2)&lt;&gt;0</formula>
    </cfRule>
  </conditionalFormatting>
  <conditionalFormatting sqref="C17">
    <cfRule type="expression" dxfId="493" priority="7" stopIfTrue="1">
      <formula>MOD(ROW(),2)=0</formula>
    </cfRule>
    <cfRule type="expression" dxfId="492" priority="8" stopIfTrue="1">
      <formula>MOD(ROW(),2)&lt;&gt;0</formula>
    </cfRule>
  </conditionalFormatting>
  <conditionalFormatting sqref="B20:B21">
    <cfRule type="expression" dxfId="491" priority="3" stopIfTrue="1">
      <formula>MOD(ROW(),2)=0</formula>
    </cfRule>
    <cfRule type="expression" dxfId="490" priority="4" stopIfTrue="1">
      <formula>MOD(ROW(),2)&lt;&gt;0</formula>
    </cfRule>
  </conditionalFormatting>
  <conditionalFormatting sqref="C19:C21">
    <cfRule type="expression" dxfId="489" priority="5" stopIfTrue="1">
      <formula>MOD(ROW(),2)=0</formula>
    </cfRule>
    <cfRule type="expression" dxfId="488" priority="6" stopIfTrue="1">
      <formula>MOD(ROW(),2)&lt;&gt;0</formula>
    </cfRule>
  </conditionalFormatting>
  <conditionalFormatting sqref="B19">
    <cfRule type="expression" dxfId="487" priority="1" stopIfTrue="1">
      <formula>MOD(ROW(),2)=0</formula>
    </cfRule>
    <cfRule type="expression" dxfId="486" priority="2" stopIfTrue="1">
      <formula>MOD(ROW(),2)&lt;&gt;0</formula>
    </cfRule>
  </conditionalFormatting>
  <hyperlinks>
    <hyperlink ref="B24" location="Assumptions!A1" display="Assumptions" xr:uid="{8CBE5A06-03E8-49B5-BFFF-AA3104F36BF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106"/>
  <dimension ref="A1:K24"/>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x-610</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1988</v>
      </c>
      <c r="C8" s="78"/>
    </row>
    <row r="9" spans="1:11" x14ac:dyDescent="0.25">
      <c r="A9" s="76" t="s">
        <v>279</v>
      </c>
      <c r="B9" s="78" t="s">
        <v>541</v>
      </c>
      <c r="C9" s="78"/>
    </row>
    <row r="10" spans="1:11" ht="48" customHeight="1" x14ac:dyDescent="0.25">
      <c r="A10" s="76" t="s">
        <v>7</v>
      </c>
      <c r="B10" s="78" t="s">
        <v>546</v>
      </c>
      <c r="C10" s="78"/>
    </row>
    <row r="11" spans="1:11" x14ac:dyDescent="0.25">
      <c r="A11" s="76" t="s">
        <v>280</v>
      </c>
      <c r="B11" s="78" t="s">
        <v>301</v>
      </c>
      <c r="C11" s="78"/>
    </row>
    <row r="12" spans="1:11" x14ac:dyDescent="0.25">
      <c r="A12" s="76" t="s">
        <v>281</v>
      </c>
      <c r="B12" s="78" t="s">
        <v>295</v>
      </c>
      <c r="C12" s="78"/>
    </row>
    <row r="13" spans="1:11" x14ac:dyDescent="0.25">
      <c r="A13" s="76" t="s">
        <v>610</v>
      </c>
      <c r="B13" s="78">
        <v>2</v>
      </c>
      <c r="C13" s="78"/>
    </row>
    <row r="14" spans="1:11" x14ac:dyDescent="0.25">
      <c r="A14" s="76" t="s">
        <v>283</v>
      </c>
      <c r="B14" s="78">
        <v>610</v>
      </c>
      <c r="C14" s="78"/>
    </row>
    <row r="15" spans="1:11" x14ac:dyDescent="0.25">
      <c r="A15" s="76" t="s">
        <v>613</v>
      </c>
      <c r="B15" s="78">
        <v>610</v>
      </c>
      <c r="C15" s="78"/>
    </row>
    <row r="16" spans="1:11" x14ac:dyDescent="0.25">
      <c r="A16" s="76" t="s">
        <v>285</v>
      </c>
      <c r="B16" s="78" t="s">
        <v>548</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sheetData>
  <sheetProtection algorithmName="SHA-512" hashValue="pUR2b0On7gieAbfE49bLNf58Ec6FMZfmcQj1zW0q8JSscjaSdgcOILVfX0VIugKaT06kljtoqT54G8zwHesCjQ==" saltValue="CuA1KQ2MJtkAwSWEN+Xx9Q==" spinCount="100000" sheet="1" objects="1" scenarios="1"/>
  <conditionalFormatting sqref="A6:A16">
    <cfRule type="expression" dxfId="485" priority="23" stopIfTrue="1">
      <formula>MOD(ROW(),2)=0</formula>
    </cfRule>
    <cfRule type="expression" dxfId="484" priority="24" stopIfTrue="1">
      <formula>MOD(ROW(),2)&lt;&gt;0</formula>
    </cfRule>
  </conditionalFormatting>
  <conditionalFormatting sqref="A18">
    <cfRule type="expression" dxfId="483" priority="27" stopIfTrue="1">
      <formula>MOD(ROW(),2)=0</formula>
    </cfRule>
    <cfRule type="expression" dxfId="482" priority="28" stopIfTrue="1">
      <formula>MOD(ROW(),2)&lt;&gt;0</formula>
    </cfRule>
  </conditionalFormatting>
  <conditionalFormatting sqref="A17">
    <cfRule type="expression" dxfId="481" priority="21" stopIfTrue="1">
      <formula>MOD(ROW(),2)=0</formula>
    </cfRule>
    <cfRule type="expression" dxfId="480" priority="22" stopIfTrue="1">
      <formula>MOD(ROW(),2)&lt;&gt;0</formula>
    </cfRule>
  </conditionalFormatting>
  <conditionalFormatting sqref="A19:A21">
    <cfRule type="expression" dxfId="479" priority="17" stopIfTrue="1">
      <formula>MOD(ROW(),2)=0</formula>
    </cfRule>
    <cfRule type="expression" dxfId="478" priority="18" stopIfTrue="1">
      <formula>MOD(ROW(),2)&lt;&gt;0</formula>
    </cfRule>
  </conditionalFormatting>
  <conditionalFormatting sqref="B6:C16">
    <cfRule type="expression" dxfId="477" priority="9" stopIfTrue="1">
      <formula>MOD(ROW(),2)=0</formula>
    </cfRule>
    <cfRule type="expression" dxfId="476" priority="10" stopIfTrue="1">
      <formula>MOD(ROW(),2)&lt;&gt;0</formula>
    </cfRule>
  </conditionalFormatting>
  <conditionalFormatting sqref="B18:C18 B17">
    <cfRule type="expression" dxfId="475" priority="11" stopIfTrue="1">
      <formula>MOD(ROW(),2)=0</formula>
    </cfRule>
    <cfRule type="expression" dxfId="474" priority="12" stopIfTrue="1">
      <formula>MOD(ROW(),2)&lt;&gt;0</formula>
    </cfRule>
  </conditionalFormatting>
  <conditionalFormatting sqref="C17">
    <cfRule type="expression" dxfId="473" priority="7" stopIfTrue="1">
      <formula>MOD(ROW(),2)=0</formula>
    </cfRule>
    <cfRule type="expression" dxfId="472" priority="8" stopIfTrue="1">
      <formula>MOD(ROW(),2)&lt;&gt;0</formula>
    </cfRule>
  </conditionalFormatting>
  <conditionalFormatting sqref="B20:B21">
    <cfRule type="expression" dxfId="471" priority="3" stopIfTrue="1">
      <formula>MOD(ROW(),2)=0</formula>
    </cfRule>
    <cfRule type="expression" dxfId="470" priority="4" stopIfTrue="1">
      <formula>MOD(ROW(),2)&lt;&gt;0</formula>
    </cfRule>
  </conditionalFormatting>
  <conditionalFormatting sqref="C19:C21">
    <cfRule type="expression" dxfId="469" priority="5" stopIfTrue="1">
      <formula>MOD(ROW(),2)=0</formula>
    </cfRule>
    <cfRule type="expression" dxfId="468" priority="6" stopIfTrue="1">
      <formula>MOD(ROW(),2)&lt;&gt;0</formula>
    </cfRule>
  </conditionalFormatting>
  <conditionalFormatting sqref="B19">
    <cfRule type="expression" dxfId="467" priority="1" stopIfTrue="1">
      <formula>MOD(ROW(),2)=0</formula>
    </cfRule>
    <cfRule type="expression" dxfId="466" priority="2" stopIfTrue="1">
      <formula>MOD(ROW(),2)&lt;&gt;0</formula>
    </cfRule>
  </conditionalFormatting>
  <hyperlinks>
    <hyperlink ref="B24" location="Assumptions!A1" display="Assumptions" xr:uid="{B2467F68-0FB3-4168-9C61-41E0758DB70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107"/>
  <dimension ref="A1:K44"/>
  <sheetViews>
    <sheetView showGridLines="0" zoomScale="85" zoomScaleNormal="85" workbookViewId="0"/>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x-611</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2006</v>
      </c>
      <c r="C8" s="78"/>
    </row>
    <row r="9" spans="1:11" ht="13.5" customHeight="1" x14ac:dyDescent="0.25">
      <c r="A9" s="76" t="s">
        <v>279</v>
      </c>
      <c r="B9" s="78" t="s">
        <v>541</v>
      </c>
      <c r="C9" s="78"/>
    </row>
    <row r="10" spans="1:11" ht="42.65" customHeight="1" x14ac:dyDescent="0.25">
      <c r="A10" s="76" t="s">
        <v>7</v>
      </c>
      <c r="B10" s="78" t="s">
        <v>549</v>
      </c>
      <c r="C10" s="78"/>
    </row>
    <row r="11" spans="1:11" x14ac:dyDescent="0.25">
      <c r="A11" s="76" t="s">
        <v>280</v>
      </c>
      <c r="B11" s="78" t="s">
        <v>301</v>
      </c>
      <c r="C11" s="78"/>
    </row>
    <row r="12" spans="1:11" x14ac:dyDescent="0.25">
      <c r="A12" s="76" t="s">
        <v>281</v>
      </c>
      <c r="B12" s="78" t="s">
        <v>295</v>
      </c>
      <c r="C12" s="78"/>
    </row>
    <row r="13" spans="1:11" x14ac:dyDescent="0.25">
      <c r="A13" s="76" t="s">
        <v>610</v>
      </c>
      <c r="B13" s="78">
        <v>1</v>
      </c>
      <c r="C13" s="78"/>
    </row>
    <row r="14" spans="1:11" x14ac:dyDescent="0.25">
      <c r="A14" s="76" t="s">
        <v>283</v>
      </c>
      <c r="B14" s="78">
        <v>611</v>
      </c>
      <c r="C14" s="78"/>
    </row>
    <row r="15" spans="1:11" x14ac:dyDescent="0.25">
      <c r="A15" s="76" t="s">
        <v>613</v>
      </c>
      <c r="B15" s="78">
        <v>611</v>
      </c>
      <c r="C15" s="78"/>
    </row>
    <row r="16" spans="1:11" x14ac:dyDescent="0.25">
      <c r="A16" s="76" t="s">
        <v>285</v>
      </c>
      <c r="B16" s="78" t="s">
        <v>551</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x14ac:dyDescent="0.25">
      <c r="A26"/>
      <c r="B26"/>
    </row>
    <row r="27" spans="1:3"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sheetData>
  <sheetProtection algorithmName="SHA-512" hashValue="IFamW07Br9861q2u5T5WJRMpo9aPhoeTj/JXZMxJO3xAlRnOlEtq8eHcAZAimZshVEbq8/fO6cUTwi8D4pciNw==" saltValue="VxmMpVOqReS4JOzGUc7btQ==" spinCount="100000" sheet="1" objects="1" scenarios="1"/>
  <conditionalFormatting sqref="A6:A16">
    <cfRule type="expression" dxfId="465" priority="23" stopIfTrue="1">
      <formula>MOD(ROW(),2)=0</formula>
    </cfRule>
    <cfRule type="expression" dxfId="464" priority="24" stopIfTrue="1">
      <formula>MOD(ROW(),2)&lt;&gt;0</formula>
    </cfRule>
  </conditionalFormatting>
  <conditionalFormatting sqref="A18">
    <cfRule type="expression" dxfId="463" priority="27" stopIfTrue="1">
      <formula>MOD(ROW(),2)=0</formula>
    </cfRule>
    <cfRule type="expression" dxfId="462" priority="28" stopIfTrue="1">
      <formula>MOD(ROW(),2)&lt;&gt;0</formula>
    </cfRule>
  </conditionalFormatting>
  <conditionalFormatting sqref="A17">
    <cfRule type="expression" dxfId="461" priority="21" stopIfTrue="1">
      <formula>MOD(ROW(),2)=0</formula>
    </cfRule>
    <cfRule type="expression" dxfId="460" priority="22" stopIfTrue="1">
      <formula>MOD(ROW(),2)&lt;&gt;0</formula>
    </cfRule>
  </conditionalFormatting>
  <conditionalFormatting sqref="A19:A21">
    <cfRule type="expression" dxfId="459" priority="17" stopIfTrue="1">
      <formula>MOD(ROW(),2)=0</formula>
    </cfRule>
    <cfRule type="expression" dxfId="458" priority="18" stopIfTrue="1">
      <formula>MOD(ROW(),2)&lt;&gt;0</formula>
    </cfRule>
  </conditionalFormatting>
  <conditionalFormatting sqref="B6:C16">
    <cfRule type="expression" dxfId="457" priority="9" stopIfTrue="1">
      <formula>MOD(ROW(),2)=0</formula>
    </cfRule>
    <cfRule type="expression" dxfId="456" priority="10" stopIfTrue="1">
      <formula>MOD(ROW(),2)&lt;&gt;0</formula>
    </cfRule>
  </conditionalFormatting>
  <conditionalFormatting sqref="B18:C18 B17">
    <cfRule type="expression" dxfId="455" priority="11" stopIfTrue="1">
      <formula>MOD(ROW(),2)=0</formula>
    </cfRule>
    <cfRule type="expression" dxfId="454" priority="12" stopIfTrue="1">
      <formula>MOD(ROW(),2)&lt;&gt;0</formula>
    </cfRule>
  </conditionalFormatting>
  <conditionalFormatting sqref="C17">
    <cfRule type="expression" dxfId="453" priority="7" stopIfTrue="1">
      <formula>MOD(ROW(),2)=0</formula>
    </cfRule>
    <cfRule type="expression" dxfId="452" priority="8" stopIfTrue="1">
      <formula>MOD(ROW(),2)&lt;&gt;0</formula>
    </cfRule>
  </conditionalFormatting>
  <conditionalFormatting sqref="B20:B21">
    <cfRule type="expression" dxfId="451" priority="3" stopIfTrue="1">
      <formula>MOD(ROW(),2)=0</formula>
    </cfRule>
    <cfRule type="expression" dxfId="450" priority="4" stopIfTrue="1">
      <formula>MOD(ROW(),2)&lt;&gt;0</formula>
    </cfRule>
  </conditionalFormatting>
  <conditionalFormatting sqref="C19:C21">
    <cfRule type="expression" dxfId="449" priority="5" stopIfTrue="1">
      <formula>MOD(ROW(),2)=0</formula>
    </cfRule>
    <cfRule type="expression" dxfId="448" priority="6" stopIfTrue="1">
      <formula>MOD(ROW(),2)&lt;&gt;0</formula>
    </cfRule>
  </conditionalFormatting>
  <conditionalFormatting sqref="B19">
    <cfRule type="expression" dxfId="447" priority="1" stopIfTrue="1">
      <formula>MOD(ROW(),2)=0</formula>
    </cfRule>
    <cfRule type="expression" dxfId="446" priority="2" stopIfTrue="1">
      <formula>MOD(ROW(),2)&lt;&gt;0</formula>
    </cfRule>
  </conditionalFormatting>
  <hyperlinks>
    <hyperlink ref="B24" location="Assumptions!A1" display="Assumptions" xr:uid="{F903C8F9-5B37-43BD-9905-880D59415AA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108"/>
  <dimension ref="A1:K24"/>
  <sheetViews>
    <sheetView showGridLines="0" zoomScale="85" zoomScaleNormal="85" workbookViewId="0">
      <selection activeCell="E21" sqref="E21"/>
    </sheetView>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x-612</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2006</v>
      </c>
      <c r="C8" s="78"/>
    </row>
    <row r="9" spans="1:11" ht="13.5" customHeight="1" x14ac:dyDescent="0.25">
      <c r="A9" s="76" t="s">
        <v>279</v>
      </c>
      <c r="B9" s="78" t="s">
        <v>541</v>
      </c>
      <c r="C9" s="78"/>
    </row>
    <row r="10" spans="1:11" ht="43.5" customHeight="1" x14ac:dyDescent="0.25">
      <c r="A10" s="76" t="s">
        <v>7</v>
      </c>
      <c r="B10" s="78" t="s">
        <v>552</v>
      </c>
      <c r="C10" s="78"/>
    </row>
    <row r="11" spans="1:11" x14ac:dyDescent="0.25">
      <c r="A11" s="76" t="s">
        <v>280</v>
      </c>
      <c r="B11" s="78" t="s">
        <v>301</v>
      </c>
      <c r="C11" s="78"/>
    </row>
    <row r="12" spans="1:11" x14ac:dyDescent="0.25">
      <c r="A12" s="76" t="s">
        <v>281</v>
      </c>
      <c r="B12" s="78" t="s">
        <v>295</v>
      </c>
      <c r="C12" s="78"/>
    </row>
    <row r="13" spans="1:11" x14ac:dyDescent="0.25">
      <c r="A13" s="76" t="s">
        <v>610</v>
      </c>
      <c r="B13" s="78">
        <v>1</v>
      </c>
      <c r="C13" s="78"/>
    </row>
    <row r="14" spans="1:11" x14ac:dyDescent="0.25">
      <c r="A14" s="76" t="s">
        <v>283</v>
      </c>
      <c r="B14" s="78">
        <v>612</v>
      </c>
      <c r="C14" s="78"/>
    </row>
    <row r="15" spans="1:11" x14ac:dyDescent="0.25">
      <c r="A15" s="76" t="s">
        <v>613</v>
      </c>
      <c r="B15" s="78">
        <v>612</v>
      </c>
      <c r="C15" s="78"/>
    </row>
    <row r="16" spans="1:11" x14ac:dyDescent="0.25">
      <c r="A16" s="76" t="s">
        <v>285</v>
      </c>
      <c r="B16" s="78" t="s">
        <v>554</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sheetData>
  <sheetProtection algorithmName="SHA-512" hashValue="RgoJXIzRA1UaFv6gKbPmHA3AB3Vgcq4efJBdo+SvIzxGvqpsYcl4JLBNTWYr4R/ZZjAX8DdHj8hpaCHYMIFMYA==" saltValue="HiuNW8JUkQNbEwAiqRhnjw==" spinCount="100000" sheet="1" objects="1" scenarios="1"/>
  <conditionalFormatting sqref="A6:A16">
    <cfRule type="expression" dxfId="445" priority="23" stopIfTrue="1">
      <formula>MOD(ROW(),2)=0</formula>
    </cfRule>
    <cfRule type="expression" dxfId="444" priority="24" stopIfTrue="1">
      <formula>MOD(ROW(),2)&lt;&gt;0</formula>
    </cfRule>
  </conditionalFormatting>
  <conditionalFormatting sqref="A18">
    <cfRule type="expression" dxfId="443" priority="27" stopIfTrue="1">
      <formula>MOD(ROW(),2)=0</formula>
    </cfRule>
    <cfRule type="expression" dxfId="442" priority="28" stopIfTrue="1">
      <formula>MOD(ROW(),2)&lt;&gt;0</formula>
    </cfRule>
  </conditionalFormatting>
  <conditionalFormatting sqref="A17">
    <cfRule type="expression" dxfId="441" priority="21" stopIfTrue="1">
      <formula>MOD(ROW(),2)=0</formula>
    </cfRule>
    <cfRule type="expression" dxfId="440" priority="22" stopIfTrue="1">
      <formula>MOD(ROW(),2)&lt;&gt;0</formula>
    </cfRule>
  </conditionalFormatting>
  <conditionalFormatting sqref="A19:A21">
    <cfRule type="expression" dxfId="439" priority="17" stopIfTrue="1">
      <formula>MOD(ROW(),2)=0</formula>
    </cfRule>
    <cfRule type="expression" dxfId="438" priority="18" stopIfTrue="1">
      <formula>MOD(ROW(),2)&lt;&gt;0</formula>
    </cfRule>
  </conditionalFormatting>
  <conditionalFormatting sqref="B6:C16">
    <cfRule type="expression" dxfId="437" priority="9" stopIfTrue="1">
      <formula>MOD(ROW(),2)=0</formula>
    </cfRule>
    <cfRule type="expression" dxfId="436" priority="10" stopIfTrue="1">
      <formula>MOD(ROW(),2)&lt;&gt;0</formula>
    </cfRule>
  </conditionalFormatting>
  <conditionalFormatting sqref="B18:C18 B17">
    <cfRule type="expression" dxfId="435" priority="11" stopIfTrue="1">
      <formula>MOD(ROW(),2)=0</formula>
    </cfRule>
    <cfRule type="expression" dxfId="434" priority="12" stopIfTrue="1">
      <formula>MOD(ROW(),2)&lt;&gt;0</formula>
    </cfRule>
  </conditionalFormatting>
  <conditionalFormatting sqref="C17">
    <cfRule type="expression" dxfId="433" priority="7" stopIfTrue="1">
      <formula>MOD(ROW(),2)=0</formula>
    </cfRule>
    <cfRule type="expression" dxfId="432" priority="8" stopIfTrue="1">
      <formula>MOD(ROW(),2)&lt;&gt;0</formula>
    </cfRule>
  </conditionalFormatting>
  <conditionalFormatting sqref="B20:B21">
    <cfRule type="expression" dxfId="431" priority="3" stopIfTrue="1">
      <formula>MOD(ROW(),2)=0</formula>
    </cfRule>
    <cfRule type="expression" dxfId="430" priority="4" stopIfTrue="1">
      <formula>MOD(ROW(),2)&lt;&gt;0</formula>
    </cfRule>
  </conditionalFormatting>
  <conditionalFormatting sqref="C19:C21">
    <cfRule type="expression" dxfId="429" priority="5" stopIfTrue="1">
      <formula>MOD(ROW(),2)=0</formula>
    </cfRule>
    <cfRule type="expression" dxfId="428" priority="6" stopIfTrue="1">
      <formula>MOD(ROW(),2)&lt;&gt;0</formula>
    </cfRule>
  </conditionalFormatting>
  <conditionalFormatting sqref="B19">
    <cfRule type="expression" dxfId="427" priority="1" stopIfTrue="1">
      <formula>MOD(ROW(),2)=0</formula>
    </cfRule>
    <cfRule type="expression" dxfId="426" priority="2" stopIfTrue="1">
      <formula>MOD(ROW(),2)&lt;&gt;0</formula>
    </cfRule>
  </conditionalFormatting>
  <hyperlinks>
    <hyperlink ref="B24" location="Assumptions!A1" display="Assumptions" xr:uid="{3E4C1A5B-F366-43FD-81E0-1A98811B3E0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109"/>
  <dimension ref="A1:K44"/>
  <sheetViews>
    <sheetView showGridLines="0" zoomScale="85" zoomScaleNormal="85" workbookViewId="0"/>
  </sheetViews>
  <sheetFormatPr defaultColWidth="10" defaultRowHeight="12.5" x14ac:dyDescent="0.25"/>
  <cols>
    <col min="1" max="1" width="31.54296875" style="27" customWidth="1"/>
    <col min="2" max="2" width="22.54296875" style="27" customWidth="1"/>
    <col min="3" max="3" width="10.1796875" style="27" customWidth="1"/>
    <col min="4" max="4" width="10" style="27" customWidth="1"/>
    <col min="5" max="16384" width="10" style="27"/>
  </cols>
  <sheetData>
    <row r="1" spans="1:11" ht="20" x14ac:dyDescent="0.4">
      <c r="A1" s="39" t="s">
        <v>0</v>
      </c>
      <c r="B1" s="40"/>
      <c r="C1" s="40"/>
      <c r="D1" s="40"/>
      <c r="E1" s="40"/>
      <c r="F1" s="40"/>
      <c r="G1" s="40"/>
      <c r="H1" s="40"/>
      <c r="I1" s="40"/>
      <c r="K1" s="99"/>
    </row>
    <row r="2" spans="1:11" ht="15.5" x14ac:dyDescent="0.35">
      <c r="A2" s="11" t="s">
        <v>744</v>
      </c>
      <c r="B2" s="42"/>
      <c r="C2" s="42"/>
      <c r="D2" s="42"/>
      <c r="E2" s="42"/>
      <c r="F2" s="42"/>
      <c r="G2" s="42"/>
      <c r="H2" s="42"/>
      <c r="I2" s="42"/>
    </row>
    <row r="3" spans="1:11" ht="15.5" x14ac:dyDescent="0.35">
      <c r="A3" s="11" t="str">
        <f>TABLE_FACTOR_TYPE_1&amp;" - x-"&amp;TABLE_REFERENCE_1</f>
        <v>Scheme pays LTA - x-613</v>
      </c>
      <c r="B3" s="42"/>
      <c r="C3" s="42"/>
      <c r="D3" s="42"/>
      <c r="E3" s="42"/>
      <c r="F3" s="42"/>
      <c r="G3" s="42"/>
      <c r="H3" s="42"/>
      <c r="I3" s="42"/>
    </row>
    <row r="6" spans="1:11" ht="13" x14ac:dyDescent="0.3">
      <c r="A6" s="75" t="s">
        <v>602</v>
      </c>
      <c r="B6" s="77" t="s">
        <v>603</v>
      </c>
      <c r="C6" s="77"/>
    </row>
    <row r="7" spans="1:11" x14ac:dyDescent="0.25">
      <c r="A7" s="76" t="s">
        <v>277</v>
      </c>
      <c r="B7" s="78" t="s">
        <v>291</v>
      </c>
      <c r="C7" s="78"/>
    </row>
    <row r="8" spans="1:11" x14ac:dyDescent="0.25">
      <c r="A8" s="76" t="s">
        <v>278</v>
      </c>
      <c r="B8" s="78">
        <v>2015</v>
      </c>
      <c r="C8" s="78"/>
    </row>
    <row r="9" spans="1:11" ht="13" customHeight="1" x14ac:dyDescent="0.25">
      <c r="A9" s="76" t="s">
        <v>279</v>
      </c>
      <c r="B9" s="78" t="s">
        <v>541</v>
      </c>
      <c r="C9" s="78"/>
    </row>
    <row r="10" spans="1:11" ht="38.15" customHeight="1" x14ac:dyDescent="0.25">
      <c r="A10" s="76" t="s">
        <v>7</v>
      </c>
      <c r="B10" s="78" t="s">
        <v>549</v>
      </c>
      <c r="C10" s="78"/>
    </row>
    <row r="11" spans="1:11" x14ac:dyDescent="0.25">
      <c r="A11" s="76" t="s">
        <v>280</v>
      </c>
      <c r="B11" s="78" t="s">
        <v>301</v>
      </c>
      <c r="C11" s="78"/>
    </row>
    <row r="12" spans="1:11" x14ac:dyDescent="0.25">
      <c r="A12" s="76" t="s">
        <v>281</v>
      </c>
      <c r="B12" s="78" t="s">
        <v>295</v>
      </c>
      <c r="C12" s="78"/>
    </row>
    <row r="13" spans="1:11" x14ac:dyDescent="0.25">
      <c r="A13" s="76" t="s">
        <v>610</v>
      </c>
      <c r="B13" s="78">
        <v>0</v>
      </c>
      <c r="C13" s="78"/>
    </row>
    <row r="14" spans="1:11" x14ac:dyDescent="0.25">
      <c r="A14" s="76" t="s">
        <v>283</v>
      </c>
      <c r="B14" s="78">
        <v>613</v>
      </c>
      <c r="C14" s="78"/>
    </row>
    <row r="15" spans="1:11" x14ac:dyDescent="0.25">
      <c r="A15" s="76" t="s">
        <v>613</v>
      </c>
      <c r="B15" s="78">
        <v>613</v>
      </c>
      <c r="C15" s="78"/>
    </row>
    <row r="16" spans="1:11" x14ac:dyDescent="0.25">
      <c r="A16" s="76" t="s">
        <v>285</v>
      </c>
      <c r="B16" s="78" t="s">
        <v>556</v>
      </c>
      <c r="C16" s="78"/>
    </row>
    <row r="17" spans="1:3" x14ac:dyDescent="0.25">
      <c r="A17" s="76" t="s">
        <v>699</v>
      </c>
      <c r="B17" s="129"/>
      <c r="C17" s="129"/>
    </row>
    <row r="18" spans="1:3" x14ac:dyDescent="0.25">
      <c r="A18" s="76" t="s">
        <v>287</v>
      </c>
      <c r="B18" s="80">
        <v>45135</v>
      </c>
      <c r="C18" s="78"/>
    </row>
    <row r="19" spans="1:3" x14ac:dyDescent="0.25">
      <c r="A19" s="85" t="s">
        <v>288</v>
      </c>
      <c r="B19" s="80">
        <v>45135</v>
      </c>
      <c r="C19" s="78"/>
    </row>
    <row r="20" spans="1:3" x14ac:dyDescent="0.25">
      <c r="A20" s="85" t="s">
        <v>289</v>
      </c>
      <c r="B20" s="78" t="s">
        <v>545</v>
      </c>
      <c r="C20" s="78"/>
    </row>
    <row r="21" spans="1:3" x14ac:dyDescent="0.25">
      <c r="A21" s="85" t="s">
        <v>688</v>
      </c>
      <c r="B21" s="78" t="s">
        <v>299</v>
      </c>
      <c r="C21" s="78"/>
    </row>
    <row r="23" spans="1:3" x14ac:dyDescent="0.25">
      <c r="B23" s="99" t="str">
        <f>HYPERLINK("#'Factor List'!A1","Back to Factor List")</f>
        <v>Back to Factor List</v>
      </c>
    </row>
    <row r="24" spans="1:3" x14ac:dyDescent="0.25">
      <c r="B24" s="99" t="s">
        <v>14</v>
      </c>
    </row>
    <row r="26" spans="1:3" x14ac:dyDescent="0.25">
      <c r="A26"/>
      <c r="B26"/>
    </row>
    <row r="27" spans="1:3"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sheetData>
  <sheetProtection algorithmName="SHA-512" hashValue="ngFGWbmQ46LJzEwe9OrBGckWkU42YZP5E023eD5qhL/4A39nAbOzjbyxIf2fGSaLr98hCv3+jIiPFo0xz7cZ/A==" saltValue="PPk0zHiZfPDPxn1F6t0mDw==" spinCount="100000" sheet="1" objects="1" scenarios="1"/>
  <conditionalFormatting sqref="A6:A16">
    <cfRule type="expression" dxfId="425" priority="23" stopIfTrue="1">
      <formula>MOD(ROW(),2)=0</formula>
    </cfRule>
    <cfRule type="expression" dxfId="424" priority="24" stopIfTrue="1">
      <formula>MOD(ROW(),2)&lt;&gt;0</formula>
    </cfRule>
  </conditionalFormatting>
  <conditionalFormatting sqref="A18">
    <cfRule type="expression" dxfId="423" priority="27" stopIfTrue="1">
      <formula>MOD(ROW(),2)=0</formula>
    </cfRule>
    <cfRule type="expression" dxfId="422" priority="28" stopIfTrue="1">
      <formula>MOD(ROW(),2)&lt;&gt;0</formula>
    </cfRule>
  </conditionalFormatting>
  <conditionalFormatting sqref="A17">
    <cfRule type="expression" dxfId="421" priority="21" stopIfTrue="1">
      <formula>MOD(ROW(),2)=0</formula>
    </cfRule>
    <cfRule type="expression" dxfId="420" priority="22" stopIfTrue="1">
      <formula>MOD(ROW(),2)&lt;&gt;0</formula>
    </cfRule>
  </conditionalFormatting>
  <conditionalFormatting sqref="A19:A21">
    <cfRule type="expression" dxfId="419" priority="17" stopIfTrue="1">
      <formula>MOD(ROW(),2)=0</formula>
    </cfRule>
    <cfRule type="expression" dxfId="418" priority="18" stopIfTrue="1">
      <formula>MOD(ROW(),2)&lt;&gt;0</formula>
    </cfRule>
  </conditionalFormatting>
  <conditionalFormatting sqref="B6:C16">
    <cfRule type="expression" dxfId="417" priority="9" stopIfTrue="1">
      <formula>MOD(ROW(),2)=0</formula>
    </cfRule>
    <cfRule type="expression" dxfId="416" priority="10" stopIfTrue="1">
      <formula>MOD(ROW(),2)&lt;&gt;0</formula>
    </cfRule>
  </conditionalFormatting>
  <conditionalFormatting sqref="B18:C18 B17">
    <cfRule type="expression" dxfId="415" priority="11" stopIfTrue="1">
      <formula>MOD(ROW(),2)=0</formula>
    </cfRule>
    <cfRule type="expression" dxfId="414" priority="12" stopIfTrue="1">
      <formula>MOD(ROW(),2)&lt;&gt;0</formula>
    </cfRule>
  </conditionalFormatting>
  <conditionalFormatting sqref="C17">
    <cfRule type="expression" dxfId="413" priority="7" stopIfTrue="1">
      <formula>MOD(ROW(),2)=0</formula>
    </cfRule>
    <cfRule type="expression" dxfId="412" priority="8" stopIfTrue="1">
      <formula>MOD(ROW(),2)&lt;&gt;0</formula>
    </cfRule>
  </conditionalFormatting>
  <conditionalFormatting sqref="B20:B21">
    <cfRule type="expression" dxfId="411" priority="3" stopIfTrue="1">
      <formula>MOD(ROW(),2)=0</formula>
    </cfRule>
    <cfRule type="expression" dxfId="410" priority="4" stopIfTrue="1">
      <formula>MOD(ROW(),2)&lt;&gt;0</formula>
    </cfRule>
  </conditionalFormatting>
  <conditionalFormatting sqref="C19:C21">
    <cfRule type="expression" dxfId="409" priority="5" stopIfTrue="1">
      <formula>MOD(ROW(),2)=0</formula>
    </cfRule>
    <cfRule type="expression" dxfId="408" priority="6" stopIfTrue="1">
      <formula>MOD(ROW(),2)&lt;&gt;0</formula>
    </cfRule>
  </conditionalFormatting>
  <conditionalFormatting sqref="B19">
    <cfRule type="expression" dxfId="407" priority="1" stopIfTrue="1">
      <formula>MOD(ROW(),2)=0</formula>
    </cfRule>
    <cfRule type="expression" dxfId="406" priority="2" stopIfTrue="1">
      <formula>MOD(ROW(),2)&lt;&gt;0</formula>
    </cfRule>
  </conditionalFormatting>
  <hyperlinks>
    <hyperlink ref="B24" location="Assumptions!A1" display="Assumptions" xr:uid="{82F0DE4D-58FC-4985-9261-EA846E7C5A17}"/>
  </hyperlinks>
  <pageMargins left="0.74803149606299213" right="0.74803149606299213" top="0.98425196850393704" bottom="0.98425196850393704" header="0.51181102362204722" footer="0.51181102362204722"/>
  <pageSetup paperSize="9"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Project_x0020_Sub_x002d_Type xmlns="62c7038d-3aec-4dd4-8afa-8b92667eb25d" xsi:nil="true"/>
    <TaxCatchAll xmlns="f69fd3ce-e1df-49de-b78d-1d800e75d0a3">
      <Value>3</Value>
    </TaxCatchAll>
    <Client xmlns="62c7038d-3aec-4dd4-8afa-8b92667eb25d" xsi:nil="true"/>
    <HMT_DocumentTypeHTField0 xmlns="f69fd3ce-e1df-49de-b78d-1d800e75d0a3">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309840bd-9611-477c-8426-e4d34e375949</TermId>
        </TermInfo>
      </Terms>
    </HMT_DocumentTypeHTField0>
    <dlc_EmailReceivedUTC xmlns="http://schemas.microsoft.com/sharepoint/v3" xsi:nil="true"/>
    <Sign_x002d_Off_x0020_Date xmlns="62c7038d-3aec-4dd4-8afa-8b92667eb25d" xsi:nil="true"/>
    <dlc_EmailSentUTC xmlns="http://schemas.microsoft.com/sharepoint/v3" xsi:nil="true"/>
    <Signatory xmlns="62c7038d-3aec-4dd4-8afa-8b92667eb25d">
      <UserInfo>
        <DisplayName/>
        <AccountId xsi:nil="true"/>
        <AccountType/>
      </UserInfo>
    </Signatory>
    <Peer_x0020_Reviewer xmlns="62c7038d-3aec-4dd4-8afa-8b92667eb25d">
      <UserInfo>
        <DisplayName/>
        <AccountId xsi:nil="true"/>
        <AccountType/>
      </UserInfo>
    </Peer_x0020_Reviewer>
    <dlc_EmailSubject xmlns="http://schemas.microsoft.com/sharepoint/v3" xsi:nil="true"/>
    <dlc_EmailTo xmlns="http://schemas.microsoft.com/sharepoint/v3" xsi:nil="true"/>
    <dlc_EmailFrom xmlns="http://schemas.microsoft.com/sharepoint/v3" xsi:nil="true"/>
    <dlc_EmailCC xmlns="http://schemas.microsoft.com/sharepoint/v3" xsi:nil="true"/>
    <lcf76f155ced4ddcb4097134ff3c332f xmlns="62c7038d-3aec-4dd4-8afa-8b92667eb25d">
      <Terms xmlns="http://schemas.microsoft.com/office/infopath/2007/PartnerControls"/>
    </lcf76f155ced4ddcb4097134ff3c332f>
    <dlc_EmailMailbox xmlns="http://schemas.microsoft.com/sharepoint/v3">
      <UserInfo>
        <DisplayName/>
        <AccountId xsi:nil="true"/>
        <AccountType/>
      </UserInfo>
    </dlc_EmailMailbox>
    <HMT_ClosedbyOrig xmlns="f69fd3ce-e1df-49de-b78d-1d800e75d0a3">
      <UserInfo>
        <DisplayName/>
        <AccountId xsi:nil="true"/>
        <AccountType/>
      </UserInfo>
    </HMT_ClosedbyOrig>
    <Optional_x0020_Information xmlns="62c7038d-3aec-4dd4-8afa-8b92667eb25d" xsi:nil="true"/>
    <_dlc_DocId xmlns="f69fd3ce-e1df-49de-b78d-1d800e75d0a3">GADWRKGRPACTUA-1580777631-136383</_dlc_DocId>
    <HMT_LegacySensitive xmlns="f69fd3ce-e1df-49de-b78d-1d800e75d0a3">false</HMT_LegacySensitive>
    <_dlc_DocIdUrl xmlns="f69fd3ce-e1df-49de-b78d-1d800e75d0a3">
      <Url>https://tris42.sharepoint.com/sites/gad_wrkgrp_actuarial/_layouts/15/DocIdRedir.aspx?ID=GADWRKGRPACTUA-1580777631-136383</Url>
      <Description>GADWRKGRPACTUA-1580777631-136383</Description>
    </_dlc_DocIdUrl>
    <HMT_ClosedArchive xmlns="f69fd3ce-e1df-49de-b78d-1d800e75d0a3">false</HMT_ClosedArchive>
    <HMT_LegacyRecord xmlns="f69fd3ce-e1df-49de-b78d-1d800e75d0a3">false</HMT_LegacyRecord>
    <HMT_SubTeamHTField0 xmlns="f69fd3ce-e1df-49de-b78d-1d800e75d0a3">
      <Terms xmlns="http://schemas.microsoft.com/office/infopath/2007/PartnerControls"/>
    </HMT_SubTeamHTField0>
    <HMT_TeamHTField0 xmlns="f69fd3ce-e1df-49de-b78d-1d800e75d0a3">
      <Terms xmlns="http://schemas.microsoft.com/office/infopath/2007/PartnerControls"/>
    </HMT_TeamHTField0>
    <HMT_CategoryHTField0 xmlns="f69fd3ce-e1df-49de-b78d-1d800e75d0a3">
      <Terms xmlns="http://schemas.microsoft.com/office/infopath/2007/PartnerControls"/>
    </HMT_CategoryHTField0>
    <b9c42a306c8b47fcbaf8a41a71352f3a xmlns="f69fd3ce-e1df-49de-b78d-1d800e75d0a3">
      <Terms xmlns="http://schemas.microsoft.com/office/infopath/2007/PartnerControls"/>
    </b9c42a306c8b47fcbaf8a41a71352f3a>
    <HMT_GroupHTField0 xmlns="f69fd3ce-e1df-49de-b78d-1d800e75d0a3">
      <Terms xmlns="http://schemas.microsoft.com/office/infopath/2007/PartnerControls"/>
    </HMT_GroupHTField0>
    <PrimeCorrectedByUser xmlns="f69fd3ce-e1df-49de-b78d-1d800e75d0a3" xsi:nil="true"/>
    <PrimeClassificationStatus xmlns="f69fd3ce-e1df-49de-b78d-1d800e75d0a3" xsi:nil="true"/>
    <PrimeClassificationStatusDetails xmlns="f69fd3ce-e1df-49de-b78d-1d800e75d0a3" xsi:nil="true"/>
    <PrimeLastClassified xmlns="f69fd3ce-e1df-49de-b78d-1d800e75d0a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GAD Document" ma:contentTypeID="0x010100F3DA492754083E45834DB37B66A75980002A3B63146CD44B419A2F18985232D5ED" ma:contentTypeVersion="42" ma:contentTypeDescription="Create a GAD Document" ma:contentTypeScope="" ma:versionID="b5d48989e559b760262ea2bf7d5f03ab">
  <xsd:schema xmlns:xsd="http://www.w3.org/2001/XMLSchema" xmlns:xs="http://www.w3.org/2001/XMLSchema" xmlns:p="http://schemas.microsoft.com/office/2006/metadata/properties" xmlns:ns1="http://schemas.microsoft.com/sharepoint/v3" xmlns:ns2="f69fd3ce-e1df-49de-b78d-1d800e75d0a3" xmlns:ns3="62c7038d-3aec-4dd4-8afa-8b92667eb25d" targetNamespace="http://schemas.microsoft.com/office/2006/metadata/properties" ma:root="true" ma:fieldsID="3d49a0053a9cee834e1e7742f2fa30ca" ns1:_="" ns2:_="" ns3:_="">
    <xsd:import namespace="http://schemas.microsoft.com/sharepoint/v3"/>
    <xsd:import namespace="f69fd3ce-e1df-49de-b78d-1d800e75d0a3"/>
    <xsd:import namespace="62c7038d-3aec-4dd4-8afa-8b92667eb25d"/>
    <xsd:element name="properties">
      <xsd:complexType>
        <xsd:sequence>
          <xsd:element name="documentManagement">
            <xsd:complexType>
              <xsd:all>
                <xsd:element ref="ns1:dlc_EmailSubject" minOccurs="0"/>
                <xsd:element ref="ns1:dlc_EmailMailbox" minOccurs="0"/>
                <xsd:element ref="ns1:dlc_EmailTo" minOccurs="0"/>
                <xsd:element ref="ns1:dlc_EmailFrom" minOccurs="0"/>
                <xsd:element ref="ns1:dlc_EmailCC" minOccurs="0"/>
                <xsd:element ref="ns1:dlc_EmailBCC" minOccurs="0"/>
                <xsd:element ref="ns1:dlc_EmailSentUTC" minOccurs="0"/>
                <xsd:element ref="ns1:dlc_EmailReceivedUTC" minOccurs="0"/>
                <xsd:element ref="ns2:HMT_DocumentTypeHTField0" minOccurs="0"/>
                <xsd:element ref="ns2:HMT_Record" minOccurs="0"/>
                <xsd:element ref="ns2:HMT_GroupHTField0" minOccurs="0"/>
                <xsd:element ref="ns2:HMT_TeamHTField0" minOccurs="0"/>
                <xsd:element ref="ns2:HMT_SubTeamHTField0" minOccurs="0"/>
                <xsd:element ref="ns2:HMT_Theme" minOccurs="0"/>
                <xsd:element ref="ns2:HMT_Topic" minOccurs="0"/>
                <xsd:element ref="ns2:HMT_SubTopic" minOccurs="0"/>
                <xsd:element ref="ns2:HMT_CategoryHTField0" minOccurs="0"/>
                <xsd:element ref="ns2:HMT_ClosedOn" minOccurs="0"/>
                <xsd:element ref="ns2:HMT_DeletedOn" minOccurs="0"/>
                <xsd:element ref="ns2:HMT_ArchivedOn" minOccurs="0"/>
                <xsd:element ref="ns2:HMT_LegacyItemID" minOccurs="0"/>
                <xsd:element ref="ns2:HMT_LegacyCreatedBy" minOccurs="0"/>
                <xsd:element ref="ns2:HMT_LegacyModifiedBy" minOccurs="0"/>
                <xsd:element ref="ns2:HMT_LegacyOrigSource" minOccurs="0"/>
                <xsd:element ref="ns2:HMT_LegacyExtRef" minOccurs="0"/>
                <xsd:element ref="ns2:HMT_LegacySensitive" minOccurs="0"/>
                <xsd:element ref="ns2:HMT_LegacyRecord" minOccurs="0"/>
                <xsd:element ref="ns2:HMT_Audit" minOccurs="0"/>
                <xsd:element ref="ns2:HMT_ClosedBy" minOccurs="0"/>
                <xsd:element ref="ns2:HMT_ArchivedBy" minOccurs="0"/>
                <xsd:element ref="ns2:HMT_ClosedArchive" minOccurs="0"/>
                <xsd:element ref="ns2:HMT_ClosedOnOrig" minOccurs="0"/>
                <xsd:element ref="ns2:HMT_ClosedbyOrig" minOccurs="0"/>
                <xsd:element ref="ns2:_dlc_DocIdUrl" minOccurs="0"/>
                <xsd:element ref="ns2:TaxCatchAllLabel" minOccurs="0"/>
                <xsd:element ref="ns2:TaxCatchAll" minOccurs="0"/>
                <xsd:element ref="ns2:b9c42a306c8b47fcbaf8a41a71352f3a" minOccurs="0"/>
                <xsd:element ref="ns2:_dlc_DocId" minOccurs="0"/>
                <xsd:element ref="ns2:_dlc_DocIdPersistId" minOccurs="0"/>
                <xsd:element ref="ns3:MediaServiceMetadata" minOccurs="0"/>
                <xsd:element ref="ns3:MediaServiceFastMetadata" minOccurs="0"/>
                <xsd:element ref="ns3:MediaServiceObjectDetectorVersions" minOccurs="0"/>
                <xsd:element ref="ns3:Client" minOccurs="0"/>
                <xsd:element ref="ns3:Signatory" minOccurs="0"/>
                <xsd:element ref="ns3:Peer_x0020_Reviewer" minOccurs="0"/>
                <xsd:element ref="ns3:Project_x0020_Sub_x002d_Type" minOccurs="0"/>
                <xsd:element ref="ns3:Optional_x0020_Information" minOccurs="0"/>
                <xsd:element ref="ns3:Sign_x002d_Off_x0020_Date" minOccurs="0"/>
                <xsd:element ref="ns3:MediaServiceSearchProperties" minOccurs="0"/>
                <xsd:element ref="ns2:SharedWithUsers" minOccurs="0"/>
                <xsd:element ref="ns2:SharedWithDetails" minOccurs="0"/>
                <xsd:element ref="ns3:lcf76f155ced4ddcb4097134ff3c332f" minOccurs="0"/>
                <xsd:element ref="ns3:MediaServiceDateTaken" minOccurs="0"/>
                <xsd:element ref="ns3:MediaServiceGenerationTime" minOccurs="0"/>
                <xsd:element ref="ns3:MediaServiceEventHashCode" minOccurs="0"/>
                <xsd:element ref="ns3:MediaServiceOCR" minOccurs="0"/>
                <xsd:element ref="ns3:MediaLengthInSeconds" minOccurs="0"/>
                <xsd:element ref="ns3:MediaServiceBillingMetadata" minOccurs="0"/>
                <xsd:element ref="ns3:MediaServiceLocation" minOccurs="0"/>
                <xsd:element ref="ns2:PrimeClassificationStatus" minOccurs="0"/>
                <xsd:element ref="ns2:PrimeClassificationStatusDetails" minOccurs="0"/>
                <xsd:element ref="ns2:PrimeLastClassified" minOccurs="0"/>
                <xsd:element ref="ns2:PrimeCorrectedByUs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0" nillable="true" ma:displayName="Subject" ma:internalName="dlc_EmailSubject">
      <xsd:simpleType>
        <xsd:restriction base="dms:Text">
          <xsd:maxLength value="255"/>
        </xsd:restriction>
      </xsd:simpleType>
    </xsd:element>
    <xsd:element name="dlc_EmailMailbox" ma:index="1"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2" nillable="true" ma:displayName="To" ma:internalName="dlc_EmailTo">
      <xsd:simpleType>
        <xsd:restriction base="dms:Text">
          <xsd:maxLength value="255"/>
        </xsd:restriction>
      </xsd:simpleType>
    </xsd:element>
    <xsd:element name="dlc_EmailFrom" ma:index="3" nillable="true" ma:displayName="From" ma:internalName="dlc_EmailFrom">
      <xsd:simpleType>
        <xsd:restriction base="dms:Text">
          <xsd:maxLength value="255"/>
        </xsd:restriction>
      </xsd:simpleType>
    </xsd:element>
    <xsd:element name="dlc_EmailCC" ma:index="4" nillable="true" ma:displayName="CC" ma:internalName="dlc_EmailCC">
      <xsd:simpleType>
        <xsd:restriction base="dms:Note">
          <xsd:maxLength value="1024"/>
        </xsd:restriction>
      </xsd:simpleType>
    </xsd:element>
    <xsd:element name="dlc_EmailBCC" ma:index="5" nillable="true" ma:displayName="BCC" ma:internalName="dlc_EmailBCC">
      <xsd:simpleType>
        <xsd:restriction base="dms:Note">
          <xsd:maxLength value="1024"/>
        </xsd:restriction>
      </xsd:simpleType>
    </xsd:element>
    <xsd:element name="dlc_EmailSentUTC" ma:index="6" nillable="true" ma:displayName="Date Sent" ma:internalName="dlc_EmailSentUTC">
      <xsd:simpleType>
        <xsd:restriction base="dms:DateTime"/>
      </xsd:simpleType>
    </xsd:element>
    <xsd:element name="dlc_EmailReceivedUTC" ma:index="7"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69fd3ce-e1df-49de-b78d-1d800e75d0a3" elementFormDefault="qualified">
    <xsd:import namespace="http://schemas.microsoft.com/office/2006/documentManagement/types"/>
    <xsd:import namespace="http://schemas.microsoft.com/office/infopath/2007/PartnerControls"/>
    <xsd:element name="HMT_DocumentTypeHTField0" ma:index="9" nillable="true" ma:taxonomy="true" ma:internalName="HMT_DocumentTypeHTField0" ma:taxonomyFieldName="HMT_DocumentType" ma:displayName="Document Type" ma:default="3;#Other|309840bd-9611-477c-8426-e4d34e375949" ma:fieldId="{64e205a0-0872-4e26-9aef-64ca7bdb5848}" ma:sspId="9002b6cd-6bc3-456d-8dd0-19fe32dddaf9" ma:termSetId="c36ff786-df0b-46ec-ab35-f424d135f718" ma:anchorId="84d27c01-21cd-4a2c-876e-186caec2f556" ma:open="false" ma:isKeyword="false">
      <xsd:complexType>
        <xsd:sequence>
          <xsd:element ref="pc:Terms" minOccurs="0" maxOccurs="1"/>
        </xsd:sequence>
      </xsd:complexType>
    </xsd:element>
    <xsd:element name="HMT_Record" ma:index="10" nillable="true" ma:displayName="Record" ma:description="Is this document a record?" ma:hidden="true" ma:internalName="HMT_Record" ma:readOnly="true">
      <xsd:simpleType>
        <xsd:restriction base="dms:Boolean"/>
      </xsd:simpleType>
    </xsd:element>
    <xsd:element name="HMT_GroupHTField0" ma:index="12" nillable="true" ma:taxonomy="true" ma:internalName="HMT_GroupHTField0" ma:taxonomyFieldName="HMT_Group" ma:displayName="Organisation unit" ma:readOnly="true" ma:default="" ma:fieldId="{0727aac2-e220-4289-aa2b-5b6dcdadae03}"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eamHTField0" ma:index="14" nillable="true" ma:taxonomy="true" ma:internalName="HMT_TeamHTField0" ma:taxonomyFieldName="HMT_Team" ma:displayName="Team" ma:readOnly="true" ma:default="" ma:fieldId="{2eefa5c6-211a-4a5e-9a50-7e1c1c1599ef}"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SubTeamHTField0" ma:index="16" nillable="true" ma:taxonomy="true" ma:internalName="HMT_SubTeamHTField0" ma:taxonomyFieldName="HMT_SubTeam" ma:displayName="Sub Team" ma:readOnly="true" ma:default="" ma:fieldId="{1b8bc039-1a2e-4089-a24d-47de9e4a6672}"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heme" ma:index="17" nillable="true" ma:displayName="Library" ma:description="Document library theme" ma:hidden="true" ma:internalName="HMT_Theme" ma:readOnly="true">
      <xsd:simpleType>
        <xsd:restriction base="dms:Text"/>
      </xsd:simpleType>
    </xsd:element>
    <xsd:element name="HMT_Topic" ma:index="18" nillable="true" ma:displayName="Topic" ma:description="Topic" ma:hidden="true" ma:internalName="HMT_Topic" ma:readOnly="true">
      <xsd:simpleType>
        <xsd:restriction base="dms:Text"/>
      </xsd:simpleType>
    </xsd:element>
    <xsd:element name="HMT_SubTopic" ma:index="19" nillable="true" ma:displayName="Sub Topic" ma:description="Sub topic" ma:hidden="true" ma:internalName="HMT_SubTopic" ma:readOnly="true">
      <xsd:simpleType>
        <xsd:restriction base="dms:Text"/>
      </xsd:simpleType>
    </xsd:element>
    <xsd:element name="HMT_CategoryHTField0" ma:index="21" nillable="true" ma:taxonomy="true" ma:internalName="HMT_CategoryHTField0" ma:taxonomyFieldName="HMT_Category" ma:displayName="Category" ma:readOnly="true" ma:default="" ma:fieldId="{03bf77b0-a02d-47ea-8bec-4fb357d1f3ee}" ma:sspId="9002b6cd-6bc3-456d-8dd0-19fe32dddaf9" ma:termSetId="c36ff786-df0b-46ec-ab35-f424d135f718" ma:anchorId="00000000-0000-0000-0000-000000000000" ma:open="false" ma:isKeyword="false">
      <xsd:complexType>
        <xsd:sequence>
          <xsd:element ref="pc:Terms" minOccurs="0" maxOccurs="1"/>
        </xsd:sequence>
      </xsd:complexType>
    </xsd:element>
    <xsd:element name="HMT_ClosedOn" ma:index="23" nillable="true" ma:displayName="Closed On" ma:description="The date this item was closed on" ma:format="DateTime" ma:hidden="true" ma:internalName="HMT_ClosedOn" ma:readOnly="true">
      <xsd:simpleType>
        <xsd:restriction base="dms:DateTime"/>
      </xsd:simpleType>
    </xsd:element>
    <xsd:element name="HMT_DeletedOn" ma:index="24" nillable="true" ma:displayName="Deleted On" ma:description="The date this item was deleted on" ma:format="DateTime" ma:hidden="true" ma:internalName="HMT_DeletedOn" ma:readOnly="true">
      <xsd:simpleType>
        <xsd:restriction base="dms:DateTime"/>
      </xsd:simpleType>
    </xsd:element>
    <xsd:element name="HMT_ArchivedOn" ma:index="25" nillable="true" ma:displayName="Archived On" ma:description="The date this item was archived on" ma:format="DateTime" ma:hidden="true" ma:internalName="HMT_ArchivedOn" ma:readOnly="true">
      <xsd:simpleType>
        <xsd:restriction base="dms:DateTime"/>
      </xsd:simpleType>
    </xsd:element>
    <xsd:element name="HMT_LegacyItemID" ma:index="26" nillable="true" ma:displayName="Legacy Item ID" ma:hidden="true" ma:internalName="HMT_LegacyItemID" ma:readOnly="true">
      <xsd:simpleType>
        <xsd:restriction base="dms:Text"/>
      </xsd:simpleType>
    </xsd:element>
    <xsd:element name="HMT_LegacyCreatedBy" ma:index="27" nillable="true" ma:displayName="Legacy Created By" ma:hidden="true" ma:internalName="HMT_LegacyCreatedBy" ma:readOnly="true">
      <xsd:simpleType>
        <xsd:restriction base="dms:Text"/>
      </xsd:simpleType>
    </xsd:element>
    <xsd:element name="HMT_LegacyModifiedBy" ma:index="28" nillable="true" ma:displayName="Legacy Modified By" ma:hidden="true" ma:internalName="HMT_LegacyModifiedBy" ma:readOnly="true">
      <xsd:simpleType>
        <xsd:restriction base="dms:Text"/>
      </xsd:simpleType>
    </xsd:element>
    <xsd:element name="HMT_LegacyOrigSource" ma:index="29" nillable="true" ma:displayName="Original Source" ma:hidden="true" ma:internalName="HMT_LegacyOrigSource" ma:readOnly="true">
      <xsd:simpleType>
        <xsd:restriction base="dms:Text"/>
      </xsd:simpleType>
    </xsd:element>
    <xsd:element name="HMT_LegacyExtRef" ma:index="30" nillable="true" ma:displayName="External Reference" ma:hidden="true" ma:internalName="HMT_LegacyExtRef" ma:readOnly="true">
      <xsd:simpleType>
        <xsd:restriction base="dms:Text"/>
      </xsd:simpleType>
    </xsd:element>
    <xsd:element name="HMT_LegacySensitive" ma:index="31" nillable="true" ma:displayName="Sensitive Item" ma:default="0" ma:hidden="true" ma:internalName="HMT_LegacySensitive" ma:readOnly="true">
      <xsd:simpleType>
        <xsd:restriction base="dms:Boolean"/>
      </xsd:simpleType>
    </xsd:element>
    <xsd:element name="HMT_LegacyRecord" ma:index="32" nillable="true" ma:displayName="Legacy Record" ma:default="0" ma:hidden="true" ma:internalName="HMT_LegacyRecord" ma:readOnly="true">
      <xsd:simpleType>
        <xsd:restriction base="dms:Boolean"/>
      </xsd:simpleType>
    </xsd:element>
    <xsd:element name="HMT_Audit" ma:index="33" nillable="true" ma:displayName="Audit Log" ma:description="Audit Log" ma:internalName="HMT_Audit" ma:readOnly="true">
      <xsd:simpleType>
        <xsd:restriction base="dms:Note">
          <xsd:maxLength value="255"/>
        </xsd:restriction>
      </xsd:simpleType>
    </xsd:element>
    <xsd:element name="HMT_ClosedBy" ma:index="34"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35"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36" nillable="true" ma:displayName="Closed Archive" ma:default="0" ma:description="Item sent to closed archive" ma:hidden="true" ma:internalName="HMT_ClosedArchive" ma:readOnly="true">
      <xsd:simpleType>
        <xsd:restriction base="dms:Boolean"/>
      </xsd:simpleType>
    </xsd:element>
    <xsd:element name="HMT_ClosedOnOrig" ma:index="37"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8"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4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Label" ma:index="47" nillable="true" ma:displayName="Taxonomy Catch All Column1" ma:hidden="true" ma:list="{4d523792-ad08-4863-8ea8-0b87e9b5a2ca}" ma:internalName="TaxCatchAllLabel" ma:readOnly="true" ma:showField="CatchAllDataLabel"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TaxCatchAll" ma:index="48" nillable="true" ma:displayName="Taxonomy Catch All Column" ma:hidden="true" ma:list="{4d523792-ad08-4863-8ea8-0b87e9b5a2ca}" ma:internalName="TaxCatchAll" ma:showField="CatchAllData"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49" nillable="true" ma:taxonomy="true" ma:internalName="b9c42a306c8b47fcbaf8a41a71352f3a" ma:taxonomyFieldName="HMT_Classification" ma:displayName="Classification" ma:readOnly="true" ma:default="" ma:fieldId="{b9c42a30-6c8b-47fc-baf8-a41a71352f3a}" ma:sspId="9002b6cd-6bc3-456d-8dd0-19fe32dddaf9" ma:termSetId="e667a8b6-8305-4bdd-87c6-980707ac166d" ma:anchorId="00000000-0000-0000-0000-000000000000" ma:open="false" ma:isKeyword="false">
      <xsd:complexType>
        <xsd:sequence>
          <xsd:element ref="pc:Terms" minOccurs="0" maxOccurs="1"/>
        </xsd:sequence>
      </xsd:complexType>
    </xsd:element>
    <xsd:element name="_dlc_DocId" ma:index="50" nillable="true" ma:displayName="Document ID Value" ma:description="The value of the document ID assigned to this item." ma:indexed="true" ma:internalName="_dlc_DocId" ma:readOnly="true">
      <xsd:simpleType>
        <xsd:restriction base="dms:Text"/>
      </xsd:simpleType>
    </xsd:element>
    <xsd:element name="_dlc_DocIdPersistId" ma:index="51" nillable="true" ma:displayName="Persist ID" ma:description="Keep ID on add." ma:hidden="true" ma:internalName="_dlc_DocIdPersistId" ma:readOnly="true">
      <xsd:simpleType>
        <xsd:restriction base="dms:Boolean"/>
      </xsd:simpleType>
    </xsd:element>
    <xsd:element name="SharedWithUsers" ma:index="6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7" nillable="true" ma:displayName="Shared With Details" ma:internalName="SharedWithDetails" ma:readOnly="true">
      <xsd:simpleType>
        <xsd:restriction base="dms:Note">
          <xsd:maxLength value="255"/>
        </xsd:restriction>
      </xsd:simpleType>
    </xsd:element>
    <xsd:element name="PrimeClassificationStatus" ma:index="77" nillable="true" ma:displayName="Processing status" ma:internalName="PrimeClassificationStatus">
      <xsd:simpleType>
        <xsd:restriction base="dms:Text"/>
      </xsd:simpleType>
    </xsd:element>
    <xsd:element name="PrimeClassificationStatusDetails" ma:index="78" nillable="true" ma:displayName="Processing details" ma:internalName="PrimeClassificationStatusDetails">
      <xsd:simpleType>
        <xsd:restriction base="dms:Note">
          <xsd:maxLength value="255"/>
        </xsd:restriction>
      </xsd:simpleType>
    </xsd:element>
    <xsd:element name="PrimeLastClassified" ma:index="79" nillable="true" ma:displayName="Processed" ma:internalName="PrimeLastClassified">
      <xsd:simpleType>
        <xsd:restriction base="dms:DateTime"/>
      </xsd:simpleType>
    </xsd:element>
    <xsd:element name="PrimeCorrectedByUser" ma:index="80" nillable="true" ma:displayName="Corrected" ma:internalName="PrimeCorrectedByUser">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2c7038d-3aec-4dd4-8afa-8b92667eb25d"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Client" ma:index="57" nillable="true" ma:displayName="Client" ma:format="Dropdown" ma:internalName="Client">
      <xsd:complexType>
        <xsd:complexContent>
          <xsd:extension base="dms:MultiChoiceFillIn">
            <xsd:sequence>
              <xsd:element name="Value" maxOccurs="unbounded" minOccurs="0" nillable="true">
                <xsd:simpleType>
                  <xsd:union memberTypes="dms:Text">
                    <xsd:simpleType>
                      <xsd:restriction base="dms:Choice">
                        <xsd:enumeration value="NHS EW"/>
                        <xsd:enumeration value="NHS S"/>
                        <xsd:enumeration value="NHS NI"/>
                        <xsd:enumeration value="TPS EW"/>
                        <xsd:enumeration value="TPS S"/>
                        <xsd:enumeration value="TPS NI"/>
                        <xsd:enumeration value="LGPS EW"/>
                        <xsd:enumeration value="LGPS S"/>
                        <xsd:enumeration value="LGPS NI"/>
                        <xsd:enumeration value="Fire E"/>
                        <xsd:enumeration value="Fire W"/>
                        <xsd:enumeration value="Fire S"/>
                        <xsd:enumeration value="Fire NI"/>
                        <xsd:enumeration value="Central"/>
                        <xsd:enumeration value="AFPS"/>
                        <xsd:enumeration value="CS GB"/>
                        <xsd:enumeration value="CS NI"/>
                        <xsd:enumeration value="Pol_EW"/>
                        <xsd:enumeration value="Pol S"/>
                        <xsd:enumeration value="Pol NI"/>
                      </xsd:restriction>
                    </xsd:simpleType>
                  </xsd:union>
                </xsd:simpleType>
              </xsd:element>
            </xsd:sequence>
          </xsd:extension>
        </xsd:complexContent>
      </xsd:complexType>
    </xsd:element>
    <xsd:element name="Signatory" ma:index="58" nillable="true" ma:displayName="Signatory" ma:list="UserInfo" ma:SharePointGroup="5" ma:internalName="Signator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er_x0020_Reviewer" ma:index="59" nillable="true" ma:displayName="Peer Reviewer" ma:list="UserInfo" ma:SharePointGroup="5" ma:internalName="Peer_x0020_Review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ject_x0020_Sub_x002d_Type" ma:index="60" nillable="true" ma:displayName="Project Sub-Type" ma:internalName="Project_x0020_Sub_x002d_Type">
      <xsd:simpleType>
        <xsd:restriction base="dms:Text">
          <xsd:maxLength value="255"/>
        </xsd:restriction>
      </xsd:simpleType>
    </xsd:element>
    <xsd:element name="Optional_x0020_Information" ma:index="61" nillable="true" ma:displayName="Optional Information" ma:internalName="Optional_x0020_Information">
      <xsd:simpleType>
        <xsd:restriction base="dms:Text">
          <xsd:maxLength value="255"/>
        </xsd:restriction>
      </xsd:simpleType>
    </xsd:element>
    <xsd:element name="Sign_x002d_Off_x0020_Date" ma:index="62" nillable="true" ma:displayName="Sign-Off Date" ma:format="DateOnly" ma:internalName="Sign_x002d_Off_x0020_Date">
      <xsd:simpleType>
        <xsd:restriction base="dms:DateTime"/>
      </xsd:simpleType>
    </xsd:element>
    <xsd:element name="MediaServiceSearchProperties" ma:index="64" nillable="true" ma:displayName="MediaServiceSearchProperties" ma:hidden="true" ma:internalName="MediaServiceSearchProperties" ma:readOnly="true">
      <xsd:simpleType>
        <xsd:restriction base="dms:Note"/>
      </xsd:simpleType>
    </xsd:element>
    <xsd:element name="lcf76f155ced4ddcb4097134ff3c332f" ma:index="6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70" nillable="true" ma:displayName="MediaServiceDateTaken" ma:hidden="true" ma:indexed="true" ma:internalName="MediaServiceDateTaken" ma:readOnly="true">
      <xsd:simpleType>
        <xsd:restriction base="dms:Text"/>
      </xsd:simpleType>
    </xsd:element>
    <xsd:element name="MediaServiceGenerationTime" ma:index="71" nillable="true" ma:displayName="MediaServiceGenerationTime" ma:hidden="true" ma:internalName="MediaServiceGenerationTime" ma:readOnly="true">
      <xsd:simpleType>
        <xsd:restriction base="dms:Text"/>
      </xsd:simpleType>
    </xsd:element>
    <xsd:element name="MediaServiceEventHashCode" ma:index="72" nillable="true" ma:displayName="MediaServiceEventHashCode" ma:hidden="true" ma:internalName="MediaServiceEventHashCode" ma:readOnly="true">
      <xsd:simpleType>
        <xsd:restriction base="dms:Text"/>
      </xsd:simpleType>
    </xsd:element>
    <xsd:element name="MediaServiceOCR" ma:index="73" nillable="true" ma:displayName="Extracted Text" ma:internalName="MediaServiceOCR" ma:readOnly="true">
      <xsd:simpleType>
        <xsd:restriction base="dms:Note">
          <xsd:maxLength value="255"/>
        </xsd:restriction>
      </xsd:simpleType>
    </xsd:element>
    <xsd:element name="MediaLengthInSeconds" ma:index="74" nillable="true" ma:displayName="MediaLengthInSeconds" ma:hidden="true" ma:internalName="MediaLengthInSeconds" ma:readOnly="true">
      <xsd:simpleType>
        <xsd:restriction base="dms:Unknown"/>
      </xsd:simpleType>
    </xsd:element>
    <xsd:element name="MediaServiceBillingMetadata" ma:index="75" nillable="true" ma:displayName="MediaServiceBillingMetadata" ma:hidden="true" ma:internalName="MediaServiceBillingMetadata" ma:readOnly="true">
      <xsd:simpleType>
        <xsd:restriction base="dms:Note"/>
      </xsd:simpleType>
    </xsd:element>
    <xsd:element name="MediaServiceLocation" ma:index="76"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035FB8-0772-4424-8D7A-8B42B9995F61}">
  <ds:schemaRefs>
    <ds:schemaRef ds:uri="http://www.w3.org/XML/1998/namespace"/>
    <ds:schemaRef ds:uri="http://schemas.microsoft.com/sharepoint/v3"/>
    <ds:schemaRef ds:uri="f69fd3ce-e1df-49de-b78d-1d800e75d0a3"/>
    <ds:schemaRef ds:uri="http://purl.org/dc/elements/1.1/"/>
    <ds:schemaRef ds:uri="http://schemas.microsoft.com/office/infopath/2007/PartnerControls"/>
    <ds:schemaRef ds:uri="62c7038d-3aec-4dd4-8afa-8b92667eb25d"/>
    <ds:schemaRef ds:uri="http://schemas.microsoft.com/office/2006/documentManagement/types"/>
    <ds:schemaRef ds:uri="http://schemas.microsoft.com/office/2006/metadata/propertie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850AD7EF-B1FF-481B-BDE2-462AA1D807C3}">
  <ds:schemaRefs>
    <ds:schemaRef ds:uri="http://schemas.microsoft.com/sharepoint/events"/>
  </ds:schemaRefs>
</ds:datastoreItem>
</file>

<file path=customXml/itemProps3.xml><?xml version="1.0" encoding="utf-8"?>
<ds:datastoreItem xmlns:ds="http://schemas.openxmlformats.org/officeDocument/2006/customXml" ds:itemID="{187D7191-9B10-4EDC-8EBB-D33A24B17C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9fd3ce-e1df-49de-b78d-1d800e75d0a3"/>
    <ds:schemaRef ds:uri="62c7038d-3aec-4dd4-8afa-8b92667eb2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5F5414-69EE-43CB-AAED-863BD1B1CC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115</vt:i4>
      </vt:variant>
      <vt:variant>
        <vt:lpstr>Named Ranges</vt:lpstr>
      </vt:variant>
      <vt:variant>
        <vt:i4>1931</vt:i4>
      </vt:variant>
    </vt:vector>
  </HeadingPairs>
  <TitlesOfParts>
    <vt:vector size="2046" baseType="lpstr">
      <vt:lpstr>Cover</vt:lpstr>
      <vt:lpstr>Purpose of spreadsheet</vt:lpstr>
      <vt:lpstr>Version Control</vt:lpstr>
      <vt:lpstr>Summary - Police_EW</vt:lpstr>
      <vt:lpstr>AnnGenHiddenLists</vt:lpstr>
      <vt:lpstr>Factor List</vt:lpstr>
      <vt:lpstr>x - Series Number</vt:lpstr>
      <vt:lpstr>Assumptions</vt:lpstr>
      <vt:lpstr>Table NA1 (201)</vt:lpstr>
      <vt:lpstr>Table A1 (201C)</vt:lpstr>
      <vt:lpstr>Table NA2 (202)</vt:lpstr>
      <vt:lpstr>Table D1 (203)</vt:lpstr>
      <vt:lpstr>Table D2 (204)</vt:lpstr>
      <vt:lpstr>Table NF1 (205)</vt:lpstr>
      <vt:lpstr>Table F1 (205C)</vt:lpstr>
      <vt:lpstr>Table NF2 (206)</vt:lpstr>
      <vt:lpstr>Table NA1_06 (207)</vt:lpstr>
      <vt:lpstr>Table NA2_06 (208)</vt:lpstr>
      <vt:lpstr>Table NA3_06 (209)</vt:lpstr>
      <vt:lpstr>Table NF1_06 (210)</vt:lpstr>
      <vt:lpstr>Table NF2_06 (211)</vt:lpstr>
      <vt:lpstr>Table NA1_15_65 (212)</vt:lpstr>
      <vt:lpstr>Table NA1_15_66 (213)</vt:lpstr>
      <vt:lpstr>Table NA1_15_67 (214)</vt:lpstr>
      <vt:lpstr>Table NA1_15_68 (215)</vt:lpstr>
      <vt:lpstr>Table NA2_15_65 (216)</vt:lpstr>
      <vt:lpstr>Table NA2_15_66 (217)</vt:lpstr>
      <vt:lpstr>Table NA2_15_67 (218)</vt:lpstr>
      <vt:lpstr>Table NA2_15_68 (219)</vt:lpstr>
      <vt:lpstr>NF1_15 (220)</vt:lpstr>
      <vt:lpstr>NF2_15 (221)</vt:lpstr>
      <vt:lpstr>Table TVIN_15F (226)</vt:lpstr>
      <vt:lpstr>Table TVIN_15M (227)</vt:lpstr>
      <vt:lpstr>Table TVIN_15GMP (228)</vt:lpstr>
      <vt:lpstr>Table M (229)</vt:lpstr>
      <vt:lpstr>Table G1 (301)</vt:lpstr>
      <vt:lpstr>Table G2 (302)</vt:lpstr>
      <vt:lpstr>Table H1 (303)</vt:lpstr>
      <vt:lpstr>Table H2 (304)</vt:lpstr>
      <vt:lpstr>Table G1_06 (305)</vt:lpstr>
      <vt:lpstr>Table G2_06 (306)</vt:lpstr>
      <vt:lpstr>Table H1_06 (307)</vt:lpstr>
      <vt:lpstr>Table H2_06 (308)</vt:lpstr>
      <vt:lpstr>Table G1_15 (309)</vt:lpstr>
      <vt:lpstr>Table G2_15 (310)</vt:lpstr>
      <vt:lpstr>Table H1_15 (311)</vt:lpstr>
      <vt:lpstr>Table H2_15 (312)</vt:lpstr>
      <vt:lpstr>Table K (313)</vt:lpstr>
      <vt:lpstr>Table K_06 (314)</vt:lpstr>
      <vt:lpstr>Table K_15_65 (315)</vt:lpstr>
      <vt:lpstr>Table K_15_66 (316)</vt:lpstr>
      <vt:lpstr>Table K_15_67 (317)</vt:lpstr>
      <vt:lpstr>Table K_15_68 (318)</vt:lpstr>
      <vt:lpstr>Table M (319)</vt:lpstr>
      <vt:lpstr>Table N (320)</vt:lpstr>
      <vt:lpstr>Table P (321)</vt:lpstr>
      <vt:lpstr>Table Q1 (322)</vt:lpstr>
      <vt:lpstr>Table Q2 (323)</vt:lpstr>
      <vt:lpstr>Table R (324)</vt:lpstr>
      <vt:lpstr>Table S1 (325)</vt:lpstr>
      <vt:lpstr>Table S2 (326)</vt:lpstr>
      <vt:lpstr>Table T1 (327)</vt:lpstr>
      <vt:lpstr>Table T2 (328)</vt:lpstr>
      <vt:lpstr>Table U1 (329)</vt:lpstr>
      <vt:lpstr>Table U2 (330)</vt:lpstr>
      <vt:lpstr>Table Q1_06 (331)</vt:lpstr>
      <vt:lpstr>Table Q2_06 (332)</vt:lpstr>
      <vt:lpstr>Table R1_06 (333)</vt:lpstr>
      <vt:lpstr>Table R2_06 (334)</vt:lpstr>
      <vt:lpstr>Table Q_15 (335)</vt:lpstr>
      <vt:lpstr>Table R_15 (336)</vt:lpstr>
      <vt:lpstr>Table A (401)</vt:lpstr>
      <vt:lpstr>Table B (402)</vt:lpstr>
      <vt:lpstr>Table A (403)</vt:lpstr>
      <vt:lpstr>Table B (404)</vt:lpstr>
      <vt:lpstr>Table C (405)</vt:lpstr>
      <vt:lpstr>Table S-AP (406)</vt:lpstr>
      <vt:lpstr>Table B-AP (407)</vt:lpstr>
      <vt:lpstr>Table 1 (501)</vt:lpstr>
      <vt:lpstr>Table 2 (502)</vt:lpstr>
      <vt:lpstr>Table 3 (503)</vt:lpstr>
      <vt:lpstr>Table in Appendix (504)</vt:lpstr>
      <vt:lpstr>Table 1 (505)</vt:lpstr>
      <vt:lpstr>Table 2 (506)</vt:lpstr>
      <vt:lpstr>Table 3 (507)</vt:lpstr>
      <vt:lpstr>Table 4 (508)</vt:lpstr>
      <vt:lpstr>Table A_88 (601)</vt:lpstr>
      <vt:lpstr>Table A_06 (602)</vt:lpstr>
      <vt:lpstr>Table A_15_65 (603)</vt:lpstr>
      <vt:lpstr>Table A_15_66 (604)</vt:lpstr>
      <vt:lpstr>Table A_15_67 (605)</vt:lpstr>
      <vt:lpstr>Table A_15_68 (606)</vt:lpstr>
      <vt:lpstr>Table B_88 (607)</vt:lpstr>
      <vt:lpstr>Table C_88 (608)</vt:lpstr>
      <vt:lpstr>Table G_88 (609)</vt:lpstr>
      <vt:lpstr>Table H_88 (610)</vt:lpstr>
      <vt:lpstr>Table F_06 (611)</vt:lpstr>
      <vt:lpstr>Table G_06 (612)</vt:lpstr>
      <vt:lpstr>Table F_15 (613)</vt:lpstr>
      <vt:lpstr>Table G_15 (614)</vt:lpstr>
      <vt:lpstr>Table D1_88 (615)</vt:lpstr>
      <vt:lpstr>Table D2_88 (616)</vt:lpstr>
      <vt:lpstr>Table E1_88 (617)</vt:lpstr>
      <vt:lpstr>Table E2_88 (618)</vt:lpstr>
      <vt:lpstr>Table F1_88 (619)</vt:lpstr>
      <vt:lpstr>Table F2_88 (620)</vt:lpstr>
      <vt:lpstr>Table B_06 (621)</vt:lpstr>
      <vt:lpstr>Table C_06 (622)</vt:lpstr>
      <vt:lpstr>Table D_06 (623)</vt:lpstr>
      <vt:lpstr>Table E_06 (624)</vt:lpstr>
      <vt:lpstr>Table B_15 (625)</vt:lpstr>
      <vt:lpstr>Table C_15 (626)</vt:lpstr>
      <vt:lpstr>Table C (703)</vt:lpstr>
      <vt:lpstr>Table 1 (801)</vt:lpstr>
      <vt:lpstr>Table 2 (802)</vt:lpstr>
      <vt:lpstr>BaseTablesList</vt:lpstr>
      <vt:lpstr>DATE_MODIFIED</vt:lpstr>
      <vt:lpstr>'Table 1 (505)'!FACTOR_LIST_DATE_IMPLEMENTED</vt:lpstr>
      <vt:lpstr>'Table 2 (506)'!FACTOR_LIST_DATE_IMPLEMENTED</vt:lpstr>
      <vt:lpstr>'Table 3 (507)'!FACTOR_LIST_DATE_IMPLEMENTED</vt:lpstr>
      <vt:lpstr>FACTOR_LIST_DATE_IMPLEMENTED</vt:lpstr>
      <vt:lpstr>FACTOR_LIST_FACTOR_STATUS</vt:lpstr>
      <vt:lpstr>'Table C (703)'!FACTOR_LIST_SECTION_NUMBER</vt:lpstr>
      <vt:lpstr>FACTOR_LIST_SERIES_NUMBER</vt:lpstr>
      <vt:lpstr>ImprovementsList</vt:lpstr>
      <vt:lpstr>'NF1_15 (220)'!Print_Area</vt:lpstr>
      <vt:lpstr>'NF2_15 (221)'!Print_Area</vt:lpstr>
      <vt:lpstr>'Summary - Police_EW'!Print_Area</vt:lpstr>
      <vt:lpstr>'Table 1 (501)'!Print_Area</vt:lpstr>
      <vt:lpstr>'Table 1 (801)'!Print_Area</vt:lpstr>
      <vt:lpstr>'Table 2 (502)'!Print_Area</vt:lpstr>
      <vt:lpstr>'Table 2 (802)'!Print_Area</vt:lpstr>
      <vt:lpstr>'Table 3 (503)'!Print_Area</vt:lpstr>
      <vt:lpstr>'Table 4 (508)'!Print_Area</vt:lpstr>
      <vt:lpstr>'Table A (401)'!Print_Area</vt:lpstr>
      <vt:lpstr>'Table A (403)'!Print_Area</vt:lpstr>
      <vt:lpstr>'Table A_06 (602)'!Print_Area</vt:lpstr>
      <vt:lpstr>'Table A_15_65 (603)'!Print_Area</vt:lpstr>
      <vt:lpstr>'Table A_15_66 (604)'!Print_Area</vt:lpstr>
      <vt:lpstr>'Table A_15_67 (605)'!Print_Area</vt:lpstr>
      <vt:lpstr>'Table A_15_68 (606)'!Print_Area</vt:lpstr>
      <vt:lpstr>'Table A_88 (601)'!Print_Area</vt:lpstr>
      <vt:lpstr>'Table B (402)'!Print_Area</vt:lpstr>
      <vt:lpstr>'Table B (404)'!Print_Area</vt:lpstr>
      <vt:lpstr>'Table B_06 (621)'!Print_Area</vt:lpstr>
      <vt:lpstr>'Table B_15 (625)'!Print_Area</vt:lpstr>
      <vt:lpstr>'Table B_88 (607)'!Print_Area</vt:lpstr>
      <vt:lpstr>'Table B-AP (407)'!Print_Area</vt:lpstr>
      <vt:lpstr>'Table C (405)'!Print_Area</vt:lpstr>
      <vt:lpstr>'Table C (703)'!Print_Area</vt:lpstr>
      <vt:lpstr>'Table C_06 (622)'!Print_Area</vt:lpstr>
      <vt:lpstr>'Table C_15 (626)'!Print_Area</vt:lpstr>
      <vt:lpstr>'Table C_88 (608)'!Print_Area</vt:lpstr>
      <vt:lpstr>'Table D_06 (623)'!Print_Area</vt:lpstr>
      <vt:lpstr>'Table D1 (203)'!Print_Area</vt:lpstr>
      <vt:lpstr>'Table D1_88 (615)'!Print_Area</vt:lpstr>
      <vt:lpstr>'Table D2 (204)'!Print_Area</vt:lpstr>
      <vt:lpstr>'Table D2_88 (616)'!Print_Area</vt:lpstr>
      <vt:lpstr>'Table E_06 (624)'!Print_Area</vt:lpstr>
      <vt:lpstr>'Table E1_88 (617)'!Print_Area</vt:lpstr>
      <vt:lpstr>'Table E2_88 (618)'!Print_Area</vt:lpstr>
      <vt:lpstr>'Table F_06 (611)'!Print_Area</vt:lpstr>
      <vt:lpstr>'Table F_15 (613)'!Print_Area</vt:lpstr>
      <vt:lpstr>'Table F1_88 (619)'!Print_Area</vt:lpstr>
      <vt:lpstr>'Table F2_88 (620)'!Print_Area</vt:lpstr>
      <vt:lpstr>'Table G_88 (609)'!Print_Area</vt:lpstr>
      <vt:lpstr>'Table G1 (301)'!Print_Area</vt:lpstr>
      <vt:lpstr>'Table G1_06 (305)'!Print_Area</vt:lpstr>
      <vt:lpstr>'Table G1_15 (309)'!Print_Area</vt:lpstr>
      <vt:lpstr>'Table G2 (302)'!Print_Area</vt:lpstr>
      <vt:lpstr>'Table G2_06 (306)'!Print_Area</vt:lpstr>
      <vt:lpstr>'Table G2_15 (310)'!Print_Area</vt:lpstr>
      <vt:lpstr>'Table H1 (303)'!Print_Area</vt:lpstr>
      <vt:lpstr>'Table H1_06 (307)'!Print_Area</vt:lpstr>
      <vt:lpstr>'Table H1_15 (311)'!Print_Area</vt:lpstr>
      <vt:lpstr>'Table H2 (304)'!Print_Area</vt:lpstr>
      <vt:lpstr>'Table H2_06 (308)'!Print_Area</vt:lpstr>
      <vt:lpstr>'Table H2_15 (312)'!Print_Area</vt:lpstr>
      <vt:lpstr>'Table in Appendix (504)'!Print_Area</vt:lpstr>
      <vt:lpstr>'Table K (313)'!Print_Area</vt:lpstr>
      <vt:lpstr>'Table K_06 (314)'!Print_Area</vt:lpstr>
      <vt:lpstr>'Table K_15_65 (315)'!Print_Area</vt:lpstr>
      <vt:lpstr>'Table K_15_66 (316)'!Print_Area</vt:lpstr>
      <vt:lpstr>'Table K_15_67 (317)'!Print_Area</vt:lpstr>
      <vt:lpstr>'Table K_15_68 (318)'!Print_Area</vt:lpstr>
      <vt:lpstr>'Table M (229)'!Print_Area</vt:lpstr>
      <vt:lpstr>'Table M (319)'!Print_Area</vt:lpstr>
      <vt:lpstr>'Table N (320)'!Print_Area</vt:lpstr>
      <vt:lpstr>'Table NA1 (201)'!Print_Area</vt:lpstr>
      <vt:lpstr>'Table NA1_06 (207)'!Print_Area</vt:lpstr>
      <vt:lpstr>'Table NA1_15_65 (212)'!Print_Area</vt:lpstr>
      <vt:lpstr>'Table NA1_15_66 (213)'!Print_Area</vt:lpstr>
      <vt:lpstr>'Table NA1_15_67 (214)'!Print_Area</vt:lpstr>
      <vt:lpstr>'Table NA1_15_68 (215)'!Print_Area</vt:lpstr>
      <vt:lpstr>'Table NA2 (202)'!Print_Area</vt:lpstr>
      <vt:lpstr>'Table NA2_06 (208)'!Print_Area</vt:lpstr>
      <vt:lpstr>'Table NA2_15_65 (216)'!Print_Area</vt:lpstr>
      <vt:lpstr>'Table NA2_15_66 (217)'!Print_Area</vt:lpstr>
      <vt:lpstr>'Table NA2_15_67 (218)'!Print_Area</vt:lpstr>
      <vt:lpstr>'Table NA2_15_68 (219)'!Print_Area</vt:lpstr>
      <vt:lpstr>'Table NA3_06 (209)'!Print_Area</vt:lpstr>
      <vt:lpstr>'Table NF1 (205)'!Print_Area</vt:lpstr>
      <vt:lpstr>'Table NF1_06 (210)'!Print_Area</vt:lpstr>
      <vt:lpstr>'Table NF2 (206)'!Print_Area</vt:lpstr>
      <vt:lpstr>'Table NF2_06 (211)'!Print_Area</vt:lpstr>
      <vt:lpstr>'Table P (321)'!Print_Area</vt:lpstr>
      <vt:lpstr>'Table Q_15 (335)'!Print_Area</vt:lpstr>
      <vt:lpstr>'Table Q1 (322)'!Print_Area</vt:lpstr>
      <vt:lpstr>'Table Q1_06 (331)'!Print_Area</vt:lpstr>
      <vt:lpstr>'Table Q2 (323)'!Print_Area</vt:lpstr>
      <vt:lpstr>'Table Q2_06 (332)'!Print_Area</vt:lpstr>
      <vt:lpstr>'Table R (324)'!Print_Area</vt:lpstr>
      <vt:lpstr>'Table R_15 (336)'!Print_Area</vt:lpstr>
      <vt:lpstr>'Table R1_06 (333)'!Print_Area</vt:lpstr>
      <vt:lpstr>'Table R2_06 (334)'!Print_Area</vt:lpstr>
      <vt:lpstr>'Table S1 (325)'!Print_Area</vt:lpstr>
      <vt:lpstr>'Table S2 (326)'!Print_Area</vt:lpstr>
      <vt:lpstr>'Table S-AP (406)'!Print_Area</vt:lpstr>
      <vt:lpstr>'Table T1 (327)'!Print_Area</vt:lpstr>
      <vt:lpstr>'Table T2 (328)'!Print_Area</vt:lpstr>
      <vt:lpstr>'Table TVIN_15F (226)'!Print_Area</vt:lpstr>
      <vt:lpstr>'Table TVIN_15GMP (228)'!Print_Area</vt:lpstr>
      <vt:lpstr>'Table TVIN_15M (227)'!Print_Area</vt:lpstr>
      <vt:lpstr>'Table U1 (329)'!Print_Area</vt:lpstr>
      <vt:lpstr>'Table U2 (330)'!Print_Area</vt:lpstr>
      <vt:lpstr>'x - Series Number'!Print_Area</vt:lpstr>
      <vt:lpstr>TABLE_AGE_DEF</vt:lpstr>
      <vt:lpstr>'NF1_15 (220)'!TABLE_AGE_DEF_1</vt:lpstr>
      <vt:lpstr>'NF2_15 (221)'!TABLE_AGE_DEF_1</vt:lpstr>
      <vt:lpstr>'Table 1 (501)'!TABLE_AGE_DEF_1</vt:lpstr>
      <vt:lpstr>'Table 1 (505)'!TABLE_AGE_DEF_1</vt:lpstr>
      <vt:lpstr>'Table 1 (801)'!TABLE_AGE_DEF_1</vt:lpstr>
      <vt:lpstr>'Table 2 (502)'!TABLE_AGE_DEF_1</vt:lpstr>
      <vt:lpstr>'Table 2 (506)'!TABLE_AGE_DEF_1</vt:lpstr>
      <vt:lpstr>'Table 2 (802)'!TABLE_AGE_DEF_1</vt:lpstr>
      <vt:lpstr>'Table 3 (503)'!TABLE_AGE_DEF_1</vt:lpstr>
      <vt:lpstr>'Table 3 (507)'!TABLE_AGE_DEF_1</vt:lpstr>
      <vt:lpstr>'Table A (401)'!TABLE_AGE_DEF_1</vt:lpstr>
      <vt:lpstr>'Table A (403)'!TABLE_AGE_DEF_1</vt:lpstr>
      <vt:lpstr>'Table A_06 (602)'!TABLE_AGE_DEF_1</vt:lpstr>
      <vt:lpstr>'Table A_15_65 (603)'!TABLE_AGE_DEF_1</vt:lpstr>
      <vt:lpstr>'Table A_15_66 (604)'!TABLE_AGE_DEF_1</vt:lpstr>
      <vt:lpstr>'Table A_15_67 (605)'!TABLE_AGE_DEF_1</vt:lpstr>
      <vt:lpstr>'Table A_15_68 (606)'!TABLE_AGE_DEF_1</vt:lpstr>
      <vt:lpstr>'Table A_88 (601)'!TABLE_AGE_DEF_1</vt:lpstr>
      <vt:lpstr>'Table A1 (201C)'!TABLE_AGE_DEF_1</vt:lpstr>
      <vt:lpstr>'Table B (402)'!TABLE_AGE_DEF_1</vt:lpstr>
      <vt:lpstr>'Table B (404)'!TABLE_AGE_DEF_1</vt:lpstr>
      <vt:lpstr>'Table B_06 (621)'!TABLE_AGE_DEF_1</vt:lpstr>
      <vt:lpstr>'Table B_15 (625)'!TABLE_AGE_DEF_1</vt:lpstr>
      <vt:lpstr>'Table B_88 (607)'!TABLE_AGE_DEF_1</vt:lpstr>
      <vt:lpstr>'Table B-AP (407)'!TABLE_AGE_DEF_1</vt:lpstr>
      <vt:lpstr>'Table C (405)'!TABLE_AGE_DEF_1</vt:lpstr>
      <vt:lpstr>'Table C (703)'!TABLE_AGE_DEF_1</vt:lpstr>
      <vt:lpstr>'Table C_06 (622)'!TABLE_AGE_DEF_1</vt:lpstr>
      <vt:lpstr>'Table C_15 (626)'!TABLE_AGE_DEF_1</vt:lpstr>
      <vt:lpstr>'Table C_88 (608)'!TABLE_AGE_DEF_1</vt:lpstr>
      <vt:lpstr>'Table D_06 (623)'!TABLE_AGE_DEF_1</vt:lpstr>
      <vt:lpstr>'Table D1 (203)'!TABLE_AGE_DEF_1</vt:lpstr>
      <vt:lpstr>'Table D1_88 (615)'!TABLE_AGE_DEF_1</vt:lpstr>
      <vt:lpstr>'Table D2 (204)'!TABLE_AGE_DEF_1</vt:lpstr>
      <vt:lpstr>'Table D2_88 (616)'!TABLE_AGE_DEF_1</vt:lpstr>
      <vt:lpstr>'Table E_06 (624)'!TABLE_AGE_DEF_1</vt:lpstr>
      <vt:lpstr>'Table E1_88 (617)'!TABLE_AGE_DEF_1</vt:lpstr>
      <vt:lpstr>'Table E2_88 (618)'!TABLE_AGE_DEF_1</vt:lpstr>
      <vt:lpstr>'Table F_06 (611)'!TABLE_AGE_DEF_1</vt:lpstr>
      <vt:lpstr>'Table F_15 (613)'!TABLE_AGE_DEF_1</vt:lpstr>
      <vt:lpstr>'Table F1 (205C)'!TABLE_AGE_DEF_1</vt:lpstr>
      <vt:lpstr>'Table F1_88 (619)'!TABLE_AGE_DEF_1</vt:lpstr>
      <vt:lpstr>'Table F2_88 (620)'!TABLE_AGE_DEF_1</vt:lpstr>
      <vt:lpstr>'Table G_06 (612)'!TABLE_AGE_DEF_1</vt:lpstr>
      <vt:lpstr>'Table G_15 (614)'!TABLE_AGE_DEF_1</vt:lpstr>
      <vt:lpstr>'Table G_88 (609)'!TABLE_AGE_DEF_1</vt:lpstr>
      <vt:lpstr>'Table G1 (301)'!TABLE_AGE_DEF_1</vt:lpstr>
      <vt:lpstr>'Table G1_06 (305)'!TABLE_AGE_DEF_1</vt:lpstr>
      <vt:lpstr>'Table G1_15 (309)'!TABLE_AGE_DEF_1</vt:lpstr>
      <vt:lpstr>'Table G2 (302)'!TABLE_AGE_DEF_1</vt:lpstr>
      <vt:lpstr>'Table G2_06 (306)'!TABLE_AGE_DEF_1</vt:lpstr>
      <vt:lpstr>'Table G2_15 (310)'!TABLE_AGE_DEF_1</vt:lpstr>
      <vt:lpstr>'Table H_88 (610)'!TABLE_AGE_DEF_1</vt:lpstr>
      <vt:lpstr>'Table H1 (303)'!TABLE_AGE_DEF_1</vt:lpstr>
      <vt:lpstr>'Table H1_06 (307)'!TABLE_AGE_DEF_1</vt:lpstr>
      <vt:lpstr>'Table H1_15 (311)'!TABLE_AGE_DEF_1</vt:lpstr>
      <vt:lpstr>'Table H2 (304)'!TABLE_AGE_DEF_1</vt:lpstr>
      <vt:lpstr>'Table H2_06 (308)'!TABLE_AGE_DEF_1</vt:lpstr>
      <vt:lpstr>'Table H2_15 (312)'!TABLE_AGE_DEF_1</vt:lpstr>
      <vt:lpstr>'Table in Appendix (504)'!TABLE_AGE_DEF_1</vt:lpstr>
      <vt:lpstr>'Table K (313)'!TABLE_AGE_DEF_1</vt:lpstr>
      <vt:lpstr>'Table K_06 (314)'!TABLE_AGE_DEF_1</vt:lpstr>
      <vt:lpstr>'Table K_15_65 (315)'!TABLE_AGE_DEF_1</vt:lpstr>
      <vt:lpstr>'Table K_15_66 (316)'!TABLE_AGE_DEF_1</vt:lpstr>
      <vt:lpstr>'Table K_15_67 (317)'!TABLE_AGE_DEF_1</vt:lpstr>
      <vt:lpstr>'Table K_15_68 (318)'!TABLE_AGE_DEF_1</vt:lpstr>
      <vt:lpstr>'Table M (229)'!TABLE_AGE_DEF_1</vt:lpstr>
      <vt:lpstr>'Table M (319)'!TABLE_AGE_DEF_1</vt:lpstr>
      <vt:lpstr>'Table N (320)'!TABLE_AGE_DEF_1</vt:lpstr>
      <vt:lpstr>'Table NA1 (201)'!TABLE_AGE_DEF_1</vt:lpstr>
      <vt:lpstr>'Table NA1_06 (207)'!TABLE_AGE_DEF_1</vt:lpstr>
      <vt:lpstr>'Table NA1_15_65 (212)'!TABLE_AGE_DEF_1</vt:lpstr>
      <vt:lpstr>'Table NA1_15_66 (213)'!TABLE_AGE_DEF_1</vt:lpstr>
      <vt:lpstr>'Table NA1_15_67 (214)'!TABLE_AGE_DEF_1</vt:lpstr>
      <vt:lpstr>'Table NA1_15_68 (215)'!TABLE_AGE_DEF_1</vt:lpstr>
      <vt:lpstr>'Table NA2 (202)'!TABLE_AGE_DEF_1</vt:lpstr>
      <vt:lpstr>'Table NA2_06 (208)'!TABLE_AGE_DEF_1</vt:lpstr>
      <vt:lpstr>'Table NA2_15_65 (216)'!TABLE_AGE_DEF_1</vt:lpstr>
      <vt:lpstr>'Table NA2_15_66 (217)'!TABLE_AGE_DEF_1</vt:lpstr>
      <vt:lpstr>'Table NA2_15_67 (218)'!TABLE_AGE_DEF_1</vt:lpstr>
      <vt:lpstr>'Table NA2_15_68 (219)'!TABLE_AGE_DEF_1</vt:lpstr>
      <vt:lpstr>'Table NA3_06 (209)'!TABLE_AGE_DEF_1</vt:lpstr>
      <vt:lpstr>'Table NF1 (205)'!TABLE_AGE_DEF_1</vt:lpstr>
      <vt:lpstr>'Table NF1_06 (210)'!TABLE_AGE_DEF_1</vt:lpstr>
      <vt:lpstr>'Table NF2 (206)'!TABLE_AGE_DEF_1</vt:lpstr>
      <vt:lpstr>'Table NF2_06 (211)'!TABLE_AGE_DEF_1</vt:lpstr>
      <vt:lpstr>'Table P (321)'!TABLE_AGE_DEF_1</vt:lpstr>
      <vt:lpstr>'Table Q_15 (335)'!TABLE_AGE_DEF_1</vt:lpstr>
      <vt:lpstr>'Table Q1 (322)'!TABLE_AGE_DEF_1</vt:lpstr>
      <vt:lpstr>'Table Q1_06 (331)'!TABLE_AGE_DEF_1</vt:lpstr>
      <vt:lpstr>'Table Q2 (323)'!TABLE_AGE_DEF_1</vt:lpstr>
      <vt:lpstr>'Table Q2_06 (332)'!TABLE_AGE_DEF_1</vt:lpstr>
      <vt:lpstr>'Table R (324)'!TABLE_AGE_DEF_1</vt:lpstr>
      <vt:lpstr>'Table R_15 (336)'!TABLE_AGE_DEF_1</vt:lpstr>
      <vt:lpstr>'Table R1_06 (333)'!TABLE_AGE_DEF_1</vt:lpstr>
      <vt:lpstr>'Table R2_06 (334)'!TABLE_AGE_DEF_1</vt:lpstr>
      <vt:lpstr>'Table S1 (325)'!TABLE_AGE_DEF_1</vt:lpstr>
      <vt:lpstr>'Table S2 (326)'!TABLE_AGE_DEF_1</vt:lpstr>
      <vt:lpstr>'Table S-AP (406)'!TABLE_AGE_DEF_1</vt:lpstr>
      <vt:lpstr>'Table T1 (327)'!TABLE_AGE_DEF_1</vt:lpstr>
      <vt:lpstr>'Table T2 (328)'!TABLE_AGE_DEF_1</vt:lpstr>
      <vt:lpstr>'Table TVIN_15F (226)'!TABLE_AGE_DEF_1</vt:lpstr>
      <vt:lpstr>'Table TVIN_15GMP (228)'!TABLE_AGE_DEF_1</vt:lpstr>
      <vt:lpstr>'Table TVIN_15M (227)'!TABLE_AGE_DEF_1</vt:lpstr>
      <vt:lpstr>'Table U1 (329)'!TABLE_AGE_DEF_1</vt:lpstr>
      <vt:lpstr>'Table U2 (330)'!TABLE_AGE_DEF_1</vt:lpstr>
      <vt:lpstr>'Table F_06 (611)'!TABLE_AREA</vt:lpstr>
      <vt:lpstr>'Table F_15 (613)'!TABLE_AREA</vt:lpstr>
      <vt:lpstr>TABLE_AREA</vt:lpstr>
      <vt:lpstr>'NF1_15 (220)'!TABLE_AREA_1</vt:lpstr>
      <vt:lpstr>'NF2_15 (221)'!TABLE_AREA_1</vt:lpstr>
      <vt:lpstr>'Table 1 (501)'!TABLE_AREA_1</vt:lpstr>
      <vt:lpstr>'Table 1 (505)'!TABLE_AREA_1</vt:lpstr>
      <vt:lpstr>'Table 1 (801)'!TABLE_AREA_1</vt:lpstr>
      <vt:lpstr>'Table 2 (502)'!TABLE_AREA_1</vt:lpstr>
      <vt:lpstr>'Table 2 (506)'!TABLE_AREA_1</vt:lpstr>
      <vt:lpstr>'Table 2 (802)'!TABLE_AREA_1</vt:lpstr>
      <vt:lpstr>'Table 3 (503)'!TABLE_AREA_1</vt:lpstr>
      <vt:lpstr>'Table 3 (507)'!TABLE_AREA_1</vt:lpstr>
      <vt:lpstr>'Table A (401)'!TABLE_AREA_1</vt:lpstr>
      <vt:lpstr>'Table A (403)'!TABLE_AREA_1</vt:lpstr>
      <vt:lpstr>'Table A_06 (602)'!TABLE_AREA_1</vt:lpstr>
      <vt:lpstr>'Table A_15_65 (603)'!TABLE_AREA_1</vt:lpstr>
      <vt:lpstr>'Table A_15_66 (604)'!TABLE_AREA_1</vt:lpstr>
      <vt:lpstr>'Table A_15_67 (605)'!TABLE_AREA_1</vt:lpstr>
      <vt:lpstr>'Table A_15_68 (606)'!TABLE_AREA_1</vt:lpstr>
      <vt:lpstr>'Table A_88 (601)'!TABLE_AREA_1</vt:lpstr>
      <vt:lpstr>'Table A1 (201C)'!TABLE_AREA_1</vt:lpstr>
      <vt:lpstr>'Table B (402)'!TABLE_AREA_1</vt:lpstr>
      <vt:lpstr>'Table B (404)'!TABLE_AREA_1</vt:lpstr>
      <vt:lpstr>'Table B_06 (621)'!TABLE_AREA_1</vt:lpstr>
      <vt:lpstr>'Table B_15 (625)'!TABLE_AREA_1</vt:lpstr>
      <vt:lpstr>'Table B_88 (607)'!TABLE_AREA_1</vt:lpstr>
      <vt:lpstr>'Table B-AP (407)'!TABLE_AREA_1</vt:lpstr>
      <vt:lpstr>'Table C (405)'!TABLE_AREA_1</vt:lpstr>
      <vt:lpstr>'Table C (703)'!TABLE_AREA_1</vt:lpstr>
      <vt:lpstr>'Table C_06 (622)'!TABLE_AREA_1</vt:lpstr>
      <vt:lpstr>'Table C_15 (626)'!TABLE_AREA_1</vt:lpstr>
      <vt:lpstr>'Table C_88 (608)'!TABLE_AREA_1</vt:lpstr>
      <vt:lpstr>'Table D_06 (623)'!TABLE_AREA_1</vt:lpstr>
      <vt:lpstr>'Table D1 (203)'!TABLE_AREA_1</vt:lpstr>
      <vt:lpstr>'Table D1_88 (615)'!TABLE_AREA_1</vt:lpstr>
      <vt:lpstr>'Table D2 (204)'!TABLE_AREA_1</vt:lpstr>
      <vt:lpstr>'Table D2_88 (616)'!TABLE_AREA_1</vt:lpstr>
      <vt:lpstr>'Table E_06 (624)'!TABLE_AREA_1</vt:lpstr>
      <vt:lpstr>'Table E1_88 (617)'!TABLE_AREA_1</vt:lpstr>
      <vt:lpstr>'Table E2_88 (618)'!TABLE_AREA_1</vt:lpstr>
      <vt:lpstr>'Table F1 (205C)'!TABLE_AREA_1</vt:lpstr>
      <vt:lpstr>'Table F1_88 (619)'!TABLE_AREA_1</vt:lpstr>
      <vt:lpstr>'Table F2_88 (620)'!TABLE_AREA_1</vt:lpstr>
      <vt:lpstr>'Table G1 (301)'!TABLE_AREA_1</vt:lpstr>
      <vt:lpstr>'Table G1_06 (305)'!TABLE_AREA_1</vt:lpstr>
      <vt:lpstr>'Table G1_15 (309)'!TABLE_AREA_1</vt:lpstr>
      <vt:lpstr>'Table G2 (302)'!TABLE_AREA_1</vt:lpstr>
      <vt:lpstr>'Table G2_06 (306)'!TABLE_AREA_1</vt:lpstr>
      <vt:lpstr>'Table G2_15 (310)'!TABLE_AREA_1</vt:lpstr>
      <vt:lpstr>'Table H1 (303)'!TABLE_AREA_1</vt:lpstr>
      <vt:lpstr>'Table H1_06 (307)'!TABLE_AREA_1</vt:lpstr>
      <vt:lpstr>'Table H1_15 (311)'!TABLE_AREA_1</vt:lpstr>
      <vt:lpstr>'Table H2 (304)'!TABLE_AREA_1</vt:lpstr>
      <vt:lpstr>'Table H2_06 (308)'!TABLE_AREA_1</vt:lpstr>
      <vt:lpstr>'Table H2_15 (312)'!TABLE_AREA_1</vt:lpstr>
      <vt:lpstr>'Table in Appendix (504)'!TABLE_AREA_1</vt:lpstr>
      <vt:lpstr>'Table K (313)'!TABLE_AREA_1</vt:lpstr>
      <vt:lpstr>'Table K_06 (314)'!TABLE_AREA_1</vt:lpstr>
      <vt:lpstr>'Table K_15_65 (315)'!TABLE_AREA_1</vt:lpstr>
      <vt:lpstr>'Table K_15_66 (316)'!TABLE_AREA_1</vt:lpstr>
      <vt:lpstr>'Table K_15_67 (317)'!TABLE_AREA_1</vt:lpstr>
      <vt:lpstr>'Table K_15_68 (318)'!TABLE_AREA_1</vt:lpstr>
      <vt:lpstr>'Table M (229)'!TABLE_AREA_1</vt:lpstr>
      <vt:lpstr>'Table M (319)'!TABLE_AREA_1</vt:lpstr>
      <vt:lpstr>'Table N (320)'!TABLE_AREA_1</vt:lpstr>
      <vt:lpstr>'Table NA1 (201)'!TABLE_AREA_1</vt:lpstr>
      <vt:lpstr>'Table NA1_06 (207)'!TABLE_AREA_1</vt:lpstr>
      <vt:lpstr>'Table NA1_15_65 (212)'!TABLE_AREA_1</vt:lpstr>
      <vt:lpstr>'Table NA1_15_66 (213)'!TABLE_AREA_1</vt:lpstr>
      <vt:lpstr>'Table NA1_15_67 (214)'!TABLE_AREA_1</vt:lpstr>
      <vt:lpstr>'Table NA1_15_68 (215)'!TABLE_AREA_1</vt:lpstr>
      <vt:lpstr>'Table NA2 (202)'!TABLE_AREA_1</vt:lpstr>
      <vt:lpstr>'Table NA2_06 (208)'!TABLE_AREA_1</vt:lpstr>
      <vt:lpstr>'Table NA2_15_65 (216)'!TABLE_AREA_1</vt:lpstr>
      <vt:lpstr>'Table NA2_15_66 (217)'!TABLE_AREA_1</vt:lpstr>
      <vt:lpstr>'Table NA2_15_67 (218)'!TABLE_AREA_1</vt:lpstr>
      <vt:lpstr>'Table NA2_15_68 (219)'!TABLE_AREA_1</vt:lpstr>
      <vt:lpstr>'Table NA3_06 (209)'!TABLE_AREA_1</vt:lpstr>
      <vt:lpstr>'Table NF1 (205)'!TABLE_AREA_1</vt:lpstr>
      <vt:lpstr>'Table NF1_06 (210)'!TABLE_AREA_1</vt:lpstr>
      <vt:lpstr>'Table NF2 (206)'!TABLE_AREA_1</vt:lpstr>
      <vt:lpstr>'Table NF2_06 (211)'!TABLE_AREA_1</vt:lpstr>
      <vt:lpstr>'Table P (321)'!TABLE_AREA_1</vt:lpstr>
      <vt:lpstr>'Table Q_15 (335)'!TABLE_AREA_1</vt:lpstr>
      <vt:lpstr>'Table Q1 (322)'!TABLE_AREA_1</vt:lpstr>
      <vt:lpstr>'Table Q1_06 (331)'!TABLE_AREA_1</vt:lpstr>
      <vt:lpstr>'Table Q2 (323)'!TABLE_AREA_1</vt:lpstr>
      <vt:lpstr>'Table Q2_06 (332)'!TABLE_AREA_1</vt:lpstr>
      <vt:lpstr>'Table R (324)'!TABLE_AREA_1</vt:lpstr>
      <vt:lpstr>'Table R_15 (336)'!TABLE_AREA_1</vt:lpstr>
      <vt:lpstr>'Table R1_06 (333)'!TABLE_AREA_1</vt:lpstr>
      <vt:lpstr>'Table R2_06 (334)'!TABLE_AREA_1</vt:lpstr>
      <vt:lpstr>'Table S1 (325)'!TABLE_AREA_1</vt:lpstr>
      <vt:lpstr>'Table S2 (326)'!TABLE_AREA_1</vt:lpstr>
      <vt:lpstr>'Table S-AP (406)'!TABLE_AREA_1</vt:lpstr>
      <vt:lpstr>'Table T1 (327)'!TABLE_AREA_1</vt:lpstr>
      <vt:lpstr>'Table T2 (328)'!TABLE_AREA_1</vt:lpstr>
      <vt:lpstr>'Table TVIN_15F (226)'!TABLE_AREA_1</vt:lpstr>
      <vt:lpstr>'Table TVIN_15GMP (228)'!TABLE_AREA_1</vt:lpstr>
      <vt:lpstr>'Table TVIN_15M (227)'!TABLE_AREA_1</vt:lpstr>
      <vt:lpstr>'Table U1 (329)'!TABLE_AREA_1</vt:lpstr>
      <vt:lpstr>'Table U2 (330)'!TABLE_AREA_1</vt:lpstr>
      <vt:lpstr>TABLE_AREA_1</vt:lpstr>
      <vt:lpstr>'NF1_15 (220)'!TABLE_ASSUMPTION_SET_1</vt:lpstr>
      <vt:lpstr>'NF2_15 (221)'!TABLE_ASSUMPTION_SET_1</vt:lpstr>
      <vt:lpstr>'Table 1 (501)'!TABLE_ASSUMPTION_SET_1</vt:lpstr>
      <vt:lpstr>'Table 1 (505)'!TABLE_ASSUMPTION_SET_1</vt:lpstr>
      <vt:lpstr>'Table 1 (801)'!TABLE_ASSUMPTION_SET_1</vt:lpstr>
      <vt:lpstr>'Table 2 (502)'!TABLE_ASSUMPTION_SET_1</vt:lpstr>
      <vt:lpstr>'Table 2 (506)'!TABLE_ASSUMPTION_SET_1</vt:lpstr>
      <vt:lpstr>'Table 2 (802)'!TABLE_ASSUMPTION_SET_1</vt:lpstr>
      <vt:lpstr>'Table 3 (503)'!TABLE_ASSUMPTION_SET_1</vt:lpstr>
      <vt:lpstr>'Table 3 (507)'!TABLE_ASSUMPTION_SET_1</vt:lpstr>
      <vt:lpstr>'Table A (401)'!TABLE_ASSUMPTION_SET_1</vt:lpstr>
      <vt:lpstr>'Table A (403)'!TABLE_ASSUMPTION_SET_1</vt:lpstr>
      <vt:lpstr>'Table A_06 (602)'!TABLE_ASSUMPTION_SET_1</vt:lpstr>
      <vt:lpstr>'Table A_15_65 (603)'!TABLE_ASSUMPTION_SET_1</vt:lpstr>
      <vt:lpstr>'Table A_15_66 (604)'!TABLE_ASSUMPTION_SET_1</vt:lpstr>
      <vt:lpstr>'Table A_15_67 (605)'!TABLE_ASSUMPTION_SET_1</vt:lpstr>
      <vt:lpstr>'Table A_15_68 (606)'!TABLE_ASSUMPTION_SET_1</vt:lpstr>
      <vt:lpstr>'Table A_88 (601)'!TABLE_ASSUMPTION_SET_1</vt:lpstr>
      <vt:lpstr>'Table A1 (201C)'!TABLE_ASSUMPTION_SET_1</vt:lpstr>
      <vt:lpstr>'Table B (402)'!TABLE_ASSUMPTION_SET_1</vt:lpstr>
      <vt:lpstr>'Table B (404)'!TABLE_ASSUMPTION_SET_1</vt:lpstr>
      <vt:lpstr>'Table B_06 (621)'!TABLE_ASSUMPTION_SET_1</vt:lpstr>
      <vt:lpstr>'Table B_15 (625)'!TABLE_ASSUMPTION_SET_1</vt:lpstr>
      <vt:lpstr>'Table B_88 (607)'!TABLE_ASSUMPTION_SET_1</vt:lpstr>
      <vt:lpstr>'Table B-AP (407)'!TABLE_ASSUMPTION_SET_1</vt:lpstr>
      <vt:lpstr>'Table C (405)'!TABLE_ASSUMPTION_SET_1</vt:lpstr>
      <vt:lpstr>'Table C (703)'!TABLE_ASSUMPTION_SET_1</vt:lpstr>
      <vt:lpstr>'Table C_06 (622)'!TABLE_ASSUMPTION_SET_1</vt:lpstr>
      <vt:lpstr>'Table C_15 (626)'!TABLE_ASSUMPTION_SET_1</vt:lpstr>
      <vt:lpstr>'Table C_88 (608)'!TABLE_ASSUMPTION_SET_1</vt:lpstr>
      <vt:lpstr>'Table D_06 (623)'!TABLE_ASSUMPTION_SET_1</vt:lpstr>
      <vt:lpstr>'Table D1 (203)'!TABLE_ASSUMPTION_SET_1</vt:lpstr>
      <vt:lpstr>'Table D1_88 (615)'!TABLE_ASSUMPTION_SET_1</vt:lpstr>
      <vt:lpstr>'Table D2 (204)'!TABLE_ASSUMPTION_SET_1</vt:lpstr>
      <vt:lpstr>'Table D2_88 (616)'!TABLE_ASSUMPTION_SET_1</vt:lpstr>
      <vt:lpstr>'Table E_06 (624)'!TABLE_ASSUMPTION_SET_1</vt:lpstr>
      <vt:lpstr>'Table E1_88 (617)'!TABLE_ASSUMPTION_SET_1</vt:lpstr>
      <vt:lpstr>'Table E2_88 (618)'!TABLE_ASSUMPTION_SET_1</vt:lpstr>
      <vt:lpstr>'Table F_06 (611)'!TABLE_ASSUMPTION_SET_1</vt:lpstr>
      <vt:lpstr>'Table F_15 (613)'!TABLE_ASSUMPTION_SET_1</vt:lpstr>
      <vt:lpstr>'Table F1 (205C)'!TABLE_ASSUMPTION_SET_1</vt:lpstr>
      <vt:lpstr>'Table F1_88 (619)'!TABLE_ASSUMPTION_SET_1</vt:lpstr>
      <vt:lpstr>'Table F2_88 (620)'!TABLE_ASSUMPTION_SET_1</vt:lpstr>
      <vt:lpstr>'Table G_06 (612)'!TABLE_ASSUMPTION_SET_1</vt:lpstr>
      <vt:lpstr>'Table G_15 (614)'!TABLE_ASSUMPTION_SET_1</vt:lpstr>
      <vt:lpstr>'Table G_88 (609)'!TABLE_ASSUMPTION_SET_1</vt:lpstr>
      <vt:lpstr>'Table G1 (301)'!TABLE_ASSUMPTION_SET_1</vt:lpstr>
      <vt:lpstr>'Table G1_06 (305)'!TABLE_ASSUMPTION_SET_1</vt:lpstr>
      <vt:lpstr>'Table G1_15 (309)'!TABLE_ASSUMPTION_SET_1</vt:lpstr>
      <vt:lpstr>'Table G2 (302)'!TABLE_ASSUMPTION_SET_1</vt:lpstr>
      <vt:lpstr>'Table G2_06 (306)'!TABLE_ASSUMPTION_SET_1</vt:lpstr>
      <vt:lpstr>'Table G2_15 (310)'!TABLE_ASSUMPTION_SET_1</vt:lpstr>
      <vt:lpstr>'Table H_88 (610)'!TABLE_ASSUMPTION_SET_1</vt:lpstr>
      <vt:lpstr>'Table H1 (303)'!TABLE_ASSUMPTION_SET_1</vt:lpstr>
      <vt:lpstr>'Table H1_06 (307)'!TABLE_ASSUMPTION_SET_1</vt:lpstr>
      <vt:lpstr>'Table H1_15 (311)'!TABLE_ASSUMPTION_SET_1</vt:lpstr>
      <vt:lpstr>'Table H2 (304)'!TABLE_ASSUMPTION_SET_1</vt:lpstr>
      <vt:lpstr>'Table H2_06 (308)'!TABLE_ASSUMPTION_SET_1</vt:lpstr>
      <vt:lpstr>'Table H2_15 (312)'!TABLE_ASSUMPTION_SET_1</vt:lpstr>
      <vt:lpstr>'Table in Appendix (504)'!TABLE_ASSUMPTION_SET_1</vt:lpstr>
      <vt:lpstr>'Table K (313)'!TABLE_ASSUMPTION_SET_1</vt:lpstr>
      <vt:lpstr>'Table K_06 (314)'!TABLE_ASSUMPTION_SET_1</vt:lpstr>
      <vt:lpstr>'Table K_15_65 (315)'!TABLE_ASSUMPTION_SET_1</vt:lpstr>
      <vt:lpstr>'Table K_15_66 (316)'!TABLE_ASSUMPTION_SET_1</vt:lpstr>
      <vt:lpstr>'Table K_15_67 (317)'!TABLE_ASSUMPTION_SET_1</vt:lpstr>
      <vt:lpstr>'Table K_15_68 (318)'!TABLE_ASSUMPTION_SET_1</vt:lpstr>
      <vt:lpstr>'Table M (229)'!TABLE_ASSUMPTION_SET_1</vt:lpstr>
      <vt:lpstr>'Table M (319)'!TABLE_ASSUMPTION_SET_1</vt:lpstr>
      <vt:lpstr>'Table N (320)'!TABLE_ASSUMPTION_SET_1</vt:lpstr>
      <vt:lpstr>'Table NA1 (201)'!TABLE_ASSUMPTION_SET_1</vt:lpstr>
      <vt:lpstr>'Table NA1_06 (207)'!TABLE_ASSUMPTION_SET_1</vt:lpstr>
      <vt:lpstr>'Table NA1_15_65 (212)'!TABLE_ASSUMPTION_SET_1</vt:lpstr>
      <vt:lpstr>'Table NA1_15_66 (213)'!TABLE_ASSUMPTION_SET_1</vt:lpstr>
      <vt:lpstr>'Table NA1_15_67 (214)'!TABLE_ASSUMPTION_SET_1</vt:lpstr>
      <vt:lpstr>'Table NA1_15_68 (215)'!TABLE_ASSUMPTION_SET_1</vt:lpstr>
      <vt:lpstr>'Table NA2 (202)'!TABLE_ASSUMPTION_SET_1</vt:lpstr>
      <vt:lpstr>'Table NA2_06 (208)'!TABLE_ASSUMPTION_SET_1</vt:lpstr>
      <vt:lpstr>'Table NA2_15_65 (216)'!TABLE_ASSUMPTION_SET_1</vt:lpstr>
      <vt:lpstr>'Table NA2_15_66 (217)'!TABLE_ASSUMPTION_SET_1</vt:lpstr>
      <vt:lpstr>'Table NA2_15_67 (218)'!TABLE_ASSUMPTION_SET_1</vt:lpstr>
      <vt:lpstr>'Table NA2_15_68 (219)'!TABLE_ASSUMPTION_SET_1</vt:lpstr>
      <vt:lpstr>'Table NA3_06 (209)'!TABLE_ASSUMPTION_SET_1</vt:lpstr>
      <vt:lpstr>'Table NF1 (205)'!TABLE_ASSUMPTION_SET_1</vt:lpstr>
      <vt:lpstr>'Table NF1_06 (210)'!TABLE_ASSUMPTION_SET_1</vt:lpstr>
      <vt:lpstr>'Table NF2 (206)'!TABLE_ASSUMPTION_SET_1</vt:lpstr>
      <vt:lpstr>'Table NF2_06 (211)'!TABLE_ASSUMPTION_SET_1</vt:lpstr>
      <vt:lpstr>'Table P (321)'!TABLE_ASSUMPTION_SET_1</vt:lpstr>
      <vt:lpstr>'Table Q_15 (335)'!TABLE_ASSUMPTION_SET_1</vt:lpstr>
      <vt:lpstr>'Table Q1 (322)'!TABLE_ASSUMPTION_SET_1</vt:lpstr>
      <vt:lpstr>'Table Q1_06 (331)'!TABLE_ASSUMPTION_SET_1</vt:lpstr>
      <vt:lpstr>'Table Q2 (323)'!TABLE_ASSUMPTION_SET_1</vt:lpstr>
      <vt:lpstr>'Table Q2_06 (332)'!TABLE_ASSUMPTION_SET_1</vt:lpstr>
      <vt:lpstr>'Table R (324)'!TABLE_ASSUMPTION_SET_1</vt:lpstr>
      <vt:lpstr>'Table R_15 (336)'!TABLE_ASSUMPTION_SET_1</vt:lpstr>
      <vt:lpstr>'Table R1_06 (333)'!TABLE_ASSUMPTION_SET_1</vt:lpstr>
      <vt:lpstr>'Table R2_06 (334)'!TABLE_ASSUMPTION_SET_1</vt:lpstr>
      <vt:lpstr>'Table S1 (325)'!TABLE_ASSUMPTION_SET_1</vt:lpstr>
      <vt:lpstr>'Table S2 (326)'!TABLE_ASSUMPTION_SET_1</vt:lpstr>
      <vt:lpstr>'Table S-AP (406)'!TABLE_ASSUMPTION_SET_1</vt:lpstr>
      <vt:lpstr>'Table T1 (327)'!TABLE_ASSUMPTION_SET_1</vt:lpstr>
      <vt:lpstr>'Table T2 (328)'!TABLE_ASSUMPTION_SET_1</vt:lpstr>
      <vt:lpstr>'Table TVIN_15F (226)'!TABLE_ASSUMPTION_SET_1</vt:lpstr>
      <vt:lpstr>'Table TVIN_15GMP (228)'!TABLE_ASSUMPTION_SET_1</vt:lpstr>
      <vt:lpstr>'Table TVIN_15M (227)'!TABLE_ASSUMPTION_SET_1</vt:lpstr>
      <vt:lpstr>'Table U1 (329)'!TABLE_ASSUMPTION_SET_1</vt:lpstr>
      <vt:lpstr>'Table U2 (330)'!TABLE_ASSUMPTION_SET_1</vt:lpstr>
      <vt:lpstr>TABLE_CLIENT</vt:lpstr>
      <vt:lpstr>'NF1_15 (220)'!TABLE_CLIENT_1</vt:lpstr>
      <vt:lpstr>'NF2_15 (221)'!TABLE_CLIENT_1</vt:lpstr>
      <vt:lpstr>'Table 1 (501)'!TABLE_CLIENT_1</vt:lpstr>
      <vt:lpstr>'Table 1 (505)'!TABLE_CLIENT_1</vt:lpstr>
      <vt:lpstr>'Table 1 (801)'!TABLE_CLIENT_1</vt:lpstr>
      <vt:lpstr>'Table 2 (502)'!TABLE_CLIENT_1</vt:lpstr>
      <vt:lpstr>'Table 2 (506)'!TABLE_CLIENT_1</vt:lpstr>
      <vt:lpstr>'Table 2 (802)'!TABLE_CLIENT_1</vt:lpstr>
      <vt:lpstr>'Table 3 (503)'!TABLE_CLIENT_1</vt:lpstr>
      <vt:lpstr>'Table 3 (507)'!TABLE_CLIENT_1</vt:lpstr>
      <vt:lpstr>'Table A (401)'!TABLE_CLIENT_1</vt:lpstr>
      <vt:lpstr>'Table A (403)'!TABLE_CLIENT_1</vt:lpstr>
      <vt:lpstr>'Table A_06 (602)'!TABLE_CLIENT_1</vt:lpstr>
      <vt:lpstr>'Table A_15_65 (603)'!TABLE_CLIENT_1</vt:lpstr>
      <vt:lpstr>'Table A_15_66 (604)'!TABLE_CLIENT_1</vt:lpstr>
      <vt:lpstr>'Table A_15_67 (605)'!TABLE_CLIENT_1</vt:lpstr>
      <vt:lpstr>'Table A_15_68 (606)'!TABLE_CLIENT_1</vt:lpstr>
      <vt:lpstr>'Table A_88 (601)'!TABLE_CLIENT_1</vt:lpstr>
      <vt:lpstr>'Table A1 (201C)'!TABLE_CLIENT_1</vt:lpstr>
      <vt:lpstr>'Table B (402)'!TABLE_CLIENT_1</vt:lpstr>
      <vt:lpstr>'Table B (404)'!TABLE_CLIENT_1</vt:lpstr>
      <vt:lpstr>'Table B_06 (621)'!TABLE_CLIENT_1</vt:lpstr>
      <vt:lpstr>'Table B_15 (625)'!TABLE_CLIENT_1</vt:lpstr>
      <vt:lpstr>'Table B_88 (607)'!TABLE_CLIENT_1</vt:lpstr>
      <vt:lpstr>'Table B-AP (407)'!TABLE_CLIENT_1</vt:lpstr>
      <vt:lpstr>'Table C (405)'!TABLE_CLIENT_1</vt:lpstr>
      <vt:lpstr>'Table C (703)'!TABLE_CLIENT_1</vt:lpstr>
      <vt:lpstr>'Table C_06 (622)'!TABLE_CLIENT_1</vt:lpstr>
      <vt:lpstr>'Table C_15 (626)'!TABLE_CLIENT_1</vt:lpstr>
      <vt:lpstr>'Table C_88 (608)'!TABLE_CLIENT_1</vt:lpstr>
      <vt:lpstr>'Table D_06 (623)'!TABLE_CLIENT_1</vt:lpstr>
      <vt:lpstr>'Table D1 (203)'!TABLE_CLIENT_1</vt:lpstr>
      <vt:lpstr>'Table D1_88 (615)'!TABLE_CLIENT_1</vt:lpstr>
      <vt:lpstr>'Table D2 (204)'!TABLE_CLIENT_1</vt:lpstr>
      <vt:lpstr>'Table D2_88 (616)'!TABLE_CLIENT_1</vt:lpstr>
      <vt:lpstr>'Table E_06 (624)'!TABLE_CLIENT_1</vt:lpstr>
      <vt:lpstr>'Table E1_88 (617)'!TABLE_CLIENT_1</vt:lpstr>
      <vt:lpstr>'Table E2_88 (618)'!TABLE_CLIENT_1</vt:lpstr>
      <vt:lpstr>'Table F_06 (611)'!TABLE_CLIENT_1</vt:lpstr>
      <vt:lpstr>'Table F_15 (613)'!TABLE_CLIENT_1</vt:lpstr>
      <vt:lpstr>'Table F1 (205C)'!TABLE_CLIENT_1</vt:lpstr>
      <vt:lpstr>'Table F1_88 (619)'!TABLE_CLIENT_1</vt:lpstr>
      <vt:lpstr>'Table F2_88 (620)'!TABLE_CLIENT_1</vt:lpstr>
      <vt:lpstr>'Table G_06 (612)'!TABLE_CLIENT_1</vt:lpstr>
      <vt:lpstr>'Table G_15 (614)'!TABLE_CLIENT_1</vt:lpstr>
      <vt:lpstr>'Table G_88 (609)'!TABLE_CLIENT_1</vt:lpstr>
      <vt:lpstr>'Table G1 (301)'!TABLE_CLIENT_1</vt:lpstr>
      <vt:lpstr>'Table G1_06 (305)'!TABLE_CLIENT_1</vt:lpstr>
      <vt:lpstr>'Table G1_15 (309)'!TABLE_CLIENT_1</vt:lpstr>
      <vt:lpstr>'Table G2 (302)'!TABLE_CLIENT_1</vt:lpstr>
      <vt:lpstr>'Table G2_06 (306)'!TABLE_CLIENT_1</vt:lpstr>
      <vt:lpstr>'Table G2_15 (310)'!TABLE_CLIENT_1</vt:lpstr>
      <vt:lpstr>'Table H_88 (610)'!TABLE_CLIENT_1</vt:lpstr>
      <vt:lpstr>'Table H1 (303)'!TABLE_CLIENT_1</vt:lpstr>
      <vt:lpstr>'Table H1_06 (307)'!TABLE_CLIENT_1</vt:lpstr>
      <vt:lpstr>'Table H1_15 (311)'!TABLE_CLIENT_1</vt:lpstr>
      <vt:lpstr>'Table H2 (304)'!TABLE_CLIENT_1</vt:lpstr>
      <vt:lpstr>'Table H2_06 (308)'!TABLE_CLIENT_1</vt:lpstr>
      <vt:lpstr>'Table H2_15 (312)'!TABLE_CLIENT_1</vt:lpstr>
      <vt:lpstr>'Table in Appendix (504)'!TABLE_CLIENT_1</vt:lpstr>
      <vt:lpstr>'Table K (313)'!TABLE_CLIENT_1</vt:lpstr>
      <vt:lpstr>'Table K_06 (314)'!TABLE_CLIENT_1</vt:lpstr>
      <vt:lpstr>'Table K_15_65 (315)'!TABLE_CLIENT_1</vt:lpstr>
      <vt:lpstr>'Table K_15_66 (316)'!TABLE_CLIENT_1</vt:lpstr>
      <vt:lpstr>'Table K_15_67 (317)'!TABLE_CLIENT_1</vt:lpstr>
      <vt:lpstr>'Table K_15_68 (318)'!TABLE_CLIENT_1</vt:lpstr>
      <vt:lpstr>'Table M (229)'!TABLE_CLIENT_1</vt:lpstr>
      <vt:lpstr>'Table M (319)'!TABLE_CLIENT_1</vt:lpstr>
      <vt:lpstr>'Table N (320)'!TABLE_CLIENT_1</vt:lpstr>
      <vt:lpstr>'Table NA1 (201)'!TABLE_CLIENT_1</vt:lpstr>
      <vt:lpstr>'Table NA1_06 (207)'!TABLE_CLIENT_1</vt:lpstr>
      <vt:lpstr>'Table NA1_15_65 (212)'!TABLE_CLIENT_1</vt:lpstr>
      <vt:lpstr>'Table NA1_15_66 (213)'!TABLE_CLIENT_1</vt:lpstr>
      <vt:lpstr>'Table NA1_15_67 (214)'!TABLE_CLIENT_1</vt:lpstr>
      <vt:lpstr>'Table NA1_15_68 (215)'!TABLE_CLIENT_1</vt:lpstr>
      <vt:lpstr>'Table NA2 (202)'!TABLE_CLIENT_1</vt:lpstr>
      <vt:lpstr>'Table NA2_06 (208)'!TABLE_CLIENT_1</vt:lpstr>
      <vt:lpstr>'Table NA2_15_65 (216)'!TABLE_CLIENT_1</vt:lpstr>
      <vt:lpstr>'Table NA2_15_66 (217)'!TABLE_CLIENT_1</vt:lpstr>
      <vt:lpstr>'Table NA2_15_67 (218)'!TABLE_CLIENT_1</vt:lpstr>
      <vt:lpstr>'Table NA2_15_68 (219)'!TABLE_CLIENT_1</vt:lpstr>
      <vt:lpstr>'Table NA3_06 (209)'!TABLE_CLIENT_1</vt:lpstr>
      <vt:lpstr>'Table NF1 (205)'!TABLE_CLIENT_1</vt:lpstr>
      <vt:lpstr>'Table NF1_06 (210)'!TABLE_CLIENT_1</vt:lpstr>
      <vt:lpstr>'Table NF2 (206)'!TABLE_CLIENT_1</vt:lpstr>
      <vt:lpstr>'Table NF2_06 (211)'!TABLE_CLIENT_1</vt:lpstr>
      <vt:lpstr>'Table P (321)'!TABLE_CLIENT_1</vt:lpstr>
      <vt:lpstr>'Table Q_15 (335)'!TABLE_CLIENT_1</vt:lpstr>
      <vt:lpstr>'Table Q1 (322)'!TABLE_CLIENT_1</vt:lpstr>
      <vt:lpstr>'Table Q1_06 (331)'!TABLE_CLIENT_1</vt:lpstr>
      <vt:lpstr>'Table Q2 (323)'!TABLE_CLIENT_1</vt:lpstr>
      <vt:lpstr>'Table Q2_06 (332)'!TABLE_CLIENT_1</vt:lpstr>
      <vt:lpstr>'Table R (324)'!TABLE_CLIENT_1</vt:lpstr>
      <vt:lpstr>'Table R_15 (336)'!TABLE_CLIENT_1</vt:lpstr>
      <vt:lpstr>'Table R1_06 (333)'!TABLE_CLIENT_1</vt:lpstr>
      <vt:lpstr>'Table R2_06 (334)'!TABLE_CLIENT_1</vt:lpstr>
      <vt:lpstr>'Table S1 (325)'!TABLE_CLIENT_1</vt:lpstr>
      <vt:lpstr>'Table S2 (326)'!TABLE_CLIENT_1</vt:lpstr>
      <vt:lpstr>'Table S-AP (406)'!TABLE_CLIENT_1</vt:lpstr>
      <vt:lpstr>'Table T1 (327)'!TABLE_CLIENT_1</vt:lpstr>
      <vt:lpstr>'Table T2 (328)'!TABLE_CLIENT_1</vt:lpstr>
      <vt:lpstr>'Table TVIN_15F (226)'!TABLE_CLIENT_1</vt:lpstr>
      <vt:lpstr>'Table TVIN_15GMP (228)'!TABLE_CLIENT_1</vt:lpstr>
      <vt:lpstr>'Table TVIN_15M (227)'!TABLE_CLIENT_1</vt:lpstr>
      <vt:lpstr>'Table U1 (329)'!TABLE_CLIENT_1</vt:lpstr>
      <vt:lpstr>'Table U2 (330)'!TABLE_CLIENT_1</vt:lpstr>
      <vt:lpstr>TABLE_DATE_IMPLEMENTED</vt:lpstr>
      <vt:lpstr>'NF1_15 (220)'!TABLE_DATE_IMPLEMENTED_1</vt:lpstr>
      <vt:lpstr>'NF2_15 (221)'!TABLE_DATE_IMPLEMENTED_1</vt:lpstr>
      <vt:lpstr>'Table 1 (501)'!TABLE_DATE_IMPLEMENTED_1</vt:lpstr>
      <vt:lpstr>'Table 1 (505)'!TABLE_DATE_IMPLEMENTED_1</vt:lpstr>
      <vt:lpstr>'Table 1 (801)'!TABLE_DATE_IMPLEMENTED_1</vt:lpstr>
      <vt:lpstr>'Table 2 (502)'!TABLE_DATE_IMPLEMENTED_1</vt:lpstr>
      <vt:lpstr>'Table 2 (506)'!TABLE_DATE_IMPLEMENTED_1</vt:lpstr>
      <vt:lpstr>'Table 2 (802)'!TABLE_DATE_IMPLEMENTED_1</vt:lpstr>
      <vt:lpstr>'Table 3 (503)'!TABLE_DATE_IMPLEMENTED_1</vt:lpstr>
      <vt:lpstr>'Table A (401)'!TABLE_DATE_IMPLEMENTED_1</vt:lpstr>
      <vt:lpstr>'Table A (403)'!TABLE_DATE_IMPLEMENTED_1</vt:lpstr>
      <vt:lpstr>'Table A_06 (602)'!TABLE_DATE_IMPLEMENTED_1</vt:lpstr>
      <vt:lpstr>'Table A_15_65 (603)'!TABLE_DATE_IMPLEMENTED_1</vt:lpstr>
      <vt:lpstr>'Table A_15_66 (604)'!TABLE_DATE_IMPLEMENTED_1</vt:lpstr>
      <vt:lpstr>'Table A_15_67 (605)'!TABLE_DATE_IMPLEMENTED_1</vt:lpstr>
      <vt:lpstr>'Table A_15_68 (606)'!TABLE_DATE_IMPLEMENTED_1</vt:lpstr>
      <vt:lpstr>'Table A_88 (601)'!TABLE_DATE_IMPLEMENTED_1</vt:lpstr>
      <vt:lpstr>'Table A1 (201C)'!TABLE_DATE_IMPLEMENTED_1</vt:lpstr>
      <vt:lpstr>'Table B (402)'!TABLE_DATE_IMPLEMENTED_1</vt:lpstr>
      <vt:lpstr>'Table B (404)'!TABLE_DATE_IMPLEMENTED_1</vt:lpstr>
      <vt:lpstr>'Table B_06 (621)'!TABLE_DATE_IMPLEMENTED_1</vt:lpstr>
      <vt:lpstr>'Table B_15 (625)'!TABLE_DATE_IMPLEMENTED_1</vt:lpstr>
      <vt:lpstr>'Table B_88 (607)'!TABLE_DATE_IMPLEMENTED_1</vt:lpstr>
      <vt:lpstr>'Table B-AP (407)'!TABLE_DATE_IMPLEMENTED_1</vt:lpstr>
      <vt:lpstr>'Table C (405)'!TABLE_DATE_IMPLEMENTED_1</vt:lpstr>
      <vt:lpstr>'Table C (703)'!TABLE_DATE_IMPLEMENTED_1</vt:lpstr>
      <vt:lpstr>'Table C_06 (622)'!TABLE_DATE_IMPLEMENTED_1</vt:lpstr>
      <vt:lpstr>'Table C_15 (626)'!TABLE_DATE_IMPLEMENTED_1</vt:lpstr>
      <vt:lpstr>'Table C_88 (608)'!TABLE_DATE_IMPLEMENTED_1</vt:lpstr>
      <vt:lpstr>'Table D_06 (623)'!TABLE_DATE_IMPLEMENTED_1</vt:lpstr>
      <vt:lpstr>'Table D1 (203)'!TABLE_DATE_IMPLEMENTED_1</vt:lpstr>
      <vt:lpstr>'Table D1_88 (615)'!TABLE_DATE_IMPLEMENTED_1</vt:lpstr>
      <vt:lpstr>'Table D2 (204)'!TABLE_DATE_IMPLEMENTED_1</vt:lpstr>
      <vt:lpstr>'Table D2_88 (616)'!TABLE_DATE_IMPLEMENTED_1</vt:lpstr>
      <vt:lpstr>'Table E_06 (624)'!TABLE_DATE_IMPLEMENTED_1</vt:lpstr>
      <vt:lpstr>'Table E1_88 (617)'!TABLE_DATE_IMPLEMENTED_1</vt:lpstr>
      <vt:lpstr>'Table E2_88 (618)'!TABLE_DATE_IMPLEMENTED_1</vt:lpstr>
      <vt:lpstr>'Table F_06 (611)'!TABLE_DATE_IMPLEMENTED_1</vt:lpstr>
      <vt:lpstr>'Table F_15 (613)'!TABLE_DATE_IMPLEMENTED_1</vt:lpstr>
      <vt:lpstr>'Table F1 (205C)'!TABLE_DATE_IMPLEMENTED_1</vt:lpstr>
      <vt:lpstr>'Table F1_88 (619)'!TABLE_DATE_IMPLEMENTED_1</vt:lpstr>
      <vt:lpstr>'Table F2_88 (620)'!TABLE_DATE_IMPLEMENTED_1</vt:lpstr>
      <vt:lpstr>'Table G_06 (612)'!TABLE_DATE_IMPLEMENTED_1</vt:lpstr>
      <vt:lpstr>'Table G_15 (614)'!TABLE_DATE_IMPLEMENTED_1</vt:lpstr>
      <vt:lpstr>'Table G_88 (609)'!TABLE_DATE_IMPLEMENTED_1</vt:lpstr>
      <vt:lpstr>'Table G1 (301)'!TABLE_DATE_IMPLEMENTED_1</vt:lpstr>
      <vt:lpstr>'Table G1_06 (305)'!TABLE_DATE_IMPLEMENTED_1</vt:lpstr>
      <vt:lpstr>'Table G1_15 (309)'!TABLE_DATE_IMPLEMENTED_1</vt:lpstr>
      <vt:lpstr>'Table G2 (302)'!TABLE_DATE_IMPLEMENTED_1</vt:lpstr>
      <vt:lpstr>'Table G2_06 (306)'!TABLE_DATE_IMPLEMENTED_1</vt:lpstr>
      <vt:lpstr>'Table G2_15 (310)'!TABLE_DATE_IMPLEMENTED_1</vt:lpstr>
      <vt:lpstr>'Table H_88 (610)'!TABLE_DATE_IMPLEMENTED_1</vt:lpstr>
      <vt:lpstr>'Table H1 (303)'!TABLE_DATE_IMPLEMENTED_1</vt:lpstr>
      <vt:lpstr>'Table H1_06 (307)'!TABLE_DATE_IMPLEMENTED_1</vt:lpstr>
      <vt:lpstr>'Table H1_15 (311)'!TABLE_DATE_IMPLEMENTED_1</vt:lpstr>
      <vt:lpstr>'Table H2 (304)'!TABLE_DATE_IMPLEMENTED_1</vt:lpstr>
      <vt:lpstr>'Table H2_06 (308)'!TABLE_DATE_IMPLEMENTED_1</vt:lpstr>
      <vt:lpstr>'Table H2_15 (312)'!TABLE_DATE_IMPLEMENTED_1</vt:lpstr>
      <vt:lpstr>'Table in Appendix (504)'!TABLE_DATE_IMPLEMENTED_1</vt:lpstr>
      <vt:lpstr>'Table K (313)'!TABLE_DATE_IMPLEMENTED_1</vt:lpstr>
      <vt:lpstr>'Table K_06 (314)'!TABLE_DATE_IMPLEMENTED_1</vt:lpstr>
      <vt:lpstr>'Table K_15_65 (315)'!TABLE_DATE_IMPLEMENTED_1</vt:lpstr>
      <vt:lpstr>'Table K_15_66 (316)'!TABLE_DATE_IMPLEMENTED_1</vt:lpstr>
      <vt:lpstr>'Table K_15_67 (317)'!TABLE_DATE_IMPLEMENTED_1</vt:lpstr>
      <vt:lpstr>'Table K_15_68 (318)'!TABLE_DATE_IMPLEMENTED_1</vt:lpstr>
      <vt:lpstr>'Table M (229)'!TABLE_DATE_IMPLEMENTED_1</vt:lpstr>
      <vt:lpstr>'Table M (319)'!TABLE_DATE_IMPLEMENTED_1</vt:lpstr>
      <vt:lpstr>'Table N (320)'!TABLE_DATE_IMPLEMENTED_1</vt:lpstr>
      <vt:lpstr>'Table NA1 (201)'!TABLE_DATE_IMPLEMENTED_1</vt:lpstr>
      <vt:lpstr>'Table NA1_06 (207)'!TABLE_DATE_IMPLEMENTED_1</vt:lpstr>
      <vt:lpstr>'Table NA1_15_65 (212)'!TABLE_DATE_IMPLEMENTED_1</vt:lpstr>
      <vt:lpstr>'Table NA1_15_66 (213)'!TABLE_DATE_IMPLEMENTED_1</vt:lpstr>
      <vt:lpstr>'Table NA1_15_67 (214)'!TABLE_DATE_IMPLEMENTED_1</vt:lpstr>
      <vt:lpstr>'Table NA1_15_68 (215)'!TABLE_DATE_IMPLEMENTED_1</vt:lpstr>
      <vt:lpstr>'Table NA2 (202)'!TABLE_DATE_IMPLEMENTED_1</vt:lpstr>
      <vt:lpstr>'Table NA2_06 (208)'!TABLE_DATE_IMPLEMENTED_1</vt:lpstr>
      <vt:lpstr>'Table NA2_15_65 (216)'!TABLE_DATE_IMPLEMENTED_1</vt:lpstr>
      <vt:lpstr>'Table NA2_15_66 (217)'!TABLE_DATE_IMPLEMENTED_1</vt:lpstr>
      <vt:lpstr>'Table NA2_15_67 (218)'!TABLE_DATE_IMPLEMENTED_1</vt:lpstr>
      <vt:lpstr>'Table NA2_15_68 (219)'!TABLE_DATE_IMPLEMENTED_1</vt:lpstr>
      <vt:lpstr>'Table NA3_06 (209)'!TABLE_DATE_IMPLEMENTED_1</vt:lpstr>
      <vt:lpstr>'Table NF1 (205)'!TABLE_DATE_IMPLEMENTED_1</vt:lpstr>
      <vt:lpstr>'Table NF1_06 (210)'!TABLE_DATE_IMPLEMENTED_1</vt:lpstr>
      <vt:lpstr>'Table NF2 (206)'!TABLE_DATE_IMPLEMENTED_1</vt:lpstr>
      <vt:lpstr>'Table NF2_06 (211)'!TABLE_DATE_IMPLEMENTED_1</vt:lpstr>
      <vt:lpstr>'Table P (321)'!TABLE_DATE_IMPLEMENTED_1</vt:lpstr>
      <vt:lpstr>'Table Q_15 (335)'!TABLE_DATE_IMPLEMENTED_1</vt:lpstr>
      <vt:lpstr>'Table Q1 (322)'!TABLE_DATE_IMPLEMENTED_1</vt:lpstr>
      <vt:lpstr>'Table Q1_06 (331)'!TABLE_DATE_IMPLEMENTED_1</vt:lpstr>
      <vt:lpstr>'Table Q2 (323)'!TABLE_DATE_IMPLEMENTED_1</vt:lpstr>
      <vt:lpstr>'Table Q2_06 (332)'!TABLE_DATE_IMPLEMENTED_1</vt:lpstr>
      <vt:lpstr>'Table R (324)'!TABLE_DATE_IMPLEMENTED_1</vt:lpstr>
      <vt:lpstr>'Table R_15 (336)'!TABLE_DATE_IMPLEMENTED_1</vt:lpstr>
      <vt:lpstr>'Table R1_06 (333)'!TABLE_DATE_IMPLEMENTED_1</vt:lpstr>
      <vt:lpstr>'Table R2_06 (334)'!TABLE_DATE_IMPLEMENTED_1</vt:lpstr>
      <vt:lpstr>'Table S1 (325)'!TABLE_DATE_IMPLEMENTED_1</vt:lpstr>
      <vt:lpstr>'Table S2 (326)'!TABLE_DATE_IMPLEMENTED_1</vt:lpstr>
      <vt:lpstr>'Table S-AP (406)'!TABLE_DATE_IMPLEMENTED_1</vt:lpstr>
      <vt:lpstr>'Table T1 (327)'!TABLE_DATE_IMPLEMENTED_1</vt:lpstr>
      <vt:lpstr>'Table T2 (328)'!TABLE_DATE_IMPLEMENTED_1</vt:lpstr>
      <vt:lpstr>'Table TVIN_15F (226)'!TABLE_DATE_IMPLEMENTED_1</vt:lpstr>
      <vt:lpstr>'Table TVIN_15GMP (228)'!TABLE_DATE_IMPLEMENTED_1</vt:lpstr>
      <vt:lpstr>'Table TVIN_15M (227)'!TABLE_DATE_IMPLEMENTED_1</vt:lpstr>
      <vt:lpstr>'Table U1 (329)'!TABLE_DATE_IMPLEMENTED_1</vt:lpstr>
      <vt:lpstr>'Table U2 (330)'!TABLE_DATE_IMPLEMENTED_1</vt:lpstr>
      <vt:lpstr>TABLE_DATE_IMPLEMENTED_1</vt:lpstr>
      <vt:lpstr>TABLE_DATE_ISSUED</vt:lpstr>
      <vt:lpstr>'NF1_15 (220)'!TABLE_DATE_ISSUED_1</vt:lpstr>
      <vt:lpstr>'NF2_15 (221)'!TABLE_DATE_ISSUED_1</vt:lpstr>
      <vt:lpstr>'Table 1 (501)'!TABLE_DATE_ISSUED_1</vt:lpstr>
      <vt:lpstr>'Table 1 (505)'!TABLE_DATE_ISSUED_1</vt:lpstr>
      <vt:lpstr>'Table 1 (801)'!TABLE_DATE_ISSUED_1</vt:lpstr>
      <vt:lpstr>'Table 2 (502)'!TABLE_DATE_ISSUED_1</vt:lpstr>
      <vt:lpstr>'Table 2 (506)'!TABLE_DATE_ISSUED_1</vt:lpstr>
      <vt:lpstr>'Table 2 (802)'!TABLE_DATE_ISSUED_1</vt:lpstr>
      <vt:lpstr>'Table 3 (503)'!TABLE_DATE_ISSUED_1</vt:lpstr>
      <vt:lpstr>'Table 3 (507)'!TABLE_DATE_ISSUED_1</vt:lpstr>
      <vt:lpstr>'Table A (401)'!TABLE_DATE_ISSUED_1</vt:lpstr>
      <vt:lpstr>'Table A (403)'!TABLE_DATE_ISSUED_1</vt:lpstr>
      <vt:lpstr>'Table A_06 (602)'!TABLE_DATE_ISSUED_1</vt:lpstr>
      <vt:lpstr>'Table A_15_65 (603)'!TABLE_DATE_ISSUED_1</vt:lpstr>
      <vt:lpstr>'Table A_15_66 (604)'!TABLE_DATE_ISSUED_1</vt:lpstr>
      <vt:lpstr>'Table A_15_67 (605)'!TABLE_DATE_ISSUED_1</vt:lpstr>
      <vt:lpstr>'Table A_15_68 (606)'!TABLE_DATE_ISSUED_1</vt:lpstr>
      <vt:lpstr>'Table A_88 (601)'!TABLE_DATE_ISSUED_1</vt:lpstr>
      <vt:lpstr>'Table A1 (201C)'!TABLE_DATE_ISSUED_1</vt:lpstr>
      <vt:lpstr>'Table B (402)'!TABLE_DATE_ISSUED_1</vt:lpstr>
      <vt:lpstr>'Table B (404)'!TABLE_DATE_ISSUED_1</vt:lpstr>
      <vt:lpstr>'Table B_06 (621)'!TABLE_DATE_ISSUED_1</vt:lpstr>
      <vt:lpstr>'Table B_15 (625)'!TABLE_DATE_ISSUED_1</vt:lpstr>
      <vt:lpstr>'Table B_88 (607)'!TABLE_DATE_ISSUED_1</vt:lpstr>
      <vt:lpstr>'Table B-AP (407)'!TABLE_DATE_ISSUED_1</vt:lpstr>
      <vt:lpstr>'Table C (405)'!TABLE_DATE_ISSUED_1</vt:lpstr>
      <vt:lpstr>'Table C (703)'!TABLE_DATE_ISSUED_1</vt:lpstr>
      <vt:lpstr>'Table C_06 (622)'!TABLE_DATE_ISSUED_1</vt:lpstr>
      <vt:lpstr>'Table C_15 (626)'!TABLE_DATE_ISSUED_1</vt:lpstr>
      <vt:lpstr>'Table C_88 (608)'!TABLE_DATE_ISSUED_1</vt:lpstr>
      <vt:lpstr>'Table D_06 (623)'!TABLE_DATE_ISSUED_1</vt:lpstr>
      <vt:lpstr>'Table D1 (203)'!TABLE_DATE_ISSUED_1</vt:lpstr>
      <vt:lpstr>'Table D1_88 (615)'!TABLE_DATE_ISSUED_1</vt:lpstr>
      <vt:lpstr>'Table D2 (204)'!TABLE_DATE_ISSUED_1</vt:lpstr>
      <vt:lpstr>'Table D2_88 (616)'!TABLE_DATE_ISSUED_1</vt:lpstr>
      <vt:lpstr>'Table E_06 (624)'!TABLE_DATE_ISSUED_1</vt:lpstr>
      <vt:lpstr>'Table E1_88 (617)'!TABLE_DATE_ISSUED_1</vt:lpstr>
      <vt:lpstr>'Table E2_88 (618)'!TABLE_DATE_ISSUED_1</vt:lpstr>
      <vt:lpstr>'Table F_06 (611)'!TABLE_DATE_ISSUED_1</vt:lpstr>
      <vt:lpstr>'Table F_15 (613)'!TABLE_DATE_ISSUED_1</vt:lpstr>
      <vt:lpstr>'Table F1 (205C)'!TABLE_DATE_ISSUED_1</vt:lpstr>
      <vt:lpstr>'Table F1_88 (619)'!TABLE_DATE_ISSUED_1</vt:lpstr>
      <vt:lpstr>'Table F2_88 (620)'!TABLE_DATE_ISSUED_1</vt:lpstr>
      <vt:lpstr>'Table G_06 (612)'!TABLE_DATE_ISSUED_1</vt:lpstr>
      <vt:lpstr>'Table G_15 (614)'!TABLE_DATE_ISSUED_1</vt:lpstr>
      <vt:lpstr>'Table G_88 (609)'!TABLE_DATE_ISSUED_1</vt:lpstr>
      <vt:lpstr>'Table G1 (301)'!TABLE_DATE_ISSUED_1</vt:lpstr>
      <vt:lpstr>'Table G1_06 (305)'!TABLE_DATE_ISSUED_1</vt:lpstr>
      <vt:lpstr>'Table G1_15 (309)'!TABLE_DATE_ISSUED_1</vt:lpstr>
      <vt:lpstr>'Table G2 (302)'!TABLE_DATE_ISSUED_1</vt:lpstr>
      <vt:lpstr>'Table G2_06 (306)'!TABLE_DATE_ISSUED_1</vt:lpstr>
      <vt:lpstr>'Table G2_15 (310)'!TABLE_DATE_ISSUED_1</vt:lpstr>
      <vt:lpstr>'Table H_88 (610)'!TABLE_DATE_ISSUED_1</vt:lpstr>
      <vt:lpstr>'Table H1 (303)'!TABLE_DATE_ISSUED_1</vt:lpstr>
      <vt:lpstr>'Table H1_06 (307)'!TABLE_DATE_ISSUED_1</vt:lpstr>
      <vt:lpstr>'Table H1_15 (311)'!TABLE_DATE_ISSUED_1</vt:lpstr>
      <vt:lpstr>'Table H2 (304)'!TABLE_DATE_ISSUED_1</vt:lpstr>
      <vt:lpstr>'Table H2_06 (308)'!TABLE_DATE_ISSUED_1</vt:lpstr>
      <vt:lpstr>'Table H2_15 (312)'!TABLE_DATE_ISSUED_1</vt:lpstr>
      <vt:lpstr>'Table in Appendix (504)'!TABLE_DATE_ISSUED_1</vt:lpstr>
      <vt:lpstr>'Table K (313)'!TABLE_DATE_ISSUED_1</vt:lpstr>
      <vt:lpstr>'Table K_06 (314)'!TABLE_DATE_ISSUED_1</vt:lpstr>
      <vt:lpstr>'Table K_15_65 (315)'!TABLE_DATE_ISSUED_1</vt:lpstr>
      <vt:lpstr>'Table K_15_66 (316)'!TABLE_DATE_ISSUED_1</vt:lpstr>
      <vt:lpstr>'Table K_15_67 (317)'!TABLE_DATE_ISSUED_1</vt:lpstr>
      <vt:lpstr>'Table K_15_68 (318)'!TABLE_DATE_ISSUED_1</vt:lpstr>
      <vt:lpstr>'Table M (229)'!TABLE_DATE_ISSUED_1</vt:lpstr>
      <vt:lpstr>'Table M (319)'!TABLE_DATE_ISSUED_1</vt:lpstr>
      <vt:lpstr>'Table N (320)'!TABLE_DATE_ISSUED_1</vt:lpstr>
      <vt:lpstr>'Table NA1 (201)'!TABLE_DATE_ISSUED_1</vt:lpstr>
      <vt:lpstr>'Table NA1_06 (207)'!TABLE_DATE_ISSUED_1</vt:lpstr>
      <vt:lpstr>'Table NA1_15_65 (212)'!TABLE_DATE_ISSUED_1</vt:lpstr>
      <vt:lpstr>'Table NA1_15_66 (213)'!TABLE_DATE_ISSUED_1</vt:lpstr>
      <vt:lpstr>'Table NA1_15_67 (214)'!TABLE_DATE_ISSUED_1</vt:lpstr>
      <vt:lpstr>'Table NA1_15_68 (215)'!TABLE_DATE_ISSUED_1</vt:lpstr>
      <vt:lpstr>'Table NA2 (202)'!TABLE_DATE_ISSUED_1</vt:lpstr>
      <vt:lpstr>'Table NA2_06 (208)'!TABLE_DATE_ISSUED_1</vt:lpstr>
      <vt:lpstr>'Table NA2_15_65 (216)'!TABLE_DATE_ISSUED_1</vt:lpstr>
      <vt:lpstr>'Table NA2_15_66 (217)'!TABLE_DATE_ISSUED_1</vt:lpstr>
      <vt:lpstr>'Table NA2_15_67 (218)'!TABLE_DATE_ISSUED_1</vt:lpstr>
      <vt:lpstr>'Table NA2_15_68 (219)'!TABLE_DATE_ISSUED_1</vt:lpstr>
      <vt:lpstr>'Table NA3_06 (209)'!TABLE_DATE_ISSUED_1</vt:lpstr>
      <vt:lpstr>'Table NF1 (205)'!TABLE_DATE_ISSUED_1</vt:lpstr>
      <vt:lpstr>'Table NF1_06 (210)'!TABLE_DATE_ISSUED_1</vt:lpstr>
      <vt:lpstr>'Table NF2 (206)'!TABLE_DATE_ISSUED_1</vt:lpstr>
      <vt:lpstr>'Table NF2_06 (211)'!TABLE_DATE_ISSUED_1</vt:lpstr>
      <vt:lpstr>'Table P (321)'!TABLE_DATE_ISSUED_1</vt:lpstr>
      <vt:lpstr>'Table Q_15 (335)'!TABLE_DATE_ISSUED_1</vt:lpstr>
      <vt:lpstr>'Table Q1 (322)'!TABLE_DATE_ISSUED_1</vt:lpstr>
      <vt:lpstr>'Table Q1_06 (331)'!TABLE_DATE_ISSUED_1</vt:lpstr>
      <vt:lpstr>'Table Q2 (323)'!TABLE_DATE_ISSUED_1</vt:lpstr>
      <vt:lpstr>'Table Q2_06 (332)'!TABLE_DATE_ISSUED_1</vt:lpstr>
      <vt:lpstr>'Table R (324)'!TABLE_DATE_ISSUED_1</vt:lpstr>
      <vt:lpstr>'Table R_15 (336)'!TABLE_DATE_ISSUED_1</vt:lpstr>
      <vt:lpstr>'Table R1_06 (333)'!TABLE_DATE_ISSUED_1</vt:lpstr>
      <vt:lpstr>'Table R2_06 (334)'!TABLE_DATE_ISSUED_1</vt:lpstr>
      <vt:lpstr>'Table S1 (325)'!TABLE_DATE_ISSUED_1</vt:lpstr>
      <vt:lpstr>'Table S2 (326)'!TABLE_DATE_ISSUED_1</vt:lpstr>
      <vt:lpstr>'Table S-AP (406)'!TABLE_DATE_ISSUED_1</vt:lpstr>
      <vt:lpstr>'Table T1 (327)'!TABLE_DATE_ISSUED_1</vt:lpstr>
      <vt:lpstr>'Table T2 (328)'!TABLE_DATE_ISSUED_1</vt:lpstr>
      <vt:lpstr>'Table TVIN_15F (226)'!TABLE_DATE_ISSUED_1</vt:lpstr>
      <vt:lpstr>'Table TVIN_15GMP (228)'!TABLE_DATE_ISSUED_1</vt:lpstr>
      <vt:lpstr>'Table TVIN_15M (227)'!TABLE_DATE_ISSUED_1</vt:lpstr>
      <vt:lpstr>'Table U1 (329)'!TABLE_DATE_ISSUED_1</vt:lpstr>
      <vt:lpstr>'Table U2 (330)'!TABLE_DATE_ISSUED_1</vt:lpstr>
      <vt:lpstr>TABLE_DESCRIPTION</vt:lpstr>
      <vt:lpstr>'NF1_15 (220)'!TABLE_DESCRIPTION_1</vt:lpstr>
      <vt:lpstr>'NF2_15 (221)'!TABLE_DESCRIPTION_1</vt:lpstr>
      <vt:lpstr>'Table 1 (501)'!TABLE_DESCRIPTION_1</vt:lpstr>
      <vt:lpstr>'Table 1 (505)'!TABLE_DESCRIPTION_1</vt:lpstr>
      <vt:lpstr>'Table 1 (801)'!TABLE_DESCRIPTION_1</vt:lpstr>
      <vt:lpstr>'Table 2 (502)'!TABLE_DESCRIPTION_1</vt:lpstr>
      <vt:lpstr>'Table 2 (506)'!TABLE_DESCRIPTION_1</vt:lpstr>
      <vt:lpstr>'Table 2 (802)'!TABLE_DESCRIPTION_1</vt:lpstr>
      <vt:lpstr>'Table 3 (503)'!TABLE_DESCRIPTION_1</vt:lpstr>
      <vt:lpstr>'Table 3 (507)'!TABLE_DESCRIPTION_1</vt:lpstr>
      <vt:lpstr>'Table A (401)'!TABLE_DESCRIPTION_1</vt:lpstr>
      <vt:lpstr>'Table A (403)'!TABLE_DESCRIPTION_1</vt:lpstr>
      <vt:lpstr>'Table A_06 (602)'!TABLE_DESCRIPTION_1</vt:lpstr>
      <vt:lpstr>'Table A_15_65 (603)'!TABLE_DESCRIPTION_1</vt:lpstr>
      <vt:lpstr>'Table A_15_66 (604)'!TABLE_DESCRIPTION_1</vt:lpstr>
      <vt:lpstr>'Table A_15_67 (605)'!TABLE_DESCRIPTION_1</vt:lpstr>
      <vt:lpstr>'Table A_15_68 (606)'!TABLE_DESCRIPTION_1</vt:lpstr>
      <vt:lpstr>'Table A_88 (601)'!TABLE_DESCRIPTION_1</vt:lpstr>
      <vt:lpstr>'Table A1 (201C)'!TABLE_DESCRIPTION_1</vt:lpstr>
      <vt:lpstr>'Table B (402)'!TABLE_DESCRIPTION_1</vt:lpstr>
      <vt:lpstr>'Table B (404)'!TABLE_DESCRIPTION_1</vt:lpstr>
      <vt:lpstr>'Table B_06 (621)'!TABLE_DESCRIPTION_1</vt:lpstr>
      <vt:lpstr>'Table B_15 (625)'!TABLE_DESCRIPTION_1</vt:lpstr>
      <vt:lpstr>'Table B_88 (607)'!TABLE_DESCRIPTION_1</vt:lpstr>
      <vt:lpstr>'Table B-AP (407)'!TABLE_DESCRIPTION_1</vt:lpstr>
      <vt:lpstr>'Table C (405)'!TABLE_DESCRIPTION_1</vt:lpstr>
      <vt:lpstr>'Table C (703)'!TABLE_DESCRIPTION_1</vt:lpstr>
      <vt:lpstr>'Table C_06 (622)'!TABLE_DESCRIPTION_1</vt:lpstr>
      <vt:lpstr>'Table C_15 (626)'!TABLE_DESCRIPTION_1</vt:lpstr>
      <vt:lpstr>'Table C_88 (608)'!TABLE_DESCRIPTION_1</vt:lpstr>
      <vt:lpstr>'Table D_06 (623)'!TABLE_DESCRIPTION_1</vt:lpstr>
      <vt:lpstr>'Table D1 (203)'!TABLE_DESCRIPTION_1</vt:lpstr>
      <vt:lpstr>'Table D1_88 (615)'!TABLE_DESCRIPTION_1</vt:lpstr>
      <vt:lpstr>'Table D2 (204)'!TABLE_DESCRIPTION_1</vt:lpstr>
      <vt:lpstr>'Table D2_88 (616)'!TABLE_DESCRIPTION_1</vt:lpstr>
      <vt:lpstr>'Table E_06 (624)'!TABLE_DESCRIPTION_1</vt:lpstr>
      <vt:lpstr>'Table E1_88 (617)'!TABLE_DESCRIPTION_1</vt:lpstr>
      <vt:lpstr>'Table E2_88 (618)'!TABLE_DESCRIPTION_1</vt:lpstr>
      <vt:lpstr>'Table F_06 (611)'!TABLE_DESCRIPTION_1</vt:lpstr>
      <vt:lpstr>'Table F_15 (613)'!TABLE_DESCRIPTION_1</vt:lpstr>
      <vt:lpstr>'Table F1 (205C)'!TABLE_DESCRIPTION_1</vt:lpstr>
      <vt:lpstr>'Table F1_88 (619)'!TABLE_DESCRIPTION_1</vt:lpstr>
      <vt:lpstr>'Table F2_88 (620)'!TABLE_DESCRIPTION_1</vt:lpstr>
      <vt:lpstr>'Table G_06 (612)'!TABLE_DESCRIPTION_1</vt:lpstr>
      <vt:lpstr>'Table G_15 (614)'!TABLE_DESCRIPTION_1</vt:lpstr>
      <vt:lpstr>'Table G_88 (609)'!TABLE_DESCRIPTION_1</vt:lpstr>
      <vt:lpstr>'Table G1 (301)'!TABLE_DESCRIPTION_1</vt:lpstr>
      <vt:lpstr>'Table G1_06 (305)'!TABLE_DESCRIPTION_1</vt:lpstr>
      <vt:lpstr>'Table G1_15 (309)'!TABLE_DESCRIPTION_1</vt:lpstr>
      <vt:lpstr>'Table G2 (302)'!TABLE_DESCRIPTION_1</vt:lpstr>
      <vt:lpstr>'Table G2_06 (306)'!TABLE_DESCRIPTION_1</vt:lpstr>
      <vt:lpstr>'Table G2_15 (310)'!TABLE_DESCRIPTION_1</vt:lpstr>
      <vt:lpstr>'Table H_88 (610)'!TABLE_DESCRIPTION_1</vt:lpstr>
      <vt:lpstr>'Table H1 (303)'!TABLE_DESCRIPTION_1</vt:lpstr>
      <vt:lpstr>'Table H1_06 (307)'!TABLE_DESCRIPTION_1</vt:lpstr>
      <vt:lpstr>'Table H1_15 (311)'!TABLE_DESCRIPTION_1</vt:lpstr>
      <vt:lpstr>'Table H2 (304)'!TABLE_DESCRIPTION_1</vt:lpstr>
      <vt:lpstr>'Table H2_06 (308)'!TABLE_DESCRIPTION_1</vt:lpstr>
      <vt:lpstr>'Table H2_15 (312)'!TABLE_DESCRIPTION_1</vt:lpstr>
      <vt:lpstr>'Table in Appendix (504)'!TABLE_DESCRIPTION_1</vt:lpstr>
      <vt:lpstr>'Table K (313)'!TABLE_DESCRIPTION_1</vt:lpstr>
      <vt:lpstr>'Table K_06 (314)'!TABLE_DESCRIPTION_1</vt:lpstr>
      <vt:lpstr>'Table K_15_65 (315)'!TABLE_DESCRIPTION_1</vt:lpstr>
      <vt:lpstr>'Table K_15_66 (316)'!TABLE_DESCRIPTION_1</vt:lpstr>
      <vt:lpstr>'Table K_15_67 (317)'!TABLE_DESCRIPTION_1</vt:lpstr>
      <vt:lpstr>'Table K_15_68 (318)'!TABLE_DESCRIPTION_1</vt:lpstr>
      <vt:lpstr>'Table M (229)'!TABLE_DESCRIPTION_1</vt:lpstr>
      <vt:lpstr>'Table M (319)'!TABLE_DESCRIPTION_1</vt:lpstr>
      <vt:lpstr>'Table N (320)'!TABLE_DESCRIPTION_1</vt:lpstr>
      <vt:lpstr>'Table NA1 (201)'!TABLE_DESCRIPTION_1</vt:lpstr>
      <vt:lpstr>'Table NA1_06 (207)'!TABLE_DESCRIPTION_1</vt:lpstr>
      <vt:lpstr>'Table NA1_15_65 (212)'!TABLE_DESCRIPTION_1</vt:lpstr>
      <vt:lpstr>'Table NA1_15_66 (213)'!TABLE_DESCRIPTION_1</vt:lpstr>
      <vt:lpstr>'Table NA1_15_67 (214)'!TABLE_DESCRIPTION_1</vt:lpstr>
      <vt:lpstr>'Table NA1_15_68 (215)'!TABLE_DESCRIPTION_1</vt:lpstr>
      <vt:lpstr>'Table NA2 (202)'!TABLE_DESCRIPTION_1</vt:lpstr>
      <vt:lpstr>'Table NA2_06 (208)'!TABLE_DESCRIPTION_1</vt:lpstr>
      <vt:lpstr>'Table NA2_15_65 (216)'!TABLE_DESCRIPTION_1</vt:lpstr>
      <vt:lpstr>'Table NA2_15_66 (217)'!TABLE_DESCRIPTION_1</vt:lpstr>
      <vt:lpstr>'Table NA2_15_67 (218)'!TABLE_DESCRIPTION_1</vt:lpstr>
      <vt:lpstr>'Table NA2_15_68 (219)'!TABLE_DESCRIPTION_1</vt:lpstr>
      <vt:lpstr>'Table NA3_06 (209)'!TABLE_DESCRIPTION_1</vt:lpstr>
      <vt:lpstr>'Table NF1 (205)'!TABLE_DESCRIPTION_1</vt:lpstr>
      <vt:lpstr>'Table NF1_06 (210)'!TABLE_DESCRIPTION_1</vt:lpstr>
      <vt:lpstr>'Table NF2 (206)'!TABLE_DESCRIPTION_1</vt:lpstr>
      <vt:lpstr>'Table NF2_06 (211)'!TABLE_DESCRIPTION_1</vt:lpstr>
      <vt:lpstr>'Table P (321)'!TABLE_DESCRIPTION_1</vt:lpstr>
      <vt:lpstr>'Table Q_15 (335)'!TABLE_DESCRIPTION_1</vt:lpstr>
      <vt:lpstr>'Table Q1 (322)'!TABLE_DESCRIPTION_1</vt:lpstr>
      <vt:lpstr>'Table Q1_06 (331)'!TABLE_DESCRIPTION_1</vt:lpstr>
      <vt:lpstr>'Table Q2 (323)'!TABLE_DESCRIPTION_1</vt:lpstr>
      <vt:lpstr>'Table Q2_06 (332)'!TABLE_DESCRIPTION_1</vt:lpstr>
      <vt:lpstr>'Table R (324)'!TABLE_DESCRIPTION_1</vt:lpstr>
      <vt:lpstr>'Table R_15 (336)'!TABLE_DESCRIPTION_1</vt:lpstr>
      <vt:lpstr>'Table R1_06 (333)'!TABLE_DESCRIPTION_1</vt:lpstr>
      <vt:lpstr>'Table R2_06 (334)'!TABLE_DESCRIPTION_1</vt:lpstr>
      <vt:lpstr>'Table S1 (325)'!TABLE_DESCRIPTION_1</vt:lpstr>
      <vt:lpstr>'Table S2 (326)'!TABLE_DESCRIPTION_1</vt:lpstr>
      <vt:lpstr>'Table S-AP (406)'!TABLE_DESCRIPTION_1</vt:lpstr>
      <vt:lpstr>'Table T1 (327)'!TABLE_DESCRIPTION_1</vt:lpstr>
      <vt:lpstr>'Table T2 (328)'!TABLE_DESCRIPTION_1</vt:lpstr>
      <vt:lpstr>'Table TVIN_15F (226)'!TABLE_DESCRIPTION_1</vt:lpstr>
      <vt:lpstr>'Table TVIN_15GMP (228)'!TABLE_DESCRIPTION_1</vt:lpstr>
      <vt:lpstr>'Table TVIN_15M (227)'!TABLE_DESCRIPTION_1</vt:lpstr>
      <vt:lpstr>'Table U1 (329)'!TABLE_DESCRIPTION_1</vt:lpstr>
      <vt:lpstr>'Table U2 (330)'!TABLE_DESCRIPTION_1</vt:lpstr>
      <vt:lpstr>TABLE_FACTOR_STATUS</vt:lpstr>
      <vt:lpstr>'NF1_15 (220)'!TABLE_FACTOR_STATUS_1</vt:lpstr>
      <vt:lpstr>'NF2_15 (221)'!TABLE_FACTOR_STATUS_1</vt:lpstr>
      <vt:lpstr>'Table 1 (501)'!TABLE_FACTOR_STATUS_1</vt:lpstr>
      <vt:lpstr>'Table 1 (505)'!TABLE_FACTOR_STATUS_1</vt:lpstr>
      <vt:lpstr>'Table 1 (801)'!TABLE_FACTOR_STATUS_1</vt:lpstr>
      <vt:lpstr>'Table 2 (502)'!TABLE_FACTOR_STATUS_1</vt:lpstr>
      <vt:lpstr>'Table 2 (506)'!TABLE_FACTOR_STATUS_1</vt:lpstr>
      <vt:lpstr>'Table 2 (802)'!TABLE_FACTOR_STATUS_1</vt:lpstr>
      <vt:lpstr>'Table 3 (503)'!TABLE_FACTOR_STATUS_1</vt:lpstr>
      <vt:lpstr>'Table A (401)'!TABLE_FACTOR_STATUS_1</vt:lpstr>
      <vt:lpstr>'Table A (403)'!TABLE_FACTOR_STATUS_1</vt:lpstr>
      <vt:lpstr>'Table A_06 (602)'!TABLE_FACTOR_STATUS_1</vt:lpstr>
      <vt:lpstr>'Table A_15_65 (603)'!TABLE_FACTOR_STATUS_1</vt:lpstr>
      <vt:lpstr>'Table A_15_66 (604)'!TABLE_FACTOR_STATUS_1</vt:lpstr>
      <vt:lpstr>'Table A_15_67 (605)'!TABLE_FACTOR_STATUS_1</vt:lpstr>
      <vt:lpstr>'Table A_15_68 (606)'!TABLE_FACTOR_STATUS_1</vt:lpstr>
      <vt:lpstr>'Table A_88 (601)'!TABLE_FACTOR_STATUS_1</vt:lpstr>
      <vt:lpstr>'Table A1 (201C)'!TABLE_FACTOR_STATUS_1</vt:lpstr>
      <vt:lpstr>'Table B (402)'!TABLE_FACTOR_STATUS_1</vt:lpstr>
      <vt:lpstr>'Table B (404)'!TABLE_FACTOR_STATUS_1</vt:lpstr>
      <vt:lpstr>'Table B_06 (621)'!TABLE_FACTOR_STATUS_1</vt:lpstr>
      <vt:lpstr>'Table B_15 (625)'!TABLE_FACTOR_STATUS_1</vt:lpstr>
      <vt:lpstr>'Table B_88 (607)'!TABLE_FACTOR_STATUS_1</vt:lpstr>
      <vt:lpstr>'Table B-AP (407)'!TABLE_FACTOR_STATUS_1</vt:lpstr>
      <vt:lpstr>'Table C (405)'!TABLE_FACTOR_STATUS_1</vt:lpstr>
      <vt:lpstr>'Table C (703)'!TABLE_FACTOR_STATUS_1</vt:lpstr>
      <vt:lpstr>'Table C_06 (622)'!TABLE_FACTOR_STATUS_1</vt:lpstr>
      <vt:lpstr>'Table C_15 (626)'!TABLE_FACTOR_STATUS_1</vt:lpstr>
      <vt:lpstr>'Table C_88 (608)'!TABLE_FACTOR_STATUS_1</vt:lpstr>
      <vt:lpstr>'Table D_06 (623)'!TABLE_FACTOR_STATUS_1</vt:lpstr>
      <vt:lpstr>'Table D1 (203)'!TABLE_FACTOR_STATUS_1</vt:lpstr>
      <vt:lpstr>'Table D1_88 (615)'!TABLE_FACTOR_STATUS_1</vt:lpstr>
      <vt:lpstr>'Table D2 (204)'!TABLE_FACTOR_STATUS_1</vt:lpstr>
      <vt:lpstr>'Table D2_88 (616)'!TABLE_FACTOR_STATUS_1</vt:lpstr>
      <vt:lpstr>'Table E_06 (624)'!TABLE_FACTOR_STATUS_1</vt:lpstr>
      <vt:lpstr>'Table E1_88 (617)'!TABLE_FACTOR_STATUS_1</vt:lpstr>
      <vt:lpstr>'Table E2_88 (618)'!TABLE_FACTOR_STATUS_1</vt:lpstr>
      <vt:lpstr>'Table F_06 (611)'!TABLE_FACTOR_STATUS_1</vt:lpstr>
      <vt:lpstr>'Table F_15 (613)'!TABLE_FACTOR_STATUS_1</vt:lpstr>
      <vt:lpstr>'Table F1 (205C)'!TABLE_FACTOR_STATUS_1</vt:lpstr>
      <vt:lpstr>'Table F1_88 (619)'!TABLE_FACTOR_STATUS_1</vt:lpstr>
      <vt:lpstr>'Table F2_88 (620)'!TABLE_FACTOR_STATUS_1</vt:lpstr>
      <vt:lpstr>'Table G_06 (612)'!TABLE_FACTOR_STATUS_1</vt:lpstr>
      <vt:lpstr>'Table G_15 (614)'!TABLE_FACTOR_STATUS_1</vt:lpstr>
      <vt:lpstr>'Table G_88 (609)'!TABLE_FACTOR_STATUS_1</vt:lpstr>
      <vt:lpstr>'Table G1 (301)'!TABLE_FACTOR_STATUS_1</vt:lpstr>
      <vt:lpstr>'Table G1_06 (305)'!TABLE_FACTOR_STATUS_1</vt:lpstr>
      <vt:lpstr>'Table G1_15 (309)'!TABLE_FACTOR_STATUS_1</vt:lpstr>
      <vt:lpstr>'Table G2 (302)'!TABLE_FACTOR_STATUS_1</vt:lpstr>
      <vt:lpstr>'Table G2_06 (306)'!TABLE_FACTOR_STATUS_1</vt:lpstr>
      <vt:lpstr>'Table G2_15 (310)'!TABLE_FACTOR_STATUS_1</vt:lpstr>
      <vt:lpstr>'Table H_88 (610)'!TABLE_FACTOR_STATUS_1</vt:lpstr>
      <vt:lpstr>'Table H1 (303)'!TABLE_FACTOR_STATUS_1</vt:lpstr>
      <vt:lpstr>'Table H1_06 (307)'!TABLE_FACTOR_STATUS_1</vt:lpstr>
      <vt:lpstr>'Table H1_15 (311)'!TABLE_FACTOR_STATUS_1</vt:lpstr>
      <vt:lpstr>'Table H2 (304)'!TABLE_FACTOR_STATUS_1</vt:lpstr>
      <vt:lpstr>'Table H2_06 (308)'!TABLE_FACTOR_STATUS_1</vt:lpstr>
      <vt:lpstr>'Table H2_15 (312)'!TABLE_FACTOR_STATUS_1</vt:lpstr>
      <vt:lpstr>'Table in Appendix (504)'!TABLE_FACTOR_STATUS_1</vt:lpstr>
      <vt:lpstr>'Table K (313)'!TABLE_FACTOR_STATUS_1</vt:lpstr>
      <vt:lpstr>'Table K_06 (314)'!TABLE_FACTOR_STATUS_1</vt:lpstr>
      <vt:lpstr>'Table K_15_65 (315)'!TABLE_FACTOR_STATUS_1</vt:lpstr>
      <vt:lpstr>'Table K_15_66 (316)'!TABLE_FACTOR_STATUS_1</vt:lpstr>
      <vt:lpstr>'Table K_15_67 (317)'!TABLE_FACTOR_STATUS_1</vt:lpstr>
      <vt:lpstr>'Table K_15_68 (318)'!TABLE_FACTOR_STATUS_1</vt:lpstr>
      <vt:lpstr>'Table M (229)'!TABLE_FACTOR_STATUS_1</vt:lpstr>
      <vt:lpstr>'Table M (319)'!TABLE_FACTOR_STATUS_1</vt:lpstr>
      <vt:lpstr>'Table N (320)'!TABLE_FACTOR_STATUS_1</vt:lpstr>
      <vt:lpstr>'Table NA1 (201)'!TABLE_FACTOR_STATUS_1</vt:lpstr>
      <vt:lpstr>'Table NA1_06 (207)'!TABLE_FACTOR_STATUS_1</vt:lpstr>
      <vt:lpstr>'Table NA1_15_65 (212)'!TABLE_FACTOR_STATUS_1</vt:lpstr>
      <vt:lpstr>'Table NA1_15_66 (213)'!TABLE_FACTOR_STATUS_1</vt:lpstr>
      <vt:lpstr>'Table NA1_15_67 (214)'!TABLE_FACTOR_STATUS_1</vt:lpstr>
      <vt:lpstr>'Table NA1_15_68 (215)'!TABLE_FACTOR_STATUS_1</vt:lpstr>
      <vt:lpstr>'Table NA2 (202)'!TABLE_FACTOR_STATUS_1</vt:lpstr>
      <vt:lpstr>'Table NA2_06 (208)'!TABLE_FACTOR_STATUS_1</vt:lpstr>
      <vt:lpstr>'Table NA2_15_65 (216)'!TABLE_FACTOR_STATUS_1</vt:lpstr>
      <vt:lpstr>'Table NA2_15_66 (217)'!TABLE_FACTOR_STATUS_1</vt:lpstr>
      <vt:lpstr>'Table NA2_15_67 (218)'!TABLE_FACTOR_STATUS_1</vt:lpstr>
      <vt:lpstr>'Table NA2_15_68 (219)'!TABLE_FACTOR_STATUS_1</vt:lpstr>
      <vt:lpstr>'Table NA3_06 (209)'!TABLE_FACTOR_STATUS_1</vt:lpstr>
      <vt:lpstr>'Table NF1 (205)'!TABLE_FACTOR_STATUS_1</vt:lpstr>
      <vt:lpstr>'Table NF1_06 (210)'!TABLE_FACTOR_STATUS_1</vt:lpstr>
      <vt:lpstr>'Table NF2 (206)'!TABLE_FACTOR_STATUS_1</vt:lpstr>
      <vt:lpstr>'Table NF2_06 (211)'!TABLE_FACTOR_STATUS_1</vt:lpstr>
      <vt:lpstr>'Table P (321)'!TABLE_FACTOR_STATUS_1</vt:lpstr>
      <vt:lpstr>'Table Q_15 (335)'!TABLE_FACTOR_STATUS_1</vt:lpstr>
      <vt:lpstr>'Table Q1 (322)'!TABLE_FACTOR_STATUS_1</vt:lpstr>
      <vt:lpstr>'Table Q1_06 (331)'!TABLE_FACTOR_STATUS_1</vt:lpstr>
      <vt:lpstr>'Table Q2 (323)'!TABLE_FACTOR_STATUS_1</vt:lpstr>
      <vt:lpstr>'Table Q2_06 (332)'!TABLE_FACTOR_STATUS_1</vt:lpstr>
      <vt:lpstr>'Table R (324)'!TABLE_FACTOR_STATUS_1</vt:lpstr>
      <vt:lpstr>'Table R_15 (336)'!TABLE_FACTOR_STATUS_1</vt:lpstr>
      <vt:lpstr>'Table R1_06 (333)'!TABLE_FACTOR_STATUS_1</vt:lpstr>
      <vt:lpstr>'Table R2_06 (334)'!TABLE_FACTOR_STATUS_1</vt:lpstr>
      <vt:lpstr>'Table S1 (325)'!TABLE_FACTOR_STATUS_1</vt:lpstr>
      <vt:lpstr>'Table S2 (326)'!TABLE_FACTOR_STATUS_1</vt:lpstr>
      <vt:lpstr>'Table S-AP (406)'!TABLE_FACTOR_STATUS_1</vt:lpstr>
      <vt:lpstr>'Table T1 (327)'!TABLE_FACTOR_STATUS_1</vt:lpstr>
      <vt:lpstr>'Table T2 (328)'!TABLE_FACTOR_STATUS_1</vt:lpstr>
      <vt:lpstr>'Table TVIN_15F (226)'!TABLE_FACTOR_STATUS_1</vt:lpstr>
      <vt:lpstr>'Table TVIN_15GMP (228)'!TABLE_FACTOR_STATUS_1</vt:lpstr>
      <vt:lpstr>'Table TVIN_15M (227)'!TABLE_FACTOR_STATUS_1</vt:lpstr>
      <vt:lpstr>'Table U1 (329)'!TABLE_FACTOR_STATUS_1</vt:lpstr>
      <vt:lpstr>'Table U2 (330)'!TABLE_FACTOR_STATUS_1</vt:lpstr>
      <vt:lpstr>TABLE_FACTOR_STATUS_1</vt:lpstr>
      <vt:lpstr>TABLE_FACTOR_TYPE</vt:lpstr>
      <vt:lpstr>'NF1_15 (220)'!TABLE_FACTOR_TYPE_1</vt:lpstr>
      <vt:lpstr>'NF2_15 (221)'!TABLE_FACTOR_TYPE_1</vt:lpstr>
      <vt:lpstr>'Table 1 (501)'!TABLE_FACTOR_TYPE_1</vt:lpstr>
      <vt:lpstr>'Table 1 (505)'!TABLE_FACTOR_TYPE_1</vt:lpstr>
      <vt:lpstr>'Table 1 (801)'!TABLE_FACTOR_TYPE_1</vt:lpstr>
      <vt:lpstr>'Table 2 (502)'!TABLE_FACTOR_TYPE_1</vt:lpstr>
      <vt:lpstr>'Table 2 (506)'!TABLE_FACTOR_TYPE_1</vt:lpstr>
      <vt:lpstr>'Table 2 (802)'!TABLE_FACTOR_TYPE_1</vt:lpstr>
      <vt:lpstr>'Table 3 (503)'!TABLE_FACTOR_TYPE_1</vt:lpstr>
      <vt:lpstr>'Table 3 (507)'!TABLE_FACTOR_TYPE_1</vt:lpstr>
      <vt:lpstr>'Table 4 (508)'!TABLE_FACTOR_TYPE_1</vt:lpstr>
      <vt:lpstr>'Table A (401)'!TABLE_FACTOR_TYPE_1</vt:lpstr>
      <vt:lpstr>'Table A (403)'!TABLE_FACTOR_TYPE_1</vt:lpstr>
      <vt:lpstr>'Table A_06 (602)'!TABLE_FACTOR_TYPE_1</vt:lpstr>
      <vt:lpstr>'Table A_15_65 (603)'!TABLE_FACTOR_TYPE_1</vt:lpstr>
      <vt:lpstr>'Table A_15_66 (604)'!TABLE_FACTOR_TYPE_1</vt:lpstr>
      <vt:lpstr>'Table A_15_67 (605)'!TABLE_FACTOR_TYPE_1</vt:lpstr>
      <vt:lpstr>'Table A_15_68 (606)'!TABLE_FACTOR_TYPE_1</vt:lpstr>
      <vt:lpstr>'Table A_88 (601)'!TABLE_FACTOR_TYPE_1</vt:lpstr>
      <vt:lpstr>'Table A1 (201C)'!TABLE_FACTOR_TYPE_1</vt:lpstr>
      <vt:lpstr>'Table B (402)'!TABLE_FACTOR_TYPE_1</vt:lpstr>
      <vt:lpstr>'Table B (404)'!TABLE_FACTOR_TYPE_1</vt:lpstr>
      <vt:lpstr>'Table B_06 (621)'!TABLE_FACTOR_TYPE_1</vt:lpstr>
      <vt:lpstr>'Table B_15 (625)'!TABLE_FACTOR_TYPE_1</vt:lpstr>
      <vt:lpstr>'Table B_88 (607)'!TABLE_FACTOR_TYPE_1</vt:lpstr>
      <vt:lpstr>'Table B-AP (407)'!TABLE_FACTOR_TYPE_1</vt:lpstr>
      <vt:lpstr>'Table C (405)'!TABLE_FACTOR_TYPE_1</vt:lpstr>
      <vt:lpstr>'Table C (703)'!TABLE_FACTOR_TYPE_1</vt:lpstr>
      <vt:lpstr>'Table C_06 (622)'!TABLE_FACTOR_TYPE_1</vt:lpstr>
      <vt:lpstr>'Table C_15 (626)'!TABLE_FACTOR_TYPE_1</vt:lpstr>
      <vt:lpstr>'Table C_88 (608)'!TABLE_FACTOR_TYPE_1</vt:lpstr>
      <vt:lpstr>'Table D_06 (623)'!TABLE_FACTOR_TYPE_1</vt:lpstr>
      <vt:lpstr>'Table D1 (203)'!TABLE_FACTOR_TYPE_1</vt:lpstr>
      <vt:lpstr>'Table D1_88 (615)'!TABLE_FACTOR_TYPE_1</vt:lpstr>
      <vt:lpstr>'Table D2 (204)'!TABLE_FACTOR_TYPE_1</vt:lpstr>
      <vt:lpstr>'Table D2_88 (616)'!TABLE_FACTOR_TYPE_1</vt:lpstr>
      <vt:lpstr>'Table E_06 (624)'!TABLE_FACTOR_TYPE_1</vt:lpstr>
      <vt:lpstr>'Table E1_88 (617)'!TABLE_FACTOR_TYPE_1</vt:lpstr>
      <vt:lpstr>'Table E2_88 (618)'!TABLE_FACTOR_TYPE_1</vt:lpstr>
      <vt:lpstr>'Table F_06 (611)'!TABLE_FACTOR_TYPE_1</vt:lpstr>
      <vt:lpstr>'Table F_15 (613)'!TABLE_FACTOR_TYPE_1</vt:lpstr>
      <vt:lpstr>'Table F1 (205C)'!TABLE_FACTOR_TYPE_1</vt:lpstr>
      <vt:lpstr>'Table F1_88 (619)'!TABLE_FACTOR_TYPE_1</vt:lpstr>
      <vt:lpstr>'Table F2_88 (620)'!TABLE_FACTOR_TYPE_1</vt:lpstr>
      <vt:lpstr>'Table G_06 (612)'!TABLE_FACTOR_TYPE_1</vt:lpstr>
      <vt:lpstr>'Table G_15 (614)'!TABLE_FACTOR_TYPE_1</vt:lpstr>
      <vt:lpstr>'Table G_88 (609)'!TABLE_FACTOR_TYPE_1</vt:lpstr>
      <vt:lpstr>'Table G1 (301)'!TABLE_FACTOR_TYPE_1</vt:lpstr>
      <vt:lpstr>'Table G1_06 (305)'!TABLE_FACTOR_TYPE_1</vt:lpstr>
      <vt:lpstr>'Table G1_15 (309)'!TABLE_FACTOR_TYPE_1</vt:lpstr>
      <vt:lpstr>'Table G2 (302)'!TABLE_FACTOR_TYPE_1</vt:lpstr>
      <vt:lpstr>'Table G2_06 (306)'!TABLE_FACTOR_TYPE_1</vt:lpstr>
      <vt:lpstr>'Table G2_15 (310)'!TABLE_FACTOR_TYPE_1</vt:lpstr>
      <vt:lpstr>'Table H_88 (610)'!TABLE_FACTOR_TYPE_1</vt:lpstr>
      <vt:lpstr>'Table H1 (303)'!TABLE_FACTOR_TYPE_1</vt:lpstr>
      <vt:lpstr>'Table H1_06 (307)'!TABLE_FACTOR_TYPE_1</vt:lpstr>
      <vt:lpstr>'Table H1_15 (311)'!TABLE_FACTOR_TYPE_1</vt:lpstr>
      <vt:lpstr>'Table H2 (304)'!TABLE_FACTOR_TYPE_1</vt:lpstr>
      <vt:lpstr>'Table H2_06 (308)'!TABLE_FACTOR_TYPE_1</vt:lpstr>
      <vt:lpstr>'Table H2_15 (312)'!TABLE_FACTOR_TYPE_1</vt:lpstr>
      <vt:lpstr>'Table in Appendix (504)'!TABLE_FACTOR_TYPE_1</vt:lpstr>
      <vt:lpstr>'Table K (313)'!TABLE_FACTOR_TYPE_1</vt:lpstr>
      <vt:lpstr>'Table K_06 (314)'!TABLE_FACTOR_TYPE_1</vt:lpstr>
      <vt:lpstr>'Table K_15_65 (315)'!TABLE_FACTOR_TYPE_1</vt:lpstr>
      <vt:lpstr>'Table K_15_66 (316)'!TABLE_FACTOR_TYPE_1</vt:lpstr>
      <vt:lpstr>'Table K_15_67 (317)'!TABLE_FACTOR_TYPE_1</vt:lpstr>
      <vt:lpstr>'Table K_15_68 (318)'!TABLE_FACTOR_TYPE_1</vt:lpstr>
      <vt:lpstr>'Table M (229)'!TABLE_FACTOR_TYPE_1</vt:lpstr>
      <vt:lpstr>'Table M (319)'!TABLE_FACTOR_TYPE_1</vt:lpstr>
      <vt:lpstr>'Table N (320)'!TABLE_FACTOR_TYPE_1</vt:lpstr>
      <vt:lpstr>'Table NA1 (201)'!TABLE_FACTOR_TYPE_1</vt:lpstr>
      <vt:lpstr>'Table NA1_06 (207)'!TABLE_FACTOR_TYPE_1</vt:lpstr>
      <vt:lpstr>'Table NA1_15_65 (212)'!TABLE_FACTOR_TYPE_1</vt:lpstr>
      <vt:lpstr>'Table NA1_15_66 (213)'!TABLE_FACTOR_TYPE_1</vt:lpstr>
      <vt:lpstr>'Table NA1_15_67 (214)'!TABLE_FACTOR_TYPE_1</vt:lpstr>
      <vt:lpstr>'Table NA1_15_68 (215)'!TABLE_FACTOR_TYPE_1</vt:lpstr>
      <vt:lpstr>'Table NA2 (202)'!TABLE_FACTOR_TYPE_1</vt:lpstr>
      <vt:lpstr>'Table NA2_06 (208)'!TABLE_FACTOR_TYPE_1</vt:lpstr>
      <vt:lpstr>'Table NA2_15_65 (216)'!TABLE_FACTOR_TYPE_1</vt:lpstr>
      <vt:lpstr>'Table NA2_15_66 (217)'!TABLE_FACTOR_TYPE_1</vt:lpstr>
      <vt:lpstr>'Table NA2_15_67 (218)'!TABLE_FACTOR_TYPE_1</vt:lpstr>
      <vt:lpstr>'Table NA2_15_68 (219)'!TABLE_FACTOR_TYPE_1</vt:lpstr>
      <vt:lpstr>'Table NA3_06 (209)'!TABLE_FACTOR_TYPE_1</vt:lpstr>
      <vt:lpstr>'Table NF1 (205)'!TABLE_FACTOR_TYPE_1</vt:lpstr>
      <vt:lpstr>'Table NF1_06 (210)'!TABLE_FACTOR_TYPE_1</vt:lpstr>
      <vt:lpstr>'Table NF2 (206)'!TABLE_FACTOR_TYPE_1</vt:lpstr>
      <vt:lpstr>'Table NF2_06 (211)'!TABLE_FACTOR_TYPE_1</vt:lpstr>
      <vt:lpstr>'Table P (321)'!TABLE_FACTOR_TYPE_1</vt:lpstr>
      <vt:lpstr>'Table Q_15 (335)'!TABLE_FACTOR_TYPE_1</vt:lpstr>
      <vt:lpstr>'Table Q1 (322)'!TABLE_FACTOR_TYPE_1</vt:lpstr>
      <vt:lpstr>'Table Q1_06 (331)'!TABLE_FACTOR_TYPE_1</vt:lpstr>
      <vt:lpstr>'Table Q2 (323)'!TABLE_FACTOR_TYPE_1</vt:lpstr>
      <vt:lpstr>'Table Q2_06 (332)'!TABLE_FACTOR_TYPE_1</vt:lpstr>
      <vt:lpstr>'Table R (324)'!TABLE_FACTOR_TYPE_1</vt:lpstr>
      <vt:lpstr>'Table R_15 (336)'!TABLE_FACTOR_TYPE_1</vt:lpstr>
      <vt:lpstr>'Table R1_06 (333)'!TABLE_FACTOR_TYPE_1</vt:lpstr>
      <vt:lpstr>'Table R2_06 (334)'!TABLE_FACTOR_TYPE_1</vt:lpstr>
      <vt:lpstr>'Table S1 (325)'!TABLE_FACTOR_TYPE_1</vt:lpstr>
      <vt:lpstr>'Table S2 (326)'!TABLE_FACTOR_TYPE_1</vt:lpstr>
      <vt:lpstr>'Table S-AP (406)'!TABLE_FACTOR_TYPE_1</vt:lpstr>
      <vt:lpstr>'Table T1 (327)'!TABLE_FACTOR_TYPE_1</vt:lpstr>
      <vt:lpstr>'Table T2 (328)'!TABLE_FACTOR_TYPE_1</vt:lpstr>
      <vt:lpstr>'Table TVIN_15F (226)'!TABLE_FACTOR_TYPE_1</vt:lpstr>
      <vt:lpstr>'Table TVIN_15GMP (228)'!TABLE_FACTOR_TYPE_1</vt:lpstr>
      <vt:lpstr>'Table TVIN_15M (227)'!TABLE_FACTOR_TYPE_1</vt:lpstr>
      <vt:lpstr>'Table U1 (329)'!TABLE_FACTOR_TYPE_1</vt:lpstr>
      <vt:lpstr>'Table U2 (330)'!TABLE_FACTOR_TYPE_1</vt:lpstr>
      <vt:lpstr>TABLE_GENDER</vt:lpstr>
      <vt:lpstr>'NF1_15 (220)'!TABLE_GENDER_1</vt:lpstr>
      <vt:lpstr>'NF2_15 (221)'!TABLE_GENDER_1</vt:lpstr>
      <vt:lpstr>'Table 1 (501)'!TABLE_GENDER_1</vt:lpstr>
      <vt:lpstr>'Table 1 (505)'!TABLE_GENDER_1</vt:lpstr>
      <vt:lpstr>'Table 1 (801)'!TABLE_GENDER_1</vt:lpstr>
      <vt:lpstr>'Table 2 (502)'!TABLE_GENDER_1</vt:lpstr>
      <vt:lpstr>'Table 2 (506)'!TABLE_GENDER_1</vt:lpstr>
      <vt:lpstr>'Table 2 (802)'!TABLE_GENDER_1</vt:lpstr>
      <vt:lpstr>'Table 3 (503)'!TABLE_GENDER_1</vt:lpstr>
      <vt:lpstr>'Table 3 (507)'!TABLE_GENDER_1</vt:lpstr>
      <vt:lpstr>'Table A (401)'!TABLE_GENDER_1</vt:lpstr>
      <vt:lpstr>'Table A (403)'!TABLE_GENDER_1</vt:lpstr>
      <vt:lpstr>'Table A_06 (602)'!TABLE_GENDER_1</vt:lpstr>
      <vt:lpstr>'Table A_15_65 (603)'!TABLE_GENDER_1</vt:lpstr>
      <vt:lpstr>'Table A_15_66 (604)'!TABLE_GENDER_1</vt:lpstr>
      <vt:lpstr>'Table A_15_67 (605)'!TABLE_GENDER_1</vt:lpstr>
      <vt:lpstr>'Table A_15_68 (606)'!TABLE_GENDER_1</vt:lpstr>
      <vt:lpstr>'Table A_88 (601)'!TABLE_GENDER_1</vt:lpstr>
      <vt:lpstr>'Table A1 (201C)'!TABLE_GENDER_1</vt:lpstr>
      <vt:lpstr>'Table B (402)'!TABLE_GENDER_1</vt:lpstr>
      <vt:lpstr>'Table B (404)'!TABLE_GENDER_1</vt:lpstr>
      <vt:lpstr>'Table B_06 (621)'!TABLE_GENDER_1</vt:lpstr>
      <vt:lpstr>'Table B_15 (625)'!TABLE_GENDER_1</vt:lpstr>
      <vt:lpstr>'Table B_88 (607)'!TABLE_GENDER_1</vt:lpstr>
      <vt:lpstr>'Table B-AP (407)'!TABLE_GENDER_1</vt:lpstr>
      <vt:lpstr>'Table C (405)'!TABLE_GENDER_1</vt:lpstr>
      <vt:lpstr>'Table C (703)'!TABLE_GENDER_1</vt:lpstr>
      <vt:lpstr>'Table C_06 (622)'!TABLE_GENDER_1</vt:lpstr>
      <vt:lpstr>'Table C_15 (626)'!TABLE_GENDER_1</vt:lpstr>
      <vt:lpstr>'Table C_88 (608)'!TABLE_GENDER_1</vt:lpstr>
      <vt:lpstr>'Table D_06 (623)'!TABLE_GENDER_1</vt:lpstr>
      <vt:lpstr>'Table D1 (203)'!TABLE_GENDER_1</vt:lpstr>
      <vt:lpstr>'Table D1_88 (615)'!TABLE_GENDER_1</vt:lpstr>
      <vt:lpstr>'Table D2 (204)'!TABLE_GENDER_1</vt:lpstr>
      <vt:lpstr>'Table D2_88 (616)'!TABLE_GENDER_1</vt:lpstr>
      <vt:lpstr>'Table E_06 (624)'!TABLE_GENDER_1</vt:lpstr>
      <vt:lpstr>'Table E1_88 (617)'!TABLE_GENDER_1</vt:lpstr>
      <vt:lpstr>'Table E2_88 (618)'!TABLE_GENDER_1</vt:lpstr>
      <vt:lpstr>'Table F_06 (611)'!TABLE_GENDER_1</vt:lpstr>
      <vt:lpstr>'Table F_15 (613)'!TABLE_GENDER_1</vt:lpstr>
      <vt:lpstr>'Table F1 (205C)'!TABLE_GENDER_1</vt:lpstr>
      <vt:lpstr>'Table F1_88 (619)'!TABLE_GENDER_1</vt:lpstr>
      <vt:lpstr>'Table F2_88 (620)'!TABLE_GENDER_1</vt:lpstr>
      <vt:lpstr>'Table G_06 (612)'!TABLE_GENDER_1</vt:lpstr>
      <vt:lpstr>'Table G_15 (614)'!TABLE_GENDER_1</vt:lpstr>
      <vt:lpstr>'Table G_88 (609)'!TABLE_GENDER_1</vt:lpstr>
      <vt:lpstr>'Table G1 (301)'!TABLE_GENDER_1</vt:lpstr>
      <vt:lpstr>'Table G1_06 (305)'!TABLE_GENDER_1</vt:lpstr>
      <vt:lpstr>'Table G1_15 (309)'!TABLE_GENDER_1</vt:lpstr>
      <vt:lpstr>'Table G2 (302)'!TABLE_GENDER_1</vt:lpstr>
      <vt:lpstr>'Table G2_06 (306)'!TABLE_GENDER_1</vt:lpstr>
      <vt:lpstr>'Table G2_15 (310)'!TABLE_GENDER_1</vt:lpstr>
      <vt:lpstr>'Table H_88 (610)'!TABLE_GENDER_1</vt:lpstr>
      <vt:lpstr>'Table H1 (303)'!TABLE_GENDER_1</vt:lpstr>
      <vt:lpstr>'Table H1_06 (307)'!TABLE_GENDER_1</vt:lpstr>
      <vt:lpstr>'Table H1_15 (311)'!TABLE_GENDER_1</vt:lpstr>
      <vt:lpstr>'Table H2 (304)'!TABLE_GENDER_1</vt:lpstr>
      <vt:lpstr>'Table H2_06 (308)'!TABLE_GENDER_1</vt:lpstr>
      <vt:lpstr>'Table H2_15 (312)'!TABLE_GENDER_1</vt:lpstr>
      <vt:lpstr>'Table in Appendix (504)'!TABLE_GENDER_1</vt:lpstr>
      <vt:lpstr>'Table K (313)'!TABLE_GENDER_1</vt:lpstr>
      <vt:lpstr>'Table K_06 (314)'!TABLE_GENDER_1</vt:lpstr>
      <vt:lpstr>'Table K_15_65 (315)'!TABLE_GENDER_1</vt:lpstr>
      <vt:lpstr>'Table K_15_66 (316)'!TABLE_GENDER_1</vt:lpstr>
      <vt:lpstr>'Table K_15_67 (317)'!TABLE_GENDER_1</vt:lpstr>
      <vt:lpstr>'Table K_15_68 (318)'!TABLE_GENDER_1</vt:lpstr>
      <vt:lpstr>'Table M (229)'!TABLE_GENDER_1</vt:lpstr>
      <vt:lpstr>'Table M (319)'!TABLE_GENDER_1</vt:lpstr>
      <vt:lpstr>'Table N (320)'!TABLE_GENDER_1</vt:lpstr>
      <vt:lpstr>'Table NA1 (201)'!TABLE_GENDER_1</vt:lpstr>
      <vt:lpstr>'Table NA1_06 (207)'!TABLE_GENDER_1</vt:lpstr>
      <vt:lpstr>'Table NA1_15_65 (212)'!TABLE_GENDER_1</vt:lpstr>
      <vt:lpstr>'Table NA1_15_66 (213)'!TABLE_GENDER_1</vt:lpstr>
      <vt:lpstr>'Table NA1_15_67 (214)'!TABLE_GENDER_1</vt:lpstr>
      <vt:lpstr>'Table NA1_15_68 (215)'!TABLE_GENDER_1</vt:lpstr>
      <vt:lpstr>'Table NA2 (202)'!TABLE_GENDER_1</vt:lpstr>
      <vt:lpstr>'Table NA2_06 (208)'!TABLE_GENDER_1</vt:lpstr>
      <vt:lpstr>'Table NA2_15_65 (216)'!TABLE_GENDER_1</vt:lpstr>
      <vt:lpstr>'Table NA2_15_66 (217)'!TABLE_GENDER_1</vt:lpstr>
      <vt:lpstr>'Table NA2_15_67 (218)'!TABLE_GENDER_1</vt:lpstr>
      <vt:lpstr>'Table NA2_15_68 (219)'!TABLE_GENDER_1</vt:lpstr>
      <vt:lpstr>'Table NA3_06 (209)'!TABLE_GENDER_1</vt:lpstr>
      <vt:lpstr>'Table NF1 (205)'!TABLE_GENDER_1</vt:lpstr>
      <vt:lpstr>'Table NF1_06 (210)'!TABLE_GENDER_1</vt:lpstr>
      <vt:lpstr>'Table NF2 (206)'!TABLE_GENDER_1</vt:lpstr>
      <vt:lpstr>'Table NF2_06 (211)'!TABLE_GENDER_1</vt:lpstr>
      <vt:lpstr>'Table P (321)'!TABLE_GENDER_1</vt:lpstr>
      <vt:lpstr>'Table Q_15 (335)'!TABLE_GENDER_1</vt:lpstr>
      <vt:lpstr>'Table Q1 (322)'!TABLE_GENDER_1</vt:lpstr>
      <vt:lpstr>'Table Q1_06 (331)'!TABLE_GENDER_1</vt:lpstr>
      <vt:lpstr>'Table Q2 (323)'!TABLE_GENDER_1</vt:lpstr>
      <vt:lpstr>'Table Q2_06 (332)'!TABLE_GENDER_1</vt:lpstr>
      <vt:lpstr>'Table R (324)'!TABLE_GENDER_1</vt:lpstr>
      <vt:lpstr>'Table R_15 (336)'!TABLE_GENDER_1</vt:lpstr>
      <vt:lpstr>'Table R1_06 (333)'!TABLE_GENDER_1</vt:lpstr>
      <vt:lpstr>'Table R2_06 (334)'!TABLE_GENDER_1</vt:lpstr>
      <vt:lpstr>'Table S1 (325)'!TABLE_GENDER_1</vt:lpstr>
      <vt:lpstr>'Table S2 (326)'!TABLE_GENDER_1</vt:lpstr>
      <vt:lpstr>'Table S-AP (406)'!TABLE_GENDER_1</vt:lpstr>
      <vt:lpstr>'Table T1 (327)'!TABLE_GENDER_1</vt:lpstr>
      <vt:lpstr>'Table T2 (328)'!TABLE_GENDER_1</vt:lpstr>
      <vt:lpstr>'Table TVIN_15F (226)'!TABLE_GENDER_1</vt:lpstr>
      <vt:lpstr>'Table TVIN_15GMP (228)'!TABLE_GENDER_1</vt:lpstr>
      <vt:lpstr>'Table TVIN_15M (227)'!TABLE_GENDER_1</vt:lpstr>
      <vt:lpstr>'Table U1 (329)'!TABLE_GENDER_1</vt:lpstr>
      <vt:lpstr>'Table U2 (330)'!TABLE_GENDER_1</vt:lpstr>
      <vt:lpstr>TABLE_INFO</vt:lpstr>
      <vt:lpstr>'NF1_15 (220)'!TABLE_INFO_1</vt:lpstr>
      <vt:lpstr>'NF2_15 (221)'!TABLE_INFO_1</vt:lpstr>
      <vt:lpstr>'Table 1 (501)'!TABLE_INFO_1</vt:lpstr>
      <vt:lpstr>'Table 1 (505)'!TABLE_INFO_1</vt:lpstr>
      <vt:lpstr>'Table 1 (801)'!TABLE_INFO_1</vt:lpstr>
      <vt:lpstr>'Table 2 (502)'!TABLE_INFO_1</vt:lpstr>
      <vt:lpstr>'Table 2 (506)'!TABLE_INFO_1</vt:lpstr>
      <vt:lpstr>'Table 2 (802)'!TABLE_INFO_1</vt:lpstr>
      <vt:lpstr>'Table 3 (503)'!TABLE_INFO_1</vt:lpstr>
      <vt:lpstr>'Table 3 (507)'!TABLE_INFO_1</vt:lpstr>
      <vt:lpstr>'Table A (401)'!TABLE_INFO_1</vt:lpstr>
      <vt:lpstr>'Table A (403)'!TABLE_INFO_1</vt:lpstr>
      <vt:lpstr>'Table A_06 (602)'!TABLE_INFO_1</vt:lpstr>
      <vt:lpstr>'Table A_15_65 (603)'!TABLE_INFO_1</vt:lpstr>
      <vt:lpstr>'Table A_15_66 (604)'!TABLE_INFO_1</vt:lpstr>
      <vt:lpstr>'Table A_15_67 (605)'!TABLE_INFO_1</vt:lpstr>
      <vt:lpstr>'Table A_15_68 (606)'!TABLE_INFO_1</vt:lpstr>
      <vt:lpstr>'Table A_88 (601)'!TABLE_INFO_1</vt:lpstr>
      <vt:lpstr>'Table A1 (201C)'!TABLE_INFO_1</vt:lpstr>
      <vt:lpstr>'Table B (402)'!TABLE_INFO_1</vt:lpstr>
      <vt:lpstr>'Table B (404)'!TABLE_INFO_1</vt:lpstr>
      <vt:lpstr>'Table B_06 (621)'!TABLE_INFO_1</vt:lpstr>
      <vt:lpstr>'Table B_15 (625)'!TABLE_INFO_1</vt:lpstr>
      <vt:lpstr>'Table B_88 (607)'!TABLE_INFO_1</vt:lpstr>
      <vt:lpstr>'Table B-AP (407)'!TABLE_INFO_1</vt:lpstr>
      <vt:lpstr>'Table C (405)'!TABLE_INFO_1</vt:lpstr>
      <vt:lpstr>'Table C (703)'!TABLE_INFO_1</vt:lpstr>
      <vt:lpstr>'Table C_06 (622)'!TABLE_INFO_1</vt:lpstr>
      <vt:lpstr>'Table C_15 (626)'!TABLE_INFO_1</vt:lpstr>
      <vt:lpstr>'Table C_88 (608)'!TABLE_INFO_1</vt:lpstr>
      <vt:lpstr>'Table D_06 (623)'!TABLE_INFO_1</vt:lpstr>
      <vt:lpstr>'Table D1 (203)'!TABLE_INFO_1</vt:lpstr>
      <vt:lpstr>'Table D1_88 (615)'!TABLE_INFO_1</vt:lpstr>
      <vt:lpstr>'Table D2 (204)'!TABLE_INFO_1</vt:lpstr>
      <vt:lpstr>'Table D2_88 (616)'!TABLE_INFO_1</vt:lpstr>
      <vt:lpstr>'Table E_06 (624)'!TABLE_INFO_1</vt:lpstr>
      <vt:lpstr>'Table E1_88 (617)'!TABLE_INFO_1</vt:lpstr>
      <vt:lpstr>'Table E2_88 (618)'!TABLE_INFO_1</vt:lpstr>
      <vt:lpstr>'Table F_06 (611)'!TABLE_INFO_1</vt:lpstr>
      <vt:lpstr>'Table F_15 (613)'!TABLE_INFO_1</vt:lpstr>
      <vt:lpstr>'Table F1 (205C)'!TABLE_INFO_1</vt:lpstr>
      <vt:lpstr>'Table F1_88 (619)'!TABLE_INFO_1</vt:lpstr>
      <vt:lpstr>'Table F2_88 (620)'!TABLE_INFO_1</vt:lpstr>
      <vt:lpstr>'Table G_06 (612)'!TABLE_INFO_1</vt:lpstr>
      <vt:lpstr>'Table G_15 (614)'!TABLE_INFO_1</vt:lpstr>
      <vt:lpstr>'Table G_88 (609)'!TABLE_INFO_1</vt:lpstr>
      <vt:lpstr>'Table G1 (301)'!TABLE_INFO_1</vt:lpstr>
      <vt:lpstr>'Table G1_06 (305)'!TABLE_INFO_1</vt:lpstr>
      <vt:lpstr>'Table G1_15 (309)'!TABLE_INFO_1</vt:lpstr>
      <vt:lpstr>'Table G2 (302)'!TABLE_INFO_1</vt:lpstr>
      <vt:lpstr>'Table G2_06 (306)'!TABLE_INFO_1</vt:lpstr>
      <vt:lpstr>'Table G2_15 (310)'!TABLE_INFO_1</vt:lpstr>
      <vt:lpstr>'Table H_88 (610)'!TABLE_INFO_1</vt:lpstr>
      <vt:lpstr>'Table H1 (303)'!TABLE_INFO_1</vt:lpstr>
      <vt:lpstr>'Table H1_06 (307)'!TABLE_INFO_1</vt:lpstr>
      <vt:lpstr>'Table H1_15 (311)'!TABLE_INFO_1</vt:lpstr>
      <vt:lpstr>'Table H2 (304)'!TABLE_INFO_1</vt:lpstr>
      <vt:lpstr>'Table H2_06 (308)'!TABLE_INFO_1</vt:lpstr>
      <vt:lpstr>'Table H2_15 (312)'!TABLE_INFO_1</vt:lpstr>
      <vt:lpstr>'Table in Appendix (504)'!TABLE_INFO_1</vt:lpstr>
      <vt:lpstr>'Table K (313)'!TABLE_INFO_1</vt:lpstr>
      <vt:lpstr>'Table K_06 (314)'!TABLE_INFO_1</vt:lpstr>
      <vt:lpstr>'Table K_15_65 (315)'!TABLE_INFO_1</vt:lpstr>
      <vt:lpstr>'Table K_15_66 (316)'!TABLE_INFO_1</vt:lpstr>
      <vt:lpstr>'Table K_15_67 (317)'!TABLE_INFO_1</vt:lpstr>
      <vt:lpstr>'Table K_15_68 (318)'!TABLE_INFO_1</vt:lpstr>
      <vt:lpstr>'Table M (229)'!TABLE_INFO_1</vt:lpstr>
      <vt:lpstr>'Table M (319)'!TABLE_INFO_1</vt:lpstr>
      <vt:lpstr>'Table N (320)'!TABLE_INFO_1</vt:lpstr>
      <vt:lpstr>'Table NA1 (201)'!TABLE_INFO_1</vt:lpstr>
      <vt:lpstr>'Table NA1_06 (207)'!TABLE_INFO_1</vt:lpstr>
      <vt:lpstr>'Table NA1_15_65 (212)'!TABLE_INFO_1</vt:lpstr>
      <vt:lpstr>'Table NA1_15_66 (213)'!TABLE_INFO_1</vt:lpstr>
      <vt:lpstr>'Table NA1_15_67 (214)'!TABLE_INFO_1</vt:lpstr>
      <vt:lpstr>'Table NA1_15_68 (215)'!TABLE_INFO_1</vt:lpstr>
      <vt:lpstr>'Table NA2 (202)'!TABLE_INFO_1</vt:lpstr>
      <vt:lpstr>'Table NA2_06 (208)'!TABLE_INFO_1</vt:lpstr>
      <vt:lpstr>'Table NA2_15_65 (216)'!TABLE_INFO_1</vt:lpstr>
      <vt:lpstr>'Table NA2_15_66 (217)'!TABLE_INFO_1</vt:lpstr>
      <vt:lpstr>'Table NA2_15_67 (218)'!TABLE_INFO_1</vt:lpstr>
      <vt:lpstr>'Table NA2_15_68 (219)'!TABLE_INFO_1</vt:lpstr>
      <vt:lpstr>'Table NA3_06 (209)'!TABLE_INFO_1</vt:lpstr>
      <vt:lpstr>'Table NF1 (205)'!TABLE_INFO_1</vt:lpstr>
      <vt:lpstr>'Table NF1_06 (210)'!TABLE_INFO_1</vt:lpstr>
      <vt:lpstr>'Table NF2 (206)'!TABLE_INFO_1</vt:lpstr>
      <vt:lpstr>'Table NF2_06 (211)'!TABLE_INFO_1</vt:lpstr>
      <vt:lpstr>'Table P (321)'!TABLE_INFO_1</vt:lpstr>
      <vt:lpstr>'Table Q_15 (335)'!TABLE_INFO_1</vt:lpstr>
      <vt:lpstr>'Table Q1 (322)'!TABLE_INFO_1</vt:lpstr>
      <vt:lpstr>'Table Q1_06 (331)'!TABLE_INFO_1</vt:lpstr>
      <vt:lpstr>'Table Q2 (323)'!TABLE_INFO_1</vt:lpstr>
      <vt:lpstr>'Table Q2_06 (332)'!TABLE_INFO_1</vt:lpstr>
      <vt:lpstr>'Table R (324)'!TABLE_INFO_1</vt:lpstr>
      <vt:lpstr>'Table R_15 (336)'!TABLE_INFO_1</vt:lpstr>
      <vt:lpstr>'Table R1_06 (333)'!TABLE_INFO_1</vt:lpstr>
      <vt:lpstr>'Table R2_06 (334)'!TABLE_INFO_1</vt:lpstr>
      <vt:lpstr>'Table S1 (325)'!TABLE_INFO_1</vt:lpstr>
      <vt:lpstr>'Table S2 (326)'!TABLE_INFO_1</vt:lpstr>
      <vt:lpstr>'Table S-AP (406)'!TABLE_INFO_1</vt:lpstr>
      <vt:lpstr>'Table T1 (327)'!TABLE_INFO_1</vt:lpstr>
      <vt:lpstr>'Table T2 (328)'!TABLE_INFO_1</vt:lpstr>
      <vt:lpstr>'Table TVIN_15F (226)'!TABLE_INFO_1</vt:lpstr>
      <vt:lpstr>'Table TVIN_15GMP (228)'!TABLE_INFO_1</vt:lpstr>
      <vt:lpstr>'Table TVIN_15M (227)'!TABLE_INFO_1</vt:lpstr>
      <vt:lpstr>'Table U1 (329)'!TABLE_INFO_1</vt:lpstr>
      <vt:lpstr>'Table U2 (330)'!TABLE_INFO_1</vt:lpstr>
      <vt:lpstr>TABLE_REFERENCE</vt:lpstr>
      <vt:lpstr>'NF1_15 (220)'!TABLE_REFERENCE_1</vt:lpstr>
      <vt:lpstr>'NF2_15 (221)'!TABLE_REFERENCE_1</vt:lpstr>
      <vt:lpstr>'Table 1 (501)'!TABLE_REFERENCE_1</vt:lpstr>
      <vt:lpstr>'Table 1 (505)'!TABLE_REFERENCE_1</vt:lpstr>
      <vt:lpstr>'Table 1 (801)'!TABLE_REFERENCE_1</vt:lpstr>
      <vt:lpstr>'Table 2 (502)'!TABLE_REFERENCE_1</vt:lpstr>
      <vt:lpstr>'Table 2 (506)'!TABLE_REFERENCE_1</vt:lpstr>
      <vt:lpstr>'Table 2 (802)'!TABLE_REFERENCE_1</vt:lpstr>
      <vt:lpstr>'Table 3 (503)'!TABLE_REFERENCE_1</vt:lpstr>
      <vt:lpstr>'Table 3 (507)'!TABLE_REFERENCE_1</vt:lpstr>
      <vt:lpstr>'Table 4 (508)'!TABLE_REFERENCE_1</vt:lpstr>
      <vt:lpstr>'Table A (401)'!TABLE_REFERENCE_1</vt:lpstr>
      <vt:lpstr>'Table A (403)'!TABLE_REFERENCE_1</vt:lpstr>
      <vt:lpstr>'Table A_06 (602)'!TABLE_REFERENCE_1</vt:lpstr>
      <vt:lpstr>'Table A_15_65 (603)'!TABLE_REFERENCE_1</vt:lpstr>
      <vt:lpstr>'Table A_15_66 (604)'!TABLE_REFERENCE_1</vt:lpstr>
      <vt:lpstr>'Table A_15_67 (605)'!TABLE_REFERENCE_1</vt:lpstr>
      <vt:lpstr>'Table A_15_68 (606)'!TABLE_REFERENCE_1</vt:lpstr>
      <vt:lpstr>'Table A_88 (601)'!TABLE_REFERENCE_1</vt:lpstr>
      <vt:lpstr>'Table A1 (201C)'!TABLE_REFERENCE_1</vt:lpstr>
      <vt:lpstr>'Table B (402)'!TABLE_REFERENCE_1</vt:lpstr>
      <vt:lpstr>'Table B (404)'!TABLE_REFERENCE_1</vt:lpstr>
      <vt:lpstr>'Table B_06 (621)'!TABLE_REFERENCE_1</vt:lpstr>
      <vt:lpstr>'Table B_15 (625)'!TABLE_REFERENCE_1</vt:lpstr>
      <vt:lpstr>'Table B_88 (607)'!TABLE_REFERENCE_1</vt:lpstr>
      <vt:lpstr>'Table B-AP (407)'!TABLE_REFERENCE_1</vt:lpstr>
      <vt:lpstr>'Table C (405)'!TABLE_REFERENCE_1</vt:lpstr>
      <vt:lpstr>'Table C (703)'!TABLE_REFERENCE_1</vt:lpstr>
      <vt:lpstr>'Table C_06 (622)'!TABLE_REFERENCE_1</vt:lpstr>
      <vt:lpstr>'Table C_15 (626)'!TABLE_REFERENCE_1</vt:lpstr>
      <vt:lpstr>'Table C_88 (608)'!TABLE_REFERENCE_1</vt:lpstr>
      <vt:lpstr>'Table D_06 (623)'!TABLE_REFERENCE_1</vt:lpstr>
      <vt:lpstr>'Table D1 (203)'!TABLE_REFERENCE_1</vt:lpstr>
      <vt:lpstr>'Table D1_88 (615)'!TABLE_REFERENCE_1</vt:lpstr>
      <vt:lpstr>'Table D2 (204)'!TABLE_REFERENCE_1</vt:lpstr>
      <vt:lpstr>'Table D2_88 (616)'!TABLE_REFERENCE_1</vt:lpstr>
      <vt:lpstr>'Table E_06 (624)'!TABLE_REFERENCE_1</vt:lpstr>
      <vt:lpstr>'Table E1_88 (617)'!TABLE_REFERENCE_1</vt:lpstr>
      <vt:lpstr>'Table E2_88 (618)'!TABLE_REFERENCE_1</vt:lpstr>
      <vt:lpstr>'Table F_06 (611)'!TABLE_REFERENCE_1</vt:lpstr>
      <vt:lpstr>'Table F_15 (613)'!TABLE_REFERENCE_1</vt:lpstr>
      <vt:lpstr>'Table F1 (205C)'!TABLE_REFERENCE_1</vt:lpstr>
      <vt:lpstr>'Table F1_88 (619)'!TABLE_REFERENCE_1</vt:lpstr>
      <vt:lpstr>'Table F2_88 (620)'!TABLE_REFERENCE_1</vt:lpstr>
      <vt:lpstr>'Table G_06 (612)'!TABLE_REFERENCE_1</vt:lpstr>
      <vt:lpstr>'Table G_15 (614)'!TABLE_REFERENCE_1</vt:lpstr>
      <vt:lpstr>'Table G_88 (609)'!TABLE_REFERENCE_1</vt:lpstr>
      <vt:lpstr>'Table G1 (301)'!TABLE_REFERENCE_1</vt:lpstr>
      <vt:lpstr>'Table G1_06 (305)'!TABLE_REFERENCE_1</vt:lpstr>
      <vt:lpstr>'Table G1_15 (309)'!TABLE_REFERENCE_1</vt:lpstr>
      <vt:lpstr>'Table G2 (302)'!TABLE_REFERENCE_1</vt:lpstr>
      <vt:lpstr>'Table G2_06 (306)'!TABLE_REFERENCE_1</vt:lpstr>
      <vt:lpstr>'Table G2_15 (310)'!TABLE_REFERENCE_1</vt:lpstr>
      <vt:lpstr>'Table H_88 (610)'!TABLE_REFERENCE_1</vt:lpstr>
      <vt:lpstr>'Table H1 (303)'!TABLE_REFERENCE_1</vt:lpstr>
      <vt:lpstr>'Table H1_06 (307)'!TABLE_REFERENCE_1</vt:lpstr>
      <vt:lpstr>'Table H1_15 (311)'!TABLE_REFERENCE_1</vt:lpstr>
      <vt:lpstr>'Table H2 (304)'!TABLE_REFERENCE_1</vt:lpstr>
      <vt:lpstr>'Table H2_06 (308)'!TABLE_REFERENCE_1</vt:lpstr>
      <vt:lpstr>'Table H2_15 (312)'!TABLE_REFERENCE_1</vt:lpstr>
      <vt:lpstr>'Table in Appendix (504)'!TABLE_REFERENCE_1</vt:lpstr>
      <vt:lpstr>'Table K (313)'!TABLE_REFERENCE_1</vt:lpstr>
      <vt:lpstr>'Table K_06 (314)'!TABLE_REFERENCE_1</vt:lpstr>
      <vt:lpstr>'Table K_15_65 (315)'!TABLE_REFERENCE_1</vt:lpstr>
      <vt:lpstr>'Table K_15_66 (316)'!TABLE_REFERENCE_1</vt:lpstr>
      <vt:lpstr>'Table K_15_67 (317)'!TABLE_REFERENCE_1</vt:lpstr>
      <vt:lpstr>'Table K_15_68 (318)'!TABLE_REFERENCE_1</vt:lpstr>
      <vt:lpstr>'Table M (229)'!TABLE_REFERENCE_1</vt:lpstr>
      <vt:lpstr>'Table M (319)'!TABLE_REFERENCE_1</vt:lpstr>
      <vt:lpstr>'Table N (320)'!TABLE_REFERENCE_1</vt:lpstr>
      <vt:lpstr>'Table NA1 (201)'!TABLE_REFERENCE_1</vt:lpstr>
      <vt:lpstr>'Table NA1_06 (207)'!TABLE_REFERENCE_1</vt:lpstr>
      <vt:lpstr>'Table NA1_15_65 (212)'!TABLE_REFERENCE_1</vt:lpstr>
      <vt:lpstr>'Table NA1_15_66 (213)'!TABLE_REFERENCE_1</vt:lpstr>
      <vt:lpstr>'Table NA1_15_67 (214)'!TABLE_REFERENCE_1</vt:lpstr>
      <vt:lpstr>'Table NA1_15_68 (215)'!TABLE_REFERENCE_1</vt:lpstr>
      <vt:lpstr>'Table NA2 (202)'!TABLE_REFERENCE_1</vt:lpstr>
      <vt:lpstr>'Table NA2_06 (208)'!TABLE_REFERENCE_1</vt:lpstr>
      <vt:lpstr>'Table NA2_15_65 (216)'!TABLE_REFERENCE_1</vt:lpstr>
      <vt:lpstr>'Table NA2_15_66 (217)'!TABLE_REFERENCE_1</vt:lpstr>
      <vt:lpstr>'Table NA2_15_67 (218)'!TABLE_REFERENCE_1</vt:lpstr>
      <vt:lpstr>'Table NA2_15_68 (219)'!TABLE_REFERENCE_1</vt:lpstr>
      <vt:lpstr>'Table NA3_06 (209)'!TABLE_REFERENCE_1</vt:lpstr>
      <vt:lpstr>'Table NF1 (205)'!TABLE_REFERENCE_1</vt:lpstr>
      <vt:lpstr>'Table NF1_06 (210)'!TABLE_REFERENCE_1</vt:lpstr>
      <vt:lpstr>'Table NF2 (206)'!TABLE_REFERENCE_1</vt:lpstr>
      <vt:lpstr>'Table NF2_06 (211)'!TABLE_REFERENCE_1</vt:lpstr>
      <vt:lpstr>'Table P (321)'!TABLE_REFERENCE_1</vt:lpstr>
      <vt:lpstr>'Table Q_15 (335)'!TABLE_REFERENCE_1</vt:lpstr>
      <vt:lpstr>'Table Q1 (322)'!TABLE_REFERENCE_1</vt:lpstr>
      <vt:lpstr>'Table Q1_06 (331)'!TABLE_REFERENCE_1</vt:lpstr>
      <vt:lpstr>'Table Q2 (323)'!TABLE_REFERENCE_1</vt:lpstr>
      <vt:lpstr>'Table Q2_06 (332)'!TABLE_REFERENCE_1</vt:lpstr>
      <vt:lpstr>'Table R (324)'!TABLE_REFERENCE_1</vt:lpstr>
      <vt:lpstr>'Table R_15 (336)'!TABLE_REFERENCE_1</vt:lpstr>
      <vt:lpstr>'Table R1_06 (333)'!TABLE_REFERENCE_1</vt:lpstr>
      <vt:lpstr>'Table R2_06 (334)'!TABLE_REFERENCE_1</vt:lpstr>
      <vt:lpstr>'Table S1 (325)'!TABLE_REFERENCE_1</vt:lpstr>
      <vt:lpstr>'Table S2 (326)'!TABLE_REFERENCE_1</vt:lpstr>
      <vt:lpstr>'Table S-AP (406)'!TABLE_REFERENCE_1</vt:lpstr>
      <vt:lpstr>'Table T1 (327)'!TABLE_REFERENCE_1</vt:lpstr>
      <vt:lpstr>'Table T2 (328)'!TABLE_REFERENCE_1</vt:lpstr>
      <vt:lpstr>'Table TVIN_15F (226)'!TABLE_REFERENCE_1</vt:lpstr>
      <vt:lpstr>'Table TVIN_15GMP (228)'!TABLE_REFERENCE_1</vt:lpstr>
      <vt:lpstr>'Table TVIN_15M (227)'!TABLE_REFERENCE_1</vt:lpstr>
      <vt:lpstr>'Table U1 (329)'!TABLE_REFERENCE_1</vt:lpstr>
      <vt:lpstr>'Table U2 (330)'!TABLE_REFERENCE_1</vt:lpstr>
      <vt:lpstr>TABLE_REFERENCE_GUIDANCE</vt:lpstr>
      <vt:lpstr>'NF1_15 (220)'!TABLE_REFERENCE_GUIDANCE_1</vt:lpstr>
      <vt:lpstr>'NF2_15 (221)'!TABLE_REFERENCE_GUIDANCE_1</vt:lpstr>
      <vt:lpstr>'Table 1 (501)'!TABLE_REFERENCE_GUIDANCE_1</vt:lpstr>
      <vt:lpstr>'Table 1 (505)'!TABLE_REFERENCE_GUIDANCE_1</vt:lpstr>
      <vt:lpstr>'Table 1 (801)'!TABLE_REFERENCE_GUIDANCE_1</vt:lpstr>
      <vt:lpstr>'Table 2 (502)'!TABLE_REFERENCE_GUIDANCE_1</vt:lpstr>
      <vt:lpstr>'Table 2 (506)'!TABLE_REFERENCE_GUIDANCE_1</vt:lpstr>
      <vt:lpstr>'Table 2 (802)'!TABLE_REFERENCE_GUIDANCE_1</vt:lpstr>
      <vt:lpstr>'Table 3 (503)'!TABLE_REFERENCE_GUIDANCE_1</vt:lpstr>
      <vt:lpstr>'Table 3 (507)'!TABLE_REFERENCE_GUIDANCE_1</vt:lpstr>
      <vt:lpstr>'Table A (401)'!TABLE_REFERENCE_GUIDANCE_1</vt:lpstr>
      <vt:lpstr>'Table A (403)'!TABLE_REFERENCE_GUIDANCE_1</vt:lpstr>
      <vt:lpstr>'Table A_06 (602)'!TABLE_REFERENCE_GUIDANCE_1</vt:lpstr>
      <vt:lpstr>'Table A_15_65 (603)'!TABLE_REFERENCE_GUIDANCE_1</vt:lpstr>
      <vt:lpstr>'Table A_15_66 (604)'!TABLE_REFERENCE_GUIDANCE_1</vt:lpstr>
      <vt:lpstr>'Table A_15_67 (605)'!TABLE_REFERENCE_GUIDANCE_1</vt:lpstr>
      <vt:lpstr>'Table A_15_68 (606)'!TABLE_REFERENCE_GUIDANCE_1</vt:lpstr>
      <vt:lpstr>'Table A_88 (601)'!TABLE_REFERENCE_GUIDANCE_1</vt:lpstr>
      <vt:lpstr>'Table A1 (201C)'!TABLE_REFERENCE_GUIDANCE_1</vt:lpstr>
      <vt:lpstr>'Table B (402)'!TABLE_REFERENCE_GUIDANCE_1</vt:lpstr>
      <vt:lpstr>'Table B (404)'!TABLE_REFERENCE_GUIDANCE_1</vt:lpstr>
      <vt:lpstr>'Table B_06 (621)'!TABLE_REFERENCE_GUIDANCE_1</vt:lpstr>
      <vt:lpstr>'Table B_15 (625)'!TABLE_REFERENCE_GUIDANCE_1</vt:lpstr>
      <vt:lpstr>'Table B_88 (607)'!TABLE_REFERENCE_GUIDANCE_1</vt:lpstr>
      <vt:lpstr>'Table B-AP (407)'!TABLE_REFERENCE_GUIDANCE_1</vt:lpstr>
      <vt:lpstr>'Table C (405)'!TABLE_REFERENCE_GUIDANCE_1</vt:lpstr>
      <vt:lpstr>'Table C (703)'!TABLE_REFERENCE_GUIDANCE_1</vt:lpstr>
      <vt:lpstr>'Table C_06 (622)'!TABLE_REFERENCE_GUIDANCE_1</vt:lpstr>
      <vt:lpstr>'Table C_15 (626)'!TABLE_REFERENCE_GUIDANCE_1</vt:lpstr>
      <vt:lpstr>'Table C_88 (608)'!TABLE_REFERENCE_GUIDANCE_1</vt:lpstr>
      <vt:lpstr>'Table D_06 (623)'!TABLE_REFERENCE_GUIDANCE_1</vt:lpstr>
      <vt:lpstr>'Table D1 (203)'!TABLE_REFERENCE_GUIDANCE_1</vt:lpstr>
      <vt:lpstr>'Table D1_88 (615)'!TABLE_REFERENCE_GUIDANCE_1</vt:lpstr>
      <vt:lpstr>'Table D2 (204)'!TABLE_REFERENCE_GUIDANCE_1</vt:lpstr>
      <vt:lpstr>'Table D2_88 (616)'!TABLE_REFERENCE_GUIDANCE_1</vt:lpstr>
      <vt:lpstr>'Table E_06 (624)'!TABLE_REFERENCE_GUIDANCE_1</vt:lpstr>
      <vt:lpstr>'Table E1_88 (617)'!TABLE_REFERENCE_GUIDANCE_1</vt:lpstr>
      <vt:lpstr>'Table E2_88 (618)'!TABLE_REFERENCE_GUIDANCE_1</vt:lpstr>
      <vt:lpstr>'Table F_06 (611)'!TABLE_REFERENCE_GUIDANCE_1</vt:lpstr>
      <vt:lpstr>'Table F_15 (613)'!TABLE_REFERENCE_GUIDANCE_1</vt:lpstr>
      <vt:lpstr>'Table F1 (205C)'!TABLE_REFERENCE_GUIDANCE_1</vt:lpstr>
      <vt:lpstr>'Table F1_88 (619)'!TABLE_REFERENCE_GUIDANCE_1</vt:lpstr>
      <vt:lpstr>'Table F2_88 (620)'!TABLE_REFERENCE_GUIDANCE_1</vt:lpstr>
      <vt:lpstr>'Table G_06 (612)'!TABLE_REFERENCE_GUIDANCE_1</vt:lpstr>
      <vt:lpstr>'Table G_15 (614)'!TABLE_REFERENCE_GUIDANCE_1</vt:lpstr>
      <vt:lpstr>'Table G_88 (609)'!TABLE_REFERENCE_GUIDANCE_1</vt:lpstr>
      <vt:lpstr>'Table G1 (301)'!TABLE_REFERENCE_GUIDANCE_1</vt:lpstr>
      <vt:lpstr>'Table G1_06 (305)'!TABLE_REFERENCE_GUIDANCE_1</vt:lpstr>
      <vt:lpstr>'Table G1_15 (309)'!TABLE_REFERENCE_GUIDANCE_1</vt:lpstr>
      <vt:lpstr>'Table G2 (302)'!TABLE_REFERENCE_GUIDANCE_1</vt:lpstr>
      <vt:lpstr>'Table G2_06 (306)'!TABLE_REFERENCE_GUIDANCE_1</vt:lpstr>
      <vt:lpstr>'Table G2_15 (310)'!TABLE_REFERENCE_GUIDANCE_1</vt:lpstr>
      <vt:lpstr>'Table H_88 (610)'!TABLE_REFERENCE_GUIDANCE_1</vt:lpstr>
      <vt:lpstr>'Table H1 (303)'!TABLE_REFERENCE_GUIDANCE_1</vt:lpstr>
      <vt:lpstr>'Table H1_06 (307)'!TABLE_REFERENCE_GUIDANCE_1</vt:lpstr>
      <vt:lpstr>'Table H1_15 (311)'!TABLE_REFERENCE_GUIDANCE_1</vt:lpstr>
      <vt:lpstr>'Table H2 (304)'!TABLE_REFERENCE_GUIDANCE_1</vt:lpstr>
      <vt:lpstr>'Table H2_06 (308)'!TABLE_REFERENCE_GUIDANCE_1</vt:lpstr>
      <vt:lpstr>'Table H2_15 (312)'!TABLE_REFERENCE_GUIDANCE_1</vt:lpstr>
      <vt:lpstr>'Table in Appendix (504)'!TABLE_REFERENCE_GUIDANCE_1</vt:lpstr>
      <vt:lpstr>'Table K (313)'!TABLE_REFERENCE_GUIDANCE_1</vt:lpstr>
      <vt:lpstr>'Table K_06 (314)'!TABLE_REFERENCE_GUIDANCE_1</vt:lpstr>
      <vt:lpstr>'Table K_15_65 (315)'!TABLE_REFERENCE_GUIDANCE_1</vt:lpstr>
      <vt:lpstr>'Table K_15_66 (316)'!TABLE_REFERENCE_GUIDANCE_1</vt:lpstr>
      <vt:lpstr>'Table K_15_67 (317)'!TABLE_REFERENCE_GUIDANCE_1</vt:lpstr>
      <vt:lpstr>'Table K_15_68 (318)'!TABLE_REFERENCE_GUIDANCE_1</vt:lpstr>
      <vt:lpstr>'Table M (229)'!TABLE_REFERENCE_GUIDANCE_1</vt:lpstr>
      <vt:lpstr>'Table M (319)'!TABLE_REFERENCE_GUIDANCE_1</vt:lpstr>
      <vt:lpstr>'Table N (320)'!TABLE_REFERENCE_GUIDANCE_1</vt:lpstr>
      <vt:lpstr>'Table NA1 (201)'!TABLE_REFERENCE_GUIDANCE_1</vt:lpstr>
      <vt:lpstr>'Table NA1_06 (207)'!TABLE_REFERENCE_GUIDANCE_1</vt:lpstr>
      <vt:lpstr>'Table NA1_15_65 (212)'!TABLE_REFERENCE_GUIDANCE_1</vt:lpstr>
      <vt:lpstr>'Table NA1_15_66 (213)'!TABLE_REFERENCE_GUIDANCE_1</vt:lpstr>
      <vt:lpstr>'Table NA1_15_67 (214)'!TABLE_REFERENCE_GUIDANCE_1</vt:lpstr>
      <vt:lpstr>'Table NA1_15_68 (215)'!TABLE_REFERENCE_GUIDANCE_1</vt:lpstr>
      <vt:lpstr>'Table NA2 (202)'!TABLE_REFERENCE_GUIDANCE_1</vt:lpstr>
      <vt:lpstr>'Table NA2_06 (208)'!TABLE_REFERENCE_GUIDANCE_1</vt:lpstr>
      <vt:lpstr>'Table NA2_15_65 (216)'!TABLE_REFERENCE_GUIDANCE_1</vt:lpstr>
      <vt:lpstr>'Table NA2_15_66 (217)'!TABLE_REFERENCE_GUIDANCE_1</vt:lpstr>
      <vt:lpstr>'Table NA2_15_67 (218)'!TABLE_REFERENCE_GUIDANCE_1</vt:lpstr>
      <vt:lpstr>'Table NA2_15_68 (219)'!TABLE_REFERENCE_GUIDANCE_1</vt:lpstr>
      <vt:lpstr>'Table NA3_06 (209)'!TABLE_REFERENCE_GUIDANCE_1</vt:lpstr>
      <vt:lpstr>'Table NF1 (205)'!TABLE_REFERENCE_GUIDANCE_1</vt:lpstr>
      <vt:lpstr>'Table NF1_06 (210)'!TABLE_REFERENCE_GUIDANCE_1</vt:lpstr>
      <vt:lpstr>'Table NF2 (206)'!TABLE_REFERENCE_GUIDANCE_1</vt:lpstr>
      <vt:lpstr>'Table NF2_06 (211)'!TABLE_REFERENCE_GUIDANCE_1</vt:lpstr>
      <vt:lpstr>'Table P (321)'!TABLE_REFERENCE_GUIDANCE_1</vt:lpstr>
      <vt:lpstr>'Table Q_15 (335)'!TABLE_REFERENCE_GUIDANCE_1</vt:lpstr>
      <vt:lpstr>'Table Q1 (322)'!TABLE_REFERENCE_GUIDANCE_1</vt:lpstr>
      <vt:lpstr>'Table Q1_06 (331)'!TABLE_REFERENCE_GUIDANCE_1</vt:lpstr>
      <vt:lpstr>'Table Q2 (323)'!TABLE_REFERENCE_GUIDANCE_1</vt:lpstr>
      <vt:lpstr>'Table Q2_06 (332)'!TABLE_REFERENCE_GUIDANCE_1</vt:lpstr>
      <vt:lpstr>'Table R (324)'!TABLE_REFERENCE_GUIDANCE_1</vt:lpstr>
      <vt:lpstr>'Table R_15 (336)'!TABLE_REFERENCE_GUIDANCE_1</vt:lpstr>
      <vt:lpstr>'Table R1_06 (333)'!TABLE_REFERENCE_GUIDANCE_1</vt:lpstr>
      <vt:lpstr>'Table R2_06 (334)'!TABLE_REFERENCE_GUIDANCE_1</vt:lpstr>
      <vt:lpstr>'Table S1 (325)'!TABLE_REFERENCE_GUIDANCE_1</vt:lpstr>
      <vt:lpstr>'Table S2 (326)'!TABLE_REFERENCE_GUIDANCE_1</vt:lpstr>
      <vt:lpstr>'Table S-AP (406)'!TABLE_REFERENCE_GUIDANCE_1</vt:lpstr>
      <vt:lpstr>'Table T1 (327)'!TABLE_REFERENCE_GUIDANCE_1</vt:lpstr>
      <vt:lpstr>'Table T2 (328)'!TABLE_REFERENCE_GUIDANCE_1</vt:lpstr>
      <vt:lpstr>'Table TVIN_15F (226)'!TABLE_REFERENCE_GUIDANCE_1</vt:lpstr>
      <vt:lpstr>'Table TVIN_15GMP (228)'!TABLE_REFERENCE_GUIDANCE_1</vt:lpstr>
      <vt:lpstr>'Table TVIN_15M (227)'!TABLE_REFERENCE_GUIDANCE_1</vt:lpstr>
      <vt:lpstr>'Table U1 (329)'!TABLE_REFERENCE_GUIDANCE_1</vt:lpstr>
      <vt:lpstr>'Table U2 (330)'!TABLE_REFERENCE_GUIDANCE_1</vt:lpstr>
      <vt:lpstr>TABLE_RELATED</vt:lpstr>
      <vt:lpstr>'NF1_15 (220)'!TABLE_RELATED_1</vt:lpstr>
      <vt:lpstr>'NF2_15 (221)'!TABLE_RELATED_1</vt:lpstr>
      <vt:lpstr>'Table 1 (501)'!TABLE_RELATED_1</vt:lpstr>
      <vt:lpstr>'Table 1 (505)'!TABLE_RELATED_1</vt:lpstr>
      <vt:lpstr>'Table 1 (801)'!TABLE_RELATED_1</vt:lpstr>
      <vt:lpstr>'Table 2 (502)'!TABLE_RELATED_1</vt:lpstr>
      <vt:lpstr>'Table 2 (506)'!TABLE_RELATED_1</vt:lpstr>
      <vt:lpstr>'Table 2 (802)'!TABLE_RELATED_1</vt:lpstr>
      <vt:lpstr>'Table 3 (503)'!TABLE_RELATED_1</vt:lpstr>
      <vt:lpstr>'Table 3 (507)'!TABLE_RELATED_1</vt:lpstr>
      <vt:lpstr>'Table A (401)'!TABLE_RELATED_1</vt:lpstr>
      <vt:lpstr>'Table A (403)'!TABLE_RELATED_1</vt:lpstr>
      <vt:lpstr>'Table A_06 (602)'!TABLE_RELATED_1</vt:lpstr>
      <vt:lpstr>'Table A_15_65 (603)'!TABLE_RELATED_1</vt:lpstr>
      <vt:lpstr>'Table A_15_66 (604)'!TABLE_RELATED_1</vt:lpstr>
      <vt:lpstr>'Table A_15_67 (605)'!TABLE_RELATED_1</vt:lpstr>
      <vt:lpstr>'Table A_15_68 (606)'!TABLE_RELATED_1</vt:lpstr>
      <vt:lpstr>'Table A_88 (601)'!TABLE_RELATED_1</vt:lpstr>
      <vt:lpstr>'Table A1 (201C)'!TABLE_RELATED_1</vt:lpstr>
      <vt:lpstr>'Table B (402)'!TABLE_RELATED_1</vt:lpstr>
      <vt:lpstr>'Table B (404)'!TABLE_RELATED_1</vt:lpstr>
      <vt:lpstr>'Table B_06 (621)'!TABLE_RELATED_1</vt:lpstr>
      <vt:lpstr>'Table B_15 (625)'!TABLE_RELATED_1</vt:lpstr>
      <vt:lpstr>'Table B_88 (607)'!TABLE_RELATED_1</vt:lpstr>
      <vt:lpstr>'Table B-AP (407)'!TABLE_RELATED_1</vt:lpstr>
      <vt:lpstr>'Table C (405)'!TABLE_RELATED_1</vt:lpstr>
      <vt:lpstr>'Table C (703)'!TABLE_RELATED_1</vt:lpstr>
      <vt:lpstr>'Table C_06 (622)'!TABLE_RELATED_1</vt:lpstr>
      <vt:lpstr>'Table C_15 (626)'!TABLE_RELATED_1</vt:lpstr>
      <vt:lpstr>'Table C_88 (608)'!TABLE_RELATED_1</vt:lpstr>
      <vt:lpstr>'Table D_06 (623)'!TABLE_RELATED_1</vt:lpstr>
      <vt:lpstr>'Table D1 (203)'!TABLE_RELATED_1</vt:lpstr>
      <vt:lpstr>'Table D1_88 (615)'!TABLE_RELATED_1</vt:lpstr>
      <vt:lpstr>'Table D2 (204)'!TABLE_RELATED_1</vt:lpstr>
      <vt:lpstr>'Table D2_88 (616)'!TABLE_RELATED_1</vt:lpstr>
      <vt:lpstr>'Table E_06 (624)'!TABLE_RELATED_1</vt:lpstr>
      <vt:lpstr>'Table E1_88 (617)'!TABLE_RELATED_1</vt:lpstr>
      <vt:lpstr>'Table E2_88 (618)'!TABLE_RELATED_1</vt:lpstr>
      <vt:lpstr>'Table F_06 (611)'!TABLE_RELATED_1</vt:lpstr>
      <vt:lpstr>'Table F_15 (613)'!TABLE_RELATED_1</vt:lpstr>
      <vt:lpstr>'Table F1 (205C)'!TABLE_RELATED_1</vt:lpstr>
      <vt:lpstr>'Table F1_88 (619)'!TABLE_RELATED_1</vt:lpstr>
      <vt:lpstr>'Table F2_88 (620)'!TABLE_RELATED_1</vt:lpstr>
      <vt:lpstr>'Table G_06 (612)'!TABLE_RELATED_1</vt:lpstr>
      <vt:lpstr>'Table G_15 (614)'!TABLE_RELATED_1</vt:lpstr>
      <vt:lpstr>'Table G_88 (609)'!TABLE_RELATED_1</vt:lpstr>
      <vt:lpstr>'Table G1 (301)'!TABLE_RELATED_1</vt:lpstr>
      <vt:lpstr>'Table G1_06 (305)'!TABLE_RELATED_1</vt:lpstr>
      <vt:lpstr>'Table G1_15 (309)'!TABLE_RELATED_1</vt:lpstr>
      <vt:lpstr>'Table G2 (302)'!TABLE_RELATED_1</vt:lpstr>
      <vt:lpstr>'Table G2_06 (306)'!TABLE_RELATED_1</vt:lpstr>
      <vt:lpstr>'Table G2_15 (310)'!TABLE_RELATED_1</vt:lpstr>
      <vt:lpstr>'Table H_88 (610)'!TABLE_RELATED_1</vt:lpstr>
      <vt:lpstr>'Table H1 (303)'!TABLE_RELATED_1</vt:lpstr>
      <vt:lpstr>'Table H1_06 (307)'!TABLE_RELATED_1</vt:lpstr>
      <vt:lpstr>'Table H1_15 (311)'!TABLE_RELATED_1</vt:lpstr>
      <vt:lpstr>'Table H2 (304)'!TABLE_RELATED_1</vt:lpstr>
      <vt:lpstr>'Table H2_06 (308)'!TABLE_RELATED_1</vt:lpstr>
      <vt:lpstr>'Table H2_15 (312)'!TABLE_RELATED_1</vt:lpstr>
      <vt:lpstr>'Table in Appendix (504)'!TABLE_RELATED_1</vt:lpstr>
      <vt:lpstr>'Table K (313)'!TABLE_RELATED_1</vt:lpstr>
      <vt:lpstr>'Table K_06 (314)'!TABLE_RELATED_1</vt:lpstr>
      <vt:lpstr>'Table K_15_65 (315)'!TABLE_RELATED_1</vt:lpstr>
      <vt:lpstr>'Table K_15_66 (316)'!TABLE_RELATED_1</vt:lpstr>
      <vt:lpstr>'Table K_15_67 (317)'!TABLE_RELATED_1</vt:lpstr>
      <vt:lpstr>'Table K_15_68 (318)'!TABLE_RELATED_1</vt:lpstr>
      <vt:lpstr>'Table M (229)'!TABLE_RELATED_1</vt:lpstr>
      <vt:lpstr>'Table M (319)'!TABLE_RELATED_1</vt:lpstr>
      <vt:lpstr>'Table N (320)'!TABLE_RELATED_1</vt:lpstr>
      <vt:lpstr>'Table NA1 (201)'!TABLE_RELATED_1</vt:lpstr>
      <vt:lpstr>'Table NA1_06 (207)'!TABLE_RELATED_1</vt:lpstr>
      <vt:lpstr>'Table NA1_15_65 (212)'!TABLE_RELATED_1</vt:lpstr>
      <vt:lpstr>'Table NA1_15_66 (213)'!TABLE_RELATED_1</vt:lpstr>
      <vt:lpstr>'Table NA1_15_67 (214)'!TABLE_RELATED_1</vt:lpstr>
      <vt:lpstr>'Table NA1_15_68 (215)'!TABLE_RELATED_1</vt:lpstr>
      <vt:lpstr>'Table NA2 (202)'!TABLE_RELATED_1</vt:lpstr>
      <vt:lpstr>'Table NA2_06 (208)'!TABLE_RELATED_1</vt:lpstr>
      <vt:lpstr>'Table NA2_15_65 (216)'!TABLE_RELATED_1</vt:lpstr>
      <vt:lpstr>'Table NA2_15_66 (217)'!TABLE_RELATED_1</vt:lpstr>
      <vt:lpstr>'Table NA2_15_67 (218)'!TABLE_RELATED_1</vt:lpstr>
      <vt:lpstr>'Table NA2_15_68 (219)'!TABLE_RELATED_1</vt:lpstr>
      <vt:lpstr>'Table NA3_06 (209)'!TABLE_RELATED_1</vt:lpstr>
      <vt:lpstr>'Table NF1 (205)'!TABLE_RELATED_1</vt:lpstr>
      <vt:lpstr>'Table NF1_06 (210)'!TABLE_RELATED_1</vt:lpstr>
      <vt:lpstr>'Table NF2 (206)'!TABLE_RELATED_1</vt:lpstr>
      <vt:lpstr>'Table NF2_06 (211)'!TABLE_RELATED_1</vt:lpstr>
      <vt:lpstr>'Table P (321)'!TABLE_RELATED_1</vt:lpstr>
      <vt:lpstr>'Table Q_15 (335)'!TABLE_RELATED_1</vt:lpstr>
      <vt:lpstr>'Table Q1 (322)'!TABLE_RELATED_1</vt:lpstr>
      <vt:lpstr>'Table Q1_06 (331)'!TABLE_RELATED_1</vt:lpstr>
      <vt:lpstr>'Table Q2 (323)'!TABLE_RELATED_1</vt:lpstr>
      <vt:lpstr>'Table Q2_06 (332)'!TABLE_RELATED_1</vt:lpstr>
      <vt:lpstr>'Table R (324)'!TABLE_RELATED_1</vt:lpstr>
      <vt:lpstr>'Table R_15 (336)'!TABLE_RELATED_1</vt:lpstr>
      <vt:lpstr>'Table R1_06 (333)'!TABLE_RELATED_1</vt:lpstr>
      <vt:lpstr>'Table R2_06 (334)'!TABLE_RELATED_1</vt:lpstr>
      <vt:lpstr>'Table S1 (325)'!TABLE_RELATED_1</vt:lpstr>
      <vt:lpstr>'Table S2 (326)'!TABLE_RELATED_1</vt:lpstr>
      <vt:lpstr>'Table S-AP (406)'!TABLE_RELATED_1</vt:lpstr>
      <vt:lpstr>'Table T1 (327)'!TABLE_RELATED_1</vt:lpstr>
      <vt:lpstr>'Table T2 (328)'!TABLE_RELATED_1</vt:lpstr>
      <vt:lpstr>'Table TVIN_15F (226)'!TABLE_RELATED_1</vt:lpstr>
      <vt:lpstr>'Table TVIN_15GMP (228)'!TABLE_RELATED_1</vt:lpstr>
      <vt:lpstr>'Table TVIN_15M (227)'!TABLE_RELATED_1</vt:lpstr>
      <vt:lpstr>'Table U1 (329)'!TABLE_RELATED_1</vt:lpstr>
      <vt:lpstr>'Table U2 (330)'!TABLE_RELATED_1</vt:lpstr>
      <vt:lpstr>TABLE_SECTION</vt:lpstr>
      <vt:lpstr>'NF1_15 (220)'!TABLE_SECTION_1</vt:lpstr>
      <vt:lpstr>'NF2_15 (221)'!TABLE_SECTION_1</vt:lpstr>
      <vt:lpstr>'Table 1 (501)'!TABLE_SECTION_1</vt:lpstr>
      <vt:lpstr>'Table 1 (505)'!TABLE_SECTION_1</vt:lpstr>
      <vt:lpstr>'Table 1 (801)'!TABLE_SECTION_1</vt:lpstr>
      <vt:lpstr>'Table 2 (502)'!TABLE_SECTION_1</vt:lpstr>
      <vt:lpstr>'Table 2 (506)'!TABLE_SECTION_1</vt:lpstr>
      <vt:lpstr>'Table 2 (802)'!TABLE_SECTION_1</vt:lpstr>
      <vt:lpstr>'Table 3 (503)'!TABLE_SECTION_1</vt:lpstr>
      <vt:lpstr>'Table 3 (507)'!TABLE_SECTION_1</vt:lpstr>
      <vt:lpstr>'Table 4 (508)'!TABLE_SECTION_1</vt:lpstr>
      <vt:lpstr>'Table A (401)'!TABLE_SECTION_1</vt:lpstr>
      <vt:lpstr>'Table A (403)'!TABLE_SECTION_1</vt:lpstr>
      <vt:lpstr>'Table A_06 (602)'!TABLE_SECTION_1</vt:lpstr>
      <vt:lpstr>'Table A_15_65 (603)'!TABLE_SECTION_1</vt:lpstr>
      <vt:lpstr>'Table A_15_66 (604)'!TABLE_SECTION_1</vt:lpstr>
      <vt:lpstr>'Table A_15_67 (605)'!TABLE_SECTION_1</vt:lpstr>
      <vt:lpstr>'Table A_15_68 (606)'!TABLE_SECTION_1</vt:lpstr>
      <vt:lpstr>'Table A_88 (601)'!TABLE_SECTION_1</vt:lpstr>
      <vt:lpstr>'Table A1 (201C)'!TABLE_SECTION_1</vt:lpstr>
      <vt:lpstr>'Table B (402)'!TABLE_SECTION_1</vt:lpstr>
      <vt:lpstr>'Table B (404)'!TABLE_SECTION_1</vt:lpstr>
      <vt:lpstr>'Table B_06 (621)'!TABLE_SECTION_1</vt:lpstr>
      <vt:lpstr>'Table B_15 (625)'!TABLE_SECTION_1</vt:lpstr>
      <vt:lpstr>'Table B_88 (607)'!TABLE_SECTION_1</vt:lpstr>
      <vt:lpstr>'Table B-AP (407)'!TABLE_SECTION_1</vt:lpstr>
      <vt:lpstr>'Table C (405)'!TABLE_SECTION_1</vt:lpstr>
      <vt:lpstr>'Table C (703)'!TABLE_SECTION_1</vt:lpstr>
      <vt:lpstr>'Table C_06 (622)'!TABLE_SECTION_1</vt:lpstr>
      <vt:lpstr>'Table C_15 (626)'!TABLE_SECTION_1</vt:lpstr>
      <vt:lpstr>'Table C_88 (608)'!TABLE_SECTION_1</vt:lpstr>
      <vt:lpstr>'Table D_06 (623)'!TABLE_SECTION_1</vt:lpstr>
      <vt:lpstr>'Table D1 (203)'!TABLE_SECTION_1</vt:lpstr>
      <vt:lpstr>'Table D1_88 (615)'!TABLE_SECTION_1</vt:lpstr>
      <vt:lpstr>'Table D2 (204)'!TABLE_SECTION_1</vt:lpstr>
      <vt:lpstr>'Table D2_88 (616)'!TABLE_SECTION_1</vt:lpstr>
      <vt:lpstr>'Table E_06 (624)'!TABLE_SECTION_1</vt:lpstr>
      <vt:lpstr>'Table E1_88 (617)'!TABLE_SECTION_1</vt:lpstr>
      <vt:lpstr>'Table E2_88 (618)'!TABLE_SECTION_1</vt:lpstr>
      <vt:lpstr>'Table F_06 (611)'!TABLE_SECTION_1</vt:lpstr>
      <vt:lpstr>'Table F_15 (613)'!TABLE_SECTION_1</vt:lpstr>
      <vt:lpstr>'Table F1 (205C)'!TABLE_SECTION_1</vt:lpstr>
      <vt:lpstr>'Table F1_88 (619)'!TABLE_SECTION_1</vt:lpstr>
      <vt:lpstr>'Table F2_88 (620)'!TABLE_SECTION_1</vt:lpstr>
      <vt:lpstr>'Table G_06 (612)'!TABLE_SECTION_1</vt:lpstr>
      <vt:lpstr>'Table G_15 (614)'!TABLE_SECTION_1</vt:lpstr>
      <vt:lpstr>'Table G_88 (609)'!TABLE_SECTION_1</vt:lpstr>
      <vt:lpstr>'Table G1 (301)'!TABLE_SECTION_1</vt:lpstr>
      <vt:lpstr>'Table G1_06 (305)'!TABLE_SECTION_1</vt:lpstr>
      <vt:lpstr>'Table G1_15 (309)'!TABLE_SECTION_1</vt:lpstr>
      <vt:lpstr>'Table G2 (302)'!TABLE_SECTION_1</vt:lpstr>
      <vt:lpstr>'Table G2_06 (306)'!TABLE_SECTION_1</vt:lpstr>
      <vt:lpstr>'Table G2_15 (310)'!TABLE_SECTION_1</vt:lpstr>
      <vt:lpstr>'Table H_88 (610)'!TABLE_SECTION_1</vt:lpstr>
      <vt:lpstr>'Table H1 (303)'!TABLE_SECTION_1</vt:lpstr>
      <vt:lpstr>'Table H1_06 (307)'!TABLE_SECTION_1</vt:lpstr>
      <vt:lpstr>'Table H1_15 (311)'!TABLE_SECTION_1</vt:lpstr>
      <vt:lpstr>'Table H2 (304)'!TABLE_SECTION_1</vt:lpstr>
      <vt:lpstr>'Table H2_06 (308)'!TABLE_SECTION_1</vt:lpstr>
      <vt:lpstr>'Table H2_15 (312)'!TABLE_SECTION_1</vt:lpstr>
      <vt:lpstr>'Table in Appendix (504)'!TABLE_SECTION_1</vt:lpstr>
      <vt:lpstr>'Table K (313)'!TABLE_SECTION_1</vt:lpstr>
      <vt:lpstr>'Table K_06 (314)'!TABLE_SECTION_1</vt:lpstr>
      <vt:lpstr>'Table K_15_65 (315)'!TABLE_SECTION_1</vt:lpstr>
      <vt:lpstr>'Table K_15_66 (316)'!TABLE_SECTION_1</vt:lpstr>
      <vt:lpstr>'Table K_15_67 (317)'!TABLE_SECTION_1</vt:lpstr>
      <vt:lpstr>'Table K_15_68 (318)'!TABLE_SECTION_1</vt:lpstr>
      <vt:lpstr>'Table M (229)'!TABLE_SECTION_1</vt:lpstr>
      <vt:lpstr>'Table M (319)'!TABLE_SECTION_1</vt:lpstr>
      <vt:lpstr>'Table N (320)'!TABLE_SECTION_1</vt:lpstr>
      <vt:lpstr>'Table NA1 (201)'!TABLE_SECTION_1</vt:lpstr>
      <vt:lpstr>'Table NA1_06 (207)'!TABLE_SECTION_1</vt:lpstr>
      <vt:lpstr>'Table NA1_15_65 (212)'!TABLE_SECTION_1</vt:lpstr>
      <vt:lpstr>'Table NA1_15_66 (213)'!TABLE_SECTION_1</vt:lpstr>
      <vt:lpstr>'Table NA1_15_67 (214)'!TABLE_SECTION_1</vt:lpstr>
      <vt:lpstr>'Table NA1_15_68 (215)'!TABLE_SECTION_1</vt:lpstr>
      <vt:lpstr>'Table NA2 (202)'!TABLE_SECTION_1</vt:lpstr>
      <vt:lpstr>'Table NA2_06 (208)'!TABLE_SECTION_1</vt:lpstr>
      <vt:lpstr>'Table NA2_15_65 (216)'!TABLE_SECTION_1</vt:lpstr>
      <vt:lpstr>'Table NA2_15_66 (217)'!TABLE_SECTION_1</vt:lpstr>
      <vt:lpstr>'Table NA2_15_67 (218)'!TABLE_SECTION_1</vt:lpstr>
      <vt:lpstr>'Table NA2_15_68 (219)'!TABLE_SECTION_1</vt:lpstr>
      <vt:lpstr>'Table NA3_06 (209)'!TABLE_SECTION_1</vt:lpstr>
      <vt:lpstr>'Table NF1 (205)'!TABLE_SECTION_1</vt:lpstr>
      <vt:lpstr>'Table NF1_06 (210)'!TABLE_SECTION_1</vt:lpstr>
      <vt:lpstr>'Table NF2 (206)'!TABLE_SECTION_1</vt:lpstr>
      <vt:lpstr>'Table NF2_06 (211)'!TABLE_SECTION_1</vt:lpstr>
      <vt:lpstr>'Table P (321)'!TABLE_SECTION_1</vt:lpstr>
      <vt:lpstr>'Table Q_15 (335)'!TABLE_SECTION_1</vt:lpstr>
      <vt:lpstr>'Table Q1 (322)'!TABLE_SECTION_1</vt:lpstr>
      <vt:lpstr>'Table Q1_06 (331)'!TABLE_SECTION_1</vt:lpstr>
      <vt:lpstr>'Table Q2 (323)'!TABLE_SECTION_1</vt:lpstr>
      <vt:lpstr>'Table Q2_06 (332)'!TABLE_SECTION_1</vt:lpstr>
      <vt:lpstr>'Table R (324)'!TABLE_SECTION_1</vt:lpstr>
      <vt:lpstr>'Table R_15 (336)'!TABLE_SECTION_1</vt:lpstr>
      <vt:lpstr>'Table R1_06 (333)'!TABLE_SECTION_1</vt:lpstr>
      <vt:lpstr>'Table R2_06 (334)'!TABLE_SECTION_1</vt:lpstr>
      <vt:lpstr>'Table S1 (325)'!TABLE_SECTION_1</vt:lpstr>
      <vt:lpstr>'Table S2 (326)'!TABLE_SECTION_1</vt:lpstr>
      <vt:lpstr>'Table S-AP (406)'!TABLE_SECTION_1</vt:lpstr>
      <vt:lpstr>'Table T1 (327)'!TABLE_SECTION_1</vt:lpstr>
      <vt:lpstr>'Table T2 (328)'!TABLE_SECTION_1</vt:lpstr>
      <vt:lpstr>'Table TVIN_15F (226)'!TABLE_SECTION_1</vt:lpstr>
      <vt:lpstr>'Table TVIN_15GMP (228)'!TABLE_SECTION_1</vt:lpstr>
      <vt:lpstr>'Table TVIN_15M (227)'!TABLE_SECTION_1</vt:lpstr>
      <vt:lpstr>'Table U1 (329)'!TABLE_SECTION_1</vt:lpstr>
      <vt:lpstr>'Table U2 (330)'!TABLE_SECTION_1</vt:lpstr>
      <vt:lpstr>TABLE_SECTION_NUMBER</vt:lpstr>
      <vt:lpstr>'NF1_15 (220)'!TABLE_SECTION_NUMBER_1</vt:lpstr>
      <vt:lpstr>'NF2_15 (221)'!TABLE_SECTION_NUMBER_1</vt:lpstr>
      <vt:lpstr>'Table 1 (501)'!TABLE_SECTION_NUMBER_1</vt:lpstr>
      <vt:lpstr>'Table 1 (505)'!TABLE_SECTION_NUMBER_1</vt:lpstr>
      <vt:lpstr>'Table 1 (801)'!TABLE_SECTION_NUMBER_1</vt:lpstr>
      <vt:lpstr>'Table 2 (502)'!TABLE_SECTION_NUMBER_1</vt:lpstr>
      <vt:lpstr>'Table 2 (506)'!TABLE_SECTION_NUMBER_1</vt:lpstr>
      <vt:lpstr>'Table 2 (802)'!TABLE_SECTION_NUMBER_1</vt:lpstr>
      <vt:lpstr>'Table 3 (503)'!TABLE_SECTION_NUMBER_1</vt:lpstr>
      <vt:lpstr>'Table A (401)'!TABLE_SECTION_NUMBER_1</vt:lpstr>
      <vt:lpstr>'Table A (403)'!TABLE_SECTION_NUMBER_1</vt:lpstr>
      <vt:lpstr>'Table A_06 (602)'!TABLE_SECTION_NUMBER_1</vt:lpstr>
      <vt:lpstr>'Table A_15_65 (603)'!TABLE_SECTION_NUMBER_1</vt:lpstr>
      <vt:lpstr>'Table A_15_66 (604)'!TABLE_SECTION_NUMBER_1</vt:lpstr>
      <vt:lpstr>'Table A_15_67 (605)'!TABLE_SECTION_NUMBER_1</vt:lpstr>
      <vt:lpstr>'Table A_15_68 (606)'!TABLE_SECTION_NUMBER_1</vt:lpstr>
      <vt:lpstr>'Table A_88 (601)'!TABLE_SECTION_NUMBER_1</vt:lpstr>
      <vt:lpstr>'Table A1 (201C)'!TABLE_SECTION_NUMBER_1</vt:lpstr>
      <vt:lpstr>'Table B (402)'!TABLE_SECTION_NUMBER_1</vt:lpstr>
      <vt:lpstr>'Table B (404)'!TABLE_SECTION_NUMBER_1</vt:lpstr>
      <vt:lpstr>'Table B_06 (621)'!TABLE_SECTION_NUMBER_1</vt:lpstr>
      <vt:lpstr>'Table B_15 (625)'!TABLE_SECTION_NUMBER_1</vt:lpstr>
      <vt:lpstr>'Table B_88 (607)'!TABLE_SECTION_NUMBER_1</vt:lpstr>
      <vt:lpstr>'Table B-AP (407)'!TABLE_SECTION_NUMBER_1</vt:lpstr>
      <vt:lpstr>'Table C (405)'!TABLE_SECTION_NUMBER_1</vt:lpstr>
      <vt:lpstr>'Table C (703)'!TABLE_SECTION_NUMBER_1</vt:lpstr>
      <vt:lpstr>'Table C_06 (622)'!TABLE_SECTION_NUMBER_1</vt:lpstr>
      <vt:lpstr>'Table C_15 (626)'!TABLE_SECTION_NUMBER_1</vt:lpstr>
      <vt:lpstr>'Table C_88 (608)'!TABLE_SECTION_NUMBER_1</vt:lpstr>
      <vt:lpstr>'Table D_06 (623)'!TABLE_SECTION_NUMBER_1</vt:lpstr>
      <vt:lpstr>'Table D1 (203)'!TABLE_SECTION_NUMBER_1</vt:lpstr>
      <vt:lpstr>'Table D1_88 (615)'!TABLE_SECTION_NUMBER_1</vt:lpstr>
      <vt:lpstr>'Table D2 (204)'!TABLE_SECTION_NUMBER_1</vt:lpstr>
      <vt:lpstr>'Table D2_88 (616)'!TABLE_SECTION_NUMBER_1</vt:lpstr>
      <vt:lpstr>'Table E_06 (624)'!TABLE_SECTION_NUMBER_1</vt:lpstr>
      <vt:lpstr>'Table E1_88 (617)'!TABLE_SECTION_NUMBER_1</vt:lpstr>
      <vt:lpstr>'Table E2_88 (618)'!TABLE_SECTION_NUMBER_1</vt:lpstr>
      <vt:lpstr>'Table F_06 (611)'!TABLE_SECTION_NUMBER_1</vt:lpstr>
      <vt:lpstr>'Table F_15 (613)'!TABLE_SECTION_NUMBER_1</vt:lpstr>
      <vt:lpstr>'Table F1 (205C)'!TABLE_SECTION_NUMBER_1</vt:lpstr>
      <vt:lpstr>'Table F1_88 (619)'!TABLE_SECTION_NUMBER_1</vt:lpstr>
      <vt:lpstr>'Table F2_88 (620)'!TABLE_SECTION_NUMBER_1</vt:lpstr>
      <vt:lpstr>'Table G_06 (612)'!TABLE_SECTION_NUMBER_1</vt:lpstr>
      <vt:lpstr>'Table G_15 (614)'!TABLE_SECTION_NUMBER_1</vt:lpstr>
      <vt:lpstr>'Table G_88 (609)'!TABLE_SECTION_NUMBER_1</vt:lpstr>
      <vt:lpstr>'Table G1 (301)'!TABLE_SECTION_NUMBER_1</vt:lpstr>
      <vt:lpstr>'Table G1_06 (305)'!TABLE_SECTION_NUMBER_1</vt:lpstr>
      <vt:lpstr>'Table G1_15 (309)'!TABLE_SECTION_NUMBER_1</vt:lpstr>
      <vt:lpstr>'Table G2 (302)'!TABLE_SECTION_NUMBER_1</vt:lpstr>
      <vt:lpstr>'Table G2_06 (306)'!TABLE_SECTION_NUMBER_1</vt:lpstr>
      <vt:lpstr>'Table G2_15 (310)'!TABLE_SECTION_NUMBER_1</vt:lpstr>
      <vt:lpstr>'Table H_88 (610)'!TABLE_SECTION_NUMBER_1</vt:lpstr>
      <vt:lpstr>'Table H1 (303)'!TABLE_SECTION_NUMBER_1</vt:lpstr>
      <vt:lpstr>'Table H1_06 (307)'!TABLE_SECTION_NUMBER_1</vt:lpstr>
      <vt:lpstr>'Table H1_15 (311)'!TABLE_SECTION_NUMBER_1</vt:lpstr>
      <vt:lpstr>'Table H2 (304)'!TABLE_SECTION_NUMBER_1</vt:lpstr>
      <vt:lpstr>'Table H2_06 (308)'!TABLE_SECTION_NUMBER_1</vt:lpstr>
      <vt:lpstr>'Table H2_15 (312)'!TABLE_SECTION_NUMBER_1</vt:lpstr>
      <vt:lpstr>'Table in Appendix (504)'!TABLE_SECTION_NUMBER_1</vt:lpstr>
      <vt:lpstr>'Table K (313)'!TABLE_SECTION_NUMBER_1</vt:lpstr>
      <vt:lpstr>'Table K_06 (314)'!TABLE_SECTION_NUMBER_1</vt:lpstr>
      <vt:lpstr>'Table K_15_65 (315)'!TABLE_SECTION_NUMBER_1</vt:lpstr>
      <vt:lpstr>'Table K_15_66 (316)'!TABLE_SECTION_NUMBER_1</vt:lpstr>
      <vt:lpstr>'Table K_15_67 (317)'!TABLE_SECTION_NUMBER_1</vt:lpstr>
      <vt:lpstr>'Table K_15_68 (318)'!TABLE_SECTION_NUMBER_1</vt:lpstr>
      <vt:lpstr>'Table M (229)'!TABLE_SECTION_NUMBER_1</vt:lpstr>
      <vt:lpstr>'Table M (319)'!TABLE_SECTION_NUMBER_1</vt:lpstr>
      <vt:lpstr>'Table N (320)'!TABLE_SECTION_NUMBER_1</vt:lpstr>
      <vt:lpstr>'Table NA1 (201)'!TABLE_SECTION_NUMBER_1</vt:lpstr>
      <vt:lpstr>'Table NA1_06 (207)'!TABLE_SECTION_NUMBER_1</vt:lpstr>
      <vt:lpstr>'Table NA1_15_65 (212)'!TABLE_SECTION_NUMBER_1</vt:lpstr>
      <vt:lpstr>'Table NA1_15_66 (213)'!TABLE_SECTION_NUMBER_1</vt:lpstr>
      <vt:lpstr>'Table NA1_15_67 (214)'!TABLE_SECTION_NUMBER_1</vt:lpstr>
      <vt:lpstr>'Table NA1_15_68 (215)'!TABLE_SECTION_NUMBER_1</vt:lpstr>
      <vt:lpstr>'Table NA2 (202)'!TABLE_SECTION_NUMBER_1</vt:lpstr>
      <vt:lpstr>'Table NA2_06 (208)'!TABLE_SECTION_NUMBER_1</vt:lpstr>
      <vt:lpstr>'Table NA2_15_65 (216)'!TABLE_SECTION_NUMBER_1</vt:lpstr>
      <vt:lpstr>'Table NA2_15_66 (217)'!TABLE_SECTION_NUMBER_1</vt:lpstr>
      <vt:lpstr>'Table NA2_15_67 (218)'!TABLE_SECTION_NUMBER_1</vt:lpstr>
      <vt:lpstr>'Table NA2_15_68 (219)'!TABLE_SECTION_NUMBER_1</vt:lpstr>
      <vt:lpstr>'Table NA3_06 (209)'!TABLE_SECTION_NUMBER_1</vt:lpstr>
      <vt:lpstr>'Table NF1 (205)'!TABLE_SECTION_NUMBER_1</vt:lpstr>
      <vt:lpstr>'Table NF1_06 (210)'!TABLE_SECTION_NUMBER_1</vt:lpstr>
      <vt:lpstr>'Table NF2 (206)'!TABLE_SECTION_NUMBER_1</vt:lpstr>
      <vt:lpstr>'Table NF2_06 (211)'!TABLE_SECTION_NUMBER_1</vt:lpstr>
      <vt:lpstr>'Table P (321)'!TABLE_SECTION_NUMBER_1</vt:lpstr>
      <vt:lpstr>'Table Q_15 (335)'!TABLE_SECTION_NUMBER_1</vt:lpstr>
      <vt:lpstr>'Table Q1 (322)'!TABLE_SECTION_NUMBER_1</vt:lpstr>
      <vt:lpstr>'Table Q1_06 (331)'!TABLE_SECTION_NUMBER_1</vt:lpstr>
      <vt:lpstr>'Table Q2 (323)'!TABLE_SECTION_NUMBER_1</vt:lpstr>
      <vt:lpstr>'Table Q2_06 (332)'!TABLE_SECTION_NUMBER_1</vt:lpstr>
      <vt:lpstr>'Table R (324)'!TABLE_SECTION_NUMBER_1</vt:lpstr>
      <vt:lpstr>'Table R_15 (336)'!TABLE_SECTION_NUMBER_1</vt:lpstr>
      <vt:lpstr>'Table R1_06 (333)'!TABLE_SECTION_NUMBER_1</vt:lpstr>
      <vt:lpstr>'Table R2_06 (334)'!TABLE_SECTION_NUMBER_1</vt:lpstr>
      <vt:lpstr>'Table S1 (325)'!TABLE_SECTION_NUMBER_1</vt:lpstr>
      <vt:lpstr>'Table S2 (326)'!TABLE_SECTION_NUMBER_1</vt:lpstr>
      <vt:lpstr>'Table S-AP (406)'!TABLE_SECTION_NUMBER_1</vt:lpstr>
      <vt:lpstr>'Table T1 (327)'!TABLE_SECTION_NUMBER_1</vt:lpstr>
      <vt:lpstr>'Table T2 (328)'!TABLE_SECTION_NUMBER_1</vt:lpstr>
      <vt:lpstr>'Table TVIN_15F (226)'!TABLE_SECTION_NUMBER_1</vt:lpstr>
      <vt:lpstr>'Table TVIN_15GMP (228)'!TABLE_SECTION_NUMBER_1</vt:lpstr>
      <vt:lpstr>'Table TVIN_15M (227)'!TABLE_SECTION_NUMBER_1</vt:lpstr>
      <vt:lpstr>'Table U1 (329)'!TABLE_SECTION_NUMBER_1</vt:lpstr>
      <vt:lpstr>'Table U2 (330)'!TABLE_SECTION_NUMBER_1</vt:lpstr>
      <vt:lpstr>TABLE_SECTION_NUMBER_1</vt:lpstr>
      <vt:lpstr>TABLE_SERIES_NUMBER</vt:lpstr>
      <vt:lpstr>'NF1_15 (220)'!TABLE_SERIES_NUMBER_1</vt:lpstr>
      <vt:lpstr>'NF2_15 (221)'!TABLE_SERIES_NUMBER_1</vt:lpstr>
      <vt:lpstr>'Table 1 (501)'!TABLE_SERIES_NUMBER_1</vt:lpstr>
      <vt:lpstr>'Table 1 (505)'!TABLE_SERIES_NUMBER_1</vt:lpstr>
      <vt:lpstr>'Table 1 (801)'!TABLE_SERIES_NUMBER_1</vt:lpstr>
      <vt:lpstr>'Table 2 (502)'!TABLE_SERIES_NUMBER_1</vt:lpstr>
      <vt:lpstr>'Table 2 (506)'!TABLE_SERIES_NUMBER_1</vt:lpstr>
      <vt:lpstr>'Table 2 (802)'!TABLE_SERIES_NUMBER_1</vt:lpstr>
      <vt:lpstr>'Table 3 (503)'!TABLE_SERIES_NUMBER_1</vt:lpstr>
      <vt:lpstr>'Table 4 (508)'!TABLE_SERIES_NUMBER_1</vt:lpstr>
      <vt:lpstr>'Table A (401)'!TABLE_SERIES_NUMBER_1</vt:lpstr>
      <vt:lpstr>'Table A (403)'!TABLE_SERIES_NUMBER_1</vt:lpstr>
      <vt:lpstr>'Table A_06 (602)'!TABLE_SERIES_NUMBER_1</vt:lpstr>
      <vt:lpstr>'Table A_15_65 (603)'!TABLE_SERIES_NUMBER_1</vt:lpstr>
      <vt:lpstr>'Table A_15_66 (604)'!TABLE_SERIES_NUMBER_1</vt:lpstr>
      <vt:lpstr>'Table A_15_67 (605)'!TABLE_SERIES_NUMBER_1</vt:lpstr>
      <vt:lpstr>'Table A_15_68 (606)'!TABLE_SERIES_NUMBER_1</vt:lpstr>
      <vt:lpstr>'Table A_88 (601)'!TABLE_SERIES_NUMBER_1</vt:lpstr>
      <vt:lpstr>'Table A1 (201C)'!TABLE_SERIES_NUMBER_1</vt:lpstr>
      <vt:lpstr>'Table B (402)'!TABLE_SERIES_NUMBER_1</vt:lpstr>
      <vt:lpstr>'Table B (404)'!TABLE_SERIES_NUMBER_1</vt:lpstr>
      <vt:lpstr>'Table B_06 (621)'!TABLE_SERIES_NUMBER_1</vt:lpstr>
      <vt:lpstr>'Table B_15 (625)'!TABLE_SERIES_NUMBER_1</vt:lpstr>
      <vt:lpstr>'Table B_88 (607)'!TABLE_SERIES_NUMBER_1</vt:lpstr>
      <vt:lpstr>'Table B-AP (407)'!TABLE_SERIES_NUMBER_1</vt:lpstr>
      <vt:lpstr>'Table C (405)'!TABLE_SERIES_NUMBER_1</vt:lpstr>
      <vt:lpstr>'Table C (703)'!TABLE_SERIES_NUMBER_1</vt:lpstr>
      <vt:lpstr>'Table C_06 (622)'!TABLE_SERIES_NUMBER_1</vt:lpstr>
      <vt:lpstr>'Table C_15 (626)'!TABLE_SERIES_NUMBER_1</vt:lpstr>
      <vt:lpstr>'Table C_88 (608)'!TABLE_SERIES_NUMBER_1</vt:lpstr>
      <vt:lpstr>'Table D_06 (623)'!TABLE_SERIES_NUMBER_1</vt:lpstr>
      <vt:lpstr>'Table D1 (203)'!TABLE_SERIES_NUMBER_1</vt:lpstr>
      <vt:lpstr>'Table D1_88 (615)'!TABLE_SERIES_NUMBER_1</vt:lpstr>
      <vt:lpstr>'Table D2 (204)'!TABLE_SERIES_NUMBER_1</vt:lpstr>
      <vt:lpstr>'Table D2_88 (616)'!TABLE_SERIES_NUMBER_1</vt:lpstr>
      <vt:lpstr>'Table E_06 (624)'!TABLE_SERIES_NUMBER_1</vt:lpstr>
      <vt:lpstr>'Table E1_88 (617)'!TABLE_SERIES_NUMBER_1</vt:lpstr>
      <vt:lpstr>'Table E2_88 (618)'!TABLE_SERIES_NUMBER_1</vt:lpstr>
      <vt:lpstr>'Table F_06 (611)'!TABLE_SERIES_NUMBER_1</vt:lpstr>
      <vt:lpstr>'Table F_15 (613)'!TABLE_SERIES_NUMBER_1</vt:lpstr>
      <vt:lpstr>'Table F1 (205C)'!TABLE_SERIES_NUMBER_1</vt:lpstr>
      <vt:lpstr>'Table F1_88 (619)'!TABLE_SERIES_NUMBER_1</vt:lpstr>
      <vt:lpstr>'Table F2_88 (620)'!TABLE_SERIES_NUMBER_1</vt:lpstr>
      <vt:lpstr>'Table G_06 (612)'!TABLE_SERIES_NUMBER_1</vt:lpstr>
      <vt:lpstr>'Table G_15 (614)'!TABLE_SERIES_NUMBER_1</vt:lpstr>
      <vt:lpstr>'Table G_88 (609)'!TABLE_SERIES_NUMBER_1</vt:lpstr>
      <vt:lpstr>'Table G1 (301)'!TABLE_SERIES_NUMBER_1</vt:lpstr>
      <vt:lpstr>'Table G1_06 (305)'!TABLE_SERIES_NUMBER_1</vt:lpstr>
      <vt:lpstr>'Table G1_15 (309)'!TABLE_SERIES_NUMBER_1</vt:lpstr>
      <vt:lpstr>'Table G2 (302)'!TABLE_SERIES_NUMBER_1</vt:lpstr>
      <vt:lpstr>'Table G2_06 (306)'!TABLE_SERIES_NUMBER_1</vt:lpstr>
      <vt:lpstr>'Table G2_15 (310)'!TABLE_SERIES_NUMBER_1</vt:lpstr>
      <vt:lpstr>'Table H_88 (610)'!TABLE_SERIES_NUMBER_1</vt:lpstr>
      <vt:lpstr>'Table H1 (303)'!TABLE_SERIES_NUMBER_1</vt:lpstr>
      <vt:lpstr>'Table H1_06 (307)'!TABLE_SERIES_NUMBER_1</vt:lpstr>
      <vt:lpstr>'Table H1_15 (311)'!TABLE_SERIES_NUMBER_1</vt:lpstr>
      <vt:lpstr>'Table H2 (304)'!TABLE_SERIES_NUMBER_1</vt:lpstr>
      <vt:lpstr>'Table H2_06 (308)'!TABLE_SERIES_NUMBER_1</vt:lpstr>
      <vt:lpstr>'Table H2_15 (312)'!TABLE_SERIES_NUMBER_1</vt:lpstr>
      <vt:lpstr>'Table in Appendix (504)'!TABLE_SERIES_NUMBER_1</vt:lpstr>
      <vt:lpstr>'Table K (313)'!TABLE_SERIES_NUMBER_1</vt:lpstr>
      <vt:lpstr>'Table K_06 (314)'!TABLE_SERIES_NUMBER_1</vt:lpstr>
      <vt:lpstr>'Table K_15_65 (315)'!TABLE_SERIES_NUMBER_1</vt:lpstr>
      <vt:lpstr>'Table K_15_66 (316)'!TABLE_SERIES_NUMBER_1</vt:lpstr>
      <vt:lpstr>'Table K_15_67 (317)'!TABLE_SERIES_NUMBER_1</vt:lpstr>
      <vt:lpstr>'Table K_15_68 (318)'!TABLE_SERIES_NUMBER_1</vt:lpstr>
      <vt:lpstr>'Table M (229)'!TABLE_SERIES_NUMBER_1</vt:lpstr>
      <vt:lpstr>'Table M (319)'!TABLE_SERIES_NUMBER_1</vt:lpstr>
      <vt:lpstr>'Table N (320)'!TABLE_SERIES_NUMBER_1</vt:lpstr>
      <vt:lpstr>'Table NA1 (201)'!TABLE_SERIES_NUMBER_1</vt:lpstr>
      <vt:lpstr>'Table NA1_06 (207)'!TABLE_SERIES_NUMBER_1</vt:lpstr>
      <vt:lpstr>'Table NA1_15_65 (212)'!TABLE_SERIES_NUMBER_1</vt:lpstr>
      <vt:lpstr>'Table NA1_15_66 (213)'!TABLE_SERIES_NUMBER_1</vt:lpstr>
      <vt:lpstr>'Table NA1_15_67 (214)'!TABLE_SERIES_NUMBER_1</vt:lpstr>
      <vt:lpstr>'Table NA1_15_68 (215)'!TABLE_SERIES_NUMBER_1</vt:lpstr>
      <vt:lpstr>'Table NA2 (202)'!TABLE_SERIES_NUMBER_1</vt:lpstr>
      <vt:lpstr>'Table NA2_06 (208)'!TABLE_SERIES_NUMBER_1</vt:lpstr>
      <vt:lpstr>'Table NA2_15_65 (216)'!TABLE_SERIES_NUMBER_1</vt:lpstr>
      <vt:lpstr>'Table NA2_15_66 (217)'!TABLE_SERIES_NUMBER_1</vt:lpstr>
      <vt:lpstr>'Table NA2_15_67 (218)'!TABLE_SERIES_NUMBER_1</vt:lpstr>
      <vt:lpstr>'Table NA2_15_68 (219)'!TABLE_SERIES_NUMBER_1</vt:lpstr>
      <vt:lpstr>'Table NA3_06 (209)'!TABLE_SERIES_NUMBER_1</vt:lpstr>
      <vt:lpstr>'Table NF1 (205)'!TABLE_SERIES_NUMBER_1</vt:lpstr>
      <vt:lpstr>'Table NF1_06 (210)'!TABLE_SERIES_NUMBER_1</vt:lpstr>
      <vt:lpstr>'Table NF2 (206)'!TABLE_SERIES_NUMBER_1</vt:lpstr>
      <vt:lpstr>'Table NF2_06 (211)'!TABLE_SERIES_NUMBER_1</vt:lpstr>
      <vt:lpstr>'Table P (321)'!TABLE_SERIES_NUMBER_1</vt:lpstr>
      <vt:lpstr>'Table Q_15 (335)'!TABLE_SERIES_NUMBER_1</vt:lpstr>
      <vt:lpstr>'Table Q1 (322)'!TABLE_SERIES_NUMBER_1</vt:lpstr>
      <vt:lpstr>'Table Q1_06 (331)'!TABLE_SERIES_NUMBER_1</vt:lpstr>
      <vt:lpstr>'Table Q2 (323)'!TABLE_SERIES_NUMBER_1</vt:lpstr>
      <vt:lpstr>'Table Q2_06 (332)'!TABLE_SERIES_NUMBER_1</vt:lpstr>
      <vt:lpstr>'Table R (324)'!TABLE_SERIES_NUMBER_1</vt:lpstr>
      <vt:lpstr>'Table R_15 (336)'!TABLE_SERIES_NUMBER_1</vt:lpstr>
      <vt:lpstr>'Table R1_06 (333)'!TABLE_SERIES_NUMBER_1</vt:lpstr>
      <vt:lpstr>'Table R2_06 (334)'!TABLE_SERIES_NUMBER_1</vt:lpstr>
      <vt:lpstr>'Table S1 (325)'!TABLE_SERIES_NUMBER_1</vt:lpstr>
      <vt:lpstr>'Table S2 (326)'!TABLE_SERIES_NUMBER_1</vt:lpstr>
      <vt:lpstr>'Table S-AP (406)'!TABLE_SERIES_NUMBER_1</vt:lpstr>
      <vt:lpstr>'Table T1 (327)'!TABLE_SERIES_NUMBER_1</vt:lpstr>
      <vt:lpstr>'Table T2 (328)'!TABLE_SERIES_NUMBER_1</vt:lpstr>
      <vt:lpstr>'Table TVIN_15F (226)'!TABLE_SERIES_NUMBER_1</vt:lpstr>
      <vt:lpstr>'Table TVIN_15GMP (228)'!TABLE_SERIES_NUMBER_1</vt:lpstr>
      <vt:lpstr>'Table TVIN_15M (227)'!TABLE_SERIES_NUMBER_1</vt:lpstr>
      <vt:lpstr>'Table U1 (329)'!TABLE_SERIES_NUMBER_1</vt:lpstr>
      <vt:lpstr>'Table U2 (330)'!TABLE_SERIES_NUMBER_1</vt:lpstr>
      <vt:lpstr>TABLE_SERIES_NUMBER_1</vt:lpstr>
      <vt:lpstr>title</vt:lpstr>
    </vt:vector>
  </TitlesOfParts>
  <Manager/>
  <Company>Government Actuary's Department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Police NI Consolidated Factors 2025-02.xlsx</dc:title>
  <dc:subject/>
  <dc:creator>Brian Allan</dc:creator>
  <cp:keywords/>
  <dc:description/>
  <cp:lastModifiedBy>Colley, Peter - GAD</cp:lastModifiedBy>
  <cp:revision/>
  <dcterms:created xsi:type="dcterms:W3CDTF">2007-01-30T12:07:56Z</dcterms:created>
  <dcterms:modified xsi:type="dcterms:W3CDTF">2026-03-12T09:56:04Z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3ca5445f6e7b4f7d890fddad30f93fa4</vt:lpwstr>
  </property>
  <property fmtid="{D5CDD505-2E9C-101B-9397-08002B2CF9AE}" pid="3" name="SW-FINGERPRINT">
    <vt:lpwstr/>
  </property>
  <property fmtid="{D5CDD505-2E9C-101B-9397-08002B2CF9AE}" pid="4" name="ContentTypeId">
    <vt:lpwstr>0x010100F3DA492754083E45834DB37B66A75980002A3B63146CD44B419A2F18985232D5ED</vt:lpwstr>
  </property>
  <property fmtid="{D5CDD505-2E9C-101B-9397-08002B2CF9AE}" pid="5" name="_dlc_DocIdItemGuid">
    <vt:lpwstr>834f606e-e064-4a9b-a450-1dab79e38056</vt:lpwstr>
  </property>
  <property fmtid="{D5CDD505-2E9C-101B-9397-08002B2CF9AE}" pid="6" name="HMT_DocumentType">
    <vt:lpwstr>3;#Other|309840bd-9611-477c-8426-e4d34e375949</vt:lpwstr>
  </property>
  <property fmtid="{D5CDD505-2E9C-101B-9397-08002B2CF9AE}" pid="7" name="HMT_Group">
    <vt:lpwstr/>
  </property>
  <property fmtid="{D5CDD505-2E9C-101B-9397-08002B2CF9AE}" pid="8" name="MediaServiceImageTags">
    <vt:lpwstr/>
  </property>
  <property fmtid="{D5CDD505-2E9C-101B-9397-08002B2CF9AE}" pid="9" name="HMT_SubTeam">
    <vt:lpwstr/>
  </property>
  <property fmtid="{D5CDD505-2E9C-101B-9397-08002B2CF9AE}" pid="10" name="HMT_Team">
    <vt:lpwstr/>
  </property>
  <property fmtid="{D5CDD505-2E9C-101B-9397-08002B2CF9AE}" pid="11" name="HMT_Category">
    <vt:lpwstr/>
  </property>
  <property fmtid="{D5CDD505-2E9C-101B-9397-08002B2CF9AE}" pid="12" name="HMT_Classification">
    <vt:lpwstr/>
  </property>
</Properties>
</file>