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2026-01\"/>
    </mc:Choice>
  </mc:AlternateContent>
  <xr:revisionPtr revIDLastSave="0" documentId="8_{419FEF74-BEA6-4925-A308-5958F0EEBD60}" xr6:coauthVersionLast="47" xr6:coauthVersionMax="47" xr10:uidLastSave="{00000000-0000-0000-0000-000000000000}"/>
  <bookViews>
    <workbookView xWindow="31785" yWindow="-21720" windowWidth="38640" windowHeight="21120" tabRatio="834" activeTab="3" xr2:uid="{00000000-000D-0000-FFFF-FFFF00000000}"/>
  </bookViews>
  <sheets>
    <sheet name="Cover" sheetId="13" r:id="rId1"/>
    <sheet name="Purpose of spreadsheet" sheetId="7" r:id="rId2"/>
    <sheet name="Version control" sheetId="10" r:id="rId3"/>
    <sheet name="Factor List" sheetId="9" r:id="rId4"/>
    <sheet name="Assumptions" sheetId="5" r:id="rId5"/>
    <sheet name="x-101" sheetId="15" r:id="rId6"/>
    <sheet name="x-202" sheetId="16" r:id="rId7"/>
    <sheet name="x-203" sheetId="17" r:id="rId8"/>
    <sheet name="x-204" sheetId="18" r:id="rId9"/>
    <sheet name="x-205" sheetId="19" r:id="rId10"/>
    <sheet name="x-206" sheetId="20" r:id="rId11"/>
    <sheet name="x-207" sheetId="21" r:id="rId12"/>
    <sheet name="x-208" sheetId="22" r:id="rId13"/>
    <sheet name="x-209" sheetId="23" r:id="rId14"/>
    <sheet name="x-210" sheetId="24" r:id="rId15"/>
    <sheet name="x-211" sheetId="25" r:id="rId16"/>
    <sheet name="x-212" sheetId="26" r:id="rId17"/>
    <sheet name="x-213" sheetId="27" r:id="rId18"/>
    <sheet name="x-214" sheetId="28" r:id="rId19"/>
    <sheet name="x-215" sheetId="29" r:id="rId20"/>
    <sheet name="x-216" sheetId="30" r:id="rId21"/>
    <sheet name="x-217" sheetId="31" r:id="rId22"/>
    <sheet name="x-218" sheetId="32" r:id="rId23"/>
    <sheet name="x-219" sheetId="33" r:id="rId24"/>
    <sheet name="x-220" sheetId="34" r:id="rId25"/>
    <sheet name="x-221" sheetId="35" r:id="rId26"/>
    <sheet name="x-222" sheetId="36" r:id="rId27"/>
    <sheet name="x-224" sheetId="37" r:id="rId28"/>
    <sheet name="x-225" sheetId="38" r:id="rId29"/>
    <sheet name="x-226" sheetId="39" r:id="rId30"/>
    <sheet name="x-231" sheetId="40" r:id="rId31"/>
    <sheet name="x-232" sheetId="41" r:id="rId32"/>
    <sheet name="x-233" sheetId="42" r:id="rId33"/>
    <sheet name="x-234" sheetId="43" r:id="rId34"/>
    <sheet name="x-235" sheetId="44" r:id="rId35"/>
    <sheet name="x-236" sheetId="45" r:id="rId36"/>
    <sheet name="x-237" sheetId="46" r:id="rId37"/>
    <sheet name="x-238" sheetId="47" r:id="rId38"/>
    <sheet name="x-239" sheetId="48" r:id="rId39"/>
    <sheet name="x-240" sheetId="49" r:id="rId40"/>
    <sheet name="x-301" sheetId="50" r:id="rId41"/>
    <sheet name="x-302" sheetId="51" r:id="rId42"/>
    <sheet name="x-303" sheetId="52" r:id="rId43"/>
    <sheet name="x-304" sheetId="53" r:id="rId44"/>
    <sheet name="x-305" sheetId="54" r:id="rId45"/>
    <sheet name="x-306" sheetId="55" r:id="rId46"/>
    <sheet name="x-307" sheetId="56" r:id="rId47"/>
    <sheet name="x-308" sheetId="57" r:id="rId48"/>
    <sheet name="x-309" sheetId="58" r:id="rId49"/>
    <sheet name="x-310" sheetId="59" r:id="rId50"/>
    <sheet name="x-311" sheetId="60" r:id="rId51"/>
    <sheet name="x-312" sheetId="61" r:id="rId52"/>
    <sheet name="x-313" sheetId="62" r:id="rId53"/>
    <sheet name="x-314" sheetId="63" r:id="rId54"/>
    <sheet name="x-315" sheetId="64" r:id="rId55"/>
    <sheet name="x-316" sheetId="65" r:id="rId56"/>
    <sheet name="x-317" sheetId="66" r:id="rId57"/>
    <sheet name="x-318" sheetId="67" r:id="rId58"/>
    <sheet name="x-319" sheetId="68" r:id="rId59"/>
    <sheet name="x-320" sheetId="69" r:id="rId60"/>
    <sheet name="x-321" sheetId="70" r:id="rId61"/>
    <sheet name="x-322" sheetId="71" r:id="rId62"/>
    <sheet name="x-323" sheetId="72" r:id="rId63"/>
    <sheet name="x-324" sheetId="73" r:id="rId64"/>
    <sheet name="x-401" sheetId="74" r:id="rId65"/>
    <sheet name="x-402" sheetId="75" r:id="rId66"/>
    <sheet name="x-403" sheetId="76" r:id="rId67"/>
    <sheet name="x-404" sheetId="77" r:id="rId68"/>
    <sheet name="x-405" sheetId="78" r:id="rId69"/>
    <sheet name="x-406" sheetId="79" r:id="rId70"/>
    <sheet name="x-407" sheetId="80" r:id="rId71"/>
    <sheet name="x-408" sheetId="81" r:id="rId72"/>
    <sheet name="x-409" sheetId="82" r:id="rId73"/>
    <sheet name="x-410" sheetId="83" r:id="rId74"/>
    <sheet name="x-411" sheetId="84" r:id="rId75"/>
    <sheet name="x-412" sheetId="85" r:id="rId76"/>
    <sheet name="x-413" sheetId="86" r:id="rId77"/>
    <sheet name="x-414" sheetId="87" r:id="rId78"/>
    <sheet name="x-415" sheetId="88" r:id="rId79"/>
    <sheet name="x-416" sheetId="89" r:id="rId80"/>
    <sheet name="x-501" sheetId="90" r:id="rId81"/>
    <sheet name="x-502" sheetId="91" r:id="rId82"/>
    <sheet name="x-503" sheetId="92" r:id="rId83"/>
    <sheet name="x-504" sheetId="93" r:id="rId84"/>
    <sheet name="x-505" sheetId="94" r:id="rId85"/>
    <sheet name="x-601" sheetId="95" r:id="rId86"/>
    <sheet name="x-602" sheetId="96" r:id="rId87"/>
    <sheet name="x-603" sheetId="97" r:id="rId88"/>
    <sheet name="x-604" sheetId="98" r:id="rId89"/>
    <sheet name="x-605" sheetId="99" r:id="rId90"/>
    <sheet name="x-606" sheetId="100" r:id="rId91"/>
    <sheet name="x-607" sheetId="101" r:id="rId92"/>
    <sheet name="x-608" sheetId="102" r:id="rId93"/>
    <sheet name="x-609" sheetId="103" r:id="rId94"/>
    <sheet name="x-610" sheetId="104" r:id="rId95"/>
    <sheet name="x-611" sheetId="105" r:id="rId96"/>
    <sheet name="x-701" sheetId="106" r:id="rId97"/>
    <sheet name="x-702" sheetId="107" r:id="rId98"/>
    <sheet name="x-703" sheetId="108" r:id="rId99"/>
    <sheet name="x-704" sheetId="109" r:id="rId100"/>
    <sheet name="x-705" sheetId="110" r:id="rId101"/>
    <sheet name="x-706" sheetId="111" r:id="rId102"/>
    <sheet name="x-707" sheetId="112" r:id="rId103"/>
    <sheet name="x-708" sheetId="113" r:id="rId104"/>
    <sheet name="x-709" sheetId="114" r:id="rId105"/>
    <sheet name="x-710" sheetId="115" r:id="rId106"/>
    <sheet name="x-711" sheetId="116" r:id="rId107"/>
    <sheet name="x-712" sheetId="117" r:id="rId108"/>
    <sheet name="x-713" sheetId="118" r:id="rId109"/>
    <sheet name="x-714" sheetId="119" r:id="rId110"/>
    <sheet name="x-715" sheetId="120" r:id="rId111"/>
    <sheet name="x-716" sheetId="121" r:id="rId112"/>
    <sheet name="x-717" sheetId="122" r:id="rId113"/>
    <sheet name="x-718" sheetId="123" r:id="rId114"/>
    <sheet name="x-719" sheetId="124" r:id="rId115"/>
    <sheet name="x-720" sheetId="125" r:id="rId116"/>
    <sheet name="x-721" sheetId="126" r:id="rId117"/>
    <sheet name="x-722" sheetId="127" r:id="rId118"/>
    <sheet name="x-723" sheetId="128" r:id="rId119"/>
    <sheet name="x-724" sheetId="129" r:id="rId120"/>
    <sheet name="x-725" sheetId="130" r:id="rId121"/>
    <sheet name="x-726" sheetId="131" r:id="rId122"/>
    <sheet name="x-727" sheetId="132" r:id="rId123"/>
    <sheet name="x-728" sheetId="133" r:id="rId124"/>
    <sheet name="x-729" sheetId="134" r:id="rId125"/>
    <sheet name="x-730" sheetId="135" r:id="rId126"/>
    <sheet name="x-801" sheetId="136" r:id="rId127"/>
    <sheet name="x-802" sheetId="137" r:id="rId128"/>
    <sheet name="x-803" sheetId="138" r:id="rId129"/>
    <sheet name="x-804" sheetId="139" r:id="rId130"/>
    <sheet name="x-805" sheetId="140" r:id="rId131"/>
    <sheet name="x-template" sheetId="14" state="hidden" r:id="rId132"/>
  </sheets>
  <definedNames>
    <definedName name="client_abbr">"Department for Education"</definedName>
    <definedName name="client_name">"DfE"</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"TPS_EW"</definedName>
    <definedName name="scheme_name">"Teachers' Pension Scheme "</definedName>
    <definedName name="TABLE_AGE_DEF_1" localSheetId="5">'x-101'!$B$12</definedName>
    <definedName name="TABLE_AGE_DEF_1" localSheetId="6">'x-202'!$B$12</definedName>
    <definedName name="TABLE_AGE_DEF_1" localSheetId="7">'x-203'!$B$12</definedName>
    <definedName name="TABLE_AGE_DEF_1" localSheetId="8">'x-204'!$B$12</definedName>
    <definedName name="TABLE_AGE_DEF_1" localSheetId="9">'x-205'!$B$12</definedName>
    <definedName name="TABLE_AGE_DEF_1" localSheetId="10">'x-206'!$B$12</definedName>
    <definedName name="TABLE_AGE_DEF_1" localSheetId="11">'x-207'!$B$12</definedName>
    <definedName name="TABLE_AGE_DEF_1" localSheetId="12">'x-208'!$B$12</definedName>
    <definedName name="TABLE_AGE_DEF_1" localSheetId="13">'x-209'!$B$12</definedName>
    <definedName name="TABLE_AGE_DEF_1" localSheetId="14">'x-210'!$B$12</definedName>
    <definedName name="TABLE_AGE_DEF_1" localSheetId="15">'x-211'!$B$12</definedName>
    <definedName name="TABLE_AGE_DEF_1" localSheetId="16">'x-212'!$B$12</definedName>
    <definedName name="TABLE_AGE_DEF_1" localSheetId="17">'x-213'!$B$12</definedName>
    <definedName name="TABLE_AGE_DEF_1" localSheetId="18">'x-214'!$B$12</definedName>
    <definedName name="TABLE_AGE_DEF_1" localSheetId="19">'x-215'!$B$12</definedName>
    <definedName name="TABLE_AGE_DEF_1" localSheetId="20">'x-216'!$B$12</definedName>
    <definedName name="TABLE_AGE_DEF_1" localSheetId="21">'x-217'!$B$12</definedName>
    <definedName name="TABLE_AGE_DEF_1" localSheetId="22">'x-218'!$B$12</definedName>
    <definedName name="TABLE_AGE_DEF_1" localSheetId="23">'x-219'!$B$12</definedName>
    <definedName name="TABLE_AGE_DEF_1" localSheetId="24">'x-220'!$B$12</definedName>
    <definedName name="TABLE_AGE_DEF_1" localSheetId="25">'x-221'!$B$12</definedName>
    <definedName name="TABLE_AGE_DEF_1" localSheetId="26">'x-222'!$B$12</definedName>
    <definedName name="TABLE_AGE_DEF_1" localSheetId="27">'x-224'!$B$12</definedName>
    <definedName name="TABLE_AGE_DEF_1" localSheetId="28">'x-225'!$B$12</definedName>
    <definedName name="TABLE_AGE_DEF_1" localSheetId="29">'x-226'!$B$12</definedName>
    <definedName name="TABLE_AGE_DEF_1" localSheetId="30">'x-231'!$B$12</definedName>
    <definedName name="TABLE_AGE_DEF_1" localSheetId="31">'x-232'!$B$12</definedName>
    <definedName name="TABLE_AGE_DEF_1" localSheetId="32">'x-233'!$B$12</definedName>
    <definedName name="TABLE_AGE_DEF_1" localSheetId="33">'x-234'!$B$12</definedName>
    <definedName name="TABLE_AGE_DEF_1" localSheetId="34">'x-235'!$B$12</definedName>
    <definedName name="TABLE_AGE_DEF_1" localSheetId="35">'x-236'!$B$12</definedName>
    <definedName name="TABLE_AGE_DEF_1" localSheetId="36">'x-237'!$B$12</definedName>
    <definedName name="TABLE_AGE_DEF_1" localSheetId="37">'x-238'!$B$12</definedName>
    <definedName name="TABLE_AGE_DEF_1" localSheetId="38">'x-239'!$B$12</definedName>
    <definedName name="TABLE_AGE_DEF_1" localSheetId="39">'x-240'!$B$12</definedName>
    <definedName name="TABLE_AGE_DEF_1" localSheetId="40">'x-301'!$B$12</definedName>
    <definedName name="TABLE_AGE_DEF_1" localSheetId="41">'x-302'!$B$12</definedName>
    <definedName name="TABLE_AGE_DEF_1" localSheetId="42">'x-303'!$B$12</definedName>
    <definedName name="TABLE_AGE_DEF_1" localSheetId="43">'x-304'!$B$12</definedName>
    <definedName name="TABLE_AGE_DEF_1" localSheetId="44">'x-305'!$B$12</definedName>
    <definedName name="TABLE_AGE_DEF_1" localSheetId="45">'x-306'!$B$12</definedName>
    <definedName name="TABLE_AGE_DEF_1" localSheetId="46">'x-307'!$B$12</definedName>
    <definedName name="TABLE_AGE_DEF_1" localSheetId="47">'x-308'!$B$12</definedName>
    <definedName name="TABLE_AGE_DEF_1" localSheetId="48">'x-309'!$B$12</definedName>
    <definedName name="TABLE_AGE_DEF_1" localSheetId="49">'x-310'!$B$12</definedName>
    <definedName name="TABLE_AGE_DEF_1" localSheetId="50">'x-311'!$B$12</definedName>
    <definedName name="TABLE_AGE_DEF_1" localSheetId="51">'x-312'!$B$12</definedName>
    <definedName name="TABLE_AGE_DEF_1" localSheetId="52">'x-313'!$B$12</definedName>
    <definedName name="TABLE_AGE_DEF_1" localSheetId="53">'x-314'!$B$12</definedName>
    <definedName name="TABLE_AGE_DEF_1" localSheetId="54">'x-315'!$B$12</definedName>
    <definedName name="TABLE_AGE_DEF_1" localSheetId="55">'x-316'!$B$12</definedName>
    <definedName name="TABLE_AGE_DEF_1" localSheetId="56">'x-317'!$B$12</definedName>
    <definedName name="TABLE_AGE_DEF_1" localSheetId="57">'x-318'!$B$12</definedName>
    <definedName name="TABLE_AGE_DEF_1" localSheetId="58">'x-319'!$B$12</definedName>
    <definedName name="TABLE_AGE_DEF_1" localSheetId="59">'x-320'!$B$12</definedName>
    <definedName name="TABLE_AGE_DEF_1" localSheetId="60">'x-321'!$B$12</definedName>
    <definedName name="TABLE_AGE_DEF_1" localSheetId="61">'x-322'!$B$12</definedName>
    <definedName name="TABLE_AGE_DEF_1" localSheetId="62">'x-323'!$B$12</definedName>
    <definedName name="TABLE_AGE_DEF_1" localSheetId="63">'x-324'!$B$12</definedName>
    <definedName name="TABLE_AGE_DEF_1" localSheetId="64">'x-401'!$B$12</definedName>
    <definedName name="TABLE_AGE_DEF_1" localSheetId="65">'x-402'!$B$12</definedName>
    <definedName name="TABLE_AGE_DEF_1" localSheetId="66">'x-403'!$B$12</definedName>
    <definedName name="TABLE_AGE_DEF_1" localSheetId="67">'x-404'!$B$12</definedName>
    <definedName name="TABLE_AGE_DEF_1" localSheetId="68">'x-405'!$B$12</definedName>
    <definedName name="TABLE_AGE_DEF_1" localSheetId="69">'x-406'!$B$12</definedName>
    <definedName name="TABLE_AGE_DEF_1" localSheetId="70">'x-407'!$B$12</definedName>
    <definedName name="TABLE_AGE_DEF_1" localSheetId="71">'x-408'!$B$12</definedName>
    <definedName name="TABLE_AGE_DEF_1" localSheetId="72">'x-409'!$B$12</definedName>
    <definedName name="TABLE_AGE_DEF_1" localSheetId="73">'x-410'!$B$12</definedName>
    <definedName name="TABLE_AGE_DEF_1" localSheetId="74">'x-411'!$B$12</definedName>
    <definedName name="TABLE_AGE_DEF_1" localSheetId="75">'x-412'!$B$12</definedName>
    <definedName name="TABLE_AGE_DEF_1" localSheetId="76">'x-413'!$B$12</definedName>
    <definedName name="TABLE_AGE_DEF_1" localSheetId="77">'x-414'!$B$12</definedName>
    <definedName name="TABLE_AGE_DEF_1" localSheetId="78">'x-415'!$B$12</definedName>
    <definedName name="TABLE_AGE_DEF_1" localSheetId="79">'x-416'!$B$12</definedName>
    <definedName name="TABLE_AGE_DEF_1" localSheetId="80">'x-501'!$B$12</definedName>
    <definedName name="TABLE_AGE_DEF_1" localSheetId="81">'x-502'!$B$12</definedName>
    <definedName name="TABLE_AGE_DEF_1" localSheetId="82">'x-503'!$B$12</definedName>
    <definedName name="TABLE_AGE_DEF_1" localSheetId="83">'x-504'!$B$12</definedName>
    <definedName name="TABLE_AGE_DEF_1" localSheetId="84">'x-505'!$B$12</definedName>
    <definedName name="TABLE_AGE_DEF_1" localSheetId="85">'x-601'!$B$12</definedName>
    <definedName name="TABLE_AGE_DEF_1" localSheetId="86">'x-602'!$B$12</definedName>
    <definedName name="TABLE_AGE_DEF_1" localSheetId="87">'x-603'!$B$12</definedName>
    <definedName name="TABLE_AGE_DEF_1" localSheetId="88">'x-604'!$B$12</definedName>
    <definedName name="TABLE_AGE_DEF_1" localSheetId="89">'x-605'!$B$12</definedName>
    <definedName name="TABLE_AGE_DEF_1" localSheetId="90">'x-606'!$B$12</definedName>
    <definedName name="TABLE_AGE_DEF_1" localSheetId="91">'x-607'!$B$12</definedName>
    <definedName name="TABLE_AGE_DEF_1" localSheetId="92">'x-608'!$B$12</definedName>
    <definedName name="TABLE_AGE_DEF_1" localSheetId="93">'x-609'!$B$12</definedName>
    <definedName name="TABLE_AGE_DEF_1" localSheetId="94">'x-610'!$B$12</definedName>
    <definedName name="TABLE_AGE_DEF_1" localSheetId="95">'x-611'!$B$12</definedName>
    <definedName name="TABLE_AGE_DEF_1" localSheetId="96">'x-701'!$B$12</definedName>
    <definedName name="TABLE_AGE_DEF_1" localSheetId="97">'x-702'!$B$12</definedName>
    <definedName name="TABLE_AGE_DEF_1" localSheetId="98">'x-703'!$B$12</definedName>
    <definedName name="TABLE_AGE_DEF_1" localSheetId="99">'x-704'!$B$12</definedName>
    <definedName name="TABLE_AGE_DEF_1" localSheetId="100">'x-705'!$B$12</definedName>
    <definedName name="TABLE_AGE_DEF_1" localSheetId="101">'x-706'!$B$12</definedName>
    <definedName name="TABLE_AGE_DEF_1" localSheetId="102">'x-707'!$B$12</definedName>
    <definedName name="TABLE_AGE_DEF_1" localSheetId="103">'x-708'!$B$12</definedName>
    <definedName name="TABLE_AGE_DEF_1" localSheetId="104">'x-709'!$B$12</definedName>
    <definedName name="TABLE_AGE_DEF_1" localSheetId="105">'x-710'!$B$12</definedName>
    <definedName name="TABLE_AGE_DEF_1" localSheetId="106">'x-711'!$B$12</definedName>
    <definedName name="TABLE_AGE_DEF_1" localSheetId="107">'x-712'!$B$12</definedName>
    <definedName name="TABLE_AGE_DEF_1" localSheetId="108">'x-713'!$B$12</definedName>
    <definedName name="TABLE_AGE_DEF_1" localSheetId="109">'x-714'!$B$12</definedName>
    <definedName name="TABLE_AGE_DEF_1" localSheetId="110">'x-715'!$B$12</definedName>
    <definedName name="TABLE_AGE_DEF_1" localSheetId="111">'x-716'!$B$12</definedName>
    <definedName name="TABLE_AGE_DEF_1" localSheetId="112">'x-717'!$B$12</definedName>
    <definedName name="TABLE_AGE_DEF_1" localSheetId="113">'x-718'!$B$12</definedName>
    <definedName name="TABLE_AGE_DEF_1" localSheetId="114">'x-719'!$B$12</definedName>
    <definedName name="TABLE_AGE_DEF_1" localSheetId="115">'x-720'!$B$12</definedName>
    <definedName name="TABLE_AGE_DEF_1" localSheetId="116">'x-721'!$B$12</definedName>
    <definedName name="TABLE_AGE_DEF_1" localSheetId="117">'x-722'!$B$12</definedName>
    <definedName name="TABLE_AGE_DEF_1" localSheetId="118">'x-723'!$B$12</definedName>
    <definedName name="TABLE_AGE_DEF_1" localSheetId="119">'x-724'!$B$12</definedName>
    <definedName name="TABLE_AGE_DEF_1" localSheetId="120">'x-725'!$B$12</definedName>
    <definedName name="TABLE_AGE_DEF_1" localSheetId="121">'x-726'!$B$12</definedName>
    <definedName name="TABLE_AGE_DEF_1" localSheetId="122">'x-727'!$B$12</definedName>
    <definedName name="TABLE_AGE_DEF_1" localSheetId="123">'x-728'!$B$12</definedName>
    <definedName name="TABLE_AGE_DEF_1" localSheetId="124">'x-729'!$B$12</definedName>
    <definedName name="TABLE_AGE_DEF_1" localSheetId="125">'x-730'!$B$12</definedName>
    <definedName name="TABLE_AGE_DEF_1" localSheetId="126">'x-801'!$B$12</definedName>
    <definedName name="TABLE_AGE_DEF_1" localSheetId="127">'x-802'!$B$12</definedName>
    <definedName name="TABLE_AGE_DEF_1" localSheetId="128">'x-803'!$B$12</definedName>
    <definedName name="TABLE_AGE_DEF_1" localSheetId="129">'x-804'!$B$12</definedName>
    <definedName name="TABLE_AGE_DEF_1" localSheetId="130">'x-805'!$B$12</definedName>
    <definedName name="TABLE_AGE_DEF_1" localSheetId="131">'x-template'!$B$12</definedName>
    <definedName name="TABLE_AREA_1" localSheetId="5">'x-101'!$A$26:$C$74</definedName>
    <definedName name="TABLE_AREA_1" localSheetId="6">'x-202'!$A$26:$E$66</definedName>
    <definedName name="TABLE_AREA_1" localSheetId="7">'x-203'!$A$26:$E$66</definedName>
    <definedName name="TABLE_AREA_1" localSheetId="8">'x-204'!$A$26:$D$71</definedName>
    <definedName name="TABLE_AREA_1" localSheetId="9">'x-205'!$A$26:$D$66</definedName>
    <definedName name="TABLE_AREA_1" localSheetId="10">'x-206'!$A$26:$D$31</definedName>
    <definedName name="TABLE_AREA_1" localSheetId="11">'x-207'!$A$26:$D$71</definedName>
    <definedName name="TABLE_AREA_1" localSheetId="12">'x-208'!$A$26:$D$27</definedName>
    <definedName name="TABLE_AREA_1" localSheetId="13">'x-209'!$A$26:$D$66</definedName>
    <definedName name="TABLE_AREA_1" localSheetId="14">'x-210'!$A$26:$D$32</definedName>
    <definedName name="TABLE_AREA_1" localSheetId="15">'x-211'!$A$26:$D$71</definedName>
    <definedName name="TABLE_AREA_1" localSheetId="16">'x-212'!$A$26:$D$28</definedName>
    <definedName name="TABLE_AREA_1" localSheetId="17">'x-213'!$A$26:$D$66</definedName>
    <definedName name="TABLE_AREA_1" localSheetId="18">'x-214'!$A$26:$D$33</definedName>
    <definedName name="TABLE_AREA_1" localSheetId="19">'x-215'!$A$26:$D$71</definedName>
    <definedName name="TABLE_AREA_1" localSheetId="20">'x-216'!$A$26:$D$29</definedName>
    <definedName name="TABLE_AREA_1" localSheetId="21">'x-217'!$A$26:$D$66</definedName>
    <definedName name="TABLE_AREA_1" localSheetId="22">'x-218'!$A$26:$D$34</definedName>
    <definedName name="TABLE_AREA_1" localSheetId="23">'x-219'!$A$26:$C$66</definedName>
    <definedName name="TABLE_AREA_1" localSheetId="24">'x-220'!$A$26:$C$66</definedName>
    <definedName name="TABLE_AREA_1" localSheetId="25">'x-221'!$A$26:$C$71</definedName>
    <definedName name="TABLE_AREA_1" localSheetId="26">'x-222'!$A$26:$C$71</definedName>
    <definedName name="TABLE_AREA_1" localSheetId="27">'x-224'!$A$26:$D$41</definedName>
    <definedName name="TABLE_AREA_1" localSheetId="28">'x-225'!$A$26:$D$41</definedName>
    <definedName name="TABLE_AREA_1" localSheetId="29">'x-226'!$A$26:$M$30</definedName>
    <definedName name="TABLE_AREA_1" localSheetId="30">'x-231'!$A$26:$C$71</definedName>
    <definedName name="TABLE_AREA_1" localSheetId="31">'x-232'!$A$26:$C$71</definedName>
    <definedName name="TABLE_AREA_1" localSheetId="32">'x-233'!$A$26:$C$72</definedName>
    <definedName name="TABLE_AREA_1" localSheetId="33">'x-234'!$A$26:$C$72</definedName>
    <definedName name="TABLE_AREA_1" localSheetId="34">'x-235'!$A$26:$C$73</definedName>
    <definedName name="TABLE_AREA_1" localSheetId="35">'x-236'!$A$26:$C$73</definedName>
    <definedName name="TABLE_AREA_1" localSheetId="36">'x-237'!$A$26:$C$74</definedName>
    <definedName name="TABLE_AREA_1" localSheetId="37">'x-238'!$A$26:$C$74</definedName>
    <definedName name="TABLE_AREA_1" localSheetId="38">'x-239'!$A$26:$D$41</definedName>
    <definedName name="TABLE_AREA_1" localSheetId="39">'x-240'!$A$26:$D$41</definedName>
    <definedName name="TABLE_AREA_1" localSheetId="40">'x-301'!$A$26:$E$67</definedName>
    <definedName name="TABLE_AREA_1" localSheetId="41">'x-302'!$A$26:$E$67</definedName>
    <definedName name="TABLE_AREA_1" localSheetId="42">'x-303'!$A$26:$E$102</definedName>
    <definedName name="TABLE_AREA_1" localSheetId="43">'x-304'!$A$26:$E$102</definedName>
    <definedName name="TABLE_AREA_1" localSheetId="44">'x-305'!$A$26:$C$86</definedName>
    <definedName name="TABLE_AREA_1" localSheetId="45">'x-306'!$A$26:$C$86</definedName>
    <definedName name="TABLE_AREA_1" localSheetId="46">'x-307'!$A$26:$B$86</definedName>
    <definedName name="TABLE_AREA_1" localSheetId="47">'x-308'!$A$26:$B$86</definedName>
    <definedName name="TABLE_AREA_1" localSheetId="48">'x-309'!$A$26:$B$86</definedName>
    <definedName name="TABLE_AREA_1" localSheetId="49">'x-310'!$A$26:$B$86</definedName>
    <definedName name="TABLE_AREA_1" localSheetId="50">'x-311'!$A$26:$B$86</definedName>
    <definedName name="TABLE_AREA_1" localSheetId="51">'x-312'!$A$26:$B$86</definedName>
    <definedName name="TABLE_AREA_1" localSheetId="52">'x-313'!$A$26:$B$86</definedName>
    <definedName name="TABLE_AREA_1" localSheetId="53">'x-314'!$A$26:$B$86</definedName>
    <definedName name="TABLE_AREA_1" localSheetId="54">'x-315'!$A$26:$C$106</definedName>
    <definedName name="TABLE_AREA_1" localSheetId="55">'x-316'!$A$26:$C$106</definedName>
    <definedName name="TABLE_AREA_1" localSheetId="56">'x-317'!$A$26:$B$106</definedName>
    <definedName name="TABLE_AREA_1" localSheetId="57">'x-318'!$A$26:$B$106</definedName>
    <definedName name="TABLE_AREA_1" localSheetId="58">'x-319'!$A$26:$B$106</definedName>
    <definedName name="TABLE_AREA_1" localSheetId="59">'x-320'!$A$26:$B$106</definedName>
    <definedName name="TABLE_AREA_1" localSheetId="60">'x-321'!$A$26:$B$106</definedName>
    <definedName name="TABLE_AREA_1" localSheetId="61">'x-322'!$A$26:$B$106</definedName>
    <definedName name="TABLE_AREA_1" localSheetId="62">'x-323'!$A$26:$B$106</definedName>
    <definedName name="TABLE_AREA_1" localSheetId="63">'x-324'!$A$26:$B$106</definedName>
    <definedName name="TABLE_AREA_1" localSheetId="64">'x-401'!$A$26:$M$32</definedName>
    <definedName name="TABLE_AREA_1" localSheetId="65">'x-402'!$A$26:$M$32</definedName>
    <definedName name="TABLE_AREA_1" localSheetId="66">'x-403'!$A$26:$M$32</definedName>
    <definedName name="TABLE_AREA_1" localSheetId="67">'x-404'!$A$26:$M$37</definedName>
    <definedName name="TABLE_AREA_1" localSheetId="68">'x-405'!$A$26:$M$37</definedName>
    <definedName name="TABLE_AREA_1" localSheetId="69">'x-406'!$A$26:$M$37</definedName>
    <definedName name="TABLE_AREA_1" localSheetId="70">'x-407'!$A$26:$M$37</definedName>
    <definedName name="TABLE_AREA_1" localSheetId="71">'x-408'!$A$26:$M$40</definedName>
    <definedName name="TABLE_AREA_1" localSheetId="72">'x-409'!$A$26:$M$41</definedName>
    <definedName name="TABLE_AREA_1" localSheetId="73">'x-410'!$A$26:$M$37</definedName>
    <definedName name="TABLE_AREA_1" localSheetId="74">'x-411'!$A$26:$M$37</definedName>
    <definedName name="TABLE_AREA_1" localSheetId="75">'x-412'!$A$26:$M$42</definedName>
    <definedName name="TABLE_AREA_1" localSheetId="76">'x-413'!$A$26:$M$37</definedName>
    <definedName name="TABLE_AREA_1" localSheetId="77">'x-414'!$A$26:$M$37</definedName>
    <definedName name="TABLE_AREA_1" localSheetId="78">'x-415'!$A$26:$B$27</definedName>
    <definedName name="TABLE_AREA_1" localSheetId="79">'x-416'!$A$26:$B$36</definedName>
    <definedName name="TABLE_AREA_1" localSheetId="80">'x-501'!$A$26:$B$72</definedName>
    <definedName name="TABLE_AREA_1" localSheetId="81">'x-502'!$A$26:$B$107</definedName>
    <definedName name="TABLE_AREA_1" localSheetId="82">'x-503'!$A$26:$B$72</definedName>
    <definedName name="TABLE_AREA_1" localSheetId="83">'x-504'!$A$26:$B$47</definedName>
    <definedName name="TABLE_AREA_1" localSheetId="84">'x-505'!$A$26:$B$46</definedName>
    <definedName name="TABLE_AREA_1" localSheetId="85">'x-601'!$A$26:$C$81</definedName>
    <definedName name="TABLE_AREA_1" localSheetId="86">'x-602'!$A$26:$C$81</definedName>
    <definedName name="TABLE_AREA_1" localSheetId="87">'x-603'!$A$26:$M$67</definedName>
    <definedName name="TABLE_AREA_1" localSheetId="88">'x-604'!$A$26:$M$72</definedName>
    <definedName name="TABLE_AREA_1" localSheetId="89">'x-605'!$A$26:$B$81</definedName>
    <definedName name="TABLE_AREA_1" localSheetId="90">'x-606'!$A$26:$B$81</definedName>
    <definedName name="TABLE_AREA_1" localSheetId="91">'x-607'!$A$26:$B$81</definedName>
    <definedName name="TABLE_AREA_1" localSheetId="92">'x-608'!$A$26:$B$81</definedName>
    <definedName name="TABLE_AREA_1" localSheetId="93">'x-609'!$A$26:$M$66</definedName>
    <definedName name="TABLE_AREA_1" localSheetId="94">'x-610'!$A$26:$B$42</definedName>
    <definedName name="TABLE_AREA_1" localSheetId="96">'x-701'!$A$26:$C$66</definedName>
    <definedName name="TABLE_AREA_1" localSheetId="97">'x-702'!$A$26:$C$71</definedName>
    <definedName name="TABLE_AREA_1" localSheetId="98">'x-703'!$A$26:$C$72</definedName>
    <definedName name="TABLE_AREA_1" localSheetId="99">'x-704'!$A$26:$C$73</definedName>
    <definedName name="TABLE_AREA_1" localSheetId="100">'x-705'!$A$26:$C$74</definedName>
    <definedName name="TABLE_AREA_1" localSheetId="101">'x-706'!$A$26:$U$65</definedName>
    <definedName name="TABLE_AREA_1" localSheetId="102">'x-707'!$A$26:$U$65</definedName>
    <definedName name="TABLE_AREA_1" localSheetId="103">'x-708'!$A$26:$U$71</definedName>
    <definedName name="TABLE_AREA_1" localSheetId="104">'x-709'!$A$26:$U$71</definedName>
    <definedName name="TABLE_AREA_1" localSheetId="105">'x-710'!$A$26:$U$72</definedName>
    <definedName name="TABLE_AREA_1" localSheetId="106">'x-711'!$A$26:$U$72</definedName>
    <definedName name="TABLE_AREA_1" localSheetId="107">'x-712'!$A$26:$U$73</definedName>
    <definedName name="TABLE_AREA_1" localSheetId="108">'x-713'!$A$26:$U$73</definedName>
    <definedName name="TABLE_AREA_1" localSheetId="109">'x-714'!$A$26:$U$74</definedName>
    <definedName name="TABLE_AREA_1" localSheetId="110">'x-715'!$A$26:$U$74</definedName>
    <definedName name="TABLE_AREA_1" localSheetId="111">'x-716'!$A$26:$U$65</definedName>
    <definedName name="TABLE_AREA_1" localSheetId="112">'x-717'!$A$26:$U$65</definedName>
    <definedName name="TABLE_AREA_1" localSheetId="113">'x-718'!$A$26:$U$70</definedName>
    <definedName name="TABLE_AREA_1" localSheetId="114">'x-719'!$A$26:$U$70</definedName>
    <definedName name="TABLE_AREA_1" localSheetId="115">'x-720'!$A$26:$C$66</definedName>
    <definedName name="TABLE_AREA_1" localSheetId="116">'x-721'!$A$26:$C$71</definedName>
    <definedName name="TABLE_AREA_1" localSheetId="117">'x-722'!$A$26:$B$78</definedName>
    <definedName name="TABLE_AREA_1" localSheetId="118">'x-723'!$A$26:$B$79</definedName>
    <definedName name="TABLE_AREA_1" localSheetId="119">'x-724'!$A$26:$C$78</definedName>
    <definedName name="TABLE_AREA_1" localSheetId="120">'x-725'!$A$26:$C$78</definedName>
    <definedName name="TABLE_AREA_1" localSheetId="121">'x-726'!$A$26:$C$78</definedName>
    <definedName name="TABLE_AREA_1" localSheetId="122">'x-727'!$A$26:$D$79</definedName>
    <definedName name="TABLE_AREA_1" localSheetId="123">'x-728'!$A$26:$C$28</definedName>
    <definedName name="TABLE_AREA_1" localSheetId="124">'x-729'!$A$26:$B$27</definedName>
    <definedName name="TABLE_AREA_1" localSheetId="125">'x-730'!$A$26:$B$27</definedName>
    <definedName name="TABLE_AREA_1" localSheetId="126">'x-801'!$A$26:$B$72</definedName>
    <definedName name="TABLE_AREA_1" localSheetId="127">'x-802'!$A$26:$B$72</definedName>
    <definedName name="TABLE_AREA_1" localSheetId="128">'x-803'!$A$26:$B$53</definedName>
    <definedName name="TABLE_AREA_1" localSheetId="129">'x-804'!$A$26:$L$218</definedName>
    <definedName name="TABLE_AREA_1" localSheetId="130">'x-805'!$A$26:$B$31</definedName>
    <definedName name="TABLE_ASSUMPTION_SET_1" localSheetId="5">'x-101'!$B$21</definedName>
    <definedName name="TABLE_ASSUMPTION_SET_1" localSheetId="6">'x-202'!$B$21</definedName>
    <definedName name="TABLE_ASSUMPTION_SET_1" localSheetId="7">'x-203'!$B$21</definedName>
    <definedName name="TABLE_ASSUMPTION_SET_1" localSheetId="8">'x-204'!$B$21</definedName>
    <definedName name="TABLE_ASSUMPTION_SET_1" localSheetId="9">'x-205'!$B$21</definedName>
    <definedName name="TABLE_ASSUMPTION_SET_1" localSheetId="10">'x-206'!$B$21</definedName>
    <definedName name="TABLE_ASSUMPTION_SET_1" localSheetId="11">'x-207'!$B$21</definedName>
    <definedName name="TABLE_ASSUMPTION_SET_1" localSheetId="12">'x-208'!$B$21</definedName>
    <definedName name="TABLE_ASSUMPTION_SET_1" localSheetId="13">'x-209'!$B$21</definedName>
    <definedName name="TABLE_ASSUMPTION_SET_1" localSheetId="14">'x-210'!$B$21</definedName>
    <definedName name="TABLE_ASSUMPTION_SET_1" localSheetId="15">'x-211'!$B$21</definedName>
    <definedName name="TABLE_ASSUMPTION_SET_1" localSheetId="16">'x-212'!$B$21</definedName>
    <definedName name="TABLE_ASSUMPTION_SET_1" localSheetId="17">'x-213'!$B$21</definedName>
    <definedName name="TABLE_ASSUMPTION_SET_1" localSheetId="18">'x-214'!$B$21</definedName>
    <definedName name="TABLE_ASSUMPTION_SET_1" localSheetId="19">'x-215'!$B$21</definedName>
    <definedName name="TABLE_ASSUMPTION_SET_1" localSheetId="20">'x-216'!$B$21</definedName>
    <definedName name="TABLE_ASSUMPTION_SET_1" localSheetId="21">'x-217'!$B$21</definedName>
    <definedName name="TABLE_ASSUMPTION_SET_1" localSheetId="22">'x-218'!$B$21</definedName>
    <definedName name="TABLE_ASSUMPTION_SET_1" localSheetId="23">'x-219'!$B$21</definedName>
    <definedName name="TABLE_ASSUMPTION_SET_1" localSheetId="24">'x-220'!$B$21</definedName>
    <definedName name="TABLE_ASSUMPTION_SET_1" localSheetId="25">'x-221'!$B$21</definedName>
    <definedName name="TABLE_ASSUMPTION_SET_1" localSheetId="26">'x-222'!$B$21</definedName>
    <definedName name="TABLE_ASSUMPTION_SET_1" localSheetId="27">'x-224'!$B$21</definedName>
    <definedName name="TABLE_ASSUMPTION_SET_1" localSheetId="28">'x-225'!$B$21</definedName>
    <definedName name="TABLE_ASSUMPTION_SET_1" localSheetId="29">'x-226'!$B$21</definedName>
    <definedName name="TABLE_ASSUMPTION_SET_1" localSheetId="30">'x-231'!$B$21</definedName>
    <definedName name="TABLE_ASSUMPTION_SET_1" localSheetId="31">'x-232'!$B$21</definedName>
    <definedName name="TABLE_ASSUMPTION_SET_1" localSheetId="32">'x-233'!$B$21</definedName>
    <definedName name="TABLE_ASSUMPTION_SET_1" localSheetId="33">'x-234'!$B$21</definedName>
    <definedName name="TABLE_ASSUMPTION_SET_1" localSheetId="34">'x-235'!$B$21</definedName>
    <definedName name="TABLE_ASSUMPTION_SET_1" localSheetId="35">'x-236'!$B$21</definedName>
    <definedName name="TABLE_ASSUMPTION_SET_1" localSheetId="36">'x-237'!$B$21</definedName>
    <definedName name="TABLE_ASSUMPTION_SET_1" localSheetId="37">'x-238'!$B$21</definedName>
    <definedName name="TABLE_ASSUMPTION_SET_1" localSheetId="38">'x-239'!$B$21</definedName>
    <definedName name="TABLE_ASSUMPTION_SET_1" localSheetId="39">'x-240'!$B$21</definedName>
    <definedName name="TABLE_ASSUMPTION_SET_1" localSheetId="40">'x-301'!$B$21</definedName>
    <definedName name="TABLE_ASSUMPTION_SET_1" localSheetId="41">'x-302'!$B$21</definedName>
    <definedName name="TABLE_ASSUMPTION_SET_1" localSheetId="42">'x-303'!$B$21</definedName>
    <definedName name="TABLE_ASSUMPTION_SET_1" localSheetId="43">'x-304'!$B$21</definedName>
    <definedName name="TABLE_ASSUMPTION_SET_1" localSheetId="44">'x-305'!$B$21</definedName>
    <definedName name="TABLE_ASSUMPTION_SET_1" localSheetId="45">'x-306'!$B$21</definedName>
    <definedName name="TABLE_ASSUMPTION_SET_1" localSheetId="46">'x-307'!$B$21</definedName>
    <definedName name="TABLE_ASSUMPTION_SET_1" localSheetId="47">'x-308'!$B$21</definedName>
    <definedName name="TABLE_ASSUMPTION_SET_1" localSheetId="48">'x-309'!$B$21</definedName>
    <definedName name="TABLE_ASSUMPTION_SET_1" localSheetId="49">'x-310'!$B$21</definedName>
    <definedName name="TABLE_ASSUMPTION_SET_1" localSheetId="50">'x-311'!$B$21</definedName>
    <definedName name="TABLE_ASSUMPTION_SET_1" localSheetId="51">'x-312'!$B$21</definedName>
    <definedName name="TABLE_ASSUMPTION_SET_1" localSheetId="52">'x-313'!$B$21</definedName>
    <definedName name="TABLE_ASSUMPTION_SET_1" localSheetId="53">'x-314'!$B$21</definedName>
    <definedName name="TABLE_ASSUMPTION_SET_1" localSheetId="54">'x-315'!$B$21</definedName>
    <definedName name="TABLE_ASSUMPTION_SET_1" localSheetId="55">'x-316'!$B$21</definedName>
    <definedName name="TABLE_ASSUMPTION_SET_1" localSheetId="56">'x-317'!$B$21</definedName>
    <definedName name="TABLE_ASSUMPTION_SET_1" localSheetId="57">'x-318'!$B$21</definedName>
    <definedName name="TABLE_ASSUMPTION_SET_1" localSheetId="58">'x-319'!$B$21</definedName>
    <definedName name="TABLE_ASSUMPTION_SET_1" localSheetId="59">'x-320'!$B$21</definedName>
    <definedName name="TABLE_ASSUMPTION_SET_1" localSheetId="60">'x-321'!$B$21</definedName>
    <definedName name="TABLE_ASSUMPTION_SET_1" localSheetId="61">'x-322'!$B$21</definedName>
    <definedName name="TABLE_ASSUMPTION_SET_1" localSheetId="62">'x-323'!$B$21</definedName>
    <definedName name="TABLE_ASSUMPTION_SET_1" localSheetId="63">'x-324'!$B$21</definedName>
    <definedName name="TABLE_ASSUMPTION_SET_1" localSheetId="64">'x-401'!$B$21</definedName>
    <definedName name="TABLE_ASSUMPTION_SET_1" localSheetId="65">'x-402'!$B$21</definedName>
    <definedName name="TABLE_ASSUMPTION_SET_1" localSheetId="66">'x-403'!$B$21</definedName>
    <definedName name="TABLE_ASSUMPTION_SET_1" localSheetId="67">'x-404'!$B$21</definedName>
    <definedName name="TABLE_ASSUMPTION_SET_1" localSheetId="68">'x-405'!$B$21</definedName>
    <definedName name="TABLE_ASSUMPTION_SET_1" localSheetId="69">'x-406'!$B$21</definedName>
    <definedName name="TABLE_ASSUMPTION_SET_1" localSheetId="70">'x-407'!$B$21</definedName>
    <definedName name="TABLE_ASSUMPTION_SET_1" localSheetId="71">'x-408'!$B$21</definedName>
    <definedName name="TABLE_ASSUMPTION_SET_1" localSheetId="72">'x-409'!$B$21</definedName>
    <definedName name="TABLE_ASSUMPTION_SET_1" localSheetId="73">'x-410'!$B$21</definedName>
    <definedName name="TABLE_ASSUMPTION_SET_1" localSheetId="74">'x-411'!$B$21</definedName>
    <definedName name="TABLE_ASSUMPTION_SET_1" localSheetId="75">'x-412'!$B$21</definedName>
    <definedName name="TABLE_ASSUMPTION_SET_1" localSheetId="76">'x-413'!$B$21</definedName>
    <definedName name="TABLE_ASSUMPTION_SET_1" localSheetId="77">'x-414'!$B$21</definedName>
    <definedName name="TABLE_ASSUMPTION_SET_1" localSheetId="78">'x-415'!$B$21</definedName>
    <definedName name="TABLE_ASSUMPTION_SET_1" localSheetId="79">'x-416'!$B$21</definedName>
    <definedName name="TABLE_ASSUMPTION_SET_1" localSheetId="80">'x-501'!$B$21</definedName>
    <definedName name="TABLE_ASSUMPTION_SET_1" localSheetId="81">'x-502'!$B$21</definedName>
    <definedName name="TABLE_ASSUMPTION_SET_1" localSheetId="82">'x-503'!$B$21</definedName>
    <definedName name="TABLE_ASSUMPTION_SET_1" localSheetId="83">'x-504'!$B$21</definedName>
    <definedName name="TABLE_ASSUMPTION_SET_1" localSheetId="84">'x-505'!$B$21</definedName>
    <definedName name="TABLE_ASSUMPTION_SET_1" localSheetId="85">'x-601'!$B$21</definedName>
    <definedName name="TABLE_ASSUMPTION_SET_1" localSheetId="86">'x-602'!$B$21</definedName>
    <definedName name="TABLE_ASSUMPTION_SET_1" localSheetId="87">'x-603'!$B$21</definedName>
    <definedName name="TABLE_ASSUMPTION_SET_1" localSheetId="88">'x-604'!$B$21</definedName>
    <definedName name="TABLE_ASSUMPTION_SET_1" localSheetId="89">'x-605'!$B$21</definedName>
    <definedName name="TABLE_ASSUMPTION_SET_1" localSheetId="90">'x-606'!$B$21</definedName>
    <definedName name="TABLE_ASSUMPTION_SET_1" localSheetId="91">'x-607'!$B$21</definedName>
    <definedName name="TABLE_ASSUMPTION_SET_1" localSheetId="92">'x-608'!$B$21</definedName>
    <definedName name="TABLE_ASSUMPTION_SET_1" localSheetId="93">'x-609'!$B$21</definedName>
    <definedName name="TABLE_ASSUMPTION_SET_1" localSheetId="94">'x-610'!$B$21</definedName>
    <definedName name="TABLE_ASSUMPTION_SET_1" localSheetId="95">'x-611'!$B$21</definedName>
    <definedName name="TABLE_ASSUMPTION_SET_1" localSheetId="96">'x-701'!$B$21</definedName>
    <definedName name="TABLE_ASSUMPTION_SET_1" localSheetId="97">'x-702'!$B$21</definedName>
    <definedName name="TABLE_ASSUMPTION_SET_1" localSheetId="98">'x-703'!$B$21</definedName>
    <definedName name="TABLE_ASSUMPTION_SET_1" localSheetId="99">'x-704'!$B$21</definedName>
    <definedName name="TABLE_ASSUMPTION_SET_1" localSheetId="100">'x-705'!$B$21</definedName>
    <definedName name="TABLE_ASSUMPTION_SET_1" localSheetId="101">'x-706'!$B$21</definedName>
    <definedName name="TABLE_ASSUMPTION_SET_1" localSheetId="102">'x-707'!$B$21</definedName>
    <definedName name="TABLE_ASSUMPTION_SET_1" localSheetId="103">'x-708'!$B$21</definedName>
    <definedName name="TABLE_ASSUMPTION_SET_1" localSheetId="104">'x-709'!$B$21</definedName>
    <definedName name="TABLE_ASSUMPTION_SET_1" localSheetId="105">'x-710'!$B$21</definedName>
    <definedName name="TABLE_ASSUMPTION_SET_1" localSheetId="106">'x-711'!$B$21</definedName>
    <definedName name="TABLE_ASSUMPTION_SET_1" localSheetId="107">'x-712'!$B$21</definedName>
    <definedName name="TABLE_ASSUMPTION_SET_1" localSheetId="108">'x-713'!$B$21</definedName>
    <definedName name="TABLE_ASSUMPTION_SET_1" localSheetId="109">'x-714'!$B$21</definedName>
    <definedName name="TABLE_ASSUMPTION_SET_1" localSheetId="110">'x-715'!$B$21</definedName>
    <definedName name="TABLE_ASSUMPTION_SET_1" localSheetId="111">'x-716'!$B$21</definedName>
    <definedName name="TABLE_ASSUMPTION_SET_1" localSheetId="112">'x-717'!$B$21</definedName>
    <definedName name="TABLE_ASSUMPTION_SET_1" localSheetId="113">'x-718'!$B$21</definedName>
    <definedName name="TABLE_ASSUMPTION_SET_1" localSheetId="114">'x-719'!$B$21</definedName>
    <definedName name="TABLE_ASSUMPTION_SET_1" localSheetId="115">'x-720'!$B$21</definedName>
    <definedName name="TABLE_ASSUMPTION_SET_1" localSheetId="116">'x-721'!$B$21</definedName>
    <definedName name="TABLE_ASSUMPTION_SET_1" localSheetId="117">'x-722'!$B$21</definedName>
    <definedName name="TABLE_ASSUMPTION_SET_1" localSheetId="118">'x-723'!$B$21</definedName>
    <definedName name="TABLE_ASSUMPTION_SET_1" localSheetId="119">'x-724'!$B$21</definedName>
    <definedName name="TABLE_ASSUMPTION_SET_1" localSheetId="120">'x-725'!$B$21</definedName>
    <definedName name="TABLE_ASSUMPTION_SET_1" localSheetId="121">'x-726'!$B$21</definedName>
    <definedName name="TABLE_ASSUMPTION_SET_1" localSheetId="122">'x-727'!$B$21</definedName>
    <definedName name="TABLE_ASSUMPTION_SET_1" localSheetId="123">'x-728'!$B$21</definedName>
    <definedName name="TABLE_ASSUMPTION_SET_1" localSheetId="124">'x-729'!$B$21</definedName>
    <definedName name="TABLE_ASSUMPTION_SET_1" localSheetId="125">'x-730'!$B$21</definedName>
    <definedName name="TABLE_ASSUMPTION_SET_1" localSheetId="126">'x-801'!$B$21</definedName>
    <definedName name="TABLE_ASSUMPTION_SET_1" localSheetId="127">'x-802'!$B$21</definedName>
    <definedName name="TABLE_ASSUMPTION_SET_1" localSheetId="128">'x-803'!$B$21</definedName>
    <definedName name="TABLE_ASSUMPTION_SET_1" localSheetId="129">'x-804'!$B$21</definedName>
    <definedName name="TABLE_ASSUMPTION_SET_1" localSheetId="130">'x-805'!$B$21</definedName>
    <definedName name="TABLE_ASSUMPTION_SET_1" localSheetId="131">'x-template'!$B$21</definedName>
    <definedName name="TABLE_CLIENT_1" localSheetId="5">'x-101'!$B$7</definedName>
    <definedName name="TABLE_CLIENT_1" localSheetId="6">'x-202'!$B$7</definedName>
    <definedName name="TABLE_CLIENT_1" localSheetId="7">'x-203'!$B$7</definedName>
    <definedName name="TABLE_CLIENT_1" localSheetId="8">'x-204'!$B$7</definedName>
    <definedName name="TABLE_CLIENT_1" localSheetId="9">'x-205'!$B$7</definedName>
    <definedName name="TABLE_CLIENT_1" localSheetId="10">'x-206'!$B$7</definedName>
    <definedName name="TABLE_CLIENT_1" localSheetId="11">'x-207'!$B$7</definedName>
    <definedName name="TABLE_CLIENT_1" localSheetId="12">'x-208'!$B$7</definedName>
    <definedName name="TABLE_CLIENT_1" localSheetId="13">'x-209'!$B$7</definedName>
    <definedName name="TABLE_CLIENT_1" localSheetId="14">'x-210'!$B$7</definedName>
    <definedName name="TABLE_CLIENT_1" localSheetId="15">'x-211'!$B$7</definedName>
    <definedName name="TABLE_CLIENT_1" localSheetId="16">'x-212'!$B$7</definedName>
    <definedName name="TABLE_CLIENT_1" localSheetId="17">'x-213'!$B$7</definedName>
    <definedName name="TABLE_CLIENT_1" localSheetId="18">'x-214'!$B$7</definedName>
    <definedName name="TABLE_CLIENT_1" localSheetId="19">'x-215'!$B$7</definedName>
    <definedName name="TABLE_CLIENT_1" localSheetId="20">'x-216'!$B$7</definedName>
    <definedName name="TABLE_CLIENT_1" localSheetId="21">'x-217'!$B$7</definedName>
    <definedName name="TABLE_CLIENT_1" localSheetId="22">'x-218'!$B$7</definedName>
    <definedName name="TABLE_CLIENT_1" localSheetId="23">'x-219'!$B$7</definedName>
    <definedName name="TABLE_CLIENT_1" localSheetId="24">'x-220'!$B$7</definedName>
    <definedName name="TABLE_CLIENT_1" localSheetId="25">'x-221'!$B$7</definedName>
    <definedName name="TABLE_CLIENT_1" localSheetId="26">'x-222'!$B$7</definedName>
    <definedName name="TABLE_CLIENT_1" localSheetId="27">'x-224'!$B$7</definedName>
    <definedName name="TABLE_CLIENT_1" localSheetId="28">'x-225'!$B$7</definedName>
    <definedName name="TABLE_CLIENT_1" localSheetId="29">'x-226'!$B$7</definedName>
    <definedName name="TABLE_CLIENT_1" localSheetId="30">'x-231'!$B$7</definedName>
    <definedName name="TABLE_CLIENT_1" localSheetId="31">'x-232'!$B$7</definedName>
    <definedName name="TABLE_CLIENT_1" localSheetId="32">'x-233'!$B$7</definedName>
    <definedName name="TABLE_CLIENT_1" localSheetId="33">'x-234'!$B$7</definedName>
    <definedName name="TABLE_CLIENT_1" localSheetId="34">'x-235'!$B$7</definedName>
    <definedName name="TABLE_CLIENT_1" localSheetId="35">'x-236'!$B$7</definedName>
    <definedName name="TABLE_CLIENT_1" localSheetId="36">'x-237'!$B$7</definedName>
    <definedName name="TABLE_CLIENT_1" localSheetId="37">'x-238'!$B$7</definedName>
    <definedName name="TABLE_CLIENT_1" localSheetId="38">'x-239'!$B$7</definedName>
    <definedName name="TABLE_CLIENT_1" localSheetId="39">'x-240'!$B$7</definedName>
    <definedName name="TABLE_CLIENT_1" localSheetId="40">'x-301'!$B$7</definedName>
    <definedName name="TABLE_CLIENT_1" localSheetId="41">'x-302'!$B$7</definedName>
    <definedName name="TABLE_CLIENT_1" localSheetId="42">'x-303'!$B$7</definedName>
    <definedName name="TABLE_CLIENT_1" localSheetId="43">'x-304'!$B$7</definedName>
    <definedName name="TABLE_CLIENT_1" localSheetId="44">'x-305'!$B$7</definedName>
    <definedName name="TABLE_CLIENT_1" localSheetId="45">'x-306'!$B$7</definedName>
    <definedName name="TABLE_CLIENT_1" localSheetId="46">'x-307'!$B$7</definedName>
    <definedName name="TABLE_CLIENT_1" localSheetId="47">'x-308'!$B$7</definedName>
    <definedName name="TABLE_CLIENT_1" localSheetId="48">'x-309'!$B$7</definedName>
    <definedName name="TABLE_CLIENT_1" localSheetId="49">'x-310'!$B$7</definedName>
    <definedName name="TABLE_CLIENT_1" localSheetId="50">'x-311'!$B$7</definedName>
    <definedName name="TABLE_CLIENT_1" localSheetId="51">'x-312'!$B$7</definedName>
    <definedName name="TABLE_CLIENT_1" localSheetId="52">'x-313'!$B$7</definedName>
    <definedName name="TABLE_CLIENT_1" localSheetId="53">'x-314'!$B$7</definedName>
    <definedName name="TABLE_CLIENT_1" localSheetId="54">'x-315'!$B$7</definedName>
    <definedName name="TABLE_CLIENT_1" localSheetId="55">'x-316'!$B$7</definedName>
    <definedName name="TABLE_CLIENT_1" localSheetId="56">'x-317'!$B$7</definedName>
    <definedName name="TABLE_CLIENT_1" localSheetId="57">'x-318'!$B$7</definedName>
    <definedName name="TABLE_CLIENT_1" localSheetId="58">'x-319'!$B$7</definedName>
    <definedName name="TABLE_CLIENT_1" localSheetId="59">'x-320'!$B$7</definedName>
    <definedName name="TABLE_CLIENT_1" localSheetId="60">'x-321'!$B$7</definedName>
    <definedName name="TABLE_CLIENT_1" localSheetId="61">'x-322'!$B$7</definedName>
    <definedName name="TABLE_CLIENT_1" localSheetId="62">'x-323'!$B$7</definedName>
    <definedName name="TABLE_CLIENT_1" localSheetId="63">'x-324'!$B$7</definedName>
    <definedName name="TABLE_CLIENT_1" localSheetId="64">'x-401'!$B$7</definedName>
    <definedName name="TABLE_CLIENT_1" localSheetId="65">'x-402'!$B$7</definedName>
    <definedName name="TABLE_CLIENT_1" localSheetId="66">'x-403'!$B$7</definedName>
    <definedName name="TABLE_CLIENT_1" localSheetId="67">'x-404'!$B$7</definedName>
    <definedName name="TABLE_CLIENT_1" localSheetId="68">'x-405'!$B$7</definedName>
    <definedName name="TABLE_CLIENT_1" localSheetId="69">'x-406'!$B$7</definedName>
    <definedName name="TABLE_CLIENT_1" localSheetId="70">'x-407'!$B$7</definedName>
    <definedName name="TABLE_CLIENT_1" localSheetId="71">'x-408'!$B$7</definedName>
    <definedName name="TABLE_CLIENT_1" localSheetId="72">'x-409'!$B$7</definedName>
    <definedName name="TABLE_CLIENT_1" localSheetId="73">'x-410'!$B$7</definedName>
    <definedName name="TABLE_CLIENT_1" localSheetId="74">'x-411'!$B$7</definedName>
    <definedName name="TABLE_CLIENT_1" localSheetId="75">'x-412'!$B$7</definedName>
    <definedName name="TABLE_CLIENT_1" localSheetId="76">'x-413'!$B$7</definedName>
    <definedName name="TABLE_CLIENT_1" localSheetId="77">'x-414'!$B$7</definedName>
    <definedName name="TABLE_CLIENT_1" localSheetId="78">'x-415'!$B$7</definedName>
    <definedName name="TABLE_CLIENT_1" localSheetId="79">'x-416'!$B$7</definedName>
    <definedName name="TABLE_CLIENT_1" localSheetId="80">'x-501'!$B$7</definedName>
    <definedName name="TABLE_CLIENT_1" localSheetId="81">'x-502'!$B$7</definedName>
    <definedName name="TABLE_CLIENT_1" localSheetId="82">'x-503'!$B$7</definedName>
    <definedName name="TABLE_CLIENT_1" localSheetId="83">'x-504'!$B$7</definedName>
    <definedName name="TABLE_CLIENT_1" localSheetId="84">'x-505'!$B$7</definedName>
    <definedName name="TABLE_CLIENT_1" localSheetId="85">'x-601'!$B$7</definedName>
    <definedName name="TABLE_CLIENT_1" localSheetId="86">'x-602'!$B$7</definedName>
    <definedName name="TABLE_CLIENT_1" localSheetId="87">'x-603'!$B$7</definedName>
    <definedName name="TABLE_CLIENT_1" localSheetId="88">'x-604'!$B$7</definedName>
    <definedName name="TABLE_CLIENT_1" localSheetId="89">'x-605'!$B$7</definedName>
    <definedName name="TABLE_CLIENT_1" localSheetId="90">'x-606'!$B$7</definedName>
    <definedName name="TABLE_CLIENT_1" localSheetId="91">'x-607'!$B$7</definedName>
    <definedName name="TABLE_CLIENT_1" localSheetId="92">'x-608'!$B$7</definedName>
    <definedName name="TABLE_CLIENT_1" localSheetId="93">'x-609'!$B$7</definedName>
    <definedName name="TABLE_CLIENT_1" localSheetId="94">'x-610'!$B$7</definedName>
    <definedName name="TABLE_CLIENT_1" localSheetId="95">'x-611'!$B$7</definedName>
    <definedName name="TABLE_CLIENT_1" localSheetId="96">'x-701'!$B$7</definedName>
    <definedName name="TABLE_CLIENT_1" localSheetId="97">'x-702'!$B$7</definedName>
    <definedName name="TABLE_CLIENT_1" localSheetId="98">'x-703'!$B$7</definedName>
    <definedName name="TABLE_CLIENT_1" localSheetId="99">'x-704'!$B$7</definedName>
    <definedName name="TABLE_CLIENT_1" localSheetId="100">'x-705'!$B$7</definedName>
    <definedName name="TABLE_CLIENT_1" localSheetId="101">'x-706'!$B$7</definedName>
    <definedName name="TABLE_CLIENT_1" localSheetId="102">'x-707'!$B$7</definedName>
    <definedName name="TABLE_CLIENT_1" localSheetId="103">'x-708'!$B$7</definedName>
    <definedName name="TABLE_CLIENT_1" localSheetId="104">'x-709'!$B$7</definedName>
    <definedName name="TABLE_CLIENT_1" localSheetId="105">'x-710'!$B$7</definedName>
    <definedName name="TABLE_CLIENT_1" localSheetId="106">'x-711'!$B$7</definedName>
    <definedName name="TABLE_CLIENT_1" localSheetId="107">'x-712'!$B$7</definedName>
    <definedName name="TABLE_CLIENT_1" localSheetId="108">'x-713'!$B$7</definedName>
    <definedName name="TABLE_CLIENT_1" localSheetId="109">'x-714'!$B$7</definedName>
    <definedName name="TABLE_CLIENT_1" localSheetId="110">'x-715'!$B$7</definedName>
    <definedName name="TABLE_CLIENT_1" localSheetId="111">'x-716'!$B$7</definedName>
    <definedName name="TABLE_CLIENT_1" localSheetId="112">'x-717'!$B$7</definedName>
    <definedName name="TABLE_CLIENT_1" localSheetId="113">'x-718'!$B$7</definedName>
    <definedName name="TABLE_CLIENT_1" localSheetId="114">'x-719'!$B$7</definedName>
    <definedName name="TABLE_CLIENT_1" localSheetId="115">'x-720'!$B$7</definedName>
    <definedName name="TABLE_CLIENT_1" localSheetId="116">'x-721'!$B$7</definedName>
    <definedName name="TABLE_CLIENT_1" localSheetId="117">'x-722'!$B$7</definedName>
    <definedName name="TABLE_CLIENT_1" localSheetId="118">'x-723'!$B$7</definedName>
    <definedName name="TABLE_CLIENT_1" localSheetId="119">'x-724'!$B$7</definedName>
    <definedName name="TABLE_CLIENT_1" localSheetId="120">'x-725'!$B$7</definedName>
    <definedName name="TABLE_CLIENT_1" localSheetId="121">'x-726'!$B$7</definedName>
    <definedName name="TABLE_CLIENT_1" localSheetId="122">'x-727'!$B$7</definedName>
    <definedName name="TABLE_CLIENT_1" localSheetId="123">'x-728'!$B$7</definedName>
    <definedName name="TABLE_CLIENT_1" localSheetId="124">'x-729'!$B$7</definedName>
    <definedName name="TABLE_CLIENT_1" localSheetId="125">'x-730'!$B$7</definedName>
    <definedName name="TABLE_CLIENT_1" localSheetId="126">'x-801'!$B$7</definedName>
    <definedName name="TABLE_CLIENT_1" localSheetId="127">'x-802'!$B$7</definedName>
    <definedName name="TABLE_CLIENT_1" localSheetId="128">'x-803'!$B$7</definedName>
    <definedName name="TABLE_CLIENT_1" localSheetId="129">'x-804'!$B$7</definedName>
    <definedName name="TABLE_CLIENT_1" localSheetId="130">'x-805'!$B$7</definedName>
    <definedName name="TABLE_CLIENT_1" localSheetId="131">'x-template'!$B$7</definedName>
    <definedName name="TABLE_DATE_IMPLEMENTED_1" localSheetId="5">'x-101'!$B$19</definedName>
    <definedName name="TABLE_DATE_IMPLEMENTED_1" localSheetId="6">'x-202'!$B$19</definedName>
    <definedName name="TABLE_DATE_IMPLEMENTED_1" localSheetId="7">'x-203'!$B$19</definedName>
    <definedName name="TABLE_DATE_IMPLEMENTED_1" localSheetId="8">'x-204'!$B$19</definedName>
    <definedName name="TABLE_DATE_IMPLEMENTED_1" localSheetId="9">'x-205'!$B$19</definedName>
    <definedName name="TABLE_DATE_IMPLEMENTED_1" localSheetId="10">'x-206'!$B$19</definedName>
    <definedName name="TABLE_DATE_IMPLEMENTED_1" localSheetId="11">'x-207'!$B$19</definedName>
    <definedName name="TABLE_DATE_IMPLEMENTED_1" localSheetId="12">'x-208'!$B$19</definedName>
    <definedName name="TABLE_DATE_IMPLEMENTED_1" localSheetId="13">'x-209'!$B$19</definedName>
    <definedName name="TABLE_DATE_IMPLEMENTED_1" localSheetId="14">'x-210'!$B$19</definedName>
    <definedName name="TABLE_DATE_IMPLEMENTED_1" localSheetId="15">'x-211'!$B$19</definedName>
    <definedName name="TABLE_DATE_IMPLEMENTED_1" localSheetId="16">'x-212'!$B$19</definedName>
    <definedName name="TABLE_DATE_IMPLEMENTED_1" localSheetId="17">'x-213'!$B$19</definedName>
    <definedName name="TABLE_DATE_IMPLEMENTED_1" localSheetId="18">'x-214'!$B$19</definedName>
    <definedName name="TABLE_DATE_IMPLEMENTED_1" localSheetId="19">'x-215'!$B$19</definedName>
    <definedName name="TABLE_DATE_IMPLEMENTED_1" localSheetId="20">'x-216'!$B$19</definedName>
    <definedName name="TABLE_DATE_IMPLEMENTED_1" localSheetId="21">'x-217'!$B$19</definedName>
    <definedName name="TABLE_DATE_IMPLEMENTED_1" localSheetId="22">'x-218'!$B$19</definedName>
    <definedName name="TABLE_DATE_IMPLEMENTED_1" localSheetId="23">'x-219'!$B$19</definedName>
    <definedName name="TABLE_DATE_IMPLEMENTED_1" localSheetId="24">'x-220'!$B$19</definedName>
    <definedName name="TABLE_DATE_IMPLEMENTED_1" localSheetId="25">'x-221'!$B$19</definedName>
    <definedName name="TABLE_DATE_IMPLEMENTED_1" localSheetId="26">'x-222'!$B$19</definedName>
    <definedName name="TABLE_DATE_IMPLEMENTED_1" localSheetId="27">'x-224'!$B$19</definedName>
    <definedName name="TABLE_DATE_IMPLEMENTED_1" localSheetId="28">'x-225'!$B$19</definedName>
    <definedName name="TABLE_DATE_IMPLEMENTED_1" localSheetId="29">'x-226'!$B$19</definedName>
    <definedName name="TABLE_DATE_IMPLEMENTED_1" localSheetId="30">'x-231'!$B$19</definedName>
    <definedName name="TABLE_DATE_IMPLEMENTED_1" localSheetId="31">'x-232'!$B$19</definedName>
    <definedName name="TABLE_DATE_IMPLEMENTED_1" localSheetId="32">'x-233'!$B$19</definedName>
    <definedName name="TABLE_DATE_IMPLEMENTED_1" localSheetId="33">'x-234'!$B$19</definedName>
    <definedName name="TABLE_DATE_IMPLEMENTED_1" localSheetId="34">'x-235'!$B$19</definedName>
    <definedName name="TABLE_DATE_IMPLEMENTED_1" localSheetId="35">'x-236'!$B$19</definedName>
    <definedName name="TABLE_DATE_IMPLEMENTED_1" localSheetId="36">'x-237'!$B$19</definedName>
    <definedName name="TABLE_DATE_IMPLEMENTED_1" localSheetId="37">'x-238'!$B$19</definedName>
    <definedName name="TABLE_DATE_IMPLEMENTED_1" localSheetId="38">'x-239'!$B$19</definedName>
    <definedName name="TABLE_DATE_IMPLEMENTED_1" localSheetId="39">'x-240'!$B$19</definedName>
    <definedName name="TABLE_DATE_IMPLEMENTED_1" localSheetId="40">'x-301'!$B$19</definedName>
    <definedName name="TABLE_DATE_IMPLEMENTED_1" localSheetId="41">'x-302'!$B$19</definedName>
    <definedName name="TABLE_DATE_IMPLEMENTED_1" localSheetId="42">'x-303'!$B$19</definedName>
    <definedName name="TABLE_DATE_IMPLEMENTED_1" localSheetId="43">'x-304'!$B$19</definedName>
    <definedName name="TABLE_DATE_IMPLEMENTED_1" localSheetId="44">'x-305'!$B$19</definedName>
    <definedName name="TABLE_DATE_IMPLEMENTED_1" localSheetId="45">'x-306'!$B$19</definedName>
    <definedName name="TABLE_DATE_IMPLEMENTED_1" localSheetId="46">'x-307'!$B$19</definedName>
    <definedName name="TABLE_DATE_IMPLEMENTED_1" localSheetId="47">'x-308'!$B$19</definedName>
    <definedName name="TABLE_DATE_IMPLEMENTED_1" localSheetId="48">'x-309'!$B$19</definedName>
    <definedName name="TABLE_DATE_IMPLEMENTED_1" localSheetId="49">'x-310'!$B$19</definedName>
    <definedName name="TABLE_DATE_IMPLEMENTED_1" localSheetId="50">'x-311'!$B$19</definedName>
    <definedName name="TABLE_DATE_IMPLEMENTED_1" localSheetId="51">'x-312'!$B$19</definedName>
    <definedName name="TABLE_DATE_IMPLEMENTED_1" localSheetId="52">'x-313'!$B$19</definedName>
    <definedName name="TABLE_DATE_IMPLEMENTED_1" localSheetId="53">'x-314'!$B$19</definedName>
    <definedName name="TABLE_DATE_IMPLEMENTED_1" localSheetId="54">'x-315'!$B$19</definedName>
    <definedName name="TABLE_DATE_IMPLEMENTED_1" localSheetId="55">'x-316'!$B$19</definedName>
    <definedName name="TABLE_DATE_IMPLEMENTED_1" localSheetId="56">'x-317'!$B$19</definedName>
    <definedName name="TABLE_DATE_IMPLEMENTED_1" localSheetId="57">'x-318'!$B$19</definedName>
    <definedName name="TABLE_DATE_IMPLEMENTED_1" localSheetId="58">'x-319'!$B$19</definedName>
    <definedName name="TABLE_DATE_IMPLEMENTED_1" localSheetId="59">'x-320'!$B$19</definedName>
    <definedName name="TABLE_DATE_IMPLEMENTED_1" localSheetId="60">'x-321'!$B$19</definedName>
    <definedName name="TABLE_DATE_IMPLEMENTED_1" localSheetId="61">'x-322'!$B$19</definedName>
    <definedName name="TABLE_DATE_IMPLEMENTED_1" localSheetId="62">'x-323'!$B$19</definedName>
    <definedName name="TABLE_DATE_IMPLEMENTED_1" localSheetId="63">'x-324'!$B$19</definedName>
    <definedName name="TABLE_DATE_IMPLEMENTED_1" localSheetId="64">'x-401'!$B$19</definedName>
    <definedName name="TABLE_DATE_IMPLEMENTED_1" localSheetId="65">'x-402'!$B$19</definedName>
    <definedName name="TABLE_DATE_IMPLEMENTED_1" localSheetId="66">'x-403'!$B$19</definedName>
    <definedName name="TABLE_DATE_IMPLEMENTED_1" localSheetId="67">'x-404'!$B$19</definedName>
    <definedName name="TABLE_DATE_IMPLEMENTED_1" localSheetId="68">'x-405'!$B$19</definedName>
    <definedName name="TABLE_DATE_IMPLEMENTED_1" localSheetId="69">'x-406'!$B$19</definedName>
    <definedName name="TABLE_DATE_IMPLEMENTED_1" localSheetId="70">'x-407'!$B$19</definedName>
    <definedName name="TABLE_DATE_IMPLEMENTED_1" localSheetId="71">'x-408'!$B$19</definedName>
    <definedName name="TABLE_DATE_IMPLEMENTED_1" localSheetId="72">'x-409'!$B$19</definedName>
    <definedName name="TABLE_DATE_IMPLEMENTED_1" localSheetId="73">'x-410'!$B$19</definedName>
    <definedName name="TABLE_DATE_IMPLEMENTED_1" localSheetId="74">'x-411'!$B$19</definedName>
    <definedName name="TABLE_DATE_IMPLEMENTED_1" localSheetId="75">'x-412'!$B$19</definedName>
    <definedName name="TABLE_DATE_IMPLEMENTED_1" localSheetId="76">'x-413'!$B$19</definedName>
    <definedName name="TABLE_DATE_IMPLEMENTED_1" localSheetId="77">'x-414'!$B$19</definedName>
    <definedName name="TABLE_DATE_IMPLEMENTED_1" localSheetId="78">'x-415'!$B$19</definedName>
    <definedName name="TABLE_DATE_IMPLEMENTED_1" localSheetId="79">'x-416'!$B$19</definedName>
    <definedName name="TABLE_DATE_IMPLEMENTED_1" localSheetId="80">'x-501'!$B$19</definedName>
    <definedName name="TABLE_DATE_IMPLEMENTED_1" localSheetId="81">'x-502'!$B$19</definedName>
    <definedName name="TABLE_DATE_IMPLEMENTED_1" localSheetId="82">'x-503'!$B$19</definedName>
    <definedName name="TABLE_DATE_IMPLEMENTED_1" localSheetId="83">'x-504'!$B$19</definedName>
    <definedName name="TABLE_DATE_IMPLEMENTED_1" localSheetId="84">'x-505'!$B$19</definedName>
    <definedName name="TABLE_DATE_IMPLEMENTED_1" localSheetId="85">'x-601'!$B$19</definedName>
    <definedName name="TABLE_DATE_IMPLEMENTED_1" localSheetId="86">'x-602'!$B$19</definedName>
    <definedName name="TABLE_DATE_IMPLEMENTED_1" localSheetId="87">'x-603'!$B$19</definedName>
    <definedName name="TABLE_DATE_IMPLEMENTED_1" localSheetId="88">'x-604'!$B$19</definedName>
    <definedName name="TABLE_DATE_IMPLEMENTED_1" localSheetId="89">'x-605'!$B$19</definedName>
    <definedName name="TABLE_DATE_IMPLEMENTED_1" localSheetId="90">'x-606'!$B$19</definedName>
    <definedName name="TABLE_DATE_IMPLEMENTED_1" localSheetId="91">'x-607'!$B$19</definedName>
    <definedName name="TABLE_DATE_IMPLEMENTED_1" localSheetId="92">'x-608'!$B$19</definedName>
    <definedName name="TABLE_DATE_IMPLEMENTED_1" localSheetId="93">'x-609'!$B$19</definedName>
    <definedName name="TABLE_DATE_IMPLEMENTED_1" localSheetId="94">'x-610'!$B$19</definedName>
    <definedName name="TABLE_DATE_IMPLEMENTED_1" localSheetId="95">'x-611'!$B$19</definedName>
    <definedName name="TABLE_DATE_IMPLEMENTED_1" localSheetId="96">'x-701'!$B$19</definedName>
    <definedName name="TABLE_DATE_IMPLEMENTED_1" localSheetId="97">'x-702'!$B$19</definedName>
    <definedName name="TABLE_DATE_IMPLEMENTED_1" localSheetId="98">'x-703'!$B$19</definedName>
    <definedName name="TABLE_DATE_IMPLEMENTED_1" localSheetId="99">'x-704'!$B$19</definedName>
    <definedName name="TABLE_DATE_IMPLEMENTED_1" localSheetId="100">'x-705'!$B$19</definedName>
    <definedName name="TABLE_DATE_IMPLEMENTED_1" localSheetId="101">'x-706'!$B$19</definedName>
    <definedName name="TABLE_DATE_IMPLEMENTED_1" localSheetId="102">'x-707'!$B$19</definedName>
    <definedName name="TABLE_DATE_IMPLEMENTED_1" localSheetId="103">'x-708'!$B$19</definedName>
    <definedName name="TABLE_DATE_IMPLEMENTED_1" localSheetId="104">'x-709'!$B$19</definedName>
    <definedName name="TABLE_DATE_IMPLEMENTED_1" localSheetId="105">'x-710'!$B$19</definedName>
    <definedName name="TABLE_DATE_IMPLEMENTED_1" localSheetId="106">'x-711'!$B$19</definedName>
    <definedName name="TABLE_DATE_IMPLEMENTED_1" localSheetId="107">'x-712'!$B$19</definedName>
    <definedName name="TABLE_DATE_IMPLEMENTED_1" localSheetId="108">'x-713'!$B$19</definedName>
    <definedName name="TABLE_DATE_IMPLEMENTED_1" localSheetId="109">'x-714'!$B$19</definedName>
    <definedName name="TABLE_DATE_IMPLEMENTED_1" localSheetId="110">'x-715'!$B$19</definedName>
    <definedName name="TABLE_DATE_IMPLEMENTED_1" localSheetId="111">'x-716'!$B$19</definedName>
    <definedName name="TABLE_DATE_IMPLEMENTED_1" localSheetId="112">'x-717'!$B$19</definedName>
    <definedName name="TABLE_DATE_IMPLEMENTED_1" localSheetId="113">'x-718'!$B$19</definedName>
    <definedName name="TABLE_DATE_IMPLEMENTED_1" localSheetId="114">'x-719'!$B$19</definedName>
    <definedName name="TABLE_DATE_IMPLEMENTED_1" localSheetId="115">'x-720'!$B$19</definedName>
    <definedName name="TABLE_DATE_IMPLEMENTED_1" localSheetId="116">'x-721'!$B$19</definedName>
    <definedName name="TABLE_DATE_IMPLEMENTED_1" localSheetId="117">'x-722'!$B$19</definedName>
    <definedName name="TABLE_DATE_IMPLEMENTED_1" localSheetId="118">'x-723'!$B$19</definedName>
    <definedName name="TABLE_DATE_IMPLEMENTED_1" localSheetId="119">'x-724'!$B$19</definedName>
    <definedName name="TABLE_DATE_IMPLEMENTED_1" localSheetId="120">'x-725'!$B$19</definedName>
    <definedName name="TABLE_DATE_IMPLEMENTED_1" localSheetId="121">'x-726'!$B$19</definedName>
    <definedName name="TABLE_DATE_IMPLEMENTED_1" localSheetId="122">'x-727'!$B$19</definedName>
    <definedName name="TABLE_DATE_IMPLEMENTED_1" localSheetId="123">'x-728'!$B$19</definedName>
    <definedName name="TABLE_DATE_IMPLEMENTED_1" localSheetId="124">'x-729'!$B$19</definedName>
    <definedName name="TABLE_DATE_IMPLEMENTED_1" localSheetId="125">'x-730'!$B$19</definedName>
    <definedName name="TABLE_DATE_IMPLEMENTED_1" localSheetId="126">'x-801'!$B$19</definedName>
    <definedName name="TABLE_DATE_IMPLEMENTED_1" localSheetId="127">'x-802'!$B$19</definedName>
    <definedName name="TABLE_DATE_IMPLEMENTED_1" localSheetId="128">'x-803'!$B$19</definedName>
    <definedName name="TABLE_DATE_IMPLEMENTED_1" localSheetId="129">'x-804'!$B$19</definedName>
    <definedName name="TABLE_DATE_IMPLEMENTED_1" localSheetId="130">'x-805'!$B$19</definedName>
    <definedName name="TABLE_DATE_IMPLEMENTED_1" localSheetId="131">'x-template'!$B$19</definedName>
    <definedName name="TABLE_DATE_ISSUED_1" localSheetId="5">'x-101'!$B$18</definedName>
    <definedName name="TABLE_DATE_ISSUED_1" localSheetId="6">'x-202'!$B$18</definedName>
    <definedName name="TABLE_DATE_ISSUED_1" localSheetId="7">'x-203'!$B$18</definedName>
    <definedName name="TABLE_DATE_ISSUED_1" localSheetId="8">'x-204'!$B$18</definedName>
    <definedName name="TABLE_DATE_ISSUED_1" localSheetId="9">'x-205'!$B$18</definedName>
    <definedName name="TABLE_DATE_ISSUED_1" localSheetId="10">'x-206'!$B$18</definedName>
    <definedName name="TABLE_DATE_ISSUED_1" localSheetId="11">'x-207'!$B$18</definedName>
    <definedName name="TABLE_DATE_ISSUED_1" localSheetId="12">'x-208'!$B$18</definedName>
    <definedName name="TABLE_DATE_ISSUED_1" localSheetId="13">'x-209'!$B$18</definedName>
    <definedName name="TABLE_DATE_ISSUED_1" localSheetId="14">'x-210'!$B$18</definedName>
    <definedName name="TABLE_DATE_ISSUED_1" localSheetId="15">'x-211'!$B$18</definedName>
    <definedName name="TABLE_DATE_ISSUED_1" localSheetId="16">'x-212'!$B$18</definedName>
    <definedName name="TABLE_DATE_ISSUED_1" localSheetId="17">'x-213'!$B$18</definedName>
    <definedName name="TABLE_DATE_ISSUED_1" localSheetId="18">'x-214'!$B$18</definedName>
    <definedName name="TABLE_DATE_ISSUED_1" localSheetId="19">'x-215'!$B$18</definedName>
    <definedName name="TABLE_DATE_ISSUED_1" localSheetId="20">'x-216'!$B$18</definedName>
    <definedName name="TABLE_DATE_ISSUED_1" localSheetId="21">'x-217'!$B$18</definedName>
    <definedName name="TABLE_DATE_ISSUED_1" localSheetId="22">'x-218'!$B$18</definedName>
    <definedName name="TABLE_DATE_ISSUED_1" localSheetId="23">'x-219'!$B$18</definedName>
    <definedName name="TABLE_DATE_ISSUED_1" localSheetId="24">'x-220'!$B$18</definedName>
    <definedName name="TABLE_DATE_ISSUED_1" localSheetId="25">'x-221'!$B$18</definedName>
    <definedName name="TABLE_DATE_ISSUED_1" localSheetId="26">'x-222'!$B$18</definedName>
    <definedName name="TABLE_DATE_ISSUED_1" localSheetId="27">'x-224'!$B$18</definedName>
    <definedName name="TABLE_DATE_ISSUED_1" localSheetId="28">'x-225'!$B$18</definedName>
    <definedName name="TABLE_DATE_ISSUED_1" localSheetId="29">'x-226'!$B$18</definedName>
    <definedName name="TABLE_DATE_ISSUED_1" localSheetId="30">'x-231'!$B$18</definedName>
    <definedName name="TABLE_DATE_ISSUED_1" localSheetId="31">'x-232'!$B$18</definedName>
    <definedName name="TABLE_DATE_ISSUED_1" localSheetId="32">'x-233'!$B$18</definedName>
    <definedName name="TABLE_DATE_ISSUED_1" localSheetId="33">'x-234'!$B$18</definedName>
    <definedName name="TABLE_DATE_ISSUED_1" localSheetId="34">'x-235'!$B$18</definedName>
    <definedName name="TABLE_DATE_ISSUED_1" localSheetId="35">'x-236'!$B$18</definedName>
    <definedName name="TABLE_DATE_ISSUED_1" localSheetId="36">'x-237'!$B$18</definedName>
    <definedName name="TABLE_DATE_ISSUED_1" localSheetId="37">'x-238'!$B$18</definedName>
    <definedName name="TABLE_DATE_ISSUED_1" localSheetId="38">'x-239'!$B$18</definedName>
    <definedName name="TABLE_DATE_ISSUED_1" localSheetId="39">'x-240'!$B$18</definedName>
    <definedName name="TABLE_DATE_ISSUED_1" localSheetId="40">'x-301'!$B$18</definedName>
    <definedName name="TABLE_DATE_ISSUED_1" localSheetId="41">'x-302'!$B$18</definedName>
    <definedName name="TABLE_DATE_ISSUED_1" localSheetId="42">'x-303'!$B$18</definedName>
    <definedName name="TABLE_DATE_ISSUED_1" localSheetId="43">'x-304'!$B$18</definedName>
    <definedName name="TABLE_DATE_ISSUED_1" localSheetId="44">'x-305'!$B$18</definedName>
    <definedName name="TABLE_DATE_ISSUED_1" localSheetId="45">'x-306'!$B$18</definedName>
    <definedName name="TABLE_DATE_ISSUED_1" localSheetId="46">'x-307'!$B$18</definedName>
    <definedName name="TABLE_DATE_ISSUED_1" localSheetId="47">'x-308'!$B$18</definedName>
    <definedName name="TABLE_DATE_ISSUED_1" localSheetId="48">'x-309'!$B$18</definedName>
    <definedName name="TABLE_DATE_ISSUED_1" localSheetId="49">'x-310'!$B$18</definedName>
    <definedName name="TABLE_DATE_ISSUED_1" localSheetId="50">'x-311'!$B$18</definedName>
    <definedName name="TABLE_DATE_ISSUED_1" localSheetId="51">'x-312'!$B$18</definedName>
    <definedName name="TABLE_DATE_ISSUED_1" localSheetId="52">'x-313'!$B$18</definedName>
    <definedName name="TABLE_DATE_ISSUED_1" localSheetId="53">'x-314'!$B$18</definedName>
    <definedName name="TABLE_DATE_ISSUED_1" localSheetId="54">'x-315'!$B$18</definedName>
    <definedName name="TABLE_DATE_ISSUED_1" localSheetId="55">'x-316'!$B$18</definedName>
    <definedName name="TABLE_DATE_ISSUED_1" localSheetId="56">'x-317'!$B$18</definedName>
    <definedName name="TABLE_DATE_ISSUED_1" localSheetId="57">'x-318'!$B$18</definedName>
    <definedName name="TABLE_DATE_ISSUED_1" localSheetId="58">'x-319'!$B$18</definedName>
    <definedName name="TABLE_DATE_ISSUED_1" localSheetId="59">'x-320'!$B$18</definedName>
    <definedName name="TABLE_DATE_ISSUED_1" localSheetId="60">'x-321'!$B$18</definedName>
    <definedName name="TABLE_DATE_ISSUED_1" localSheetId="61">'x-322'!$B$18</definedName>
    <definedName name="TABLE_DATE_ISSUED_1" localSheetId="62">'x-323'!$B$18</definedName>
    <definedName name="TABLE_DATE_ISSUED_1" localSheetId="63">'x-324'!$B$18</definedName>
    <definedName name="TABLE_DATE_ISSUED_1" localSheetId="64">'x-401'!$B$18</definedName>
    <definedName name="TABLE_DATE_ISSUED_1" localSheetId="65">'x-402'!$B$18</definedName>
    <definedName name="TABLE_DATE_ISSUED_1" localSheetId="66">'x-403'!$B$18</definedName>
    <definedName name="TABLE_DATE_ISSUED_1" localSheetId="67">'x-404'!$B$18</definedName>
    <definedName name="TABLE_DATE_ISSUED_1" localSheetId="68">'x-405'!$B$18</definedName>
    <definedName name="TABLE_DATE_ISSUED_1" localSheetId="69">'x-406'!$B$18</definedName>
    <definedName name="TABLE_DATE_ISSUED_1" localSheetId="70">'x-407'!$B$18</definedName>
    <definedName name="TABLE_DATE_ISSUED_1" localSheetId="71">'x-408'!$B$18</definedName>
    <definedName name="TABLE_DATE_ISSUED_1" localSheetId="72">'x-409'!$B$18</definedName>
    <definedName name="TABLE_DATE_ISSUED_1" localSheetId="73">'x-410'!$B$18</definedName>
    <definedName name="TABLE_DATE_ISSUED_1" localSheetId="74">'x-411'!$B$18</definedName>
    <definedName name="TABLE_DATE_ISSUED_1" localSheetId="75">'x-412'!$B$18</definedName>
    <definedName name="TABLE_DATE_ISSUED_1" localSheetId="76">'x-413'!$B$18</definedName>
    <definedName name="TABLE_DATE_ISSUED_1" localSheetId="77">'x-414'!$B$18</definedName>
    <definedName name="TABLE_DATE_ISSUED_1" localSheetId="78">'x-415'!$B$18</definedName>
    <definedName name="TABLE_DATE_ISSUED_1" localSheetId="79">'x-416'!$B$18</definedName>
    <definedName name="TABLE_DATE_ISSUED_1" localSheetId="80">'x-501'!$B$18</definedName>
    <definedName name="TABLE_DATE_ISSUED_1" localSheetId="81">'x-502'!$B$18</definedName>
    <definedName name="TABLE_DATE_ISSUED_1" localSheetId="82">'x-503'!$B$18</definedName>
    <definedName name="TABLE_DATE_ISSUED_1" localSheetId="83">'x-504'!$B$18</definedName>
    <definedName name="TABLE_DATE_ISSUED_1" localSheetId="84">'x-505'!$B$18</definedName>
    <definedName name="TABLE_DATE_ISSUED_1" localSheetId="85">'x-601'!$B$18</definedName>
    <definedName name="TABLE_DATE_ISSUED_1" localSheetId="86">'x-602'!$B$18</definedName>
    <definedName name="TABLE_DATE_ISSUED_1" localSheetId="87">'x-603'!$B$18</definedName>
    <definedName name="TABLE_DATE_ISSUED_1" localSheetId="88">'x-604'!$B$18</definedName>
    <definedName name="TABLE_DATE_ISSUED_1" localSheetId="89">'x-605'!$B$18</definedName>
    <definedName name="TABLE_DATE_ISSUED_1" localSheetId="90">'x-606'!$B$18</definedName>
    <definedName name="TABLE_DATE_ISSUED_1" localSheetId="91">'x-607'!$B$18</definedName>
    <definedName name="TABLE_DATE_ISSUED_1" localSheetId="92">'x-608'!$B$18</definedName>
    <definedName name="TABLE_DATE_ISSUED_1" localSheetId="93">'x-609'!$B$18</definedName>
    <definedName name="TABLE_DATE_ISSUED_1" localSheetId="94">'x-610'!$B$18</definedName>
    <definedName name="TABLE_DATE_ISSUED_1" localSheetId="95">'x-611'!$B$18</definedName>
    <definedName name="TABLE_DATE_ISSUED_1" localSheetId="96">'x-701'!$B$18</definedName>
    <definedName name="TABLE_DATE_ISSUED_1" localSheetId="97">'x-702'!$B$18</definedName>
    <definedName name="TABLE_DATE_ISSUED_1" localSheetId="98">'x-703'!$B$18</definedName>
    <definedName name="TABLE_DATE_ISSUED_1" localSheetId="99">'x-704'!$B$18</definedName>
    <definedName name="TABLE_DATE_ISSUED_1" localSheetId="100">'x-705'!$B$18</definedName>
    <definedName name="TABLE_DATE_ISSUED_1" localSheetId="101">'x-706'!$B$18</definedName>
    <definedName name="TABLE_DATE_ISSUED_1" localSheetId="102">'x-707'!$B$18</definedName>
    <definedName name="TABLE_DATE_ISSUED_1" localSheetId="103">'x-708'!$B$18</definedName>
    <definedName name="TABLE_DATE_ISSUED_1" localSheetId="104">'x-709'!$B$18</definedName>
    <definedName name="TABLE_DATE_ISSUED_1" localSheetId="105">'x-710'!$B$18</definedName>
    <definedName name="TABLE_DATE_ISSUED_1" localSheetId="106">'x-711'!$B$18</definedName>
    <definedName name="TABLE_DATE_ISSUED_1" localSheetId="107">'x-712'!$B$18</definedName>
    <definedName name="TABLE_DATE_ISSUED_1" localSheetId="108">'x-713'!$B$18</definedName>
    <definedName name="TABLE_DATE_ISSUED_1" localSheetId="109">'x-714'!$B$18</definedName>
    <definedName name="TABLE_DATE_ISSUED_1" localSheetId="110">'x-715'!$B$18</definedName>
    <definedName name="TABLE_DATE_ISSUED_1" localSheetId="111">'x-716'!$B$18</definedName>
    <definedName name="TABLE_DATE_ISSUED_1" localSheetId="112">'x-717'!$B$18</definedName>
    <definedName name="TABLE_DATE_ISSUED_1" localSheetId="113">'x-718'!$B$18</definedName>
    <definedName name="TABLE_DATE_ISSUED_1" localSheetId="114">'x-719'!$B$18</definedName>
    <definedName name="TABLE_DATE_ISSUED_1" localSheetId="115">'x-720'!$B$18</definedName>
    <definedName name="TABLE_DATE_ISSUED_1" localSheetId="116">'x-721'!$B$18</definedName>
    <definedName name="TABLE_DATE_ISSUED_1" localSheetId="117">'x-722'!$B$18</definedName>
    <definedName name="TABLE_DATE_ISSUED_1" localSheetId="118">'x-723'!$B$18</definedName>
    <definedName name="TABLE_DATE_ISSUED_1" localSheetId="119">'x-724'!$B$18</definedName>
    <definedName name="TABLE_DATE_ISSUED_1" localSheetId="120">'x-725'!$B$18</definedName>
    <definedName name="TABLE_DATE_ISSUED_1" localSheetId="121">'x-726'!$B$18</definedName>
    <definedName name="TABLE_DATE_ISSUED_1" localSheetId="122">'x-727'!$B$18</definedName>
    <definedName name="TABLE_DATE_ISSUED_1" localSheetId="123">'x-728'!$B$18</definedName>
    <definedName name="TABLE_DATE_ISSUED_1" localSheetId="124">'x-729'!$B$18</definedName>
    <definedName name="TABLE_DATE_ISSUED_1" localSheetId="125">'x-730'!$B$18</definedName>
    <definedName name="TABLE_DATE_ISSUED_1" localSheetId="126">'x-801'!$B$18</definedName>
    <definedName name="TABLE_DATE_ISSUED_1" localSheetId="127">'x-802'!$B$18</definedName>
    <definedName name="TABLE_DATE_ISSUED_1" localSheetId="128">'x-803'!$B$18</definedName>
    <definedName name="TABLE_DATE_ISSUED_1" localSheetId="129">'x-804'!$B$18</definedName>
    <definedName name="TABLE_DATE_ISSUED_1" localSheetId="130">'x-805'!$B$18</definedName>
    <definedName name="TABLE_DATE_ISSUED_1" localSheetId="131">'x-template'!$B$18</definedName>
    <definedName name="TABLE_DESCRIPTION_1" localSheetId="5">'x-101'!$B$10</definedName>
    <definedName name="TABLE_DESCRIPTION_1" localSheetId="6">'x-202'!$B$10</definedName>
    <definedName name="TABLE_DESCRIPTION_1" localSheetId="7">'x-203'!$B$10</definedName>
    <definedName name="TABLE_DESCRIPTION_1" localSheetId="8">'x-204'!$B$10</definedName>
    <definedName name="TABLE_DESCRIPTION_1" localSheetId="9">'x-205'!$B$10</definedName>
    <definedName name="TABLE_DESCRIPTION_1" localSheetId="10">'x-206'!$B$10</definedName>
    <definedName name="TABLE_DESCRIPTION_1" localSheetId="11">'x-207'!$B$10</definedName>
    <definedName name="TABLE_DESCRIPTION_1" localSheetId="12">'x-208'!$B$10</definedName>
    <definedName name="TABLE_DESCRIPTION_1" localSheetId="13">'x-209'!$B$10</definedName>
    <definedName name="TABLE_DESCRIPTION_1" localSheetId="14">'x-210'!$B$10</definedName>
    <definedName name="TABLE_DESCRIPTION_1" localSheetId="15">'x-211'!$B$10</definedName>
    <definedName name="TABLE_DESCRIPTION_1" localSheetId="16">'x-212'!$B$10</definedName>
    <definedName name="TABLE_DESCRIPTION_1" localSheetId="17">'x-213'!$B$10</definedName>
    <definedName name="TABLE_DESCRIPTION_1" localSheetId="18">'x-214'!$B$10</definedName>
    <definedName name="TABLE_DESCRIPTION_1" localSheetId="19">'x-215'!$B$10</definedName>
    <definedName name="TABLE_DESCRIPTION_1" localSheetId="20">'x-216'!$B$10</definedName>
    <definedName name="TABLE_DESCRIPTION_1" localSheetId="21">'x-217'!$B$10</definedName>
    <definedName name="TABLE_DESCRIPTION_1" localSheetId="22">'x-218'!$B$10</definedName>
    <definedName name="TABLE_DESCRIPTION_1" localSheetId="23">'x-219'!$B$10</definedName>
    <definedName name="TABLE_DESCRIPTION_1" localSheetId="24">'x-220'!$B$10</definedName>
    <definedName name="TABLE_DESCRIPTION_1" localSheetId="25">'x-221'!$B$10</definedName>
    <definedName name="TABLE_DESCRIPTION_1" localSheetId="26">'x-222'!$B$10</definedName>
    <definedName name="TABLE_DESCRIPTION_1" localSheetId="27">'x-224'!$B$10</definedName>
    <definedName name="TABLE_DESCRIPTION_1" localSheetId="28">'x-225'!$B$10</definedName>
    <definedName name="TABLE_DESCRIPTION_1" localSheetId="29">'x-226'!$B$10</definedName>
    <definedName name="TABLE_DESCRIPTION_1" localSheetId="30">'x-231'!$B$10</definedName>
    <definedName name="TABLE_DESCRIPTION_1" localSheetId="31">'x-232'!$B$10</definedName>
    <definedName name="TABLE_DESCRIPTION_1" localSheetId="32">'x-233'!$B$10</definedName>
    <definedName name="TABLE_DESCRIPTION_1" localSheetId="33">'x-234'!$B$10</definedName>
    <definedName name="TABLE_DESCRIPTION_1" localSheetId="34">'x-235'!$B$10</definedName>
    <definedName name="TABLE_DESCRIPTION_1" localSheetId="35">'x-236'!$B$10</definedName>
    <definedName name="TABLE_DESCRIPTION_1" localSheetId="36">'x-237'!$B$10</definedName>
    <definedName name="TABLE_DESCRIPTION_1" localSheetId="37">'x-238'!$B$10</definedName>
    <definedName name="TABLE_DESCRIPTION_1" localSheetId="38">'x-239'!$B$10</definedName>
    <definedName name="TABLE_DESCRIPTION_1" localSheetId="39">'x-240'!$B$10</definedName>
    <definedName name="TABLE_DESCRIPTION_1" localSheetId="40">'x-301'!$B$10</definedName>
    <definedName name="TABLE_DESCRIPTION_1" localSheetId="41">'x-302'!$B$10</definedName>
    <definedName name="TABLE_DESCRIPTION_1" localSheetId="42">'x-303'!$B$10</definedName>
    <definedName name="TABLE_DESCRIPTION_1" localSheetId="43">'x-304'!$B$10</definedName>
    <definedName name="TABLE_DESCRIPTION_1" localSheetId="44">'x-305'!$B$10</definedName>
    <definedName name="TABLE_DESCRIPTION_1" localSheetId="45">'x-306'!$B$10</definedName>
    <definedName name="TABLE_DESCRIPTION_1" localSheetId="46">'x-307'!$B$10</definedName>
    <definedName name="TABLE_DESCRIPTION_1" localSheetId="47">'x-308'!$B$10</definedName>
    <definedName name="TABLE_DESCRIPTION_1" localSheetId="48">'x-309'!$B$10</definedName>
    <definedName name="TABLE_DESCRIPTION_1" localSheetId="49">'x-310'!$B$10</definedName>
    <definedName name="TABLE_DESCRIPTION_1" localSheetId="50">'x-311'!$B$10</definedName>
    <definedName name="TABLE_DESCRIPTION_1" localSheetId="51">'x-312'!$B$10</definedName>
    <definedName name="TABLE_DESCRIPTION_1" localSheetId="52">'x-313'!$B$10</definedName>
    <definedName name="TABLE_DESCRIPTION_1" localSheetId="53">'x-314'!$B$10</definedName>
    <definedName name="TABLE_DESCRIPTION_1" localSheetId="54">'x-315'!$B$10</definedName>
    <definedName name="TABLE_DESCRIPTION_1" localSheetId="55">'x-316'!$B$10</definedName>
    <definedName name="TABLE_DESCRIPTION_1" localSheetId="56">'x-317'!$B$10</definedName>
    <definedName name="TABLE_DESCRIPTION_1" localSheetId="57">'x-318'!$B$10</definedName>
    <definedName name="TABLE_DESCRIPTION_1" localSheetId="58">'x-319'!$B$10</definedName>
    <definedName name="TABLE_DESCRIPTION_1" localSheetId="59">'x-320'!$B$10</definedName>
    <definedName name="TABLE_DESCRIPTION_1" localSheetId="60">'x-321'!$B$10</definedName>
    <definedName name="TABLE_DESCRIPTION_1" localSheetId="61">'x-322'!$B$10</definedName>
    <definedName name="TABLE_DESCRIPTION_1" localSheetId="62">'x-323'!$B$10</definedName>
    <definedName name="TABLE_DESCRIPTION_1" localSheetId="63">'x-324'!$B$10</definedName>
    <definedName name="TABLE_DESCRIPTION_1" localSheetId="64">'x-401'!$B$10</definedName>
    <definedName name="TABLE_DESCRIPTION_1" localSheetId="65">'x-402'!$B$10</definedName>
    <definedName name="TABLE_DESCRIPTION_1" localSheetId="66">'x-403'!$B$10</definedName>
    <definedName name="TABLE_DESCRIPTION_1" localSheetId="67">'x-404'!$B$10</definedName>
    <definedName name="TABLE_DESCRIPTION_1" localSheetId="68">'x-405'!$B$10</definedName>
    <definedName name="TABLE_DESCRIPTION_1" localSheetId="69">'x-406'!$B$10</definedName>
    <definedName name="TABLE_DESCRIPTION_1" localSheetId="70">'x-407'!$B$10</definedName>
    <definedName name="TABLE_DESCRIPTION_1" localSheetId="71">'x-408'!$B$10</definedName>
    <definedName name="TABLE_DESCRIPTION_1" localSheetId="72">'x-409'!$B$10</definedName>
    <definedName name="TABLE_DESCRIPTION_1" localSheetId="73">'x-410'!$B$10</definedName>
    <definedName name="TABLE_DESCRIPTION_1" localSheetId="74">'x-411'!$B$10</definedName>
    <definedName name="TABLE_DESCRIPTION_1" localSheetId="75">'x-412'!$B$10</definedName>
    <definedName name="TABLE_DESCRIPTION_1" localSheetId="76">'x-413'!$B$10</definedName>
    <definedName name="TABLE_DESCRIPTION_1" localSheetId="77">'x-414'!$B$10</definedName>
    <definedName name="TABLE_DESCRIPTION_1" localSheetId="78">'x-415'!$B$10</definedName>
    <definedName name="TABLE_DESCRIPTION_1" localSheetId="79">'x-416'!$B$10</definedName>
    <definedName name="TABLE_DESCRIPTION_1" localSheetId="80">'x-501'!$B$10</definedName>
    <definedName name="TABLE_DESCRIPTION_1" localSheetId="81">'x-502'!$B$10</definedName>
    <definedName name="TABLE_DESCRIPTION_1" localSheetId="82">'x-503'!$B$10</definedName>
    <definedName name="TABLE_DESCRIPTION_1" localSheetId="83">'x-504'!$B$10</definedName>
    <definedName name="TABLE_DESCRIPTION_1" localSheetId="84">'x-505'!$B$10</definedName>
    <definedName name="TABLE_DESCRIPTION_1" localSheetId="85">'x-601'!$B$10</definedName>
    <definedName name="TABLE_DESCRIPTION_1" localSheetId="86">'x-602'!$B$10</definedName>
    <definedName name="TABLE_DESCRIPTION_1" localSheetId="87">'x-603'!$B$10</definedName>
    <definedName name="TABLE_DESCRIPTION_1" localSheetId="88">'x-604'!$B$10</definedName>
    <definedName name="TABLE_DESCRIPTION_1" localSheetId="89">'x-605'!$B$10</definedName>
    <definedName name="TABLE_DESCRIPTION_1" localSheetId="90">'x-606'!$B$10</definedName>
    <definedName name="TABLE_DESCRIPTION_1" localSheetId="91">'x-607'!$B$10</definedName>
    <definedName name="TABLE_DESCRIPTION_1" localSheetId="92">'x-608'!$B$10</definedName>
    <definedName name="TABLE_DESCRIPTION_1" localSheetId="93">'x-609'!$B$10</definedName>
    <definedName name="TABLE_DESCRIPTION_1" localSheetId="94">'x-610'!$B$10</definedName>
    <definedName name="TABLE_DESCRIPTION_1" localSheetId="95">'x-611'!$B$10</definedName>
    <definedName name="TABLE_DESCRIPTION_1" localSheetId="96">'x-701'!$B$10</definedName>
    <definedName name="TABLE_DESCRIPTION_1" localSheetId="97">'x-702'!$B$10</definedName>
    <definedName name="TABLE_DESCRIPTION_1" localSheetId="98">'x-703'!$B$10</definedName>
    <definedName name="TABLE_DESCRIPTION_1" localSheetId="99">'x-704'!$B$10</definedName>
    <definedName name="TABLE_DESCRIPTION_1" localSheetId="100">'x-705'!$B$10</definedName>
    <definedName name="TABLE_DESCRIPTION_1" localSheetId="101">'x-706'!$B$10</definedName>
    <definedName name="TABLE_DESCRIPTION_1" localSheetId="102">'x-707'!$B$10</definedName>
    <definedName name="TABLE_DESCRIPTION_1" localSheetId="103">'x-708'!$B$10</definedName>
    <definedName name="TABLE_DESCRIPTION_1" localSheetId="104">'x-709'!$B$10</definedName>
    <definedName name="TABLE_DESCRIPTION_1" localSheetId="105">'x-710'!$B$10</definedName>
    <definedName name="TABLE_DESCRIPTION_1" localSheetId="106">'x-711'!$B$10</definedName>
    <definedName name="TABLE_DESCRIPTION_1" localSheetId="107">'x-712'!$B$10</definedName>
    <definedName name="TABLE_DESCRIPTION_1" localSheetId="108">'x-713'!$B$10</definedName>
    <definedName name="TABLE_DESCRIPTION_1" localSheetId="109">'x-714'!$B$10</definedName>
    <definedName name="TABLE_DESCRIPTION_1" localSheetId="110">'x-715'!$B$10</definedName>
    <definedName name="TABLE_DESCRIPTION_1" localSheetId="111">'x-716'!$B$10</definedName>
    <definedName name="TABLE_DESCRIPTION_1" localSheetId="112">'x-717'!$B$10</definedName>
    <definedName name="TABLE_DESCRIPTION_1" localSheetId="113">'x-718'!$B$10</definedName>
    <definedName name="TABLE_DESCRIPTION_1" localSheetId="114">'x-719'!$B$10</definedName>
    <definedName name="TABLE_DESCRIPTION_1" localSheetId="115">'x-720'!$B$10</definedName>
    <definedName name="TABLE_DESCRIPTION_1" localSheetId="116">'x-721'!$B$10</definedName>
    <definedName name="TABLE_DESCRIPTION_1" localSheetId="117">'x-722'!$B$10</definedName>
    <definedName name="TABLE_DESCRIPTION_1" localSheetId="118">'x-723'!$B$10</definedName>
    <definedName name="TABLE_DESCRIPTION_1" localSheetId="119">'x-724'!$B$10</definedName>
    <definedName name="TABLE_DESCRIPTION_1" localSheetId="120">'x-725'!$B$10</definedName>
    <definedName name="TABLE_DESCRIPTION_1" localSheetId="121">'x-726'!$B$10</definedName>
    <definedName name="TABLE_DESCRIPTION_1" localSheetId="122">'x-727'!$B$10</definedName>
    <definedName name="TABLE_DESCRIPTION_1" localSheetId="123">'x-728'!$B$10</definedName>
    <definedName name="TABLE_DESCRIPTION_1" localSheetId="124">'x-729'!$B$10</definedName>
    <definedName name="TABLE_DESCRIPTION_1" localSheetId="125">'x-730'!$B$10</definedName>
    <definedName name="TABLE_DESCRIPTION_1" localSheetId="126">'x-801'!$B$10</definedName>
    <definedName name="TABLE_DESCRIPTION_1" localSheetId="127">'x-802'!$B$10</definedName>
    <definedName name="TABLE_DESCRIPTION_1" localSheetId="128">'x-803'!$B$10</definedName>
    <definedName name="TABLE_DESCRIPTION_1" localSheetId="129">'x-804'!$B$10</definedName>
    <definedName name="TABLE_DESCRIPTION_1" localSheetId="130">'x-805'!$B$10</definedName>
    <definedName name="TABLE_DESCRIPTION_1" localSheetId="131">'x-template'!$B$10</definedName>
    <definedName name="TABLE_FACTOR_STATUS_1" localSheetId="5">'x-101'!$B$20</definedName>
    <definedName name="TABLE_FACTOR_STATUS_1" localSheetId="6">'x-202'!$B$20</definedName>
    <definedName name="TABLE_FACTOR_STATUS_1" localSheetId="7">'x-203'!$B$20</definedName>
    <definedName name="TABLE_FACTOR_STATUS_1" localSheetId="8">'x-204'!$B$20</definedName>
    <definedName name="TABLE_FACTOR_STATUS_1" localSheetId="9">'x-205'!$B$20</definedName>
    <definedName name="TABLE_FACTOR_STATUS_1" localSheetId="10">'x-206'!$B$20</definedName>
    <definedName name="TABLE_FACTOR_STATUS_1" localSheetId="11">'x-207'!$B$20</definedName>
    <definedName name="TABLE_FACTOR_STATUS_1" localSheetId="12">'x-208'!$B$20</definedName>
    <definedName name="TABLE_FACTOR_STATUS_1" localSheetId="13">'x-209'!$B$20</definedName>
    <definedName name="TABLE_FACTOR_STATUS_1" localSheetId="14">'x-210'!$B$20</definedName>
    <definedName name="TABLE_FACTOR_STATUS_1" localSheetId="15">'x-211'!$B$20</definedName>
    <definedName name="TABLE_FACTOR_STATUS_1" localSheetId="16">'x-212'!$B$20</definedName>
    <definedName name="TABLE_FACTOR_STATUS_1" localSheetId="17">'x-213'!$B$20</definedName>
    <definedName name="TABLE_FACTOR_STATUS_1" localSheetId="18">'x-214'!$B$20</definedName>
    <definedName name="TABLE_FACTOR_STATUS_1" localSheetId="19">'x-215'!$B$20</definedName>
    <definedName name="TABLE_FACTOR_STATUS_1" localSheetId="20">'x-216'!$B$20</definedName>
    <definedName name="TABLE_FACTOR_STATUS_1" localSheetId="21">'x-217'!$B$20</definedName>
    <definedName name="TABLE_FACTOR_STATUS_1" localSheetId="22">'x-218'!$B$20</definedName>
    <definedName name="TABLE_FACTOR_STATUS_1" localSheetId="23">'x-219'!$B$20</definedName>
    <definedName name="TABLE_FACTOR_STATUS_1" localSheetId="24">'x-220'!$B$20</definedName>
    <definedName name="TABLE_FACTOR_STATUS_1" localSheetId="25">'x-221'!$B$20</definedName>
    <definedName name="TABLE_FACTOR_STATUS_1" localSheetId="26">'x-222'!$B$20</definedName>
    <definedName name="TABLE_FACTOR_STATUS_1" localSheetId="27">'x-224'!$B$20</definedName>
    <definedName name="TABLE_FACTOR_STATUS_1" localSheetId="28">'x-225'!$B$20</definedName>
    <definedName name="TABLE_FACTOR_STATUS_1" localSheetId="29">'x-226'!$B$20</definedName>
    <definedName name="TABLE_FACTOR_STATUS_1" localSheetId="30">'x-231'!$B$20</definedName>
    <definedName name="TABLE_FACTOR_STATUS_1" localSheetId="31">'x-232'!$B$20</definedName>
    <definedName name="TABLE_FACTOR_STATUS_1" localSheetId="32">'x-233'!$B$20</definedName>
    <definedName name="TABLE_FACTOR_STATUS_1" localSheetId="33">'x-234'!$B$20</definedName>
    <definedName name="TABLE_FACTOR_STATUS_1" localSheetId="34">'x-235'!$B$20</definedName>
    <definedName name="TABLE_FACTOR_STATUS_1" localSheetId="35">'x-236'!$B$20</definedName>
    <definedName name="TABLE_FACTOR_STATUS_1" localSheetId="36">'x-237'!$B$20</definedName>
    <definedName name="TABLE_FACTOR_STATUS_1" localSheetId="37">'x-238'!$B$20</definedName>
    <definedName name="TABLE_FACTOR_STATUS_1" localSheetId="38">'x-239'!$B$20</definedName>
    <definedName name="TABLE_FACTOR_STATUS_1" localSheetId="39">'x-240'!$B$20</definedName>
    <definedName name="TABLE_FACTOR_STATUS_1" localSheetId="40">'x-301'!$B$20</definedName>
    <definedName name="TABLE_FACTOR_STATUS_1" localSheetId="41">'x-302'!$B$20</definedName>
    <definedName name="TABLE_FACTOR_STATUS_1" localSheetId="42">'x-303'!$B$20</definedName>
    <definedName name="TABLE_FACTOR_STATUS_1" localSheetId="43">'x-304'!$B$20</definedName>
    <definedName name="TABLE_FACTOR_STATUS_1" localSheetId="44">'x-305'!$B$20</definedName>
    <definedName name="TABLE_FACTOR_STATUS_1" localSheetId="45">'x-306'!$B$20</definedName>
    <definedName name="TABLE_FACTOR_STATUS_1" localSheetId="46">'x-307'!$B$20</definedName>
    <definedName name="TABLE_FACTOR_STATUS_1" localSheetId="47">'x-308'!$B$20</definedName>
    <definedName name="TABLE_FACTOR_STATUS_1" localSheetId="48">'x-309'!$B$20</definedName>
    <definedName name="TABLE_FACTOR_STATUS_1" localSheetId="49">'x-310'!$B$20</definedName>
    <definedName name="TABLE_FACTOR_STATUS_1" localSheetId="50">'x-311'!$B$20</definedName>
    <definedName name="TABLE_FACTOR_STATUS_1" localSheetId="51">'x-312'!$B$20</definedName>
    <definedName name="TABLE_FACTOR_STATUS_1" localSheetId="52">'x-313'!$B$20</definedName>
    <definedName name="TABLE_FACTOR_STATUS_1" localSheetId="53">'x-314'!$B$20</definedName>
    <definedName name="TABLE_FACTOR_STATUS_1" localSheetId="54">'x-315'!$B$20</definedName>
    <definedName name="TABLE_FACTOR_STATUS_1" localSheetId="55">'x-316'!$B$20</definedName>
    <definedName name="TABLE_FACTOR_STATUS_1" localSheetId="56">'x-317'!$B$20</definedName>
    <definedName name="TABLE_FACTOR_STATUS_1" localSheetId="57">'x-318'!$B$20</definedName>
    <definedName name="TABLE_FACTOR_STATUS_1" localSheetId="58">'x-319'!$B$20</definedName>
    <definedName name="TABLE_FACTOR_STATUS_1" localSheetId="59">'x-320'!$B$20</definedName>
    <definedName name="TABLE_FACTOR_STATUS_1" localSheetId="60">'x-321'!$B$20</definedName>
    <definedName name="TABLE_FACTOR_STATUS_1" localSheetId="61">'x-322'!$B$20</definedName>
    <definedName name="TABLE_FACTOR_STATUS_1" localSheetId="62">'x-323'!$B$20</definedName>
    <definedName name="TABLE_FACTOR_STATUS_1" localSheetId="63">'x-324'!$B$20</definedName>
    <definedName name="TABLE_FACTOR_STATUS_1" localSheetId="64">'x-401'!$B$20</definedName>
    <definedName name="TABLE_FACTOR_STATUS_1" localSheetId="65">'x-402'!$B$20</definedName>
    <definedName name="TABLE_FACTOR_STATUS_1" localSheetId="66">'x-403'!$B$20</definedName>
    <definedName name="TABLE_FACTOR_STATUS_1" localSheetId="67">'x-404'!$B$20</definedName>
    <definedName name="TABLE_FACTOR_STATUS_1" localSheetId="68">'x-405'!$B$20</definedName>
    <definedName name="TABLE_FACTOR_STATUS_1" localSheetId="69">'x-406'!$B$20</definedName>
    <definedName name="TABLE_FACTOR_STATUS_1" localSheetId="70">'x-407'!$B$20</definedName>
    <definedName name="TABLE_FACTOR_STATUS_1" localSheetId="71">'x-408'!$B$20</definedName>
    <definedName name="TABLE_FACTOR_STATUS_1" localSheetId="72">'x-409'!$B$20</definedName>
    <definedName name="TABLE_FACTOR_STATUS_1" localSheetId="73">'x-410'!$B$20</definedName>
    <definedName name="TABLE_FACTOR_STATUS_1" localSheetId="74">'x-411'!$B$20</definedName>
    <definedName name="TABLE_FACTOR_STATUS_1" localSheetId="75">'x-412'!$B$20</definedName>
    <definedName name="TABLE_FACTOR_STATUS_1" localSheetId="76">'x-413'!$B$20</definedName>
    <definedName name="TABLE_FACTOR_STATUS_1" localSheetId="77">'x-414'!$B$20</definedName>
    <definedName name="TABLE_FACTOR_STATUS_1" localSheetId="78">'x-415'!$B$20</definedName>
    <definedName name="TABLE_FACTOR_STATUS_1" localSheetId="79">'x-416'!$B$20</definedName>
    <definedName name="TABLE_FACTOR_STATUS_1" localSheetId="80">'x-501'!$B$20</definedName>
    <definedName name="TABLE_FACTOR_STATUS_1" localSheetId="81">'x-502'!$B$20</definedName>
    <definedName name="TABLE_FACTOR_STATUS_1" localSheetId="82">'x-503'!$B$20</definedName>
    <definedName name="TABLE_FACTOR_STATUS_1" localSheetId="83">'x-504'!$B$20</definedName>
    <definedName name="TABLE_FACTOR_STATUS_1" localSheetId="84">'x-505'!$B$20</definedName>
    <definedName name="TABLE_FACTOR_STATUS_1" localSheetId="85">'x-601'!$B$20</definedName>
    <definedName name="TABLE_FACTOR_STATUS_1" localSheetId="86">'x-602'!$B$20</definedName>
    <definedName name="TABLE_FACTOR_STATUS_1" localSheetId="87">'x-603'!$B$20</definedName>
    <definedName name="TABLE_FACTOR_STATUS_1" localSheetId="88">'x-604'!$B$20</definedName>
    <definedName name="TABLE_FACTOR_STATUS_1" localSheetId="89">'x-605'!$B$20</definedName>
    <definedName name="TABLE_FACTOR_STATUS_1" localSheetId="90">'x-606'!$B$20</definedName>
    <definedName name="TABLE_FACTOR_STATUS_1" localSheetId="91">'x-607'!$B$20</definedName>
    <definedName name="TABLE_FACTOR_STATUS_1" localSheetId="92">'x-608'!$B$20</definedName>
    <definedName name="TABLE_FACTOR_STATUS_1" localSheetId="93">'x-609'!$B$20</definedName>
    <definedName name="TABLE_FACTOR_STATUS_1" localSheetId="94">'x-610'!$B$20</definedName>
    <definedName name="TABLE_FACTOR_STATUS_1" localSheetId="95">'x-611'!$B$20</definedName>
    <definedName name="TABLE_FACTOR_STATUS_1" localSheetId="96">'x-701'!$B$20</definedName>
    <definedName name="TABLE_FACTOR_STATUS_1" localSheetId="97">'x-702'!$B$20</definedName>
    <definedName name="TABLE_FACTOR_STATUS_1" localSheetId="98">'x-703'!$B$20</definedName>
    <definedName name="TABLE_FACTOR_STATUS_1" localSheetId="99">'x-704'!$B$20</definedName>
    <definedName name="TABLE_FACTOR_STATUS_1" localSheetId="100">'x-705'!$B$20</definedName>
    <definedName name="TABLE_FACTOR_STATUS_1" localSheetId="101">'x-706'!$B$20</definedName>
    <definedName name="TABLE_FACTOR_STATUS_1" localSheetId="102">'x-707'!$B$20</definedName>
    <definedName name="TABLE_FACTOR_STATUS_1" localSheetId="103">'x-708'!$B$20</definedName>
    <definedName name="TABLE_FACTOR_STATUS_1" localSheetId="104">'x-709'!$B$20</definedName>
    <definedName name="TABLE_FACTOR_STATUS_1" localSheetId="105">'x-710'!$B$20</definedName>
    <definedName name="TABLE_FACTOR_STATUS_1" localSheetId="106">'x-711'!$B$20</definedName>
    <definedName name="TABLE_FACTOR_STATUS_1" localSheetId="107">'x-712'!$B$20</definedName>
    <definedName name="TABLE_FACTOR_STATUS_1" localSheetId="108">'x-713'!$B$20</definedName>
    <definedName name="TABLE_FACTOR_STATUS_1" localSheetId="109">'x-714'!$B$20</definedName>
    <definedName name="TABLE_FACTOR_STATUS_1" localSheetId="110">'x-715'!$B$20</definedName>
    <definedName name="TABLE_FACTOR_STATUS_1" localSheetId="111">'x-716'!$B$20</definedName>
    <definedName name="TABLE_FACTOR_STATUS_1" localSheetId="112">'x-717'!$B$20</definedName>
    <definedName name="TABLE_FACTOR_STATUS_1" localSheetId="113">'x-718'!$B$20</definedName>
    <definedName name="TABLE_FACTOR_STATUS_1" localSheetId="114">'x-719'!$B$20</definedName>
    <definedName name="TABLE_FACTOR_STATUS_1" localSheetId="115">'x-720'!$B$20</definedName>
    <definedName name="TABLE_FACTOR_STATUS_1" localSheetId="116">'x-721'!$B$20</definedName>
    <definedName name="TABLE_FACTOR_STATUS_1" localSheetId="117">'x-722'!$B$20</definedName>
    <definedName name="TABLE_FACTOR_STATUS_1" localSheetId="118">'x-723'!$B$20</definedName>
    <definedName name="TABLE_FACTOR_STATUS_1" localSheetId="119">'x-724'!$B$20</definedName>
    <definedName name="TABLE_FACTOR_STATUS_1" localSheetId="120">'x-725'!$B$20</definedName>
    <definedName name="TABLE_FACTOR_STATUS_1" localSheetId="121">'x-726'!$B$20</definedName>
    <definedName name="TABLE_FACTOR_STATUS_1" localSheetId="122">'x-727'!$B$20</definedName>
    <definedName name="TABLE_FACTOR_STATUS_1" localSheetId="123">'x-728'!$B$20</definedName>
    <definedName name="TABLE_FACTOR_STATUS_1" localSheetId="124">'x-729'!$B$20</definedName>
    <definedName name="TABLE_FACTOR_STATUS_1" localSheetId="125">'x-730'!$B$20</definedName>
    <definedName name="TABLE_FACTOR_STATUS_1" localSheetId="126">'x-801'!$B$20</definedName>
    <definedName name="TABLE_FACTOR_STATUS_1" localSheetId="127">'x-802'!$B$20</definedName>
    <definedName name="TABLE_FACTOR_STATUS_1" localSheetId="128">'x-803'!$B$20</definedName>
    <definedName name="TABLE_FACTOR_STATUS_1" localSheetId="129">'x-804'!$B$20</definedName>
    <definedName name="TABLE_FACTOR_STATUS_1" localSheetId="130">'x-805'!$B$20</definedName>
    <definedName name="TABLE_FACTOR_STATUS_1" localSheetId="131">'x-template'!$B$20</definedName>
    <definedName name="TABLE_FACTOR_TYPE_1" localSheetId="5">'x-101'!$B$9</definedName>
    <definedName name="TABLE_FACTOR_TYPE_1" localSheetId="6">'x-202'!$B$9</definedName>
    <definedName name="TABLE_FACTOR_TYPE_1" localSheetId="7">'x-203'!$B$9</definedName>
    <definedName name="TABLE_FACTOR_TYPE_1" localSheetId="8">'x-204'!$B$9</definedName>
    <definedName name="TABLE_FACTOR_TYPE_1" localSheetId="9">'x-205'!$B$9</definedName>
    <definedName name="TABLE_FACTOR_TYPE_1" localSheetId="10">'x-206'!$B$9</definedName>
    <definedName name="TABLE_FACTOR_TYPE_1" localSheetId="11">'x-207'!$B$9</definedName>
    <definedName name="TABLE_FACTOR_TYPE_1" localSheetId="12">'x-208'!$B$9</definedName>
    <definedName name="TABLE_FACTOR_TYPE_1" localSheetId="13">'x-209'!$B$9</definedName>
    <definedName name="TABLE_FACTOR_TYPE_1" localSheetId="14">'x-210'!$B$9</definedName>
    <definedName name="TABLE_FACTOR_TYPE_1" localSheetId="15">'x-211'!$B$9</definedName>
    <definedName name="TABLE_FACTOR_TYPE_1" localSheetId="16">'x-212'!$B$9</definedName>
    <definedName name="TABLE_FACTOR_TYPE_1" localSheetId="17">'x-213'!$B$9</definedName>
    <definedName name="TABLE_FACTOR_TYPE_1" localSheetId="18">'x-214'!$B$9</definedName>
    <definedName name="TABLE_FACTOR_TYPE_1" localSheetId="19">'x-215'!$B$9</definedName>
    <definedName name="TABLE_FACTOR_TYPE_1" localSheetId="20">'x-216'!$B$9</definedName>
    <definedName name="TABLE_FACTOR_TYPE_1" localSheetId="21">'x-217'!$B$9</definedName>
    <definedName name="TABLE_FACTOR_TYPE_1" localSheetId="22">'x-218'!$B$9</definedName>
    <definedName name="TABLE_FACTOR_TYPE_1" localSheetId="23">'x-219'!$B$9</definedName>
    <definedName name="TABLE_FACTOR_TYPE_1" localSheetId="24">'x-220'!$B$9</definedName>
    <definedName name="TABLE_FACTOR_TYPE_1" localSheetId="25">'x-221'!$B$9</definedName>
    <definedName name="TABLE_FACTOR_TYPE_1" localSheetId="26">'x-222'!$B$9</definedName>
    <definedName name="TABLE_FACTOR_TYPE_1" localSheetId="27">'x-224'!$B$9</definedName>
    <definedName name="TABLE_FACTOR_TYPE_1" localSheetId="28">'x-225'!$B$9</definedName>
    <definedName name="TABLE_FACTOR_TYPE_1" localSheetId="29">'x-226'!$B$9</definedName>
    <definedName name="TABLE_FACTOR_TYPE_1" localSheetId="30">'x-231'!$B$9</definedName>
    <definedName name="TABLE_FACTOR_TYPE_1" localSheetId="31">'x-232'!$B$9</definedName>
    <definedName name="TABLE_FACTOR_TYPE_1" localSheetId="32">'x-233'!$B$9</definedName>
    <definedName name="TABLE_FACTOR_TYPE_1" localSheetId="33">'x-234'!$B$9</definedName>
    <definedName name="TABLE_FACTOR_TYPE_1" localSheetId="34">'x-235'!$B$9</definedName>
    <definedName name="TABLE_FACTOR_TYPE_1" localSheetId="35">'x-236'!$B$9</definedName>
    <definedName name="TABLE_FACTOR_TYPE_1" localSheetId="36">'x-237'!$B$9</definedName>
    <definedName name="TABLE_FACTOR_TYPE_1" localSheetId="37">'x-238'!$B$9</definedName>
    <definedName name="TABLE_FACTOR_TYPE_1" localSheetId="38">'x-239'!$B$9</definedName>
    <definedName name="TABLE_FACTOR_TYPE_1" localSheetId="39">'x-240'!$B$9</definedName>
    <definedName name="TABLE_FACTOR_TYPE_1" localSheetId="40">'x-301'!$B$9</definedName>
    <definedName name="TABLE_FACTOR_TYPE_1" localSheetId="41">'x-302'!$B$9</definedName>
    <definedName name="TABLE_FACTOR_TYPE_1" localSheetId="42">'x-303'!$B$9</definedName>
    <definedName name="TABLE_FACTOR_TYPE_1" localSheetId="43">'x-304'!$B$9</definedName>
    <definedName name="TABLE_FACTOR_TYPE_1" localSheetId="44">'x-305'!$B$9</definedName>
    <definedName name="TABLE_FACTOR_TYPE_1" localSheetId="45">'x-306'!$B$9</definedName>
    <definedName name="TABLE_FACTOR_TYPE_1" localSheetId="46">'x-307'!$B$9</definedName>
    <definedName name="TABLE_FACTOR_TYPE_1" localSheetId="47">'x-308'!$B$9</definedName>
    <definedName name="TABLE_FACTOR_TYPE_1" localSheetId="48">'x-309'!$B$9</definedName>
    <definedName name="TABLE_FACTOR_TYPE_1" localSheetId="49">'x-310'!$B$9</definedName>
    <definedName name="TABLE_FACTOR_TYPE_1" localSheetId="50">'x-311'!$B$9</definedName>
    <definedName name="TABLE_FACTOR_TYPE_1" localSheetId="51">'x-312'!$B$9</definedName>
    <definedName name="TABLE_FACTOR_TYPE_1" localSheetId="52">'x-313'!$B$9</definedName>
    <definedName name="TABLE_FACTOR_TYPE_1" localSheetId="53">'x-314'!$B$9</definedName>
    <definedName name="TABLE_FACTOR_TYPE_1" localSheetId="54">'x-315'!$B$9</definedName>
    <definedName name="TABLE_FACTOR_TYPE_1" localSheetId="55">'x-316'!$B$9</definedName>
    <definedName name="TABLE_FACTOR_TYPE_1" localSheetId="56">'x-317'!$B$9</definedName>
    <definedName name="TABLE_FACTOR_TYPE_1" localSheetId="57">'x-318'!$B$9</definedName>
    <definedName name="TABLE_FACTOR_TYPE_1" localSheetId="58">'x-319'!$B$9</definedName>
    <definedName name="TABLE_FACTOR_TYPE_1" localSheetId="59">'x-320'!$B$9</definedName>
    <definedName name="TABLE_FACTOR_TYPE_1" localSheetId="60">'x-321'!$B$9</definedName>
    <definedName name="TABLE_FACTOR_TYPE_1" localSheetId="61">'x-322'!$B$9</definedName>
    <definedName name="TABLE_FACTOR_TYPE_1" localSheetId="62">'x-323'!$B$9</definedName>
    <definedName name="TABLE_FACTOR_TYPE_1" localSheetId="63">'x-324'!$B$9</definedName>
    <definedName name="TABLE_FACTOR_TYPE_1" localSheetId="64">'x-401'!$B$9</definedName>
    <definedName name="TABLE_FACTOR_TYPE_1" localSheetId="65">'x-402'!$B$9</definedName>
    <definedName name="TABLE_FACTOR_TYPE_1" localSheetId="66">'x-403'!$B$9</definedName>
    <definedName name="TABLE_FACTOR_TYPE_1" localSheetId="67">'x-404'!$B$9</definedName>
    <definedName name="TABLE_FACTOR_TYPE_1" localSheetId="68">'x-405'!$B$9</definedName>
    <definedName name="TABLE_FACTOR_TYPE_1" localSheetId="69">'x-406'!$B$9</definedName>
    <definedName name="TABLE_FACTOR_TYPE_1" localSheetId="70">'x-407'!$B$9</definedName>
    <definedName name="TABLE_FACTOR_TYPE_1" localSheetId="71">'x-408'!$B$9</definedName>
    <definedName name="TABLE_FACTOR_TYPE_1" localSheetId="72">'x-409'!$B$9</definedName>
    <definedName name="TABLE_FACTOR_TYPE_1" localSheetId="73">'x-410'!$B$9</definedName>
    <definedName name="TABLE_FACTOR_TYPE_1" localSheetId="74">'x-411'!$B$9</definedName>
    <definedName name="TABLE_FACTOR_TYPE_1" localSheetId="75">'x-412'!$B$9</definedName>
    <definedName name="TABLE_FACTOR_TYPE_1" localSheetId="76">'x-413'!$B$9</definedName>
    <definedName name="TABLE_FACTOR_TYPE_1" localSheetId="77">'x-414'!$B$9</definedName>
    <definedName name="TABLE_FACTOR_TYPE_1" localSheetId="78">'x-415'!$B$9</definedName>
    <definedName name="TABLE_FACTOR_TYPE_1" localSheetId="79">'x-416'!$B$9</definedName>
    <definedName name="TABLE_FACTOR_TYPE_1" localSheetId="80">'x-501'!$B$9</definedName>
    <definedName name="TABLE_FACTOR_TYPE_1" localSheetId="81">'x-502'!$B$9</definedName>
    <definedName name="TABLE_FACTOR_TYPE_1" localSheetId="82">'x-503'!$B$9</definedName>
    <definedName name="TABLE_FACTOR_TYPE_1" localSheetId="83">'x-504'!$B$9</definedName>
    <definedName name="TABLE_FACTOR_TYPE_1" localSheetId="84">'x-505'!$B$9</definedName>
    <definedName name="TABLE_FACTOR_TYPE_1" localSheetId="85">'x-601'!$B$9</definedName>
    <definedName name="TABLE_FACTOR_TYPE_1" localSheetId="86">'x-602'!$B$9</definedName>
    <definedName name="TABLE_FACTOR_TYPE_1" localSheetId="87">'x-603'!$B$9</definedName>
    <definedName name="TABLE_FACTOR_TYPE_1" localSheetId="88">'x-604'!$B$9</definedName>
    <definedName name="TABLE_FACTOR_TYPE_1" localSheetId="89">'x-605'!$B$9</definedName>
    <definedName name="TABLE_FACTOR_TYPE_1" localSheetId="90">'x-606'!$B$9</definedName>
    <definedName name="TABLE_FACTOR_TYPE_1" localSheetId="91">'x-607'!$B$9</definedName>
    <definedName name="TABLE_FACTOR_TYPE_1" localSheetId="92">'x-608'!$B$9</definedName>
    <definedName name="TABLE_FACTOR_TYPE_1" localSheetId="93">'x-609'!$B$9</definedName>
    <definedName name="TABLE_FACTOR_TYPE_1" localSheetId="94">'x-610'!$B$9</definedName>
    <definedName name="TABLE_FACTOR_TYPE_1" localSheetId="95">'x-611'!$B$9</definedName>
    <definedName name="TABLE_FACTOR_TYPE_1" localSheetId="96">'x-701'!$B$9</definedName>
    <definedName name="TABLE_FACTOR_TYPE_1" localSheetId="97">'x-702'!$B$9</definedName>
    <definedName name="TABLE_FACTOR_TYPE_1" localSheetId="98">'x-703'!$B$9</definedName>
    <definedName name="TABLE_FACTOR_TYPE_1" localSheetId="99">'x-704'!$B$9</definedName>
    <definedName name="TABLE_FACTOR_TYPE_1" localSheetId="100">'x-705'!$B$9</definedName>
    <definedName name="TABLE_FACTOR_TYPE_1" localSheetId="101">'x-706'!$B$9</definedName>
    <definedName name="TABLE_FACTOR_TYPE_1" localSheetId="102">'x-707'!$B$9</definedName>
    <definedName name="TABLE_FACTOR_TYPE_1" localSheetId="103">'x-708'!$B$9</definedName>
    <definedName name="TABLE_FACTOR_TYPE_1" localSheetId="104">'x-709'!$B$9</definedName>
    <definedName name="TABLE_FACTOR_TYPE_1" localSheetId="105">'x-710'!$B$9</definedName>
    <definedName name="TABLE_FACTOR_TYPE_1" localSheetId="106">'x-711'!$B$9</definedName>
    <definedName name="TABLE_FACTOR_TYPE_1" localSheetId="107">'x-712'!$B$9</definedName>
    <definedName name="TABLE_FACTOR_TYPE_1" localSheetId="108">'x-713'!$B$9</definedName>
    <definedName name="TABLE_FACTOR_TYPE_1" localSheetId="109">'x-714'!$B$9</definedName>
    <definedName name="TABLE_FACTOR_TYPE_1" localSheetId="110">'x-715'!$B$9</definedName>
    <definedName name="TABLE_FACTOR_TYPE_1" localSheetId="111">'x-716'!$B$9</definedName>
    <definedName name="TABLE_FACTOR_TYPE_1" localSheetId="112">'x-717'!$B$9</definedName>
    <definedName name="TABLE_FACTOR_TYPE_1" localSheetId="113">'x-718'!$B$9</definedName>
    <definedName name="TABLE_FACTOR_TYPE_1" localSheetId="114">'x-719'!$B$9</definedName>
    <definedName name="TABLE_FACTOR_TYPE_1" localSheetId="115">'x-720'!$B$9</definedName>
    <definedName name="TABLE_FACTOR_TYPE_1" localSheetId="116">'x-721'!$B$9</definedName>
    <definedName name="TABLE_FACTOR_TYPE_1" localSheetId="117">'x-722'!$B$9</definedName>
    <definedName name="TABLE_FACTOR_TYPE_1" localSheetId="118">'x-723'!$B$9</definedName>
    <definedName name="TABLE_FACTOR_TYPE_1" localSheetId="119">'x-724'!$B$9</definedName>
    <definedName name="TABLE_FACTOR_TYPE_1" localSheetId="120">'x-725'!$B$9</definedName>
    <definedName name="TABLE_FACTOR_TYPE_1" localSheetId="121">'x-726'!$B$9</definedName>
    <definedName name="TABLE_FACTOR_TYPE_1" localSheetId="122">'x-727'!$B$9</definedName>
    <definedName name="TABLE_FACTOR_TYPE_1" localSheetId="123">'x-728'!$B$9</definedName>
    <definedName name="TABLE_FACTOR_TYPE_1" localSheetId="124">'x-729'!$B$9</definedName>
    <definedName name="TABLE_FACTOR_TYPE_1" localSheetId="125">'x-730'!$B$9</definedName>
    <definedName name="TABLE_FACTOR_TYPE_1" localSheetId="126">'x-801'!$B$9</definedName>
    <definedName name="TABLE_FACTOR_TYPE_1" localSheetId="127">'x-802'!$B$9</definedName>
    <definedName name="TABLE_FACTOR_TYPE_1" localSheetId="128">'x-803'!$B$9</definedName>
    <definedName name="TABLE_FACTOR_TYPE_1" localSheetId="129">'x-804'!$B$9</definedName>
    <definedName name="TABLE_FACTOR_TYPE_1" localSheetId="130">'x-805'!$B$9</definedName>
    <definedName name="TABLE_FACTOR_TYPE_1" localSheetId="131">'x-template'!$B$9</definedName>
    <definedName name="TABLE_GENDER_1" localSheetId="5">'x-101'!$B$11</definedName>
    <definedName name="TABLE_GENDER_1" localSheetId="6">'x-202'!$B$11</definedName>
    <definedName name="TABLE_GENDER_1" localSheetId="7">'x-203'!$B$11</definedName>
    <definedName name="TABLE_GENDER_1" localSheetId="8">'x-204'!$B$11</definedName>
    <definedName name="TABLE_GENDER_1" localSheetId="9">'x-205'!$B$11</definedName>
    <definedName name="TABLE_GENDER_1" localSheetId="10">'x-206'!$B$11</definedName>
    <definedName name="TABLE_GENDER_1" localSheetId="11">'x-207'!$B$11</definedName>
    <definedName name="TABLE_GENDER_1" localSheetId="12">'x-208'!$B$11</definedName>
    <definedName name="TABLE_GENDER_1" localSheetId="13">'x-209'!$B$11</definedName>
    <definedName name="TABLE_GENDER_1" localSheetId="14">'x-210'!$B$11</definedName>
    <definedName name="TABLE_GENDER_1" localSheetId="15">'x-211'!$B$11</definedName>
    <definedName name="TABLE_GENDER_1" localSheetId="16">'x-212'!$B$11</definedName>
    <definedName name="TABLE_GENDER_1" localSheetId="17">'x-213'!$B$11</definedName>
    <definedName name="TABLE_GENDER_1" localSheetId="18">'x-214'!$B$11</definedName>
    <definedName name="TABLE_GENDER_1" localSheetId="19">'x-215'!$B$11</definedName>
    <definedName name="TABLE_GENDER_1" localSheetId="20">'x-216'!$B$11</definedName>
    <definedName name="TABLE_GENDER_1" localSheetId="21">'x-217'!$B$11</definedName>
    <definedName name="TABLE_GENDER_1" localSheetId="22">'x-218'!$B$11</definedName>
    <definedName name="TABLE_GENDER_1" localSheetId="23">'x-219'!$B$11</definedName>
    <definedName name="TABLE_GENDER_1" localSheetId="24">'x-220'!$B$11</definedName>
    <definedName name="TABLE_GENDER_1" localSheetId="25">'x-221'!$B$11</definedName>
    <definedName name="TABLE_GENDER_1" localSheetId="26">'x-222'!$B$11</definedName>
    <definedName name="TABLE_GENDER_1" localSheetId="27">'x-224'!$B$11</definedName>
    <definedName name="TABLE_GENDER_1" localSheetId="28">'x-225'!$B$11</definedName>
    <definedName name="TABLE_GENDER_1" localSheetId="29">'x-226'!$B$11</definedName>
    <definedName name="TABLE_GENDER_1" localSheetId="30">'x-231'!$B$11</definedName>
    <definedName name="TABLE_GENDER_1" localSheetId="31">'x-232'!$B$11</definedName>
    <definedName name="TABLE_GENDER_1" localSheetId="32">'x-233'!$B$11</definedName>
    <definedName name="TABLE_GENDER_1" localSheetId="33">'x-234'!$B$11</definedName>
    <definedName name="TABLE_GENDER_1" localSheetId="34">'x-235'!$B$11</definedName>
    <definedName name="TABLE_GENDER_1" localSheetId="35">'x-236'!$B$11</definedName>
    <definedName name="TABLE_GENDER_1" localSheetId="36">'x-237'!$B$11</definedName>
    <definedName name="TABLE_GENDER_1" localSheetId="37">'x-238'!$B$11</definedName>
    <definedName name="TABLE_GENDER_1" localSheetId="38">'x-239'!$B$11</definedName>
    <definedName name="TABLE_GENDER_1" localSheetId="39">'x-240'!$B$11</definedName>
    <definedName name="TABLE_GENDER_1" localSheetId="40">'x-301'!$B$11</definedName>
    <definedName name="TABLE_GENDER_1" localSheetId="41">'x-302'!$B$11</definedName>
    <definedName name="TABLE_GENDER_1" localSheetId="42">'x-303'!$B$11</definedName>
    <definedName name="TABLE_GENDER_1" localSheetId="43">'x-304'!$B$11</definedName>
    <definedName name="TABLE_GENDER_1" localSheetId="44">'x-305'!$B$11</definedName>
    <definedName name="TABLE_GENDER_1" localSheetId="45">'x-306'!$B$11</definedName>
    <definedName name="TABLE_GENDER_1" localSheetId="46">'x-307'!$B$11</definedName>
    <definedName name="TABLE_GENDER_1" localSheetId="47">'x-308'!$B$11</definedName>
    <definedName name="TABLE_GENDER_1" localSheetId="48">'x-309'!$B$11</definedName>
    <definedName name="TABLE_GENDER_1" localSheetId="49">'x-310'!$B$11</definedName>
    <definedName name="TABLE_GENDER_1" localSheetId="50">'x-311'!$B$11</definedName>
    <definedName name="TABLE_GENDER_1" localSheetId="51">'x-312'!$B$11</definedName>
    <definedName name="TABLE_GENDER_1" localSheetId="52">'x-313'!$B$11</definedName>
    <definedName name="TABLE_GENDER_1" localSheetId="53">'x-314'!$B$11</definedName>
    <definedName name="TABLE_GENDER_1" localSheetId="54">'x-315'!$B$11</definedName>
    <definedName name="TABLE_GENDER_1" localSheetId="55">'x-316'!$B$11</definedName>
    <definedName name="TABLE_GENDER_1" localSheetId="56">'x-317'!$B$11</definedName>
    <definedName name="TABLE_GENDER_1" localSheetId="57">'x-318'!$B$11</definedName>
    <definedName name="TABLE_GENDER_1" localSheetId="58">'x-319'!$B$11</definedName>
    <definedName name="TABLE_GENDER_1" localSheetId="59">'x-320'!$B$11</definedName>
    <definedName name="TABLE_GENDER_1" localSheetId="60">'x-321'!$B$11</definedName>
    <definedName name="TABLE_GENDER_1" localSheetId="61">'x-322'!$B$11</definedName>
    <definedName name="TABLE_GENDER_1" localSheetId="62">'x-323'!$B$11</definedName>
    <definedName name="TABLE_GENDER_1" localSheetId="63">'x-324'!$B$11</definedName>
    <definedName name="TABLE_GENDER_1" localSheetId="64">'x-401'!$B$11</definedName>
    <definedName name="TABLE_GENDER_1" localSheetId="65">'x-402'!$B$11</definedName>
    <definedName name="TABLE_GENDER_1" localSheetId="66">'x-403'!$B$11</definedName>
    <definedName name="TABLE_GENDER_1" localSheetId="67">'x-404'!$B$11</definedName>
    <definedName name="TABLE_GENDER_1" localSheetId="68">'x-405'!$B$11</definedName>
    <definedName name="TABLE_GENDER_1" localSheetId="69">'x-406'!$B$11</definedName>
    <definedName name="TABLE_GENDER_1" localSheetId="70">'x-407'!$B$11</definedName>
    <definedName name="TABLE_GENDER_1" localSheetId="71">'x-408'!$B$11</definedName>
    <definedName name="TABLE_GENDER_1" localSheetId="72">'x-409'!$B$11</definedName>
    <definedName name="TABLE_GENDER_1" localSheetId="73">'x-410'!$B$11</definedName>
    <definedName name="TABLE_GENDER_1" localSheetId="74">'x-411'!$B$11</definedName>
    <definedName name="TABLE_GENDER_1" localSheetId="75">'x-412'!$B$11</definedName>
    <definedName name="TABLE_GENDER_1" localSheetId="76">'x-413'!$B$11</definedName>
    <definedName name="TABLE_GENDER_1" localSheetId="77">'x-414'!$B$11</definedName>
    <definedName name="TABLE_GENDER_1" localSheetId="78">'x-415'!$B$11</definedName>
    <definedName name="TABLE_GENDER_1" localSheetId="79">'x-416'!$B$11</definedName>
    <definedName name="TABLE_GENDER_1" localSheetId="80">'x-501'!$B$11</definedName>
    <definedName name="TABLE_GENDER_1" localSheetId="81">'x-502'!$B$11</definedName>
    <definedName name="TABLE_GENDER_1" localSheetId="82">'x-503'!$B$11</definedName>
    <definedName name="TABLE_GENDER_1" localSheetId="83">'x-504'!$B$11</definedName>
    <definedName name="TABLE_GENDER_1" localSheetId="84">'x-505'!$B$11</definedName>
    <definedName name="TABLE_GENDER_1" localSheetId="85">'x-601'!$B$11</definedName>
    <definedName name="TABLE_GENDER_1" localSheetId="86">'x-602'!$B$11</definedName>
    <definedName name="TABLE_GENDER_1" localSheetId="87">'x-603'!$B$11</definedName>
    <definedName name="TABLE_GENDER_1" localSheetId="88">'x-604'!$B$11</definedName>
    <definedName name="TABLE_GENDER_1" localSheetId="89">'x-605'!$B$11</definedName>
    <definedName name="TABLE_GENDER_1" localSheetId="90">'x-606'!$B$11</definedName>
    <definedName name="TABLE_GENDER_1" localSheetId="91">'x-607'!$B$11</definedName>
    <definedName name="TABLE_GENDER_1" localSheetId="92">'x-608'!$B$11</definedName>
    <definedName name="TABLE_GENDER_1" localSheetId="93">'x-609'!$B$11</definedName>
    <definedName name="TABLE_GENDER_1" localSheetId="94">'x-610'!$B$11</definedName>
    <definedName name="TABLE_GENDER_1" localSheetId="95">'x-611'!$B$11</definedName>
    <definedName name="TABLE_GENDER_1" localSheetId="96">'x-701'!$B$11</definedName>
    <definedName name="TABLE_GENDER_1" localSheetId="97">'x-702'!$B$11</definedName>
    <definedName name="TABLE_GENDER_1" localSheetId="98">'x-703'!$B$11</definedName>
    <definedName name="TABLE_GENDER_1" localSheetId="99">'x-704'!$B$11</definedName>
    <definedName name="TABLE_GENDER_1" localSheetId="100">'x-705'!$B$11</definedName>
    <definedName name="TABLE_GENDER_1" localSheetId="101">'x-706'!$B$11</definedName>
    <definedName name="TABLE_GENDER_1" localSheetId="102">'x-707'!$B$11</definedName>
    <definedName name="TABLE_GENDER_1" localSheetId="103">'x-708'!$B$11</definedName>
    <definedName name="TABLE_GENDER_1" localSheetId="104">'x-709'!$B$11</definedName>
    <definedName name="TABLE_GENDER_1" localSheetId="105">'x-710'!$B$11</definedName>
    <definedName name="TABLE_GENDER_1" localSheetId="106">'x-711'!$B$11</definedName>
    <definedName name="TABLE_GENDER_1" localSheetId="107">'x-712'!$B$11</definedName>
    <definedName name="TABLE_GENDER_1" localSheetId="108">'x-713'!$B$11</definedName>
    <definedName name="TABLE_GENDER_1" localSheetId="109">'x-714'!$B$11</definedName>
    <definedName name="TABLE_GENDER_1" localSheetId="110">'x-715'!$B$11</definedName>
    <definedName name="TABLE_GENDER_1" localSheetId="111">'x-716'!$B$11</definedName>
    <definedName name="TABLE_GENDER_1" localSheetId="112">'x-717'!$B$11</definedName>
    <definedName name="TABLE_GENDER_1" localSheetId="113">'x-718'!$B$11</definedName>
    <definedName name="TABLE_GENDER_1" localSheetId="114">'x-719'!$B$11</definedName>
    <definedName name="TABLE_GENDER_1" localSheetId="115">'x-720'!$B$11</definedName>
    <definedName name="TABLE_GENDER_1" localSheetId="116">'x-721'!$B$11</definedName>
    <definedName name="TABLE_GENDER_1" localSheetId="117">'x-722'!$B$11</definedName>
    <definedName name="TABLE_GENDER_1" localSheetId="118">'x-723'!$B$11</definedName>
    <definedName name="TABLE_GENDER_1" localSheetId="119">'x-724'!$B$11</definedName>
    <definedName name="TABLE_GENDER_1" localSheetId="120">'x-725'!$B$11</definedName>
    <definedName name="TABLE_GENDER_1" localSheetId="121">'x-726'!$B$11</definedName>
    <definedName name="TABLE_GENDER_1" localSheetId="122">'x-727'!$B$11</definedName>
    <definedName name="TABLE_GENDER_1" localSheetId="123">'x-728'!$B$11</definedName>
    <definedName name="TABLE_GENDER_1" localSheetId="124">'x-729'!$B$11</definedName>
    <definedName name="TABLE_GENDER_1" localSheetId="125">'x-730'!$B$11</definedName>
    <definedName name="TABLE_GENDER_1" localSheetId="126">'x-801'!$B$11</definedName>
    <definedName name="TABLE_GENDER_1" localSheetId="127">'x-802'!$B$11</definedName>
    <definedName name="TABLE_GENDER_1" localSheetId="128">'x-803'!$B$11</definedName>
    <definedName name="TABLE_GENDER_1" localSheetId="129">'x-804'!$B$11</definedName>
    <definedName name="TABLE_GENDER_1" localSheetId="130">'x-805'!$B$11</definedName>
    <definedName name="TABLE_GENDER_1" localSheetId="131">'x-template'!$B$11</definedName>
    <definedName name="TABLE_INFO_1" localSheetId="5">'x-101'!$A$6:$B$21</definedName>
    <definedName name="TABLE_INFO_1" localSheetId="6">'x-202'!$A$6:$B$21</definedName>
    <definedName name="TABLE_INFO_1" localSheetId="7">'x-203'!$A$6:$B$21</definedName>
    <definedName name="TABLE_INFO_1" localSheetId="8">'x-204'!$A$6:$B$21</definedName>
    <definedName name="TABLE_INFO_1" localSheetId="9">'x-205'!$A$6:$B$21</definedName>
    <definedName name="TABLE_INFO_1" localSheetId="10">'x-206'!$A$6:$B$21</definedName>
    <definedName name="TABLE_INFO_1" localSheetId="11">'x-207'!$A$6:$B$21</definedName>
    <definedName name="TABLE_INFO_1" localSheetId="12">'x-208'!$A$6:$B$21</definedName>
    <definedName name="TABLE_INFO_1" localSheetId="13">'x-209'!$A$6:$B$21</definedName>
    <definedName name="TABLE_INFO_1" localSheetId="14">'x-210'!$A$6:$B$21</definedName>
    <definedName name="TABLE_INFO_1" localSheetId="15">'x-211'!$A$6:$B$21</definedName>
    <definedName name="TABLE_INFO_1" localSheetId="16">'x-212'!$A$6:$B$21</definedName>
    <definedName name="TABLE_INFO_1" localSheetId="17">'x-213'!$A$6:$B$21</definedName>
    <definedName name="TABLE_INFO_1" localSheetId="18">'x-214'!$A$6:$B$21</definedName>
    <definedName name="TABLE_INFO_1" localSheetId="19">'x-215'!$A$6:$B$21</definedName>
    <definedName name="TABLE_INFO_1" localSheetId="20">'x-216'!$A$6:$B$21</definedName>
    <definedName name="TABLE_INFO_1" localSheetId="21">'x-217'!$A$6:$B$21</definedName>
    <definedName name="TABLE_INFO_1" localSheetId="22">'x-218'!$A$6:$B$21</definedName>
    <definedName name="TABLE_INFO_1" localSheetId="23">'x-219'!$A$6:$B$21</definedName>
    <definedName name="TABLE_INFO_1" localSheetId="24">'x-220'!$A$6:$B$21</definedName>
    <definedName name="TABLE_INFO_1" localSheetId="25">'x-221'!$A$6:$B$21</definedName>
    <definedName name="TABLE_INFO_1" localSheetId="26">'x-222'!$A$6:$B$21</definedName>
    <definedName name="TABLE_INFO_1" localSheetId="27">'x-224'!$A$6:$B$21</definedName>
    <definedName name="TABLE_INFO_1" localSheetId="28">'x-225'!$A$6:$B$21</definedName>
    <definedName name="TABLE_INFO_1" localSheetId="29">'x-226'!$A$6:$B$21</definedName>
    <definedName name="TABLE_INFO_1" localSheetId="30">'x-231'!$A$6:$B$21</definedName>
    <definedName name="TABLE_INFO_1" localSheetId="31">'x-232'!$A$6:$B$21</definedName>
    <definedName name="TABLE_INFO_1" localSheetId="32">'x-233'!$A$6:$B$21</definedName>
    <definedName name="TABLE_INFO_1" localSheetId="33">'x-234'!$A$6:$B$21</definedName>
    <definedName name="TABLE_INFO_1" localSheetId="34">'x-235'!$A$6:$B$21</definedName>
    <definedName name="TABLE_INFO_1" localSheetId="35">'x-236'!$A$6:$B$21</definedName>
    <definedName name="TABLE_INFO_1" localSheetId="36">'x-237'!$A$6:$B$21</definedName>
    <definedName name="TABLE_INFO_1" localSheetId="37">'x-238'!$A$6:$B$21</definedName>
    <definedName name="TABLE_INFO_1" localSheetId="38">'x-239'!$A$6:$B$21</definedName>
    <definedName name="TABLE_INFO_1" localSheetId="39">'x-240'!$A$6:$B$21</definedName>
    <definedName name="TABLE_INFO_1" localSheetId="40">'x-301'!$A$6:$B$21</definedName>
    <definedName name="TABLE_INFO_1" localSheetId="41">'x-302'!$A$6:$B$21</definedName>
    <definedName name="TABLE_INFO_1" localSheetId="42">'x-303'!$A$6:$B$21</definedName>
    <definedName name="TABLE_INFO_1" localSheetId="43">'x-304'!$A$6:$B$21</definedName>
    <definedName name="TABLE_INFO_1" localSheetId="44">'x-305'!$A$6:$B$21</definedName>
    <definedName name="TABLE_INFO_1" localSheetId="45">'x-306'!$A$6:$B$21</definedName>
    <definedName name="TABLE_INFO_1" localSheetId="46">'x-307'!$A$6:$B$21</definedName>
    <definedName name="TABLE_INFO_1" localSheetId="47">'x-308'!$A$6:$B$21</definedName>
    <definedName name="TABLE_INFO_1" localSheetId="48">'x-309'!$A$6:$B$21</definedName>
    <definedName name="TABLE_INFO_1" localSheetId="49">'x-310'!$A$6:$B$21</definedName>
    <definedName name="TABLE_INFO_1" localSheetId="50">'x-311'!$A$6:$B$21</definedName>
    <definedName name="TABLE_INFO_1" localSheetId="51">'x-312'!$A$6:$B$21</definedName>
    <definedName name="TABLE_INFO_1" localSheetId="52">'x-313'!$A$6:$B$21</definedName>
    <definedName name="TABLE_INFO_1" localSheetId="53">'x-314'!$A$6:$B$21</definedName>
    <definedName name="TABLE_INFO_1" localSheetId="54">'x-315'!$A$6:$B$21</definedName>
    <definedName name="TABLE_INFO_1" localSheetId="55">'x-316'!$A$6:$B$21</definedName>
    <definedName name="TABLE_INFO_1" localSheetId="56">'x-317'!$A$6:$B$21</definedName>
    <definedName name="TABLE_INFO_1" localSheetId="57">'x-318'!$A$6:$B$21</definedName>
    <definedName name="TABLE_INFO_1" localSheetId="58">'x-319'!$A$6:$B$21</definedName>
    <definedName name="TABLE_INFO_1" localSheetId="59">'x-320'!$A$6:$B$21</definedName>
    <definedName name="TABLE_INFO_1" localSheetId="60">'x-321'!$A$6:$B$21</definedName>
    <definedName name="TABLE_INFO_1" localSheetId="61">'x-322'!$A$6:$B$21</definedName>
    <definedName name="TABLE_INFO_1" localSheetId="62">'x-323'!$A$6:$B$21</definedName>
    <definedName name="TABLE_INFO_1" localSheetId="63">'x-324'!$A$6:$B$21</definedName>
    <definedName name="TABLE_INFO_1" localSheetId="64">'x-401'!$A$6:$B$21</definedName>
    <definedName name="TABLE_INFO_1" localSheetId="65">'x-402'!$A$6:$B$21</definedName>
    <definedName name="TABLE_INFO_1" localSheetId="66">'x-403'!$A$6:$B$21</definedName>
    <definedName name="TABLE_INFO_1" localSheetId="67">'x-404'!$A$6:$B$21</definedName>
    <definedName name="TABLE_INFO_1" localSheetId="68">'x-405'!$A$6:$B$21</definedName>
    <definedName name="TABLE_INFO_1" localSheetId="69">'x-406'!$A$6:$B$21</definedName>
    <definedName name="TABLE_INFO_1" localSheetId="70">'x-407'!$A$6:$B$21</definedName>
    <definedName name="TABLE_INFO_1" localSheetId="71">'x-408'!$A$6:$B$21</definedName>
    <definedName name="TABLE_INFO_1" localSheetId="72">'x-409'!$A$6:$B$21</definedName>
    <definedName name="TABLE_INFO_1" localSheetId="73">'x-410'!$A$6:$B$21</definedName>
    <definedName name="TABLE_INFO_1" localSheetId="74">'x-411'!$A$6:$B$21</definedName>
    <definedName name="TABLE_INFO_1" localSheetId="75">'x-412'!$A$6:$B$21</definedName>
    <definedName name="TABLE_INFO_1" localSheetId="76">'x-413'!$A$6:$B$21</definedName>
    <definedName name="TABLE_INFO_1" localSheetId="77">'x-414'!$A$6:$B$21</definedName>
    <definedName name="TABLE_INFO_1" localSheetId="78">'x-415'!$A$6:$B$21</definedName>
    <definedName name="TABLE_INFO_1" localSheetId="79">'x-416'!$A$6:$B$21</definedName>
    <definedName name="TABLE_INFO_1" localSheetId="80">'x-501'!$A$6:$B$21</definedName>
    <definedName name="TABLE_INFO_1" localSheetId="81">'x-502'!$A$6:$B$21</definedName>
    <definedName name="TABLE_INFO_1" localSheetId="82">'x-503'!$A$6:$B$21</definedName>
    <definedName name="TABLE_INFO_1" localSheetId="83">'x-504'!$A$6:$B$21</definedName>
    <definedName name="TABLE_INFO_1" localSheetId="84">'x-505'!$A$6:$B$21</definedName>
    <definedName name="TABLE_INFO_1" localSheetId="85">'x-601'!$A$6:$B$21</definedName>
    <definedName name="TABLE_INFO_1" localSheetId="86">'x-602'!$A$6:$B$21</definedName>
    <definedName name="TABLE_INFO_1" localSheetId="87">'x-603'!$A$6:$B$21</definedName>
    <definedName name="TABLE_INFO_1" localSheetId="88">'x-604'!$A$6:$B$21</definedName>
    <definedName name="TABLE_INFO_1" localSheetId="89">'x-605'!$A$6:$B$21</definedName>
    <definedName name="TABLE_INFO_1" localSheetId="90">'x-606'!$A$6:$B$21</definedName>
    <definedName name="TABLE_INFO_1" localSheetId="91">'x-607'!$A$6:$B$21</definedName>
    <definedName name="TABLE_INFO_1" localSheetId="92">'x-608'!$A$6:$B$21</definedName>
    <definedName name="TABLE_INFO_1" localSheetId="93">'x-609'!$A$6:$B$21</definedName>
    <definedName name="TABLE_INFO_1" localSheetId="94">'x-610'!$A$6:$B$21</definedName>
    <definedName name="TABLE_INFO_1" localSheetId="95">'x-611'!$A$6:$B$21</definedName>
    <definedName name="TABLE_INFO_1" localSheetId="96">'x-701'!$A$6:$B$21</definedName>
    <definedName name="TABLE_INFO_1" localSheetId="97">'x-702'!$A$6:$B$21</definedName>
    <definedName name="TABLE_INFO_1" localSheetId="98">'x-703'!$A$6:$B$21</definedName>
    <definedName name="TABLE_INFO_1" localSheetId="99">'x-704'!$A$6:$B$21</definedName>
    <definedName name="TABLE_INFO_1" localSheetId="100">'x-705'!$A$6:$B$21</definedName>
    <definedName name="TABLE_INFO_1" localSheetId="101">'x-706'!$A$6:$B$21</definedName>
    <definedName name="TABLE_INFO_1" localSheetId="102">'x-707'!$A$6:$B$21</definedName>
    <definedName name="TABLE_INFO_1" localSheetId="103">'x-708'!$A$6:$B$21</definedName>
    <definedName name="TABLE_INFO_1" localSheetId="104">'x-709'!$A$6:$B$21</definedName>
    <definedName name="TABLE_INFO_1" localSheetId="105">'x-710'!$A$6:$B$21</definedName>
    <definedName name="TABLE_INFO_1" localSheetId="106">'x-711'!$A$6:$B$21</definedName>
    <definedName name="TABLE_INFO_1" localSheetId="107">'x-712'!$A$6:$B$21</definedName>
    <definedName name="TABLE_INFO_1" localSheetId="108">'x-713'!$A$6:$B$21</definedName>
    <definedName name="TABLE_INFO_1" localSheetId="109">'x-714'!$A$6:$B$21</definedName>
    <definedName name="TABLE_INFO_1" localSheetId="110">'x-715'!$A$6:$B$21</definedName>
    <definedName name="TABLE_INFO_1" localSheetId="111">'x-716'!$A$6:$B$21</definedName>
    <definedName name="TABLE_INFO_1" localSheetId="112">'x-717'!$A$6:$B$21</definedName>
    <definedName name="TABLE_INFO_1" localSheetId="113">'x-718'!$A$6:$B$21</definedName>
    <definedName name="TABLE_INFO_1" localSheetId="114">'x-719'!$A$6:$B$21</definedName>
    <definedName name="TABLE_INFO_1" localSheetId="115">'x-720'!$A$6:$B$21</definedName>
    <definedName name="TABLE_INFO_1" localSheetId="116">'x-721'!$A$6:$B$21</definedName>
    <definedName name="TABLE_INFO_1" localSheetId="117">'x-722'!$A$6:$B$21</definedName>
    <definedName name="TABLE_INFO_1" localSheetId="118">'x-723'!$A$6:$B$21</definedName>
    <definedName name="TABLE_INFO_1" localSheetId="119">'x-724'!$A$6:$B$21</definedName>
    <definedName name="TABLE_INFO_1" localSheetId="120">'x-725'!$A$6:$B$21</definedName>
    <definedName name="TABLE_INFO_1" localSheetId="121">'x-726'!$A$6:$B$21</definedName>
    <definedName name="TABLE_INFO_1" localSheetId="122">'x-727'!$A$6:$B$21</definedName>
    <definedName name="TABLE_INFO_1" localSheetId="123">'x-728'!$A$6:$B$21</definedName>
    <definedName name="TABLE_INFO_1" localSheetId="124">'x-729'!$A$6:$B$21</definedName>
    <definedName name="TABLE_INFO_1" localSheetId="125">'x-730'!$A$6:$B$21</definedName>
    <definedName name="TABLE_INFO_1" localSheetId="126">'x-801'!$A$6:$B$21</definedName>
    <definedName name="TABLE_INFO_1" localSheetId="127">'x-802'!$A$6:$B$21</definedName>
    <definedName name="TABLE_INFO_1" localSheetId="128">'x-803'!$A$6:$B$21</definedName>
    <definedName name="TABLE_INFO_1" localSheetId="129">'x-804'!$A$6:$B$21</definedName>
    <definedName name="TABLE_INFO_1" localSheetId="130">'x-805'!$A$6:$B$21</definedName>
    <definedName name="TABLE_INFO_1" localSheetId="131">'x-template'!$A$6:$B$21</definedName>
    <definedName name="TABLE_REFERENCE_1" localSheetId="5">'x-101'!$B$15</definedName>
    <definedName name="TABLE_REFERENCE_1" localSheetId="6">'x-202'!$B$15</definedName>
    <definedName name="TABLE_REFERENCE_1" localSheetId="7">'x-203'!$B$15</definedName>
    <definedName name="TABLE_REFERENCE_1" localSheetId="8">'x-204'!$B$15</definedName>
    <definedName name="TABLE_REFERENCE_1" localSheetId="9">'x-205'!$B$15</definedName>
    <definedName name="TABLE_REFERENCE_1" localSheetId="10">'x-206'!$B$15</definedName>
    <definedName name="TABLE_REFERENCE_1" localSheetId="11">'x-207'!$B$15</definedName>
    <definedName name="TABLE_REFERENCE_1" localSheetId="12">'x-208'!$B$15</definedName>
    <definedName name="TABLE_REFERENCE_1" localSheetId="13">'x-209'!$B$15</definedName>
    <definedName name="TABLE_REFERENCE_1" localSheetId="14">'x-210'!$B$15</definedName>
    <definedName name="TABLE_REFERENCE_1" localSheetId="15">'x-211'!$B$15</definedName>
    <definedName name="TABLE_REFERENCE_1" localSheetId="16">'x-212'!$B$15</definedName>
    <definedName name="TABLE_REFERENCE_1" localSheetId="17">'x-213'!$B$15</definedName>
    <definedName name="TABLE_REFERENCE_1" localSheetId="18">'x-214'!$B$15</definedName>
    <definedName name="TABLE_REFERENCE_1" localSheetId="19">'x-215'!$B$15</definedName>
    <definedName name="TABLE_REFERENCE_1" localSheetId="20">'x-216'!$B$15</definedName>
    <definedName name="TABLE_REFERENCE_1" localSheetId="21">'x-217'!$B$15</definedName>
    <definedName name="TABLE_REFERENCE_1" localSheetId="22">'x-218'!$B$15</definedName>
    <definedName name="TABLE_REFERENCE_1" localSheetId="23">'x-219'!$B$15</definedName>
    <definedName name="TABLE_REFERENCE_1" localSheetId="24">'x-220'!$B$15</definedName>
    <definedName name="TABLE_REFERENCE_1" localSheetId="25">'x-221'!$B$15</definedName>
    <definedName name="TABLE_REFERENCE_1" localSheetId="26">'x-222'!$B$15</definedName>
    <definedName name="TABLE_REFERENCE_1" localSheetId="27">'x-224'!$B$15</definedName>
    <definedName name="TABLE_REFERENCE_1" localSheetId="28">'x-225'!$B$15</definedName>
    <definedName name="TABLE_REFERENCE_1" localSheetId="29">'x-226'!$B$15</definedName>
    <definedName name="TABLE_REFERENCE_1" localSheetId="30">'x-231'!$B$15</definedName>
    <definedName name="TABLE_REFERENCE_1" localSheetId="31">'x-232'!$B$15</definedName>
    <definedName name="TABLE_REFERENCE_1" localSheetId="32">'x-233'!$B$15</definedName>
    <definedName name="TABLE_REFERENCE_1" localSheetId="33">'x-234'!$B$15</definedName>
    <definedName name="TABLE_REFERENCE_1" localSheetId="34">'x-235'!$B$15</definedName>
    <definedName name="TABLE_REFERENCE_1" localSheetId="35">'x-236'!$B$15</definedName>
    <definedName name="TABLE_REFERENCE_1" localSheetId="36">'x-237'!$B$15</definedName>
    <definedName name="TABLE_REFERENCE_1" localSheetId="37">'x-238'!$B$15</definedName>
    <definedName name="TABLE_REFERENCE_1" localSheetId="38">'x-239'!$B$15</definedName>
    <definedName name="TABLE_REFERENCE_1" localSheetId="39">'x-240'!$B$15</definedName>
    <definedName name="TABLE_REFERENCE_1" localSheetId="40">'x-301'!$B$15</definedName>
    <definedName name="TABLE_REFERENCE_1" localSheetId="41">'x-302'!$B$15</definedName>
    <definedName name="TABLE_REFERENCE_1" localSheetId="42">'x-303'!$B$15</definedName>
    <definedName name="TABLE_REFERENCE_1" localSheetId="43">'x-304'!$B$15</definedName>
    <definedName name="TABLE_REFERENCE_1" localSheetId="44">'x-305'!$B$15</definedName>
    <definedName name="TABLE_REFERENCE_1" localSheetId="45">'x-306'!$B$15</definedName>
    <definedName name="TABLE_REFERENCE_1" localSheetId="46">'x-307'!$B$15</definedName>
    <definedName name="TABLE_REFERENCE_1" localSheetId="47">'x-308'!$B$15</definedName>
    <definedName name="TABLE_REFERENCE_1" localSheetId="48">'x-309'!$B$15</definedName>
    <definedName name="TABLE_REFERENCE_1" localSheetId="49">'x-310'!$B$15</definedName>
    <definedName name="TABLE_REFERENCE_1" localSheetId="50">'x-311'!$B$15</definedName>
    <definedName name="TABLE_REFERENCE_1" localSheetId="51">'x-312'!$B$15</definedName>
    <definedName name="TABLE_REFERENCE_1" localSheetId="52">'x-313'!$B$15</definedName>
    <definedName name="TABLE_REFERENCE_1" localSheetId="53">'x-314'!$B$15</definedName>
    <definedName name="TABLE_REFERENCE_1" localSheetId="54">'x-315'!$B$15</definedName>
    <definedName name="TABLE_REFERENCE_1" localSheetId="55">'x-316'!$B$15</definedName>
    <definedName name="TABLE_REFERENCE_1" localSheetId="56">'x-317'!$B$15</definedName>
    <definedName name="TABLE_REFERENCE_1" localSheetId="57">'x-318'!$B$15</definedName>
    <definedName name="TABLE_REFERENCE_1" localSheetId="58">'x-319'!$B$15</definedName>
    <definedName name="TABLE_REFERENCE_1" localSheetId="59">'x-320'!$B$15</definedName>
    <definedName name="TABLE_REFERENCE_1" localSheetId="60">'x-321'!$B$15</definedName>
    <definedName name="TABLE_REFERENCE_1" localSheetId="61">'x-322'!$B$15</definedName>
    <definedName name="TABLE_REFERENCE_1" localSheetId="62">'x-323'!$B$15</definedName>
    <definedName name="TABLE_REFERENCE_1" localSheetId="63">'x-324'!$B$15</definedName>
    <definedName name="TABLE_REFERENCE_1" localSheetId="64">'x-401'!$B$15</definedName>
    <definedName name="TABLE_REFERENCE_1" localSheetId="65">'x-402'!$B$15</definedName>
    <definedName name="TABLE_REFERENCE_1" localSheetId="66">'x-403'!$B$15</definedName>
    <definedName name="TABLE_REFERENCE_1" localSheetId="67">'x-404'!$B$15</definedName>
    <definedName name="TABLE_REFERENCE_1" localSheetId="68">'x-405'!$B$15</definedName>
    <definedName name="TABLE_REFERENCE_1" localSheetId="69">'x-406'!$B$15</definedName>
    <definedName name="TABLE_REFERENCE_1" localSheetId="70">'x-407'!$B$15</definedName>
    <definedName name="TABLE_REFERENCE_1" localSheetId="71">'x-408'!$B$15</definedName>
    <definedName name="TABLE_REFERENCE_1" localSheetId="72">'x-409'!$B$15</definedName>
    <definedName name="TABLE_REFERENCE_1" localSheetId="73">'x-410'!$B$15</definedName>
    <definedName name="TABLE_REFERENCE_1" localSheetId="74">'x-411'!$B$15</definedName>
    <definedName name="TABLE_REFERENCE_1" localSheetId="75">'x-412'!$B$15</definedName>
    <definedName name="TABLE_REFERENCE_1" localSheetId="76">'x-413'!$B$15</definedName>
    <definedName name="TABLE_REFERENCE_1" localSheetId="77">'x-414'!$B$15</definedName>
    <definedName name="TABLE_REFERENCE_1" localSheetId="78">'x-415'!$B$15</definedName>
    <definedName name="TABLE_REFERENCE_1" localSheetId="79">'x-416'!$B$15</definedName>
    <definedName name="TABLE_REFERENCE_1" localSheetId="80">'x-501'!$B$15</definedName>
    <definedName name="TABLE_REFERENCE_1" localSheetId="81">'x-502'!$B$15</definedName>
    <definedName name="TABLE_REFERENCE_1" localSheetId="82">'x-503'!$B$15</definedName>
    <definedName name="TABLE_REFERENCE_1" localSheetId="83">'x-504'!$B$15</definedName>
    <definedName name="TABLE_REFERENCE_1" localSheetId="84">'x-505'!$B$15</definedName>
    <definedName name="TABLE_REFERENCE_1" localSheetId="85">'x-601'!$B$15</definedName>
    <definedName name="TABLE_REFERENCE_1" localSheetId="86">'x-602'!$B$15</definedName>
    <definedName name="TABLE_REFERENCE_1" localSheetId="87">'x-603'!$B$15</definedName>
    <definedName name="TABLE_REFERENCE_1" localSheetId="88">'x-604'!$B$15</definedName>
    <definedName name="TABLE_REFERENCE_1" localSheetId="89">'x-605'!$B$15</definedName>
    <definedName name="TABLE_REFERENCE_1" localSheetId="90">'x-606'!$B$15</definedName>
    <definedName name="TABLE_REFERENCE_1" localSheetId="91">'x-607'!$B$15</definedName>
    <definedName name="TABLE_REFERENCE_1" localSheetId="92">'x-608'!$B$15</definedName>
    <definedName name="TABLE_REFERENCE_1" localSheetId="93">'x-609'!$B$15</definedName>
    <definedName name="TABLE_REFERENCE_1" localSheetId="94">'x-610'!$B$15</definedName>
    <definedName name="TABLE_REFERENCE_1" localSheetId="95">'x-611'!$B$15</definedName>
    <definedName name="TABLE_REFERENCE_1" localSheetId="96">'x-701'!$B$15</definedName>
    <definedName name="TABLE_REFERENCE_1" localSheetId="97">'x-702'!$B$15</definedName>
    <definedName name="TABLE_REFERENCE_1" localSheetId="98">'x-703'!$B$15</definedName>
    <definedName name="TABLE_REFERENCE_1" localSheetId="99">'x-704'!$B$15</definedName>
    <definedName name="TABLE_REFERENCE_1" localSheetId="100">'x-705'!$B$15</definedName>
    <definedName name="TABLE_REFERENCE_1" localSheetId="101">'x-706'!$B$15</definedName>
    <definedName name="TABLE_REFERENCE_1" localSheetId="102">'x-707'!$B$15</definedName>
    <definedName name="TABLE_REFERENCE_1" localSheetId="103">'x-708'!$B$15</definedName>
    <definedName name="TABLE_REFERENCE_1" localSheetId="104">'x-709'!$B$15</definedName>
    <definedName name="TABLE_REFERENCE_1" localSheetId="105">'x-710'!$B$15</definedName>
    <definedName name="TABLE_REFERENCE_1" localSheetId="106">'x-711'!$B$15</definedName>
    <definedName name="TABLE_REFERENCE_1" localSheetId="107">'x-712'!$B$15</definedName>
    <definedName name="TABLE_REFERENCE_1" localSheetId="108">'x-713'!$B$15</definedName>
    <definedName name="TABLE_REFERENCE_1" localSheetId="109">'x-714'!$B$15</definedName>
    <definedName name="TABLE_REFERENCE_1" localSheetId="110">'x-715'!$B$15</definedName>
    <definedName name="TABLE_REFERENCE_1" localSheetId="111">'x-716'!$B$15</definedName>
    <definedName name="TABLE_REFERENCE_1" localSheetId="112">'x-717'!$B$15</definedName>
    <definedName name="TABLE_REFERENCE_1" localSheetId="113">'x-718'!$B$15</definedName>
    <definedName name="TABLE_REFERENCE_1" localSheetId="114">'x-719'!$B$15</definedName>
    <definedName name="TABLE_REFERENCE_1" localSheetId="115">'x-720'!$B$15</definedName>
    <definedName name="TABLE_REFERENCE_1" localSheetId="116">'x-721'!$B$15</definedName>
    <definedName name="TABLE_REFERENCE_1" localSheetId="117">'x-722'!$B$15</definedName>
    <definedName name="TABLE_REFERENCE_1" localSheetId="118">'x-723'!$B$15</definedName>
    <definedName name="TABLE_REFERENCE_1" localSheetId="119">'x-724'!$B$15</definedName>
    <definedName name="TABLE_REFERENCE_1" localSheetId="120">'x-725'!$B$15</definedName>
    <definedName name="TABLE_REFERENCE_1" localSheetId="121">'x-726'!$B$15</definedName>
    <definedName name="TABLE_REFERENCE_1" localSheetId="122">'x-727'!$B$15</definedName>
    <definedName name="TABLE_REFERENCE_1" localSheetId="123">'x-728'!$B$15</definedName>
    <definedName name="TABLE_REFERENCE_1" localSheetId="124">'x-729'!$B$15</definedName>
    <definedName name="TABLE_REFERENCE_1" localSheetId="125">'x-730'!$B$15</definedName>
    <definedName name="TABLE_REFERENCE_1" localSheetId="126">'x-801'!$B$15</definedName>
    <definedName name="TABLE_REFERENCE_1" localSheetId="127">'x-802'!$B$15</definedName>
    <definedName name="TABLE_REFERENCE_1" localSheetId="128">'x-803'!$B$15</definedName>
    <definedName name="TABLE_REFERENCE_1" localSheetId="129">'x-804'!$B$15</definedName>
    <definedName name="TABLE_REFERENCE_1" localSheetId="130">'x-805'!$B$15</definedName>
    <definedName name="TABLE_REFERENCE_1" localSheetId="131">'x-template'!$B$15</definedName>
    <definedName name="TABLE_REFERENCE_GUIDANCE_1" localSheetId="5">'x-101'!$B$16</definedName>
    <definedName name="TABLE_REFERENCE_GUIDANCE_1" localSheetId="6">'x-202'!$B$16</definedName>
    <definedName name="TABLE_REFERENCE_GUIDANCE_1" localSheetId="7">'x-203'!$B$16</definedName>
    <definedName name="TABLE_REFERENCE_GUIDANCE_1" localSheetId="8">'x-204'!$B$16</definedName>
    <definedName name="TABLE_REFERENCE_GUIDANCE_1" localSheetId="9">'x-205'!$B$16</definedName>
    <definedName name="TABLE_REFERENCE_GUIDANCE_1" localSheetId="10">'x-206'!$B$16</definedName>
    <definedName name="TABLE_REFERENCE_GUIDANCE_1" localSheetId="11">'x-207'!$B$16</definedName>
    <definedName name="TABLE_REFERENCE_GUIDANCE_1" localSheetId="12">'x-208'!$B$16</definedName>
    <definedName name="TABLE_REFERENCE_GUIDANCE_1" localSheetId="13">'x-209'!$B$16</definedName>
    <definedName name="TABLE_REFERENCE_GUIDANCE_1" localSheetId="14">'x-210'!$B$16</definedName>
    <definedName name="TABLE_REFERENCE_GUIDANCE_1" localSheetId="15">'x-211'!$B$16</definedName>
    <definedName name="TABLE_REFERENCE_GUIDANCE_1" localSheetId="16">'x-212'!$B$16</definedName>
    <definedName name="TABLE_REFERENCE_GUIDANCE_1" localSheetId="17">'x-213'!$B$16</definedName>
    <definedName name="TABLE_REFERENCE_GUIDANCE_1" localSheetId="18">'x-214'!$B$16</definedName>
    <definedName name="TABLE_REFERENCE_GUIDANCE_1" localSheetId="19">'x-215'!$B$16</definedName>
    <definedName name="TABLE_REFERENCE_GUIDANCE_1" localSheetId="20">'x-216'!$B$16</definedName>
    <definedName name="TABLE_REFERENCE_GUIDANCE_1" localSheetId="21">'x-217'!$B$16</definedName>
    <definedName name="TABLE_REFERENCE_GUIDANCE_1" localSheetId="22">'x-218'!$B$16</definedName>
    <definedName name="TABLE_REFERENCE_GUIDANCE_1" localSheetId="23">'x-219'!$B$16</definedName>
    <definedName name="TABLE_REFERENCE_GUIDANCE_1" localSheetId="24">'x-220'!$B$16</definedName>
    <definedName name="TABLE_REFERENCE_GUIDANCE_1" localSheetId="25">'x-221'!$B$16</definedName>
    <definedName name="TABLE_REFERENCE_GUIDANCE_1" localSheetId="26">'x-222'!$B$16</definedName>
    <definedName name="TABLE_REFERENCE_GUIDANCE_1" localSheetId="27">'x-224'!$B$16</definedName>
    <definedName name="TABLE_REFERENCE_GUIDANCE_1" localSheetId="28">'x-225'!$B$16</definedName>
    <definedName name="TABLE_REFERENCE_GUIDANCE_1" localSheetId="29">'x-226'!$B$16</definedName>
    <definedName name="TABLE_REFERENCE_GUIDANCE_1" localSheetId="30">'x-231'!$B$16</definedName>
    <definedName name="TABLE_REFERENCE_GUIDANCE_1" localSheetId="31">'x-232'!$B$16</definedName>
    <definedName name="TABLE_REFERENCE_GUIDANCE_1" localSheetId="32">'x-233'!$B$16</definedName>
    <definedName name="TABLE_REFERENCE_GUIDANCE_1" localSheetId="33">'x-234'!$B$16</definedName>
    <definedName name="TABLE_REFERENCE_GUIDANCE_1" localSheetId="34">'x-235'!$B$16</definedName>
    <definedName name="TABLE_REFERENCE_GUIDANCE_1" localSheetId="35">'x-236'!$B$16</definedName>
    <definedName name="TABLE_REFERENCE_GUIDANCE_1" localSheetId="36">'x-237'!$B$16</definedName>
    <definedName name="TABLE_REFERENCE_GUIDANCE_1" localSheetId="37">'x-238'!$B$16</definedName>
    <definedName name="TABLE_REFERENCE_GUIDANCE_1" localSheetId="38">'x-239'!$B$16</definedName>
    <definedName name="TABLE_REFERENCE_GUIDANCE_1" localSheetId="39">'x-240'!$B$16</definedName>
    <definedName name="TABLE_REFERENCE_GUIDANCE_1" localSheetId="40">'x-301'!$B$16</definedName>
    <definedName name="TABLE_REFERENCE_GUIDANCE_1" localSheetId="41">'x-302'!$B$16</definedName>
    <definedName name="TABLE_REFERENCE_GUIDANCE_1" localSheetId="42">'x-303'!$B$16</definedName>
    <definedName name="TABLE_REFERENCE_GUIDANCE_1" localSheetId="43">'x-304'!$B$16</definedName>
    <definedName name="TABLE_REFERENCE_GUIDANCE_1" localSheetId="44">'x-305'!$B$16</definedName>
    <definedName name="TABLE_REFERENCE_GUIDANCE_1" localSheetId="45">'x-306'!$B$16</definedName>
    <definedName name="TABLE_REFERENCE_GUIDANCE_1" localSheetId="46">'x-307'!$B$16</definedName>
    <definedName name="TABLE_REFERENCE_GUIDANCE_1" localSheetId="47">'x-308'!$B$16</definedName>
    <definedName name="TABLE_REFERENCE_GUIDANCE_1" localSheetId="48">'x-309'!$B$16</definedName>
    <definedName name="TABLE_REFERENCE_GUIDANCE_1" localSheetId="49">'x-310'!$B$16</definedName>
    <definedName name="TABLE_REFERENCE_GUIDANCE_1" localSheetId="50">'x-311'!$B$16</definedName>
    <definedName name="TABLE_REFERENCE_GUIDANCE_1" localSheetId="51">'x-312'!$B$16</definedName>
    <definedName name="TABLE_REFERENCE_GUIDANCE_1" localSheetId="52">'x-313'!$B$16</definedName>
    <definedName name="TABLE_REFERENCE_GUIDANCE_1" localSheetId="53">'x-314'!$B$16</definedName>
    <definedName name="TABLE_REFERENCE_GUIDANCE_1" localSheetId="54">'x-315'!$B$16</definedName>
    <definedName name="TABLE_REFERENCE_GUIDANCE_1" localSheetId="55">'x-316'!$B$16</definedName>
    <definedName name="TABLE_REFERENCE_GUIDANCE_1" localSheetId="56">'x-317'!$B$16</definedName>
    <definedName name="TABLE_REFERENCE_GUIDANCE_1" localSheetId="57">'x-318'!$B$16</definedName>
    <definedName name="TABLE_REFERENCE_GUIDANCE_1" localSheetId="58">'x-319'!$B$16</definedName>
    <definedName name="TABLE_REFERENCE_GUIDANCE_1" localSheetId="59">'x-320'!$B$16</definedName>
    <definedName name="TABLE_REFERENCE_GUIDANCE_1" localSheetId="60">'x-321'!$B$16</definedName>
    <definedName name="TABLE_REFERENCE_GUIDANCE_1" localSheetId="61">'x-322'!$B$16</definedName>
    <definedName name="TABLE_REFERENCE_GUIDANCE_1" localSheetId="62">'x-323'!$B$16</definedName>
    <definedName name="TABLE_REFERENCE_GUIDANCE_1" localSheetId="63">'x-324'!$B$16</definedName>
    <definedName name="TABLE_REFERENCE_GUIDANCE_1" localSheetId="64">'x-401'!$B$16</definedName>
    <definedName name="TABLE_REFERENCE_GUIDANCE_1" localSheetId="65">'x-402'!$B$16</definedName>
    <definedName name="TABLE_REFERENCE_GUIDANCE_1" localSheetId="66">'x-403'!$B$16</definedName>
    <definedName name="TABLE_REFERENCE_GUIDANCE_1" localSheetId="67">'x-404'!$B$16</definedName>
    <definedName name="TABLE_REFERENCE_GUIDANCE_1" localSheetId="68">'x-405'!$B$16</definedName>
    <definedName name="TABLE_REFERENCE_GUIDANCE_1" localSheetId="69">'x-406'!$B$16</definedName>
    <definedName name="TABLE_REFERENCE_GUIDANCE_1" localSheetId="70">'x-407'!$B$16</definedName>
    <definedName name="TABLE_REFERENCE_GUIDANCE_1" localSheetId="71">'x-408'!$B$16</definedName>
    <definedName name="TABLE_REFERENCE_GUIDANCE_1" localSheetId="72">'x-409'!$B$16</definedName>
    <definedName name="TABLE_REFERENCE_GUIDANCE_1" localSheetId="73">'x-410'!$B$16</definedName>
    <definedName name="TABLE_REFERENCE_GUIDANCE_1" localSheetId="74">'x-411'!$B$16</definedName>
    <definedName name="TABLE_REFERENCE_GUIDANCE_1" localSheetId="75">'x-412'!$B$16</definedName>
    <definedName name="TABLE_REFERENCE_GUIDANCE_1" localSheetId="76">'x-413'!$B$16</definedName>
    <definedName name="TABLE_REFERENCE_GUIDANCE_1" localSheetId="77">'x-414'!$B$16</definedName>
    <definedName name="TABLE_REFERENCE_GUIDANCE_1" localSheetId="78">'x-415'!$B$16</definedName>
    <definedName name="TABLE_REFERENCE_GUIDANCE_1" localSheetId="79">'x-416'!$B$16</definedName>
    <definedName name="TABLE_REFERENCE_GUIDANCE_1" localSheetId="80">'x-501'!$B$16</definedName>
    <definedName name="TABLE_REFERENCE_GUIDANCE_1" localSheetId="81">'x-502'!$B$16</definedName>
    <definedName name="TABLE_REFERENCE_GUIDANCE_1" localSheetId="82">'x-503'!$B$16</definedName>
    <definedName name="TABLE_REFERENCE_GUIDANCE_1" localSheetId="83">'x-504'!$B$16</definedName>
    <definedName name="TABLE_REFERENCE_GUIDANCE_1" localSheetId="84">'x-505'!$B$16</definedName>
    <definedName name="TABLE_REFERENCE_GUIDANCE_1" localSheetId="85">'x-601'!$B$16</definedName>
    <definedName name="TABLE_REFERENCE_GUIDANCE_1" localSheetId="86">'x-602'!$B$16</definedName>
    <definedName name="TABLE_REFERENCE_GUIDANCE_1" localSheetId="87">'x-603'!$B$16</definedName>
    <definedName name="TABLE_REFERENCE_GUIDANCE_1" localSheetId="88">'x-604'!$B$16</definedName>
    <definedName name="TABLE_REFERENCE_GUIDANCE_1" localSheetId="89">'x-605'!$B$16</definedName>
    <definedName name="TABLE_REFERENCE_GUIDANCE_1" localSheetId="90">'x-606'!$B$16</definedName>
    <definedName name="TABLE_REFERENCE_GUIDANCE_1" localSheetId="91">'x-607'!$B$16</definedName>
    <definedName name="TABLE_REFERENCE_GUIDANCE_1" localSheetId="92">'x-608'!$B$16</definedName>
    <definedName name="TABLE_REFERENCE_GUIDANCE_1" localSheetId="93">'x-609'!$B$16</definedName>
    <definedName name="TABLE_REFERENCE_GUIDANCE_1" localSheetId="94">'x-610'!$B$16</definedName>
    <definedName name="TABLE_REFERENCE_GUIDANCE_1" localSheetId="95">'x-611'!$B$16</definedName>
    <definedName name="TABLE_REFERENCE_GUIDANCE_1" localSheetId="96">'x-701'!$B$16</definedName>
    <definedName name="TABLE_REFERENCE_GUIDANCE_1" localSheetId="97">'x-702'!$B$16</definedName>
    <definedName name="TABLE_REFERENCE_GUIDANCE_1" localSheetId="98">'x-703'!$B$16</definedName>
    <definedName name="TABLE_REFERENCE_GUIDANCE_1" localSheetId="99">'x-704'!$B$16</definedName>
    <definedName name="TABLE_REFERENCE_GUIDANCE_1" localSheetId="100">'x-705'!$B$16</definedName>
    <definedName name="TABLE_REFERENCE_GUIDANCE_1" localSheetId="101">'x-706'!$B$16</definedName>
    <definedName name="TABLE_REFERENCE_GUIDANCE_1" localSheetId="102">'x-707'!$B$16</definedName>
    <definedName name="TABLE_REFERENCE_GUIDANCE_1" localSheetId="103">'x-708'!$B$16</definedName>
    <definedName name="TABLE_REFERENCE_GUIDANCE_1" localSheetId="104">'x-709'!$B$16</definedName>
    <definedName name="TABLE_REFERENCE_GUIDANCE_1" localSheetId="105">'x-710'!$B$16</definedName>
    <definedName name="TABLE_REFERENCE_GUIDANCE_1" localSheetId="106">'x-711'!$B$16</definedName>
    <definedName name="TABLE_REFERENCE_GUIDANCE_1" localSheetId="107">'x-712'!$B$16</definedName>
    <definedName name="TABLE_REFERENCE_GUIDANCE_1" localSheetId="108">'x-713'!$B$16</definedName>
    <definedName name="TABLE_REFERENCE_GUIDANCE_1" localSheetId="109">'x-714'!$B$16</definedName>
    <definedName name="TABLE_REFERENCE_GUIDANCE_1" localSheetId="110">'x-715'!$B$16</definedName>
    <definedName name="TABLE_REFERENCE_GUIDANCE_1" localSheetId="111">'x-716'!$B$16</definedName>
    <definedName name="TABLE_REFERENCE_GUIDANCE_1" localSheetId="112">'x-717'!$B$16</definedName>
    <definedName name="TABLE_REFERENCE_GUIDANCE_1" localSheetId="113">'x-718'!$B$16</definedName>
    <definedName name="TABLE_REFERENCE_GUIDANCE_1" localSheetId="114">'x-719'!$B$16</definedName>
    <definedName name="TABLE_REFERENCE_GUIDANCE_1" localSheetId="115">'x-720'!$B$16</definedName>
    <definedName name="TABLE_REFERENCE_GUIDANCE_1" localSheetId="116">'x-721'!$B$16</definedName>
    <definedName name="TABLE_REFERENCE_GUIDANCE_1" localSheetId="117">'x-722'!$B$16</definedName>
    <definedName name="TABLE_REFERENCE_GUIDANCE_1" localSheetId="118">'x-723'!$B$16</definedName>
    <definedName name="TABLE_REFERENCE_GUIDANCE_1" localSheetId="119">'x-724'!$B$16</definedName>
    <definedName name="TABLE_REFERENCE_GUIDANCE_1" localSheetId="120">'x-725'!$B$16</definedName>
    <definedName name="TABLE_REFERENCE_GUIDANCE_1" localSheetId="121">'x-726'!$B$16</definedName>
    <definedName name="TABLE_REFERENCE_GUIDANCE_1" localSheetId="122">'x-727'!$B$16</definedName>
    <definedName name="TABLE_REFERENCE_GUIDANCE_1" localSheetId="123">'x-728'!$B$16</definedName>
    <definedName name="TABLE_REFERENCE_GUIDANCE_1" localSheetId="124">'x-729'!$B$16</definedName>
    <definedName name="TABLE_REFERENCE_GUIDANCE_1" localSheetId="125">'x-730'!$B$16</definedName>
    <definedName name="TABLE_REFERENCE_GUIDANCE_1" localSheetId="126">'x-801'!$B$16</definedName>
    <definedName name="TABLE_REFERENCE_GUIDANCE_1" localSheetId="127">'x-802'!$B$16</definedName>
    <definedName name="TABLE_REFERENCE_GUIDANCE_1" localSheetId="128">'x-803'!$B$16</definedName>
    <definedName name="TABLE_REFERENCE_GUIDANCE_1" localSheetId="129">'x-804'!$B$16</definedName>
    <definedName name="TABLE_REFERENCE_GUIDANCE_1" localSheetId="130">'x-805'!$B$16</definedName>
    <definedName name="TABLE_REFERENCE_GUIDANCE_1" localSheetId="131">'x-template'!$B$16</definedName>
    <definedName name="TABLE_RELATED_1" localSheetId="5">'x-101'!$B$17</definedName>
    <definedName name="TABLE_RELATED_1" localSheetId="6">'x-202'!$B$17</definedName>
    <definedName name="TABLE_RELATED_1" localSheetId="7">'x-203'!$B$17</definedName>
    <definedName name="TABLE_RELATED_1" localSheetId="8">'x-204'!$B$17</definedName>
    <definedName name="TABLE_RELATED_1" localSheetId="9">'x-205'!$B$17</definedName>
    <definedName name="TABLE_RELATED_1" localSheetId="10">'x-206'!$B$17</definedName>
    <definedName name="TABLE_RELATED_1" localSheetId="11">'x-207'!$B$17</definedName>
    <definedName name="TABLE_RELATED_1" localSheetId="12">'x-208'!$B$17</definedName>
    <definedName name="TABLE_RELATED_1" localSheetId="13">'x-209'!$B$17</definedName>
    <definedName name="TABLE_RELATED_1" localSheetId="14">'x-210'!$B$17</definedName>
    <definedName name="TABLE_RELATED_1" localSheetId="15">'x-211'!$B$17</definedName>
    <definedName name="TABLE_RELATED_1" localSheetId="16">'x-212'!$B$17</definedName>
    <definedName name="TABLE_RELATED_1" localSheetId="17">'x-213'!$B$17</definedName>
    <definedName name="TABLE_RELATED_1" localSheetId="18">'x-214'!$B$17</definedName>
    <definedName name="TABLE_RELATED_1" localSheetId="19">'x-215'!$B$17</definedName>
    <definedName name="TABLE_RELATED_1" localSheetId="20">'x-216'!$B$17</definedName>
    <definedName name="TABLE_RELATED_1" localSheetId="21">'x-217'!$B$17</definedName>
    <definedName name="TABLE_RELATED_1" localSheetId="22">'x-218'!$B$17</definedName>
    <definedName name="TABLE_RELATED_1" localSheetId="23">'x-219'!$B$17</definedName>
    <definedName name="TABLE_RELATED_1" localSheetId="24">'x-220'!$B$17</definedName>
    <definedName name="TABLE_RELATED_1" localSheetId="25">'x-221'!$B$17</definedName>
    <definedName name="TABLE_RELATED_1" localSheetId="26">'x-222'!$B$17</definedName>
    <definedName name="TABLE_RELATED_1" localSheetId="27">'x-224'!$B$17</definedName>
    <definedName name="TABLE_RELATED_1" localSheetId="28">'x-225'!$B$17</definedName>
    <definedName name="TABLE_RELATED_1" localSheetId="29">'x-226'!$B$17</definedName>
    <definedName name="TABLE_RELATED_1" localSheetId="30">'x-231'!$B$17</definedName>
    <definedName name="TABLE_RELATED_1" localSheetId="31">'x-232'!$B$17</definedName>
    <definedName name="TABLE_RELATED_1" localSheetId="32">'x-233'!$B$17</definedName>
    <definedName name="TABLE_RELATED_1" localSheetId="33">'x-234'!$B$17</definedName>
    <definedName name="TABLE_RELATED_1" localSheetId="34">'x-235'!$B$17</definedName>
    <definedName name="TABLE_RELATED_1" localSheetId="35">'x-236'!$B$17</definedName>
    <definedName name="TABLE_RELATED_1" localSheetId="36">'x-237'!$B$17</definedName>
    <definedName name="TABLE_RELATED_1" localSheetId="37">'x-238'!$B$17</definedName>
    <definedName name="TABLE_RELATED_1" localSheetId="38">'x-239'!$B$17</definedName>
    <definedName name="TABLE_RELATED_1" localSheetId="39">'x-240'!$B$17</definedName>
    <definedName name="TABLE_RELATED_1" localSheetId="40">'x-301'!$B$17</definedName>
    <definedName name="TABLE_RELATED_1" localSheetId="41">'x-302'!$B$17</definedName>
    <definedName name="TABLE_RELATED_1" localSheetId="42">'x-303'!$B$17</definedName>
    <definedName name="TABLE_RELATED_1" localSheetId="43">'x-304'!$B$17</definedName>
    <definedName name="TABLE_RELATED_1" localSheetId="44">'x-305'!$B$17</definedName>
    <definedName name="TABLE_RELATED_1" localSheetId="45">'x-306'!$B$17</definedName>
    <definedName name="TABLE_RELATED_1" localSheetId="46">'x-307'!$B$17</definedName>
    <definedName name="TABLE_RELATED_1" localSheetId="47">'x-308'!$B$17</definedName>
    <definedName name="TABLE_RELATED_1" localSheetId="48">'x-309'!$B$17</definedName>
    <definedName name="TABLE_RELATED_1" localSheetId="49">'x-310'!$B$17</definedName>
    <definedName name="TABLE_RELATED_1" localSheetId="50">'x-311'!$B$17</definedName>
    <definedName name="TABLE_RELATED_1" localSheetId="51">'x-312'!$B$17</definedName>
    <definedName name="TABLE_RELATED_1" localSheetId="52">'x-313'!$B$17</definedName>
    <definedName name="TABLE_RELATED_1" localSheetId="53">'x-314'!$B$17</definedName>
    <definedName name="TABLE_RELATED_1" localSheetId="54">'x-315'!$B$17</definedName>
    <definedName name="TABLE_RELATED_1" localSheetId="55">'x-316'!$B$17</definedName>
    <definedName name="TABLE_RELATED_1" localSheetId="56">'x-317'!$B$17</definedName>
    <definedName name="TABLE_RELATED_1" localSheetId="57">'x-318'!$B$17</definedName>
    <definedName name="TABLE_RELATED_1" localSheetId="58">'x-319'!$B$17</definedName>
    <definedName name="TABLE_RELATED_1" localSheetId="59">'x-320'!$B$17</definedName>
    <definedName name="TABLE_RELATED_1" localSheetId="60">'x-321'!$B$17</definedName>
    <definedName name="TABLE_RELATED_1" localSheetId="61">'x-322'!$B$17</definedName>
    <definedName name="TABLE_RELATED_1" localSheetId="62">'x-323'!$B$17</definedName>
    <definedName name="TABLE_RELATED_1" localSheetId="63">'x-324'!$B$17</definedName>
    <definedName name="TABLE_RELATED_1" localSheetId="64">'x-401'!$B$17</definedName>
    <definedName name="TABLE_RELATED_1" localSheetId="65">'x-402'!$B$17</definedName>
    <definedName name="TABLE_RELATED_1" localSheetId="66">'x-403'!$B$17</definedName>
    <definedName name="TABLE_RELATED_1" localSheetId="67">'x-404'!$B$17</definedName>
    <definedName name="TABLE_RELATED_1" localSheetId="68">'x-405'!$B$17</definedName>
    <definedName name="TABLE_RELATED_1" localSheetId="69">'x-406'!$B$17</definedName>
    <definedName name="TABLE_RELATED_1" localSheetId="70">'x-407'!$B$17</definedName>
    <definedName name="TABLE_RELATED_1" localSheetId="71">'x-408'!$B$17</definedName>
    <definedName name="TABLE_RELATED_1" localSheetId="72">'x-409'!$B$17</definedName>
    <definedName name="TABLE_RELATED_1" localSheetId="73">'x-410'!$B$17</definedName>
    <definedName name="TABLE_RELATED_1" localSheetId="74">'x-411'!$B$17</definedName>
    <definedName name="TABLE_RELATED_1" localSheetId="75">'x-412'!$B$17</definedName>
    <definedName name="TABLE_RELATED_1" localSheetId="76">'x-413'!$B$17</definedName>
    <definedName name="TABLE_RELATED_1" localSheetId="77">'x-414'!$B$17</definedName>
    <definedName name="TABLE_RELATED_1" localSheetId="78">'x-415'!$B$17</definedName>
    <definedName name="TABLE_RELATED_1" localSheetId="79">'x-416'!$B$17</definedName>
    <definedName name="TABLE_RELATED_1" localSheetId="80">'x-501'!$B$17</definedName>
    <definedName name="TABLE_RELATED_1" localSheetId="81">'x-502'!$B$17</definedName>
    <definedName name="TABLE_RELATED_1" localSheetId="82">'x-503'!$B$17</definedName>
    <definedName name="TABLE_RELATED_1" localSheetId="83">'x-504'!$B$17</definedName>
    <definedName name="TABLE_RELATED_1" localSheetId="84">'x-505'!$B$17</definedName>
    <definedName name="TABLE_RELATED_1" localSheetId="85">'x-601'!$B$17</definedName>
    <definedName name="TABLE_RELATED_1" localSheetId="86">'x-602'!$B$17</definedName>
    <definedName name="TABLE_RELATED_1" localSheetId="87">'x-603'!$B$17</definedName>
    <definedName name="TABLE_RELATED_1" localSheetId="88">'x-604'!$B$17</definedName>
    <definedName name="TABLE_RELATED_1" localSheetId="89">'x-605'!$B$17</definedName>
    <definedName name="TABLE_RELATED_1" localSheetId="90">'x-606'!$B$17</definedName>
    <definedName name="TABLE_RELATED_1" localSheetId="91">'x-607'!$B$17</definedName>
    <definedName name="TABLE_RELATED_1" localSheetId="92">'x-608'!$B$17</definedName>
    <definedName name="TABLE_RELATED_1" localSheetId="93">'x-609'!$B$17</definedName>
    <definedName name="TABLE_RELATED_1" localSheetId="94">'x-610'!$B$17</definedName>
    <definedName name="TABLE_RELATED_1" localSheetId="95">'x-611'!$B$17</definedName>
    <definedName name="TABLE_RELATED_1" localSheetId="96">'x-701'!$B$17</definedName>
    <definedName name="TABLE_RELATED_1" localSheetId="97">'x-702'!$B$17</definedName>
    <definedName name="TABLE_RELATED_1" localSheetId="98">'x-703'!$B$17</definedName>
    <definedName name="TABLE_RELATED_1" localSheetId="99">'x-704'!$B$17</definedName>
    <definedName name="TABLE_RELATED_1" localSheetId="100">'x-705'!$B$17</definedName>
    <definedName name="TABLE_RELATED_1" localSheetId="101">'x-706'!$B$17</definedName>
    <definedName name="TABLE_RELATED_1" localSheetId="102">'x-707'!$B$17</definedName>
    <definedName name="TABLE_RELATED_1" localSheetId="103">'x-708'!$B$17</definedName>
    <definedName name="TABLE_RELATED_1" localSheetId="104">'x-709'!$B$17</definedName>
    <definedName name="TABLE_RELATED_1" localSheetId="105">'x-710'!$B$17</definedName>
    <definedName name="TABLE_RELATED_1" localSheetId="106">'x-711'!$B$17</definedName>
    <definedName name="TABLE_RELATED_1" localSheetId="107">'x-712'!$B$17</definedName>
    <definedName name="TABLE_RELATED_1" localSheetId="108">'x-713'!$B$17</definedName>
    <definedName name="TABLE_RELATED_1" localSheetId="109">'x-714'!$B$17</definedName>
    <definedName name="TABLE_RELATED_1" localSheetId="110">'x-715'!$B$17</definedName>
    <definedName name="TABLE_RELATED_1" localSheetId="111">'x-716'!$B$17</definedName>
    <definedName name="TABLE_RELATED_1" localSheetId="112">'x-717'!$B$17</definedName>
    <definedName name="TABLE_RELATED_1" localSheetId="113">'x-718'!$B$17</definedName>
    <definedName name="TABLE_RELATED_1" localSheetId="114">'x-719'!$B$17</definedName>
    <definedName name="TABLE_RELATED_1" localSheetId="115">'x-720'!$B$17</definedName>
    <definedName name="TABLE_RELATED_1" localSheetId="116">'x-721'!$B$17</definedName>
    <definedName name="TABLE_RELATED_1" localSheetId="117">'x-722'!$B$17</definedName>
    <definedName name="TABLE_RELATED_1" localSheetId="118">'x-723'!$B$17</definedName>
    <definedName name="TABLE_RELATED_1" localSheetId="119">'x-724'!$B$17</definedName>
    <definedName name="TABLE_RELATED_1" localSheetId="120">'x-725'!$B$17</definedName>
    <definedName name="TABLE_RELATED_1" localSheetId="121">'x-726'!$B$17</definedName>
    <definedName name="TABLE_RELATED_1" localSheetId="122">'x-727'!$B$17</definedName>
    <definedName name="TABLE_RELATED_1" localSheetId="123">'x-728'!$B$17</definedName>
    <definedName name="TABLE_RELATED_1" localSheetId="124">'x-729'!$B$17</definedName>
    <definedName name="TABLE_RELATED_1" localSheetId="125">'x-730'!$B$17</definedName>
    <definedName name="TABLE_RELATED_1" localSheetId="126">'x-801'!$B$17</definedName>
    <definedName name="TABLE_RELATED_1" localSheetId="127">'x-802'!$B$17</definedName>
    <definedName name="TABLE_RELATED_1" localSheetId="128">'x-803'!$B$17</definedName>
    <definedName name="TABLE_RELATED_1" localSheetId="129">'x-804'!$B$17</definedName>
    <definedName name="TABLE_RELATED_1" localSheetId="130">'x-805'!$B$17</definedName>
    <definedName name="TABLE_RELATED_1" localSheetId="131">'x-template'!$B$17</definedName>
    <definedName name="TABLE_SECTION_1" localSheetId="5">'x-101'!$B$8</definedName>
    <definedName name="TABLE_SECTION_1" localSheetId="6">'x-202'!$B$8</definedName>
    <definedName name="TABLE_SECTION_1" localSheetId="7">'x-203'!$B$8</definedName>
    <definedName name="TABLE_SECTION_1" localSheetId="8">'x-204'!$B$8</definedName>
    <definedName name="TABLE_SECTION_1" localSheetId="9">'x-205'!$B$8</definedName>
    <definedName name="TABLE_SECTION_1" localSheetId="10">'x-206'!$B$8</definedName>
    <definedName name="TABLE_SECTION_1" localSheetId="11">'x-207'!$B$8</definedName>
    <definedName name="TABLE_SECTION_1" localSheetId="12">'x-208'!$B$8</definedName>
    <definedName name="TABLE_SECTION_1" localSheetId="13">'x-209'!$B$8</definedName>
    <definedName name="TABLE_SECTION_1" localSheetId="14">'x-210'!$B$8</definedName>
    <definedName name="TABLE_SECTION_1" localSheetId="15">'x-211'!$B$8</definedName>
    <definedName name="TABLE_SECTION_1" localSheetId="16">'x-212'!$B$8</definedName>
    <definedName name="TABLE_SECTION_1" localSheetId="17">'x-213'!$B$8</definedName>
    <definedName name="TABLE_SECTION_1" localSheetId="18">'x-214'!$B$8</definedName>
    <definedName name="TABLE_SECTION_1" localSheetId="19">'x-215'!$B$8</definedName>
    <definedName name="TABLE_SECTION_1" localSheetId="20">'x-216'!$B$8</definedName>
    <definedName name="TABLE_SECTION_1" localSheetId="21">'x-217'!$B$8</definedName>
    <definedName name="TABLE_SECTION_1" localSheetId="22">'x-218'!$B$8</definedName>
    <definedName name="TABLE_SECTION_1" localSheetId="23">'x-219'!$B$8</definedName>
    <definedName name="TABLE_SECTION_1" localSheetId="24">'x-220'!$B$8</definedName>
    <definedName name="TABLE_SECTION_1" localSheetId="25">'x-221'!$B$8</definedName>
    <definedName name="TABLE_SECTION_1" localSheetId="26">'x-222'!$B$8</definedName>
    <definedName name="TABLE_SECTION_1" localSheetId="27">'x-224'!$B$8</definedName>
    <definedName name="TABLE_SECTION_1" localSheetId="28">'x-225'!$B$8</definedName>
    <definedName name="TABLE_SECTION_1" localSheetId="29">'x-226'!$B$8</definedName>
    <definedName name="TABLE_SECTION_1" localSheetId="30">'x-231'!$B$8</definedName>
    <definedName name="TABLE_SECTION_1" localSheetId="31">'x-232'!$B$8</definedName>
    <definedName name="TABLE_SECTION_1" localSheetId="32">'x-233'!$B$8</definedName>
    <definedName name="TABLE_SECTION_1" localSheetId="33">'x-234'!$B$8</definedName>
    <definedName name="TABLE_SECTION_1" localSheetId="34">'x-235'!$B$8</definedName>
    <definedName name="TABLE_SECTION_1" localSheetId="35">'x-236'!$B$8</definedName>
    <definedName name="TABLE_SECTION_1" localSheetId="36">'x-237'!$B$8</definedName>
    <definedName name="TABLE_SECTION_1" localSheetId="37">'x-238'!$B$8</definedName>
    <definedName name="TABLE_SECTION_1" localSheetId="38">'x-239'!$B$8</definedName>
    <definedName name="TABLE_SECTION_1" localSheetId="39">'x-240'!$B$8</definedName>
    <definedName name="TABLE_SECTION_1" localSheetId="40">'x-301'!$B$8</definedName>
    <definedName name="TABLE_SECTION_1" localSheetId="41">'x-302'!$B$8</definedName>
    <definedName name="TABLE_SECTION_1" localSheetId="42">'x-303'!$B$8</definedName>
    <definedName name="TABLE_SECTION_1" localSheetId="43">'x-304'!$B$8</definedName>
    <definedName name="TABLE_SECTION_1" localSheetId="44">'x-305'!$B$8</definedName>
    <definedName name="TABLE_SECTION_1" localSheetId="45">'x-306'!$B$8</definedName>
    <definedName name="TABLE_SECTION_1" localSheetId="46">'x-307'!$B$8</definedName>
    <definedName name="TABLE_SECTION_1" localSheetId="47">'x-308'!$B$8</definedName>
    <definedName name="TABLE_SECTION_1" localSheetId="48">'x-309'!$B$8</definedName>
    <definedName name="TABLE_SECTION_1" localSheetId="49">'x-310'!$B$8</definedName>
    <definedName name="TABLE_SECTION_1" localSheetId="50">'x-311'!$B$8</definedName>
    <definedName name="TABLE_SECTION_1" localSheetId="51">'x-312'!$B$8</definedName>
    <definedName name="TABLE_SECTION_1" localSheetId="52">'x-313'!$B$8</definedName>
    <definedName name="TABLE_SECTION_1" localSheetId="53">'x-314'!$B$8</definedName>
    <definedName name="TABLE_SECTION_1" localSheetId="54">'x-315'!$B$8</definedName>
    <definedName name="TABLE_SECTION_1" localSheetId="55">'x-316'!$B$8</definedName>
    <definedName name="TABLE_SECTION_1" localSheetId="56">'x-317'!$B$8</definedName>
    <definedName name="TABLE_SECTION_1" localSheetId="57">'x-318'!$B$8</definedName>
    <definedName name="TABLE_SECTION_1" localSheetId="58">'x-319'!$B$8</definedName>
    <definedName name="TABLE_SECTION_1" localSheetId="59">'x-320'!$B$8</definedName>
    <definedName name="TABLE_SECTION_1" localSheetId="60">'x-321'!$B$8</definedName>
    <definedName name="TABLE_SECTION_1" localSheetId="61">'x-322'!$B$8</definedName>
    <definedName name="TABLE_SECTION_1" localSheetId="62">'x-323'!$B$8</definedName>
    <definedName name="TABLE_SECTION_1" localSheetId="63">'x-324'!$B$8</definedName>
    <definedName name="TABLE_SECTION_1" localSheetId="64">'x-401'!$B$8</definedName>
    <definedName name="TABLE_SECTION_1" localSheetId="65">'x-402'!$B$8</definedName>
    <definedName name="TABLE_SECTION_1" localSheetId="66">'x-403'!$B$8</definedName>
    <definedName name="TABLE_SECTION_1" localSheetId="67">'x-404'!$B$8</definedName>
    <definedName name="TABLE_SECTION_1" localSheetId="68">'x-405'!$B$8</definedName>
    <definedName name="TABLE_SECTION_1" localSheetId="69">'x-406'!$B$8</definedName>
    <definedName name="TABLE_SECTION_1" localSheetId="70">'x-407'!$B$8</definedName>
    <definedName name="TABLE_SECTION_1" localSheetId="71">'x-408'!$B$8</definedName>
    <definedName name="TABLE_SECTION_1" localSheetId="72">'x-409'!$B$8</definedName>
    <definedName name="TABLE_SECTION_1" localSheetId="73">'x-410'!$B$8</definedName>
    <definedName name="TABLE_SECTION_1" localSheetId="74">'x-411'!$B$8</definedName>
    <definedName name="TABLE_SECTION_1" localSheetId="75">'x-412'!$B$8</definedName>
    <definedName name="TABLE_SECTION_1" localSheetId="76">'x-413'!$B$8</definedName>
    <definedName name="TABLE_SECTION_1" localSheetId="77">'x-414'!$B$8</definedName>
    <definedName name="TABLE_SECTION_1" localSheetId="78">'x-415'!$B$8</definedName>
    <definedName name="TABLE_SECTION_1" localSheetId="79">'x-416'!$B$8</definedName>
    <definedName name="TABLE_SECTION_1" localSheetId="80">'x-501'!$B$8</definedName>
    <definedName name="TABLE_SECTION_1" localSheetId="81">'x-502'!$B$8</definedName>
    <definedName name="TABLE_SECTION_1" localSheetId="82">'x-503'!$B$8</definedName>
    <definedName name="TABLE_SECTION_1" localSheetId="83">'x-504'!$B$8</definedName>
    <definedName name="TABLE_SECTION_1" localSheetId="84">'x-505'!$B$8</definedName>
    <definedName name="TABLE_SECTION_1" localSheetId="85">'x-601'!$B$8</definedName>
    <definedName name="TABLE_SECTION_1" localSheetId="86">'x-602'!$B$8</definedName>
    <definedName name="TABLE_SECTION_1" localSheetId="87">'x-603'!$B$8</definedName>
    <definedName name="TABLE_SECTION_1" localSheetId="88">'x-604'!$B$8</definedName>
    <definedName name="TABLE_SECTION_1" localSheetId="89">'x-605'!$B$8</definedName>
    <definedName name="TABLE_SECTION_1" localSheetId="90">'x-606'!$B$8</definedName>
    <definedName name="TABLE_SECTION_1" localSheetId="91">'x-607'!$B$8</definedName>
    <definedName name="TABLE_SECTION_1" localSheetId="92">'x-608'!$B$8</definedName>
    <definedName name="TABLE_SECTION_1" localSheetId="93">'x-609'!$B$8</definedName>
    <definedName name="TABLE_SECTION_1" localSheetId="94">'x-610'!$B$8</definedName>
    <definedName name="TABLE_SECTION_1" localSheetId="95">'x-611'!$B$8</definedName>
    <definedName name="TABLE_SECTION_1" localSheetId="96">'x-701'!$B$8</definedName>
    <definedName name="TABLE_SECTION_1" localSheetId="97">'x-702'!$B$8</definedName>
    <definedName name="TABLE_SECTION_1" localSheetId="98">'x-703'!$B$8</definedName>
    <definedName name="TABLE_SECTION_1" localSheetId="99">'x-704'!$B$8</definedName>
    <definedName name="TABLE_SECTION_1" localSheetId="100">'x-705'!$B$8</definedName>
    <definedName name="TABLE_SECTION_1" localSheetId="101">'x-706'!$B$8</definedName>
    <definedName name="TABLE_SECTION_1" localSheetId="102">'x-707'!$B$8</definedName>
    <definedName name="TABLE_SECTION_1" localSheetId="103">'x-708'!$B$8</definedName>
    <definedName name="TABLE_SECTION_1" localSheetId="104">'x-709'!$B$8</definedName>
    <definedName name="TABLE_SECTION_1" localSheetId="105">'x-710'!$B$8</definedName>
    <definedName name="TABLE_SECTION_1" localSheetId="106">'x-711'!$B$8</definedName>
    <definedName name="TABLE_SECTION_1" localSheetId="107">'x-712'!$B$8</definedName>
    <definedName name="TABLE_SECTION_1" localSheetId="108">'x-713'!$B$8</definedName>
    <definedName name="TABLE_SECTION_1" localSheetId="109">'x-714'!$B$8</definedName>
    <definedName name="TABLE_SECTION_1" localSheetId="110">'x-715'!$B$8</definedName>
    <definedName name="TABLE_SECTION_1" localSheetId="111">'x-716'!$B$8</definedName>
    <definedName name="TABLE_SECTION_1" localSheetId="112">'x-717'!$B$8</definedName>
    <definedName name="TABLE_SECTION_1" localSheetId="113">'x-718'!$B$8</definedName>
    <definedName name="TABLE_SECTION_1" localSheetId="114">'x-719'!$B$8</definedName>
    <definedName name="TABLE_SECTION_1" localSheetId="115">'x-720'!$B$8</definedName>
    <definedName name="TABLE_SECTION_1" localSheetId="116">'x-721'!$B$8</definedName>
    <definedName name="TABLE_SECTION_1" localSheetId="117">'x-722'!$B$8</definedName>
    <definedName name="TABLE_SECTION_1" localSheetId="118">'x-723'!$B$8</definedName>
    <definedName name="TABLE_SECTION_1" localSheetId="119">'x-724'!$B$8</definedName>
    <definedName name="TABLE_SECTION_1" localSheetId="120">'x-725'!$B$8</definedName>
    <definedName name="TABLE_SECTION_1" localSheetId="121">'x-726'!$B$8</definedName>
    <definedName name="TABLE_SECTION_1" localSheetId="122">'x-727'!$B$8</definedName>
    <definedName name="TABLE_SECTION_1" localSheetId="123">'x-728'!$B$8</definedName>
    <definedName name="TABLE_SECTION_1" localSheetId="124">'x-729'!$B$8</definedName>
    <definedName name="TABLE_SECTION_1" localSheetId="125">'x-730'!$B$8</definedName>
    <definedName name="TABLE_SECTION_1" localSheetId="126">'x-801'!$B$8</definedName>
    <definedName name="TABLE_SECTION_1" localSheetId="127">'x-802'!$B$8</definedName>
    <definedName name="TABLE_SECTION_1" localSheetId="128">'x-803'!$B$8</definedName>
    <definedName name="TABLE_SECTION_1" localSheetId="129">'x-804'!$B$8</definedName>
    <definedName name="TABLE_SECTION_1" localSheetId="130">'x-805'!$B$8</definedName>
    <definedName name="TABLE_SECTION_1" localSheetId="131">'x-template'!$B$8</definedName>
    <definedName name="TABLE_SECTION_NUMBER_1" localSheetId="5">'x-101'!$B$13</definedName>
    <definedName name="TABLE_SECTION_NUMBER_1" localSheetId="6">'x-202'!$B$13</definedName>
    <definedName name="TABLE_SECTION_NUMBER_1" localSheetId="7">'x-203'!$B$13</definedName>
    <definedName name="TABLE_SECTION_NUMBER_1" localSheetId="8">'x-204'!$B$13</definedName>
    <definedName name="TABLE_SECTION_NUMBER_1" localSheetId="9">'x-205'!$B$13</definedName>
    <definedName name="TABLE_SECTION_NUMBER_1" localSheetId="10">'x-206'!$B$13</definedName>
    <definedName name="TABLE_SECTION_NUMBER_1" localSheetId="11">'x-207'!$B$13</definedName>
    <definedName name="TABLE_SECTION_NUMBER_1" localSheetId="12">'x-208'!$B$13</definedName>
    <definedName name="TABLE_SECTION_NUMBER_1" localSheetId="13">'x-209'!$B$13</definedName>
    <definedName name="TABLE_SECTION_NUMBER_1" localSheetId="14">'x-210'!$B$13</definedName>
    <definedName name="TABLE_SECTION_NUMBER_1" localSheetId="15">'x-211'!$B$13</definedName>
    <definedName name="TABLE_SECTION_NUMBER_1" localSheetId="16">'x-212'!$B$13</definedName>
    <definedName name="TABLE_SECTION_NUMBER_1" localSheetId="17">'x-213'!$B$13</definedName>
    <definedName name="TABLE_SECTION_NUMBER_1" localSheetId="18">'x-214'!$B$13</definedName>
    <definedName name="TABLE_SECTION_NUMBER_1" localSheetId="19">'x-215'!$B$13</definedName>
    <definedName name="TABLE_SECTION_NUMBER_1" localSheetId="20">'x-216'!$B$13</definedName>
    <definedName name="TABLE_SECTION_NUMBER_1" localSheetId="21">'x-217'!$B$13</definedName>
    <definedName name="TABLE_SECTION_NUMBER_1" localSheetId="22">'x-218'!$B$13</definedName>
    <definedName name="TABLE_SECTION_NUMBER_1" localSheetId="23">'x-219'!$B$13</definedName>
    <definedName name="TABLE_SECTION_NUMBER_1" localSheetId="24">'x-220'!$B$13</definedName>
    <definedName name="TABLE_SECTION_NUMBER_1" localSheetId="25">'x-221'!$B$13</definedName>
    <definedName name="TABLE_SECTION_NUMBER_1" localSheetId="26">'x-222'!$B$13</definedName>
    <definedName name="TABLE_SECTION_NUMBER_1" localSheetId="27">'x-224'!$B$13</definedName>
    <definedName name="TABLE_SECTION_NUMBER_1" localSheetId="28">'x-225'!$B$13</definedName>
    <definedName name="TABLE_SECTION_NUMBER_1" localSheetId="29">'x-226'!$B$13</definedName>
    <definedName name="TABLE_SECTION_NUMBER_1" localSheetId="30">'x-231'!$B$13</definedName>
    <definedName name="TABLE_SECTION_NUMBER_1" localSheetId="31">'x-232'!$B$13</definedName>
    <definedName name="TABLE_SECTION_NUMBER_1" localSheetId="32">'x-233'!$B$13</definedName>
    <definedName name="TABLE_SECTION_NUMBER_1" localSheetId="33">'x-234'!$B$13</definedName>
    <definedName name="TABLE_SECTION_NUMBER_1" localSheetId="34">'x-235'!$B$13</definedName>
    <definedName name="TABLE_SECTION_NUMBER_1" localSheetId="35">'x-236'!$B$13</definedName>
    <definedName name="TABLE_SECTION_NUMBER_1" localSheetId="36">'x-237'!$B$13</definedName>
    <definedName name="TABLE_SECTION_NUMBER_1" localSheetId="37">'x-238'!$B$13</definedName>
    <definedName name="TABLE_SECTION_NUMBER_1" localSheetId="38">'x-239'!$B$13</definedName>
    <definedName name="TABLE_SECTION_NUMBER_1" localSheetId="39">'x-240'!$B$13</definedName>
    <definedName name="TABLE_SECTION_NUMBER_1" localSheetId="40">'x-301'!$B$13</definedName>
    <definedName name="TABLE_SECTION_NUMBER_1" localSheetId="41">'x-302'!$B$13</definedName>
    <definedName name="TABLE_SECTION_NUMBER_1" localSheetId="42">'x-303'!$B$13</definedName>
    <definedName name="TABLE_SECTION_NUMBER_1" localSheetId="43">'x-304'!$B$13</definedName>
    <definedName name="TABLE_SECTION_NUMBER_1" localSheetId="44">'x-305'!$B$13</definedName>
    <definedName name="TABLE_SECTION_NUMBER_1" localSheetId="45">'x-306'!$B$13</definedName>
    <definedName name="TABLE_SECTION_NUMBER_1" localSheetId="46">'x-307'!$B$13</definedName>
    <definedName name="TABLE_SECTION_NUMBER_1" localSheetId="47">'x-308'!$B$13</definedName>
    <definedName name="TABLE_SECTION_NUMBER_1" localSheetId="48">'x-309'!$B$13</definedName>
    <definedName name="TABLE_SECTION_NUMBER_1" localSheetId="49">'x-310'!$B$13</definedName>
    <definedName name="TABLE_SECTION_NUMBER_1" localSheetId="50">'x-311'!$B$13</definedName>
    <definedName name="TABLE_SECTION_NUMBER_1" localSheetId="51">'x-312'!$B$13</definedName>
    <definedName name="TABLE_SECTION_NUMBER_1" localSheetId="52">'x-313'!$B$13</definedName>
    <definedName name="TABLE_SECTION_NUMBER_1" localSheetId="53">'x-314'!$B$13</definedName>
    <definedName name="TABLE_SECTION_NUMBER_1" localSheetId="54">'x-315'!$B$13</definedName>
    <definedName name="TABLE_SECTION_NUMBER_1" localSheetId="55">'x-316'!$B$13</definedName>
    <definedName name="TABLE_SECTION_NUMBER_1" localSheetId="56">'x-317'!$B$13</definedName>
    <definedName name="TABLE_SECTION_NUMBER_1" localSheetId="57">'x-318'!$B$13</definedName>
    <definedName name="TABLE_SECTION_NUMBER_1" localSheetId="58">'x-319'!$B$13</definedName>
    <definedName name="TABLE_SECTION_NUMBER_1" localSheetId="59">'x-320'!$B$13</definedName>
    <definedName name="TABLE_SECTION_NUMBER_1" localSheetId="60">'x-321'!$B$13</definedName>
    <definedName name="TABLE_SECTION_NUMBER_1" localSheetId="61">'x-322'!$B$13</definedName>
    <definedName name="TABLE_SECTION_NUMBER_1" localSheetId="62">'x-323'!$B$13</definedName>
    <definedName name="TABLE_SECTION_NUMBER_1" localSheetId="63">'x-324'!$B$13</definedName>
    <definedName name="TABLE_SECTION_NUMBER_1" localSheetId="64">'x-401'!$B$13</definedName>
    <definedName name="TABLE_SECTION_NUMBER_1" localSheetId="65">'x-402'!$B$13</definedName>
    <definedName name="TABLE_SECTION_NUMBER_1" localSheetId="66">'x-403'!$B$13</definedName>
    <definedName name="TABLE_SECTION_NUMBER_1" localSheetId="67">'x-404'!$B$13</definedName>
    <definedName name="TABLE_SECTION_NUMBER_1" localSheetId="68">'x-405'!$B$13</definedName>
    <definedName name="TABLE_SECTION_NUMBER_1" localSheetId="69">'x-406'!$B$13</definedName>
    <definedName name="TABLE_SECTION_NUMBER_1" localSheetId="70">'x-407'!$B$13</definedName>
    <definedName name="TABLE_SECTION_NUMBER_1" localSheetId="71">'x-408'!$B$13</definedName>
    <definedName name="TABLE_SECTION_NUMBER_1" localSheetId="72">'x-409'!$B$13</definedName>
    <definedName name="TABLE_SECTION_NUMBER_1" localSheetId="73">'x-410'!$B$13</definedName>
    <definedName name="TABLE_SECTION_NUMBER_1" localSheetId="74">'x-411'!$B$13</definedName>
    <definedName name="TABLE_SECTION_NUMBER_1" localSheetId="75">'x-412'!$B$13</definedName>
    <definedName name="TABLE_SECTION_NUMBER_1" localSheetId="76">'x-413'!$B$13</definedName>
    <definedName name="TABLE_SECTION_NUMBER_1" localSheetId="77">'x-414'!$B$13</definedName>
    <definedName name="TABLE_SECTION_NUMBER_1" localSheetId="78">'x-415'!$B$13</definedName>
    <definedName name="TABLE_SECTION_NUMBER_1" localSheetId="79">'x-416'!$B$13</definedName>
    <definedName name="TABLE_SECTION_NUMBER_1" localSheetId="80">'x-501'!$B$13</definedName>
    <definedName name="TABLE_SECTION_NUMBER_1" localSheetId="81">'x-502'!$B$13</definedName>
    <definedName name="TABLE_SECTION_NUMBER_1" localSheetId="82">'x-503'!$B$13</definedName>
    <definedName name="TABLE_SECTION_NUMBER_1" localSheetId="83">'x-504'!$B$13</definedName>
    <definedName name="TABLE_SECTION_NUMBER_1" localSheetId="84">'x-505'!$B$13</definedName>
    <definedName name="TABLE_SECTION_NUMBER_1" localSheetId="85">'x-601'!$B$13</definedName>
    <definedName name="TABLE_SECTION_NUMBER_1" localSheetId="86">'x-602'!$B$13</definedName>
    <definedName name="TABLE_SECTION_NUMBER_1" localSheetId="87">'x-603'!$B$13</definedName>
    <definedName name="TABLE_SECTION_NUMBER_1" localSheetId="88">'x-604'!$B$13</definedName>
    <definedName name="TABLE_SECTION_NUMBER_1" localSheetId="89">'x-605'!$B$13</definedName>
    <definedName name="TABLE_SECTION_NUMBER_1" localSheetId="90">'x-606'!$B$13</definedName>
    <definedName name="TABLE_SECTION_NUMBER_1" localSheetId="91">'x-607'!$B$13</definedName>
    <definedName name="TABLE_SECTION_NUMBER_1" localSheetId="92">'x-608'!$B$13</definedName>
    <definedName name="TABLE_SECTION_NUMBER_1" localSheetId="93">'x-609'!$B$13</definedName>
    <definedName name="TABLE_SECTION_NUMBER_1" localSheetId="94">'x-610'!$B$13</definedName>
    <definedName name="TABLE_SECTION_NUMBER_1" localSheetId="95">'x-611'!$B$13</definedName>
    <definedName name="TABLE_SECTION_NUMBER_1" localSheetId="96">'x-701'!$B$13</definedName>
    <definedName name="TABLE_SECTION_NUMBER_1" localSheetId="97">'x-702'!$B$13</definedName>
    <definedName name="TABLE_SECTION_NUMBER_1" localSheetId="98">'x-703'!$B$13</definedName>
    <definedName name="TABLE_SECTION_NUMBER_1" localSheetId="99">'x-704'!$B$13</definedName>
    <definedName name="TABLE_SECTION_NUMBER_1" localSheetId="100">'x-705'!$B$13</definedName>
    <definedName name="TABLE_SECTION_NUMBER_1" localSheetId="101">'x-706'!$B$13</definedName>
    <definedName name="TABLE_SECTION_NUMBER_1" localSheetId="102">'x-707'!$B$13</definedName>
    <definedName name="TABLE_SECTION_NUMBER_1" localSheetId="103">'x-708'!$B$13</definedName>
    <definedName name="TABLE_SECTION_NUMBER_1" localSheetId="104">'x-709'!$B$13</definedName>
    <definedName name="TABLE_SECTION_NUMBER_1" localSheetId="105">'x-710'!$B$13</definedName>
    <definedName name="TABLE_SECTION_NUMBER_1" localSheetId="106">'x-711'!$B$13</definedName>
    <definedName name="TABLE_SECTION_NUMBER_1" localSheetId="107">'x-712'!$B$13</definedName>
    <definedName name="TABLE_SECTION_NUMBER_1" localSheetId="108">'x-713'!$B$13</definedName>
    <definedName name="TABLE_SECTION_NUMBER_1" localSheetId="109">'x-714'!$B$13</definedName>
    <definedName name="TABLE_SECTION_NUMBER_1" localSheetId="110">'x-715'!$B$13</definedName>
    <definedName name="TABLE_SECTION_NUMBER_1" localSheetId="111">'x-716'!$B$13</definedName>
    <definedName name="TABLE_SECTION_NUMBER_1" localSheetId="112">'x-717'!$B$13</definedName>
    <definedName name="TABLE_SECTION_NUMBER_1" localSheetId="113">'x-718'!$B$13</definedName>
    <definedName name="TABLE_SECTION_NUMBER_1" localSheetId="114">'x-719'!$B$13</definedName>
    <definedName name="TABLE_SECTION_NUMBER_1" localSheetId="115">'x-720'!$B$13</definedName>
    <definedName name="TABLE_SECTION_NUMBER_1" localSheetId="116">'x-721'!$B$13</definedName>
    <definedName name="TABLE_SECTION_NUMBER_1" localSheetId="117">'x-722'!$B$13</definedName>
    <definedName name="TABLE_SECTION_NUMBER_1" localSheetId="118">'x-723'!$B$13</definedName>
    <definedName name="TABLE_SECTION_NUMBER_1" localSheetId="119">'x-724'!$B$13</definedName>
    <definedName name="TABLE_SECTION_NUMBER_1" localSheetId="120">'x-725'!$B$13</definedName>
    <definedName name="TABLE_SECTION_NUMBER_1" localSheetId="121">'x-726'!$B$13</definedName>
    <definedName name="TABLE_SECTION_NUMBER_1" localSheetId="122">'x-727'!$B$13</definedName>
    <definedName name="TABLE_SECTION_NUMBER_1" localSheetId="123">'x-728'!$B$13</definedName>
    <definedName name="TABLE_SECTION_NUMBER_1" localSheetId="124">'x-729'!$B$13</definedName>
    <definedName name="TABLE_SECTION_NUMBER_1" localSheetId="125">'x-730'!$B$13</definedName>
    <definedName name="TABLE_SECTION_NUMBER_1" localSheetId="126">'x-801'!$B$13</definedName>
    <definedName name="TABLE_SECTION_NUMBER_1" localSheetId="127">'x-802'!$B$13</definedName>
    <definedName name="TABLE_SECTION_NUMBER_1" localSheetId="128">'x-803'!$B$13</definedName>
    <definedName name="TABLE_SECTION_NUMBER_1" localSheetId="129">'x-804'!$B$13</definedName>
    <definedName name="TABLE_SECTION_NUMBER_1" localSheetId="130">'x-805'!$B$13</definedName>
    <definedName name="TABLE_SECTION_NUMBER_1" localSheetId="131">'x-template'!$B$13</definedName>
    <definedName name="TABLE_SERIES_NUMBER_1" localSheetId="5">'x-101'!$B$14</definedName>
    <definedName name="TABLE_SERIES_NUMBER_1" localSheetId="6">'x-202'!$B$14</definedName>
    <definedName name="TABLE_SERIES_NUMBER_1" localSheetId="7">'x-203'!$B$14</definedName>
    <definedName name="TABLE_SERIES_NUMBER_1" localSheetId="8">'x-204'!$B$14</definedName>
    <definedName name="TABLE_SERIES_NUMBER_1" localSheetId="9">'x-205'!$B$14</definedName>
    <definedName name="TABLE_SERIES_NUMBER_1" localSheetId="10">'x-206'!$B$14</definedName>
    <definedName name="TABLE_SERIES_NUMBER_1" localSheetId="11">'x-207'!$B$14</definedName>
    <definedName name="TABLE_SERIES_NUMBER_1" localSheetId="12">'x-208'!$B$14</definedName>
    <definedName name="TABLE_SERIES_NUMBER_1" localSheetId="13">'x-209'!$B$14</definedName>
    <definedName name="TABLE_SERIES_NUMBER_1" localSheetId="14">'x-210'!$B$14</definedName>
    <definedName name="TABLE_SERIES_NUMBER_1" localSheetId="15">'x-211'!$B$14</definedName>
    <definedName name="TABLE_SERIES_NUMBER_1" localSheetId="16">'x-212'!$B$14</definedName>
    <definedName name="TABLE_SERIES_NUMBER_1" localSheetId="17">'x-213'!$B$14</definedName>
    <definedName name="TABLE_SERIES_NUMBER_1" localSheetId="18">'x-214'!$B$14</definedName>
    <definedName name="TABLE_SERIES_NUMBER_1" localSheetId="19">'x-215'!$B$14</definedName>
    <definedName name="TABLE_SERIES_NUMBER_1" localSheetId="20">'x-216'!$B$14</definedName>
    <definedName name="TABLE_SERIES_NUMBER_1" localSheetId="21">'x-217'!$B$14</definedName>
    <definedName name="TABLE_SERIES_NUMBER_1" localSheetId="22">'x-218'!$B$14</definedName>
    <definedName name="TABLE_SERIES_NUMBER_1" localSheetId="23">'x-219'!$B$14</definedName>
    <definedName name="TABLE_SERIES_NUMBER_1" localSheetId="24">'x-220'!$B$14</definedName>
    <definedName name="TABLE_SERIES_NUMBER_1" localSheetId="25">'x-221'!$B$14</definedName>
    <definedName name="TABLE_SERIES_NUMBER_1" localSheetId="26">'x-222'!$B$14</definedName>
    <definedName name="TABLE_SERIES_NUMBER_1" localSheetId="27">'x-224'!$B$14</definedName>
    <definedName name="TABLE_SERIES_NUMBER_1" localSheetId="28">'x-225'!$B$14</definedName>
    <definedName name="TABLE_SERIES_NUMBER_1" localSheetId="29">'x-226'!$B$14</definedName>
    <definedName name="TABLE_SERIES_NUMBER_1" localSheetId="30">'x-231'!$B$14</definedName>
    <definedName name="TABLE_SERIES_NUMBER_1" localSheetId="31">'x-232'!$B$14</definedName>
    <definedName name="TABLE_SERIES_NUMBER_1" localSheetId="32">'x-233'!$B$14</definedName>
    <definedName name="TABLE_SERIES_NUMBER_1" localSheetId="33">'x-234'!$B$14</definedName>
    <definedName name="TABLE_SERIES_NUMBER_1" localSheetId="34">'x-235'!$B$14</definedName>
    <definedName name="TABLE_SERIES_NUMBER_1" localSheetId="35">'x-236'!$B$14</definedName>
    <definedName name="TABLE_SERIES_NUMBER_1" localSheetId="36">'x-237'!$B$14</definedName>
    <definedName name="TABLE_SERIES_NUMBER_1" localSheetId="37">'x-238'!$B$14</definedName>
    <definedName name="TABLE_SERIES_NUMBER_1" localSheetId="38">'x-239'!$B$14</definedName>
    <definedName name="TABLE_SERIES_NUMBER_1" localSheetId="39">'x-240'!$B$14</definedName>
    <definedName name="TABLE_SERIES_NUMBER_1" localSheetId="40">'x-301'!$B$14</definedName>
    <definedName name="TABLE_SERIES_NUMBER_1" localSheetId="41">'x-302'!$B$14</definedName>
    <definedName name="TABLE_SERIES_NUMBER_1" localSheetId="42">'x-303'!$B$14</definedName>
    <definedName name="TABLE_SERIES_NUMBER_1" localSheetId="43">'x-304'!$B$14</definedName>
    <definedName name="TABLE_SERIES_NUMBER_1" localSheetId="44">'x-305'!$B$14</definedName>
    <definedName name="TABLE_SERIES_NUMBER_1" localSheetId="45">'x-306'!$B$14</definedName>
    <definedName name="TABLE_SERIES_NUMBER_1" localSheetId="46">'x-307'!$B$14</definedName>
    <definedName name="TABLE_SERIES_NUMBER_1" localSheetId="47">'x-308'!$B$14</definedName>
    <definedName name="TABLE_SERIES_NUMBER_1" localSheetId="48">'x-309'!$B$14</definedName>
    <definedName name="TABLE_SERIES_NUMBER_1" localSheetId="49">'x-310'!$B$14</definedName>
    <definedName name="TABLE_SERIES_NUMBER_1" localSheetId="50">'x-311'!$B$14</definedName>
    <definedName name="TABLE_SERIES_NUMBER_1" localSheetId="51">'x-312'!$B$14</definedName>
    <definedName name="TABLE_SERIES_NUMBER_1" localSheetId="52">'x-313'!$B$14</definedName>
    <definedName name="TABLE_SERIES_NUMBER_1" localSheetId="53">'x-314'!$B$14</definedName>
    <definedName name="TABLE_SERIES_NUMBER_1" localSheetId="54">'x-315'!$B$14</definedName>
    <definedName name="TABLE_SERIES_NUMBER_1" localSheetId="55">'x-316'!$B$14</definedName>
    <definedName name="TABLE_SERIES_NUMBER_1" localSheetId="56">'x-317'!$B$14</definedName>
    <definedName name="TABLE_SERIES_NUMBER_1" localSheetId="57">'x-318'!$B$14</definedName>
    <definedName name="TABLE_SERIES_NUMBER_1" localSheetId="58">'x-319'!$B$14</definedName>
    <definedName name="TABLE_SERIES_NUMBER_1" localSheetId="59">'x-320'!$B$14</definedName>
    <definedName name="TABLE_SERIES_NUMBER_1" localSheetId="60">'x-321'!$B$14</definedName>
    <definedName name="TABLE_SERIES_NUMBER_1" localSheetId="61">'x-322'!$B$14</definedName>
    <definedName name="TABLE_SERIES_NUMBER_1" localSheetId="62">'x-323'!$B$14</definedName>
    <definedName name="TABLE_SERIES_NUMBER_1" localSheetId="63">'x-324'!$B$14</definedName>
    <definedName name="TABLE_SERIES_NUMBER_1" localSheetId="64">'x-401'!$B$14</definedName>
    <definedName name="TABLE_SERIES_NUMBER_1" localSheetId="65">'x-402'!$B$14</definedName>
    <definedName name="TABLE_SERIES_NUMBER_1" localSheetId="66">'x-403'!$B$14</definedName>
    <definedName name="TABLE_SERIES_NUMBER_1" localSheetId="67">'x-404'!$B$14</definedName>
    <definedName name="TABLE_SERIES_NUMBER_1" localSheetId="68">'x-405'!$B$14</definedName>
    <definedName name="TABLE_SERIES_NUMBER_1" localSheetId="69">'x-406'!$B$14</definedName>
    <definedName name="TABLE_SERIES_NUMBER_1" localSheetId="70">'x-407'!$B$14</definedName>
    <definedName name="TABLE_SERIES_NUMBER_1" localSheetId="71">'x-408'!$B$14</definedName>
    <definedName name="TABLE_SERIES_NUMBER_1" localSheetId="72">'x-409'!$B$14</definedName>
    <definedName name="TABLE_SERIES_NUMBER_1" localSheetId="73">'x-410'!$B$14</definedName>
    <definedName name="TABLE_SERIES_NUMBER_1" localSheetId="74">'x-411'!$B$14</definedName>
    <definedName name="TABLE_SERIES_NUMBER_1" localSheetId="75">'x-412'!$B$14</definedName>
    <definedName name="TABLE_SERIES_NUMBER_1" localSheetId="76">'x-413'!$B$14</definedName>
    <definedName name="TABLE_SERIES_NUMBER_1" localSheetId="77">'x-414'!$B$14</definedName>
    <definedName name="TABLE_SERIES_NUMBER_1" localSheetId="78">'x-415'!$B$14</definedName>
    <definedName name="TABLE_SERIES_NUMBER_1" localSheetId="79">'x-416'!$B$14</definedName>
    <definedName name="TABLE_SERIES_NUMBER_1" localSheetId="80">'x-501'!$B$14</definedName>
    <definedName name="TABLE_SERIES_NUMBER_1" localSheetId="81">'x-502'!$B$14</definedName>
    <definedName name="TABLE_SERIES_NUMBER_1" localSheetId="82">'x-503'!$B$14</definedName>
    <definedName name="TABLE_SERIES_NUMBER_1" localSheetId="83">'x-504'!$B$14</definedName>
    <definedName name="TABLE_SERIES_NUMBER_1" localSheetId="84">'x-505'!$B$14</definedName>
    <definedName name="TABLE_SERIES_NUMBER_1" localSheetId="85">'x-601'!$B$14</definedName>
    <definedName name="TABLE_SERIES_NUMBER_1" localSheetId="86">'x-602'!$B$14</definedName>
    <definedName name="TABLE_SERIES_NUMBER_1" localSheetId="87">'x-603'!$B$14</definedName>
    <definedName name="TABLE_SERIES_NUMBER_1" localSheetId="88">'x-604'!$B$14</definedName>
    <definedName name="TABLE_SERIES_NUMBER_1" localSheetId="89">'x-605'!$B$14</definedName>
    <definedName name="TABLE_SERIES_NUMBER_1" localSheetId="90">'x-606'!$B$14</definedName>
    <definedName name="TABLE_SERIES_NUMBER_1" localSheetId="91">'x-607'!$B$14</definedName>
    <definedName name="TABLE_SERIES_NUMBER_1" localSheetId="92">'x-608'!$B$14</definedName>
    <definedName name="TABLE_SERIES_NUMBER_1" localSheetId="93">'x-609'!$B$14</definedName>
    <definedName name="TABLE_SERIES_NUMBER_1" localSheetId="94">'x-610'!$B$14</definedName>
    <definedName name="TABLE_SERIES_NUMBER_1" localSheetId="95">'x-611'!$B$14</definedName>
    <definedName name="TABLE_SERIES_NUMBER_1" localSheetId="96">'x-701'!$B$14</definedName>
    <definedName name="TABLE_SERIES_NUMBER_1" localSheetId="97">'x-702'!$B$14</definedName>
    <definedName name="TABLE_SERIES_NUMBER_1" localSheetId="98">'x-703'!$B$14</definedName>
    <definedName name="TABLE_SERIES_NUMBER_1" localSheetId="99">'x-704'!$B$14</definedName>
    <definedName name="TABLE_SERIES_NUMBER_1" localSheetId="100">'x-705'!$B$14</definedName>
    <definedName name="TABLE_SERIES_NUMBER_1" localSheetId="101">'x-706'!$B$14</definedName>
    <definedName name="TABLE_SERIES_NUMBER_1" localSheetId="102">'x-707'!$B$14</definedName>
    <definedName name="TABLE_SERIES_NUMBER_1" localSheetId="103">'x-708'!$B$14</definedName>
    <definedName name="TABLE_SERIES_NUMBER_1" localSheetId="104">'x-709'!$B$14</definedName>
    <definedName name="TABLE_SERIES_NUMBER_1" localSheetId="105">'x-710'!$B$14</definedName>
    <definedName name="TABLE_SERIES_NUMBER_1" localSheetId="106">'x-711'!$B$14</definedName>
    <definedName name="TABLE_SERIES_NUMBER_1" localSheetId="107">'x-712'!$B$14</definedName>
    <definedName name="TABLE_SERIES_NUMBER_1" localSheetId="108">'x-713'!$B$14</definedName>
    <definedName name="TABLE_SERIES_NUMBER_1" localSheetId="109">'x-714'!$B$14</definedName>
    <definedName name="TABLE_SERIES_NUMBER_1" localSheetId="110">'x-715'!$B$14</definedName>
    <definedName name="TABLE_SERIES_NUMBER_1" localSheetId="111">'x-716'!$B$14</definedName>
    <definedName name="TABLE_SERIES_NUMBER_1" localSheetId="112">'x-717'!$B$14</definedName>
    <definedName name="TABLE_SERIES_NUMBER_1" localSheetId="113">'x-718'!$B$14</definedName>
    <definedName name="TABLE_SERIES_NUMBER_1" localSheetId="114">'x-719'!$B$14</definedName>
    <definedName name="TABLE_SERIES_NUMBER_1" localSheetId="115">'x-720'!$B$14</definedName>
    <definedName name="TABLE_SERIES_NUMBER_1" localSheetId="116">'x-721'!$B$14</definedName>
    <definedName name="TABLE_SERIES_NUMBER_1" localSheetId="117">'x-722'!$B$14</definedName>
    <definedName name="TABLE_SERIES_NUMBER_1" localSheetId="118">'x-723'!$B$14</definedName>
    <definedName name="TABLE_SERIES_NUMBER_1" localSheetId="119">'x-724'!$B$14</definedName>
    <definedName name="TABLE_SERIES_NUMBER_1" localSheetId="120">'x-725'!$B$14</definedName>
    <definedName name="TABLE_SERIES_NUMBER_1" localSheetId="121">'x-726'!$B$14</definedName>
    <definedName name="TABLE_SERIES_NUMBER_1" localSheetId="122">'x-727'!$B$14</definedName>
    <definedName name="TABLE_SERIES_NUMBER_1" localSheetId="123">'x-728'!$B$14</definedName>
    <definedName name="TABLE_SERIES_NUMBER_1" localSheetId="124">'x-729'!$B$14</definedName>
    <definedName name="TABLE_SERIES_NUMBER_1" localSheetId="125">'x-730'!$B$14</definedName>
    <definedName name="TABLE_SERIES_NUMBER_1" localSheetId="126">'x-801'!$B$14</definedName>
    <definedName name="TABLE_SERIES_NUMBER_1" localSheetId="127">'x-802'!$B$14</definedName>
    <definedName name="TABLE_SERIES_NUMBER_1" localSheetId="128">'x-803'!$B$14</definedName>
    <definedName name="TABLE_SERIES_NUMBER_1" localSheetId="129">'x-804'!$B$14</definedName>
    <definedName name="TABLE_SERIES_NUMBER_1" localSheetId="130">'x-805'!$B$14</definedName>
    <definedName name="TABLE_SERIES_NUMBER_1" localSheetId="131">'x-template'!$B$14</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9" l="1"/>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A119" i="9"/>
  <c r="A120" i="9"/>
  <c r="A121" i="9"/>
  <c r="A122" i="9"/>
  <c r="A123" i="9"/>
  <c r="A124" i="9"/>
  <c r="A125" i="9"/>
  <c r="A126" i="9"/>
  <c r="A127" i="9"/>
  <c r="A128" i="9"/>
  <c r="A129" i="9"/>
  <c r="A130" i="9"/>
  <c r="A131" i="9"/>
  <c r="A132" i="9"/>
  <c r="J8" i="9"/>
  <c r="J33" i="9"/>
  <c r="J34" i="9"/>
  <c r="J35" i="9"/>
  <c r="J36" i="9"/>
  <c r="J37" i="9"/>
  <c r="J38" i="9"/>
  <c r="J39" i="9"/>
  <c r="J40" i="9"/>
  <c r="J41" i="9"/>
  <c r="J42" i="9"/>
  <c r="J67" i="9"/>
  <c r="J68" i="9"/>
  <c r="J69" i="9"/>
  <c r="J70" i="9"/>
  <c r="J71" i="9"/>
  <c r="J72" i="9"/>
  <c r="J73" i="9"/>
  <c r="J74" i="9"/>
  <c r="J75" i="9"/>
  <c r="J76" i="9"/>
  <c r="J77" i="9"/>
  <c r="J78" i="9"/>
  <c r="J79" i="9"/>
  <c r="J80" i="9"/>
  <c r="J81" i="9"/>
  <c r="J82" i="9"/>
  <c r="J83" i="9"/>
  <c r="J84" i="9"/>
  <c r="J85" i="9"/>
  <c r="J86" i="9"/>
  <c r="J87" i="9"/>
  <c r="J88" i="9"/>
  <c r="J89" i="9"/>
  <c r="J90" i="9"/>
  <c r="J91" i="9"/>
  <c r="J92" i="9"/>
  <c r="J93" i="9"/>
  <c r="J94" i="9"/>
  <c r="J95" i="9"/>
  <c r="J96" i="9"/>
  <c r="J97" i="9"/>
  <c r="J98" i="9"/>
  <c r="J99" i="9"/>
  <c r="J100" i="9"/>
  <c r="J101" i="9"/>
  <c r="J102" i="9"/>
  <c r="J103" i="9"/>
  <c r="J104" i="9"/>
  <c r="J105" i="9"/>
  <c r="J106" i="9"/>
  <c r="J107" i="9"/>
  <c r="J108" i="9"/>
  <c r="J109" i="9"/>
  <c r="J110" i="9"/>
  <c r="J111" i="9"/>
  <c r="J112" i="9"/>
  <c r="J113" i="9"/>
  <c r="J114" i="9"/>
  <c r="J115" i="9"/>
  <c r="J116" i="9"/>
  <c r="J117" i="9"/>
  <c r="J118" i="9"/>
  <c r="J119" i="9"/>
  <c r="J120" i="9"/>
  <c r="J121" i="9"/>
  <c r="J122" i="9"/>
  <c r="J123" i="9"/>
  <c r="J124" i="9"/>
  <c r="J125" i="9"/>
  <c r="J126" i="9"/>
  <c r="J127" i="9"/>
  <c r="J128" i="9"/>
  <c r="J129" i="9"/>
  <c r="J130" i="9"/>
  <c r="J131" i="9"/>
  <c r="J132" i="9"/>
  <c r="B23" i="140" l="1"/>
  <c r="A23" i="140"/>
  <c r="B3" i="140"/>
  <c r="B23" i="139"/>
  <c r="A23" i="139"/>
  <c r="B3" i="139"/>
  <c r="B23" i="138"/>
  <c r="A23" i="138"/>
  <c r="B3" i="138"/>
  <c r="B23" i="137"/>
  <c r="A23" i="137"/>
  <c r="B3" i="137"/>
  <c r="B23" i="136"/>
  <c r="A23" i="136"/>
  <c r="B3" i="136"/>
  <c r="B23" i="135"/>
  <c r="A23" i="135"/>
  <c r="B3" i="135"/>
  <c r="B23" i="134"/>
  <c r="A23" i="134"/>
  <c r="B3" i="134"/>
  <c r="B23" i="133"/>
  <c r="A23" i="133"/>
  <c r="B3" i="133"/>
  <c r="B23" i="132"/>
  <c r="A23" i="132"/>
  <c r="B3" i="132"/>
  <c r="B23" i="131"/>
  <c r="A23" i="131"/>
  <c r="B3" i="131"/>
  <c r="B23" i="130"/>
  <c r="A23" i="130"/>
  <c r="B3" i="130"/>
  <c r="B23" i="129"/>
  <c r="A23" i="129"/>
  <c r="B3" i="129"/>
  <c r="B23" i="128"/>
  <c r="A23" i="128"/>
  <c r="B3" i="128"/>
  <c r="B23" i="127"/>
  <c r="A23" i="127"/>
  <c r="B3" i="127"/>
  <c r="B23" i="126"/>
  <c r="A23" i="126"/>
  <c r="B3" i="126"/>
  <c r="B23" i="125"/>
  <c r="A23" i="125"/>
  <c r="B3" i="125"/>
  <c r="B23" i="124"/>
  <c r="A23" i="124"/>
  <c r="B3" i="124"/>
  <c r="B23" i="123"/>
  <c r="A23" i="123"/>
  <c r="B3" i="123"/>
  <c r="B23" i="122"/>
  <c r="A23" i="122"/>
  <c r="B3" i="122"/>
  <c r="B23" i="121"/>
  <c r="A23" i="121"/>
  <c r="B3" i="121"/>
  <c r="B23" i="120"/>
  <c r="A23" i="120"/>
  <c r="B3" i="120"/>
  <c r="B23" i="119"/>
  <c r="A23" i="119"/>
  <c r="B3" i="119"/>
  <c r="B23" i="118"/>
  <c r="A23" i="118"/>
  <c r="B3" i="118"/>
  <c r="B23" i="117"/>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23" i="15"/>
  <c r="A23" i="15"/>
  <c r="B3" i="15"/>
  <c r="B3" i="14" l="1"/>
  <c r="A23" i="14"/>
  <c r="B23" i="14"/>
  <c r="A8" i="10"/>
  <c r="A6" i="7"/>
  <c r="B9" i="7"/>
  <c r="B8" i="7"/>
  <c r="B6" i="13"/>
  <c r="B2" i="13"/>
  <c r="B2" i="124" l="1"/>
  <c r="B2" i="135"/>
  <c r="B2" i="113"/>
  <c r="B2" i="102"/>
  <c r="B2" i="91"/>
  <c r="B2" i="80"/>
  <c r="B2" i="69"/>
  <c r="B2" i="58"/>
  <c r="B2" i="47"/>
  <c r="B2" i="36"/>
  <c r="B2" i="25"/>
  <c r="B2" i="118"/>
  <c r="B2" i="107"/>
  <c r="B2" i="96"/>
  <c r="B2" i="85"/>
  <c r="B2" i="74"/>
  <c r="B2" i="63"/>
  <c r="B2" i="52"/>
  <c r="B2" i="41"/>
  <c r="B2" i="30"/>
  <c r="B2" i="19"/>
  <c r="B2" i="112"/>
  <c r="B2" i="101"/>
  <c r="B2" i="90"/>
  <c r="B2" i="79"/>
  <c r="B2" i="68"/>
  <c r="B2" i="46"/>
  <c r="B2" i="35"/>
  <c r="B2" i="117"/>
  <c r="B2" i="84"/>
  <c r="B2" i="18"/>
  <c r="B2" i="100"/>
  <c r="B2" i="78"/>
  <c r="B2" i="67"/>
  <c r="B2" i="56"/>
  <c r="B2" i="116"/>
  <c r="B2" i="105"/>
  <c r="B2" i="94"/>
  <c r="B2" i="83"/>
  <c r="B2" i="72"/>
  <c r="B2" i="61"/>
  <c r="B2" i="39"/>
  <c r="B2" i="110"/>
  <c r="B2" i="55"/>
  <c r="B2" i="22"/>
  <c r="B2" i="115"/>
  <c r="B2" i="104"/>
  <c r="B2" i="82"/>
  <c r="B2" i="71"/>
  <c r="B2" i="98"/>
  <c r="B2" i="87"/>
  <c r="B2" i="76"/>
  <c r="B2" i="65"/>
  <c r="B2" i="54"/>
  <c r="B2" i="114"/>
  <c r="B2" i="103"/>
  <c r="B2" i="59"/>
  <c r="B2" i="48"/>
  <c r="B2" i="37"/>
  <c r="B2" i="15"/>
  <c r="B2" i="140"/>
  <c r="B2" i="129"/>
  <c r="B2" i="123"/>
  <c r="B2" i="134"/>
  <c r="B2" i="128"/>
  <c r="B2" i="139"/>
  <c r="B2" i="133"/>
  <c r="B2" i="122"/>
  <c r="B2" i="127"/>
  <c r="B2" i="138"/>
  <c r="B2" i="121"/>
  <c r="B2" i="132"/>
  <c r="B2" i="126"/>
  <c r="B2" i="137"/>
  <c r="B2" i="120"/>
  <c r="B2" i="131"/>
  <c r="B2" i="136"/>
  <c r="B2" i="125"/>
  <c r="B2" i="119"/>
  <c r="B2" i="108"/>
  <c r="B2" i="97"/>
  <c r="B2" i="86"/>
  <c r="B2" i="75"/>
  <c r="B2" i="64"/>
  <c r="B2" i="53"/>
  <c r="B2" i="42"/>
  <c r="B2" i="31"/>
  <c r="B2" i="20"/>
  <c r="B2" i="57"/>
  <c r="B2" i="24"/>
  <c r="B2" i="106"/>
  <c r="B2" i="95"/>
  <c r="B2" i="73"/>
  <c r="B2" i="62"/>
  <c r="B2" i="51"/>
  <c r="B2" i="40"/>
  <c r="B2" i="29"/>
  <c r="B2" i="111"/>
  <c r="B2" i="89"/>
  <c r="B2" i="45"/>
  <c r="B2" i="34"/>
  <c r="B2" i="23"/>
  <c r="B2" i="50"/>
  <c r="B2" i="28"/>
  <c r="B2" i="17"/>
  <c r="B2" i="99"/>
  <c r="B2" i="88"/>
  <c r="B2" i="77"/>
  <c r="B2" i="66"/>
  <c r="B2" i="44"/>
  <c r="B2" i="33"/>
  <c r="B2" i="93"/>
  <c r="B2" i="60"/>
  <c r="B2" i="49"/>
  <c r="B2" i="38"/>
  <c r="B2" i="27"/>
  <c r="B2" i="16"/>
  <c r="B2" i="109"/>
  <c r="B2" i="43"/>
  <c r="B2" i="32"/>
  <c r="B2" i="21"/>
  <c r="B2" i="92"/>
  <c r="B2" i="81"/>
  <c r="B2" i="70"/>
  <c r="B2" i="26"/>
  <c r="B2" i="130"/>
  <c r="B2" i="14"/>
  <c r="B2" i="5"/>
  <c r="B2" i="9" l="1"/>
  <c r="B2" i="10"/>
  <c r="B2" i="7"/>
</calcChain>
</file>

<file path=xl/sharedStrings.xml><?xml version="1.0" encoding="utf-8"?>
<sst xmlns="http://schemas.openxmlformats.org/spreadsheetml/2006/main" count="6240" uniqueCount="832">
  <si>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</si>
  <si>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</si>
  <si>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</si>
  <si>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</si>
  <si>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</si>
  <si>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</si>
  <si>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</si>
  <si>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</si>
  <si>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</si>
  <si>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</si>
  <si>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</si>
  <si>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</si>
  <si>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</si>
  <si>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</si>
  <si>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</si>
  <si>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</si>
  <si>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</si>
  <si>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</si>
  <si>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</si>
  <si>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</si>
  <si>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</si>
  <si>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</si>
  <si>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</si>
  <si>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</si>
  <si>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</si>
  <si>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</si>
  <si>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</si>
  <si>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</si>
  <si>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</si>
  <si>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</si>
  <si>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</si>
  <si>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</si>
  <si>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</si>
  <si>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</si>
  <si>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</si>
  <si>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Version 2018-1 (November 2018)</t>
  </si>
  <si>
    <t>Provides the following new factor tables:</t>
  </si>
  <si>
    <t>None</t>
  </si>
  <si>
    <t>Provides the following revised factors:</t>
  </si>
  <si>
    <t>x-200 series (part) and x-300 series (part)</t>
  </si>
  <si>
    <t>Confirms that the following factor table is no longer required by DfE:</t>
  </si>
  <si>
    <t>Factors still to follow:</t>
  </si>
  <si>
    <t>All other series</t>
  </si>
  <si>
    <t>Methodology changes:</t>
  </si>
  <si>
    <t>None - tables should be used with existing guidance notes as referenced</t>
  </si>
  <si>
    <t>Date modified:</t>
  </si>
  <si>
    <t>Version 2018-2 (December 2018)</t>
  </si>
  <si>
    <t>x-400 series (part)</t>
  </si>
  <si>
    <t>x-100, x-500, x-600, x-700 and x-800 series (all)
x-200, x-300 and x-400 series (part)</t>
  </si>
  <si>
    <t>Version 2018-3 (December 2018)</t>
  </si>
  <si>
    <t>x-200, x-300 and x-500 series (all)
x-800 series (part)
Table x-408 (revised)</t>
  </si>
  <si>
    <t>x-100, x-600 and x-700 series (all)
x-400 and x-800 series (part)</t>
  </si>
  <si>
    <t>Version 2019-1 (February 2019)</t>
  </si>
  <si>
    <t>x-600 and x-700 series (all)
x-800 series (all remaining factors)</t>
  </si>
  <si>
    <t>x-100 (all)
x-400 (part)</t>
  </si>
  <si>
    <t>Version 2019-2 (March 2019)</t>
  </si>
  <si>
    <t>x-100 series (all)</t>
  </si>
  <si>
    <t>x-400 (part)</t>
  </si>
  <si>
    <t>Version 2019-3 (April 2019)</t>
  </si>
  <si>
    <t>Other changes</t>
  </si>
  <si>
    <t>Corrected date of 'Associated Guidance Note' for tables x-610 and x-611</t>
  </si>
  <si>
    <t>Version 2023-01</t>
  </si>
  <si>
    <t>Provides the following updated factor tables:</t>
  </si>
  <si>
    <t>x-202 to x-226,
x-301 to x-324,
Removed x-201 (GMP) and x-223 (Protected Rights)</t>
  </si>
  <si>
    <t>Date Modified:</t>
  </si>
  <si>
    <t>Version 2023-02</t>
  </si>
  <si>
    <t>x-401 to x-414 
x-231 to x-240</t>
  </si>
  <si>
    <t>Withdrawn factor tables:</t>
  </si>
  <si>
    <t>x-227 to x-230 removed (final salary TV in factors)</t>
  </si>
  <si>
    <t>Version 2023-03</t>
  </si>
  <si>
    <t>x-501 to x-505 
x-601 to x-611 
x-801 to x-802</t>
  </si>
  <si>
    <t xml:space="preserve">Withdrawn factor tables: </t>
  </si>
  <si>
    <t>Version 2023-04</t>
  </si>
  <si>
    <t xml:space="preserve">x-805 (pension mis-selling factors),
x-729 (table BO3)
</t>
  </si>
  <si>
    <t xml:space="preserve">x-101,
x-702 to x-721,
x-722 to x-723
x-724 to x-728,
x-803 to x-804
</t>
  </si>
  <si>
    <t>x-701</t>
  </si>
  <si>
    <t>Version 2025-01</t>
  </si>
  <si>
    <t>x-415, x-416, x-806</t>
  </si>
  <si>
    <t>Other changes:</t>
  </si>
  <si>
    <t>The key assumptions underlying the factors have been added on a separate tab called "Assumptions".</t>
  </si>
  <si>
    <t>x-610, x-611</t>
  </si>
  <si>
    <t>Removed LTA tables and set to withdrawn in the factor list</t>
  </si>
  <si>
    <t>Version 2025-02</t>
  </si>
  <si>
    <t>Updated the numbering of table x-806 to be x-730 to correspond with the other faster accrual factors.</t>
  </si>
  <si>
    <t>x-202 to x-222, x-224 to x-226, x-301 to x-314, x-316, x-315, x-317</t>
  </si>
  <si>
    <t>x-219</t>
  </si>
  <si>
    <t>Assumptions underlying factors</t>
  </si>
  <si>
    <t>2026 factor review set</t>
  </si>
  <si>
    <t>2023 factor review set</t>
  </si>
  <si>
    <t>Discount rate net of CPI</t>
  </si>
  <si>
    <t>2% pa</t>
  </si>
  <si>
    <t>1.7% pa</t>
  </si>
  <si>
    <t>Discount rate net of post88 GMP</t>
  </si>
  <si>
    <t>2.452% pa</t>
  </si>
  <si>
    <t>2.302% pa</t>
  </si>
  <si>
    <t>Nominal discount rate</t>
  </si>
  <si>
    <t>4.040%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</si>
  <si>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</si>
  <si>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</si>
  <si>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</si>
  <si>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</si>
  <si>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</si>
  <si>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</si>
  <si>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</si>
  <si>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</si>
  <si>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</si>
  <si>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</si>
  <si>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</si>
  <si>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</si>
  <si>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</si>
  <si>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</si>
  <si>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</si>
  <si>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3.6% pa</t>
  </si>
  <si>
    <t>Male pensioners</t>
  </si>
  <si>
    <t>110% of S4NMA_L</t>
  </si>
  <si>
    <t>93% of S3NMA</t>
  </si>
  <si>
    <t>Female pensioners</t>
  </si>
  <si>
    <t>100% of S4NFA_VL</t>
  </si>
  <si>
    <t>93% of S3NFA</t>
  </si>
  <si>
    <t>Male pensioners (ill-health)</t>
  </si>
  <si>
    <t>82% of S4IMA</t>
  </si>
  <si>
    <t xml:space="preserve">86% of S3IMA </t>
  </si>
  <si>
    <t>Female pensioners (ill-health)</t>
  </si>
  <si>
    <t>95% of S4IFA</t>
  </si>
  <si>
    <t>102% of S3IFA</t>
  </si>
  <si>
    <t>Male dependants</t>
  </si>
  <si>
    <t>82% of S4DMA</t>
  </si>
  <si>
    <t xml:space="preserve">87% of S3DMA </t>
  </si>
  <si>
    <t>Female dependants</t>
  </si>
  <si>
    <t>104% of S4DFA_VL</t>
  </si>
  <si>
    <t>90% of S3DFA</t>
  </si>
  <si>
    <t>Future mortality improvements</t>
  </si>
  <si>
    <t>Based on ONS 2022 principal UK population projections</t>
  </si>
  <si>
    <t>Based on ONS 2020 principal UK population projection</t>
  </si>
  <si>
    <t>Year of use</t>
  </si>
  <si>
    <t xml:space="preserve"> 2024 for most factors
For factors intended to set a member contribution rate that is payable for the duration of a contract, we 
select a year of use that reflects the cohort of members that could use those factors.</t>
  </si>
  <si>
    <t>Proportion of male and female members for unisex factors</t>
  </si>
  <si>
    <t>Members: 30% male, 70% female
Dependants: 70% male, 30% female</t>
  </si>
  <si>
    <t>Expense loading</t>
  </si>
  <si>
    <t>Allowance for short-term dependants’ pensions</t>
  </si>
  <si>
    <t>Normal pension age in the 2015 scheme</t>
  </si>
  <si>
    <t>In line with HMT valuation directions</t>
  </si>
  <si>
    <t>Proportion partnered at retirement</t>
  </si>
  <si>
    <t>Generally in line with proposed 2024 valuation assumptions: 65% (male), 54% (female) assumed married or partnered on retirement.
100% for options where the member can purchase additional dependant benefits</t>
  </si>
  <si>
    <t>Generally in line with 2020 valuation assumptions: 77% (male) and 58% (female) assumed 
married or partnered on retirement.
100% for options where the member can purchase additional dependant benefits</t>
  </si>
  <si>
    <t>Age difference between member and partner</t>
  </si>
  <si>
    <t>Male: 3 years older than partner
Female: 2 years younger than partner</t>
  </si>
  <si>
    <t>Rates of ill-health retirement</t>
  </si>
  <si>
    <t>In line with proposed 2024 valuation assumptions</t>
  </si>
  <si>
    <t>In line with 2020 valuation assumptions</t>
  </si>
  <si>
    <t>Mortality before retirement</t>
  </si>
  <si>
    <t>Rates of leaving service</t>
  </si>
  <si>
    <t>Retirement ages</t>
  </si>
  <si>
    <t>All retirements take place at normal pension age</t>
  </si>
  <si>
    <t>Salary scale for transfers-in</t>
  </si>
  <si>
    <t>Not applicable</t>
  </si>
  <si>
    <t>Allowance for commutation</t>
  </si>
  <si>
    <t>Nil, except for mandatory lump sums</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</si>
  <si>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</si>
  <si>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</si>
  <si>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</si>
  <si>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</si>
  <si>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</si>
  <si>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</si>
  <si>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</si>
  <si>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</si>
  <si>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</si>
  <si>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</si>
  <si>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</si>
  <si>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</si>
  <si>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</si>
  <si>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</si>
  <si>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</si>
  <si>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</si>
  <si>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TPS_EW</t>
  </si>
  <si>
    <t>Career Average</t>
  </si>
  <si>
    <t>Club Transfer Adjustments</t>
  </si>
  <si>
    <t>Club transfer credit adjustment factors</t>
  </si>
  <si>
    <t>Male &amp; Female</t>
  </si>
  <si>
    <t>Age last birthday</t>
  </si>
  <si>
    <t>Table CTC1</t>
  </si>
  <si>
    <t>Issued</t>
  </si>
  <si>
    <t>Final Salary</t>
  </si>
  <si>
    <t>CETV</t>
  </si>
  <si>
    <t>CETV factors for men, normal pension age of 60</t>
  </si>
  <si>
    <t>Male</t>
  </si>
  <si>
    <t>Age last birthday at relevant date</t>
  </si>
  <si>
    <t>x</t>
  </si>
  <si>
    <t>x-202</t>
  </si>
  <si>
    <t>CETV factors for women, normal pension age of 60</t>
  </si>
  <si>
    <t>Female</t>
  </si>
  <si>
    <t>x-203</t>
  </si>
  <si>
    <t>All</t>
  </si>
  <si>
    <t>CETV factors for men, normal pension age of 65</t>
  </si>
  <si>
    <t>x-204</t>
  </si>
  <si>
    <t>CETV factors for women, normal pension age of 65 - ages 20 to 59</t>
  </si>
  <si>
    <t>x-205</t>
  </si>
  <si>
    <t>133a</t>
  </si>
  <si>
    <t>CETV factors for women, normal pension age of 65 - ages 60 to 64</t>
  </si>
  <si>
    <t>x-206</t>
  </si>
  <si>
    <t>133b</t>
  </si>
  <si>
    <t>CETV factors for men, normal pension age of 66 - ages 20 to 64</t>
  </si>
  <si>
    <t>x-207</t>
  </si>
  <si>
    <t>143a</t>
  </si>
  <si>
    <t>CETV factors for men, normal pension age of 66 - age 65</t>
  </si>
  <si>
    <t>x-208</t>
  </si>
  <si>
    <t>143b</t>
  </si>
  <si>
    <t>CETV factors for women, normal pension age of 66 - ages 20 to 59</t>
  </si>
  <si>
    <t>x-209</t>
  </si>
  <si>
    <t>153a</t>
  </si>
  <si>
    <t>CETV factors for women, normal pension age of 66 - ages 60 to 65</t>
  </si>
  <si>
    <t>x-210</t>
  </si>
  <si>
    <t>153b</t>
  </si>
  <si>
    <t>CETV factors for men, normal pension age of 67 - ages 20 to 64</t>
  </si>
  <si>
    <t>x-211</t>
  </si>
  <si>
    <t>163a</t>
  </si>
  <si>
    <t>CETV factors for men, normal pension age of 67 - ages 65 to 66</t>
  </si>
  <si>
    <t>x-212</t>
  </si>
  <si>
    <t>163b</t>
  </si>
  <si>
    <t>CETV factors for women, normal pension age of 67 - ages 20 to 59</t>
  </si>
  <si>
    <t>x-213</t>
  </si>
  <si>
    <t>173a</t>
  </si>
  <si>
    <t>CETV factors for women, normal pension age of 67 - ages 60 to 66</t>
  </si>
  <si>
    <t>x-214</t>
  </si>
  <si>
    <t>173b</t>
  </si>
  <si>
    <t>CETV factors for men, normal pension age of 68 - ages 20 to 64</t>
  </si>
  <si>
    <t>x-215</t>
  </si>
  <si>
    <t>183a</t>
  </si>
  <si>
    <t>CETV factors for men, normal pension age of 68 - ages 65 to 67</t>
  </si>
  <si>
    <t>x-216</t>
  </si>
  <si>
    <t>183b</t>
  </si>
  <si>
    <t>CETV factors for women, normal pension age of 68 - ages 20 to 59</t>
  </si>
  <si>
    <t>x-217</t>
  </si>
  <si>
    <t>193a</t>
  </si>
  <si>
    <t>CETV factors for women, normal pension age of 68 - ages 60 to 67</t>
  </si>
  <si>
    <t>x-218</t>
  </si>
  <si>
    <t>193b</t>
  </si>
  <si>
    <t>CETV factors for men, NPA 60, AP in respect of an election on or before 22 June 2010</t>
  </si>
  <si>
    <t>CEM60R</t>
  </si>
  <si>
    <t>CETV factors for women, NPA 60, AP in respect of election on or before 22 June 2010</t>
  </si>
  <si>
    <t>x-220</t>
  </si>
  <si>
    <t>CEF60R</t>
  </si>
  <si>
    <t>CETV factors for men, NPA 65, AP in respect of an election on or before 22 June 2010</t>
  </si>
  <si>
    <t>x-221</t>
  </si>
  <si>
    <t>CEM65R</t>
  </si>
  <si>
    <t>CETV factors for women, NPA 65, AP in respect of an election on or before 22 June 2010</t>
  </si>
  <si>
    <t>x-222</t>
  </si>
  <si>
    <t>CEF65R</t>
  </si>
  <si>
    <t>CETV factors for men above their NPA</t>
  </si>
  <si>
    <t>x-224</t>
  </si>
  <si>
    <t>CETV factors for women above their NPA</t>
  </si>
  <si>
    <t>x-225</t>
  </si>
  <si>
    <t>Adjustment factor for CETV where a buy-out election applies</t>
  </si>
  <si>
    <t>Unisex</t>
  </si>
  <si>
    <t>Number of years and months for which the standard reduction has been bought-out</t>
  </si>
  <si>
    <t>x-226</t>
  </si>
  <si>
    <t>AF1</t>
  </si>
  <si>
    <t>TV In (non-club)</t>
  </si>
  <si>
    <t>Factors for non-Club incoming transfers - men, NPA 65 (CARE)</t>
  </si>
  <si>
    <t>Table CA_TVIN65M</t>
  </si>
  <si>
    <t>Factors for non-Club incoming transfers - women, NPA 65 (CARE)</t>
  </si>
  <si>
    <t>Table CA_TVIN65F</t>
  </si>
  <si>
    <t>Factors for non-Club incoming transfers - men, NPA 66 (CARE)</t>
  </si>
  <si>
    <t>Table CA_TVIN66M</t>
  </si>
  <si>
    <t>Factors for non-Club incoming transfers - women, NPA 66 (CARE)</t>
  </si>
  <si>
    <t>Table CA_TVIN66F</t>
  </si>
  <si>
    <t>Factors for non-Club incoming transfers - men, NPA 67 (CARE)</t>
  </si>
  <si>
    <t>Table CA_TVIN67M</t>
  </si>
  <si>
    <t>Factors for non-Club incoming transfers - women, NPA 67 (CARE)</t>
  </si>
  <si>
    <t>Table CA_TVIN67F</t>
  </si>
  <si>
    <t>Factors for non-Club incoming transfers - men, NPA 68 (CARE)</t>
  </si>
  <si>
    <t>Table CA_TVIN68M</t>
  </si>
  <si>
    <t>Factors for non-Club incoming transfers - women, NPA 68 (CARE)</t>
  </si>
  <si>
    <t>Table CA_TVIN68F</t>
  </si>
  <si>
    <t>Factors for over NPA non-Club incoming transfers - men</t>
  </si>
  <si>
    <t>Table 603</t>
  </si>
  <si>
    <t>Factors for over NPA non-Club incoming transfers - women</t>
  </si>
  <si>
    <t>Table 613</t>
  </si>
  <si>
    <t>Pensioner Cash Equivalent</t>
  </si>
  <si>
    <t>TPS, Factors to calculate pensioner cash equivalents on divorce - retirement not on grounds of ill health</t>
  </si>
  <si>
    <t>x-301</t>
  </si>
  <si>
    <t>x-302</t>
  </si>
  <si>
    <t>TPS, Factors to calculate pensioner cash equivalents on divorce - retirement on grounds of ill health - ages 20 to 95</t>
  </si>
  <si>
    <t>x-303</t>
  </si>
  <si>
    <t>x-304</t>
  </si>
  <si>
    <t>Capitalisation</t>
  </si>
  <si>
    <t>Factors for calculating divorce fee deduction, male, NPA 60</t>
  </si>
  <si>
    <t>x-305</t>
  </si>
  <si>
    <t>DF60M</t>
  </si>
  <si>
    <t>Factors for calculating divorce fee deduction, female, NPA 60</t>
  </si>
  <si>
    <t>x-306</t>
  </si>
  <si>
    <t>DF60F</t>
  </si>
  <si>
    <t>Factors for calculating divorce fee deduction, male, NPA 65</t>
  </si>
  <si>
    <t>x-307</t>
  </si>
  <si>
    <t>DF65M</t>
  </si>
  <si>
    <t>Factors for calculating divorce fee deduction, female, NPA 65</t>
  </si>
  <si>
    <t>x-308</t>
  </si>
  <si>
    <t>DF65F</t>
  </si>
  <si>
    <t>Factors for calculating divorce fee deduction, male, NPA 66</t>
  </si>
  <si>
    <t>x-309</t>
  </si>
  <si>
    <t>DF66M</t>
  </si>
  <si>
    <t>Factors for calculating divorce fee deduction, female, NPA 66</t>
  </si>
  <si>
    <t>x-310</t>
  </si>
  <si>
    <t>DF66F</t>
  </si>
  <si>
    <t>Factors for calculating divorce fee deduction, male, NPA 67</t>
  </si>
  <si>
    <t>x-311</t>
  </si>
  <si>
    <t>DF67M</t>
  </si>
  <si>
    <t>Factors for calculating divorce fee deduction, female, NPA 67</t>
  </si>
  <si>
    <t>x-312</t>
  </si>
  <si>
    <t>DF67F</t>
  </si>
  <si>
    <t>Factors for calculating divorce fee deduction, male, NPA 68</t>
  </si>
  <si>
    <t>x-313</t>
  </si>
  <si>
    <t>DF68M</t>
  </si>
  <si>
    <t>Factors for calculating divorce fee deduction, female, NPA 68</t>
  </si>
  <si>
    <t>x-314</t>
  </si>
  <si>
    <t>DF68F</t>
  </si>
  <si>
    <t>Pension Credit</t>
  </si>
  <si>
    <t>Factors for calculating divorce pension credits for male ex-partners, NPA 60</t>
  </si>
  <si>
    <t>x-315</t>
  </si>
  <si>
    <t>Factors for calculating divorce pension credits for female ex-partners, NPA 60</t>
  </si>
  <si>
    <t>x-316</t>
  </si>
  <si>
    <t>Factors for calculating divorce pension credits for male ex-partners, NPA 65</t>
  </si>
  <si>
    <t>x-317</t>
  </si>
  <si>
    <t>Factors for calculating divorce pension credits for female ex-partners, NPA 65</t>
  </si>
  <si>
    <t>x-318</t>
  </si>
  <si>
    <t>Factors for calculating divorce pension credits for male ex-partners, NPA 66</t>
  </si>
  <si>
    <t>x-319</t>
  </si>
  <si>
    <t>Factors for calculating divorce pension credits for female ex-partners, NPA 66</t>
  </si>
  <si>
    <t>x-320</t>
  </si>
  <si>
    <t>Factors for calculating divorce pension credits for male ex-partners, NPA 67</t>
  </si>
  <si>
    <t>x-321</t>
  </si>
  <si>
    <t>Factors for calculating divorce pension credits for female ex-partners, NPA 67</t>
  </si>
  <si>
    <t>x-322</t>
  </si>
  <si>
    <t>Factors for calculating divorce pension credits for male ex-partners, NPA 68</t>
  </si>
  <si>
    <t>x-323</t>
  </si>
  <si>
    <t>Factors for calculating divorce pension credits for female ex-partners, NPA 68</t>
  </si>
  <si>
    <t>x-324</t>
  </si>
  <si>
    <t>ERF</t>
  </si>
  <si>
    <t>Benefits payable to the member on early retirement (with actuarial reduction) - final salary section, NPA 60 members, main scheme pension and lump sum</t>
  </si>
  <si>
    <t>Age/Completed months</t>
  </si>
  <si>
    <t>ER1</t>
  </si>
  <si>
    <t>Benefits payable to the member on early retirement (with actuarial reduction) - final salary section, NPA 60 members, additional pension, contract exercised on or before 22.06.2010</t>
  </si>
  <si>
    <t>ER2</t>
  </si>
  <si>
    <t>Benefits payable to the member on early retirement (with actuarial reduction) - NPA 60 members, additional pension, contract exercised after 22.6.2010</t>
  </si>
  <si>
    <t>ER3</t>
  </si>
  <si>
    <t>Benefits payable to the member on early retirement (with actuarial reduction) - final salary section, NPA 65 members, main scheme pension</t>
  </si>
  <si>
    <t>ER4</t>
  </si>
  <si>
    <t>Benefits payable to the member on early retirement (with actuarial reduction)  - Final Salary section, NPA 65 members, additional pension, contract exercised on or before 22.06.2010</t>
  </si>
  <si>
    <t>ER5</t>
  </si>
  <si>
    <t>Benefits payable to the member on early retirement (with actuarial reduction)  - Final Salary Section, NPA 65 members, Additional pension, contract exercised after 22.6.2010</t>
  </si>
  <si>
    <t>ER6</t>
  </si>
  <si>
    <t>Benefits payable to the member on early retirement (with actuarial reduction) - Career Average Section, Active members, All NPAs, full retirement earned pension</t>
  </si>
  <si>
    <t>ER7</t>
  </si>
  <si>
    <t>Benefits payable to the member on early retirement (with actuarial reduction) - (1) Career average section, deferred members, all NPAs, full retirement earned pension (2) career average section, active and deferred members, all NPAs, additional pension and pension debits (3) career average section, pension credit members, all NPAs.</t>
  </si>
  <si>
    <t>Period to NPA</t>
  </si>
  <si>
    <t>ER8</t>
  </si>
  <si>
    <t>Benefits payable to the member on early retirement (with actuarial reduction)  - Career Average Section, deferred members, all NPAs, full retirement earned pension subject to buy out election</t>
  </si>
  <si>
    <t>ER9</t>
  </si>
  <si>
    <t>LRF</t>
  </si>
  <si>
    <t>Benefits payable to the member on late retirement (with actuarial uplift) - final salary section, NPA 65 members, main scheme pension</t>
  </si>
  <si>
    <t>LR1</t>
  </si>
  <si>
    <t>Benefits payable to the member on late retirement (with actuarial uplift) - Final Salary Section, NPA 65 members, pension debits</t>
  </si>
  <si>
    <t>LR2</t>
  </si>
  <si>
    <t>Benefits payable to the member on late retirement (with actuarial uplift) - final salary section, NPA 60 members, annual allowance pension and lump sum debits</t>
  </si>
  <si>
    <t>LR3</t>
  </si>
  <si>
    <t>Benefits payable to the member on late retirement (with actuarial uplift) - Career Average Section, active members, all NPAs, full retirement earned pension</t>
  </si>
  <si>
    <t>Years/Completed months</t>
  </si>
  <si>
    <t>Table CLR1</t>
  </si>
  <si>
    <t>Benefits payable to the member on late retirement (with actuarial uplift) - Career average section, active members, all NPAs, pension sharing debits and annual allowance debits</t>
  </si>
  <si>
    <t>Table CLR2</t>
  </si>
  <si>
    <t>Eligibility for actuarially reduced early retirement - factor for use in the initial GMP test, where GMP data is not held</t>
  </si>
  <si>
    <t>ER10A</t>
  </si>
  <si>
    <t>Eligibility for actuarially reduced early retirement – factors for applying to the revalued annual GMP at retirement, which are for use in the GMP test, where GMP data is held</t>
  </si>
  <si>
    <t>ER10B</t>
  </si>
  <si>
    <t>Trivial Commutation</t>
  </si>
  <si>
    <t>Trivial commutation factors for former contributing members</t>
  </si>
  <si>
    <t>Table A1</t>
  </si>
  <si>
    <t>Trivial commutation factors for surviving dependants</t>
  </si>
  <si>
    <t>Table A2</t>
  </si>
  <si>
    <t>Trivial commutation factors for pension credit members</t>
  </si>
  <si>
    <t>Table A3</t>
  </si>
  <si>
    <t>Inverse Commutation</t>
  </si>
  <si>
    <t>Conversion factors for members over age 75</t>
  </si>
  <si>
    <t>Lump sum conversion factors in lieu of repayment of contributions or any retirement lump sum above the permitted maximum</t>
  </si>
  <si>
    <t>Scheme pays AA</t>
  </si>
  <si>
    <t>Factors for calculating annual allowance debit - NPA 60</t>
  </si>
  <si>
    <t>Table 801</t>
  </si>
  <si>
    <t>Factors for calculating annual allowance debit - NPA 65</t>
  </si>
  <si>
    <t>Table 811</t>
  </si>
  <si>
    <t>Timing adjustment on ill health retirements - NPA 60</t>
  </si>
  <si>
    <t>Age (years/completed months)</t>
  </si>
  <si>
    <t>Table 841</t>
  </si>
  <si>
    <t>Timing adjustment on ill health retirements - NPA 65</t>
  </si>
  <si>
    <t>Table 851</t>
  </si>
  <si>
    <t>Table CSP65a</t>
  </si>
  <si>
    <t>Factors for calculating annual allowance debit - NPA 66</t>
  </si>
  <si>
    <t>Table CSP66a</t>
  </si>
  <si>
    <t>Factors for calculating annual allowance debit - NPA 67</t>
  </si>
  <si>
    <t>Table CSP67a</t>
  </si>
  <si>
    <t>Factors for calculating annual allowance debit - NPA 68</t>
  </si>
  <si>
    <t>Table CSP68a</t>
  </si>
  <si>
    <t>Timing adjustments on ill health retirements - All NPAs</t>
  </si>
  <si>
    <t>Period to NPA (years/months) - part months rounded up to the nearest month</t>
  </si>
  <si>
    <t>Table TA1a</t>
  </si>
  <si>
    <t>Scheme pays LTA</t>
  </si>
  <si>
    <t>Factors to calculate debit to pension for LTA tax charges for retirements not on grounds of ill health</t>
  </si>
  <si>
    <t>Table LTA_NH1</t>
  </si>
  <si>
    <t>Withdrawn</t>
  </si>
  <si>
    <t>Factors to calculate debit to pension for LTA tax charges for retirements on grounds of ill health</t>
  </si>
  <si>
    <t>Table LTA_IH1</t>
  </si>
  <si>
    <t>Added pension</t>
  </si>
  <si>
    <t>Lump sum elections - Single premium per £250 AP at date of election, £. - NPA 65 (New Election)</t>
  </si>
  <si>
    <t>Age when notice of election given</t>
  </si>
  <si>
    <t>Table S65</t>
  </si>
  <si>
    <t>Lump sum elections - Single premium per £250 AP at date of election, £. - NPA 66 (New Election)</t>
  </si>
  <si>
    <t>Table S66</t>
  </si>
  <si>
    <t>Lump sum elections - Single premium per £250 AP at date of election, £. - NPA 67 (New Election)</t>
  </si>
  <si>
    <t>Table S67</t>
  </si>
  <si>
    <t>Lump sum elections - Single premium per £250 AP at date of election, £. - NPA 68 (New Election)</t>
  </si>
  <si>
    <t>Table S68</t>
  </si>
  <si>
    <t>Personal benefits, NPA 60. (Regular contribution elections made after 22 June 2010). Monthly contribution per £250 AP at date of election, £</t>
  </si>
  <si>
    <t>Age when notice of election given/ Payment period (in years)</t>
  </si>
  <si>
    <t>Table C60</t>
  </si>
  <si>
    <t>Personal and dependant's benefits, NPA 60. (Regular contribution elections made after 22 June 2010). Monthly contribution per £250 AP at date of election, £</t>
  </si>
  <si>
    <t>Table C60D</t>
  </si>
  <si>
    <t>Personal benefits, NPA 65. (Regular contribution elections made after 22 June 2010). Monthly contribution per £250 AP at date of election, £</t>
  </si>
  <si>
    <t>Table C65</t>
  </si>
  <si>
    <t>Personal and dependant's benefits, NPA 65. (Regular contribution elections made after 22 June 2010). Monthly contribution per £250 AP at date of election, £</t>
  </si>
  <si>
    <t>Table C65D</t>
  </si>
  <si>
    <t>Personal benefits, NPA 66. (Regular contribution elections made after 22 June 2010) Monthly contribution per £250 AP at date of election, £</t>
  </si>
  <si>
    <t>Table C66</t>
  </si>
  <si>
    <t>Personal and dependant's benefits, NPA 66. (Regular contribution elections made after 22 June 2010) Monthly contribution per £250 AP at date of election, £</t>
  </si>
  <si>
    <t>Table C66D</t>
  </si>
  <si>
    <t>Personal benefits, NPA 67. (Regular contribution elections made after 22 June 2010) Monthly contribution per £250 AP at date of election, £</t>
  </si>
  <si>
    <t>Table C67</t>
  </si>
  <si>
    <t>Personal and dependant's benefits, NPA 67. (Regular contribution elections made after 22 June 2010) Monthly contribution per £250 AP at date of election, £</t>
  </si>
  <si>
    <t>Table C67D</t>
  </si>
  <si>
    <t>Personal benefits, NPA 68. (Regular contribution elections made after 22 June 2010) Monthly contribution per £250 AP at date of election, £</t>
  </si>
  <si>
    <t>Table C68</t>
  </si>
  <si>
    <t>Personal and dependant's benefits, NPA 68. (Regular contribution elections made after 22 June 2010) Monthly contribution per £250 AP at date of election, £</t>
  </si>
  <si>
    <t>Table C68D</t>
  </si>
  <si>
    <t>Personal benefits, NPA 60. (Regular contribution elections made on or before 22 June 2010) Monthly contribution per £250 AP at date of election, £</t>
  </si>
  <si>
    <t>Table R60</t>
  </si>
  <si>
    <t>Personal and dependant's benefits, NPA 60. (Regular contribution elections made on or before 22 June 2010) Monthly contribution per £250 AP at date of election, £</t>
  </si>
  <si>
    <t>Table R60D</t>
  </si>
  <si>
    <t>Personal benefits, NPA 65. (Regular contribution elections made on or before 22 June 2010) Monthly contribution per £250 AP at date of election, £</t>
  </si>
  <si>
    <t>Table R65</t>
  </si>
  <si>
    <t>Personal and dependant's benefits, NPA 65. (Regular contribution elections made on or before 22 June 2010) Monthly contribution per £250 AP at date of election, £</t>
  </si>
  <si>
    <t>Table R65D</t>
  </si>
  <si>
    <t>Purchase of outstanding amount by lump sum (election date on or before 22 June 2010). Single premium per £250 AP at date of election, £. - NPA 60</t>
  </si>
  <si>
    <t>Table SR60</t>
  </si>
  <si>
    <t>Purchase of outstanding amount by lump sum (election date on or before 22 June 2010). Single premium per £250 AP at date of election, £. - NPA 65</t>
  </si>
  <si>
    <t>Table SR65</t>
  </si>
  <si>
    <t>Buy-out</t>
  </si>
  <si>
    <t>Factors for buying out the standard reduction for 1 year</t>
  </si>
  <si>
    <t>Age entered pensionable service in career average section</t>
  </si>
  <si>
    <t>Table BO1</t>
  </si>
  <si>
    <t>Factors to determine buy-out value</t>
  </si>
  <si>
    <t>Number of years between age entered pensionable service in career average section and ‘buy-out retirement age</t>
  </si>
  <si>
    <t>Table BO2</t>
  </si>
  <si>
    <t>Faster accrual</t>
  </si>
  <si>
    <t>Faster accrual - contribution factors for a faster accrual rate of 1/45</t>
  </si>
  <si>
    <t>Age at date election takes effect</t>
  </si>
  <si>
    <t>Table FA45</t>
  </si>
  <si>
    <t>Faster accrual - contribution factors for a faster accrual rate of 1/50</t>
  </si>
  <si>
    <t>Table FA50</t>
  </si>
  <si>
    <t>Faster accrual - contribution factors for a faster accrual rate of 1/55</t>
  </si>
  <si>
    <t>Table FA55</t>
  </si>
  <si>
    <t>Faster accrual value factors</t>
  </si>
  <si>
    <t>Number of years between age and expected NPA/buy-out retirement age</t>
  </si>
  <si>
    <t>Table FAV1</t>
  </si>
  <si>
    <t>Additional Family Benefits</t>
  </si>
  <si>
    <t>Factors for calculating the cost of additional family benefits</t>
  </si>
  <si>
    <t>Buy-out value factors - multiplier factor BO3</t>
  </si>
  <si>
    <t>Table BO3</t>
  </si>
  <si>
    <t xml:space="preserve">Faster accrual value buy-out factor </t>
  </si>
  <si>
    <t>Factor per year for which the standard reduction has been bought out under the buy-out election</t>
  </si>
  <si>
    <t>FAF</t>
  </si>
  <si>
    <t>Premature Retirement</t>
  </si>
  <si>
    <t>Factors for capitalising the cost of the member's annual compensation (per £1pa of additional pension)</t>
  </si>
  <si>
    <t>Table 702</t>
  </si>
  <si>
    <t>Factors for capitalising the cost of the contingent partner's long term compensation (per £1pa of additional pension)</t>
  </si>
  <si>
    <t>Table 712</t>
  </si>
  <si>
    <t>Capitalisation of outstanding PAY and AFB contributions</t>
  </si>
  <si>
    <t>Contributions due in respect of all of the remaining contribution period</t>
  </si>
  <si>
    <t>Outstanding contributions period (years)</t>
  </si>
  <si>
    <t>Table 901</t>
  </si>
  <si>
    <t>Contributions only due in respect of the contribution period after a member's 60th birthday</t>
  </si>
  <si>
    <t>Period of contributions outstanding from 60th birthday (in years) and Age (in years and months)</t>
  </si>
  <si>
    <t>Table 911</t>
  </si>
  <si>
    <t>Pension mis-selling</t>
  </si>
  <si>
    <t>Pension mis-selling factors</t>
  </si>
  <si>
    <t>Period of time</t>
  </si>
  <si>
    <t>Data Item</t>
  </si>
  <si>
    <t>Factor Table Information</t>
  </si>
  <si>
    <t>Client</t>
  </si>
  <si>
    <t>Section Number</t>
  </si>
  <si>
    <t>Table Reference</t>
  </si>
  <si>
    <t>x-101</t>
  </si>
  <si>
    <t>Related Factor Table Reference</t>
  </si>
  <si>
    <t>Assumption Set</t>
  </si>
  <si>
    <t>Age</t>
  </si>
  <si>
    <t>Males</t>
  </si>
  <si>
    <t>Females</t>
  </si>
  <si>
    <t>Refer to GAD</t>
  </si>
  <si>
    <t>Gross Pension of £1 pa</t>
  </si>
  <si>
    <t>Lump Sum of £1</t>
  </si>
  <si>
    <t>Surviving Partner's Pension of £1 pa</t>
  </si>
  <si>
    <t>Deduction for NI Modification of £1 pa</t>
  </si>
  <si>
    <t>Surviving Partner's pension of £1 pa</t>
  </si>
  <si>
    <t>Gross pension of £1 pa</t>
  </si>
  <si>
    <t>Survivor's pension of £1 pa</t>
  </si>
  <si>
    <t>Deduction for NI Nodification of £1 pa</t>
  </si>
  <si>
    <t>Years/Months Early</t>
  </si>
  <si>
    <t>x-231</t>
  </si>
  <si>
    <t xml:space="preserve">Gross pension of £1 pa </t>
  </si>
  <si>
    <t>x-232</t>
  </si>
  <si>
    <t>x-233</t>
  </si>
  <si>
    <t>x-234</t>
  </si>
  <si>
    <t>x-235</t>
  </si>
  <si>
    <t>x-236</t>
  </si>
  <si>
    <t>x-237</t>
  </si>
  <si>
    <t>x-238</t>
  </si>
  <si>
    <t>x-239</t>
  </si>
  <si>
    <t>Lump sum of £1 pa</t>
  </si>
  <si>
    <t>x-240</t>
  </si>
  <si>
    <t>Member's Pension of £1 pa</t>
  </si>
  <si>
    <t>Survivor's Pension of £1 pa</t>
  </si>
  <si>
    <t>Deduction for GMP of £1 pa</t>
  </si>
  <si>
    <t>x-401</t>
  </si>
  <si>
    <t>Age/Months</t>
  </si>
  <si>
    <t>x-402</t>
  </si>
  <si>
    <t>x-403</t>
  </si>
  <si>
    <t>x-404</t>
  </si>
  <si>
    <t>x-405</t>
  </si>
  <si>
    <t>x-406</t>
  </si>
  <si>
    <t>x-407</t>
  </si>
  <si>
    <t>x-408</t>
  </si>
  <si>
    <t>x-409</t>
  </si>
  <si>
    <t>x-410</t>
  </si>
  <si>
    <t>x-411</t>
  </si>
  <si>
    <t>x-412</t>
  </si>
  <si>
    <t>0-413</t>
  </si>
  <si>
    <t xml:space="preserve">These factors are based on the policy intent and are to be used in line with the TPS career average section late retirement factor guidance dated 10 February 2020. </t>
  </si>
  <si>
    <t>We understand that the scheme rules are to be updated in due course to reflect the policy intent.</t>
  </si>
  <si>
    <t>Years/Months Late</t>
  </si>
  <si>
    <t>0-414</t>
  </si>
  <si>
    <t>x-415</t>
  </si>
  <si>
    <t>GMP test factor</t>
  </si>
  <si>
    <t>Value</t>
  </si>
  <si>
    <t>x-416</t>
  </si>
  <si>
    <t>Number of tax years commencing before GMP payable</t>
  </si>
  <si>
    <t xml:space="preserve">Factor </t>
  </si>
  <si>
    <t>x-501</t>
  </si>
  <si>
    <t>Factor</t>
  </si>
  <si>
    <t>x-502</t>
  </si>
  <si>
    <t>x-503</t>
  </si>
  <si>
    <t>x-504</t>
  </si>
  <si>
    <t>x-505</t>
  </si>
  <si>
    <t>x-601</t>
  </si>
  <si>
    <t>Annual allowance debit factor per £1 of pension pa</t>
  </si>
  <si>
    <t>Annual allowance debit factor per £1 of lump sum</t>
  </si>
  <si>
    <t>x-602</t>
  </si>
  <si>
    <t>x-603</t>
  </si>
  <si>
    <t>x-604</t>
  </si>
  <si>
    <t>x-605</t>
  </si>
  <si>
    <t>Annual allowance debit factor per 1 of pension pa</t>
  </si>
  <si>
    <t>x-606</t>
  </si>
  <si>
    <t>x-607</t>
  </si>
  <si>
    <t>x-608</t>
  </si>
  <si>
    <t>x-609</t>
  </si>
  <si>
    <t>x-610</t>
  </si>
  <si>
    <t>x-611</t>
  </si>
  <si>
    <t>Lump sum elections - Single premium per £250 AP at date of election, £. - NPA 60 (New Election)</t>
  </si>
  <si>
    <t>S60</t>
  </si>
  <si>
    <t>Personal</t>
  </si>
  <si>
    <t>Personal and dependant’s</t>
  </si>
  <si>
    <t>x-702</t>
  </si>
  <si>
    <t>x-703</t>
  </si>
  <si>
    <t>x-704</t>
  </si>
  <si>
    <t>x-705</t>
  </si>
  <si>
    <t>x-706</t>
  </si>
  <si>
    <t>x-707</t>
  </si>
  <si>
    <t/>
  </si>
  <si>
    <t>x-708</t>
  </si>
  <si>
    <t>x-709</t>
  </si>
  <si>
    <t>x-710</t>
  </si>
  <si>
    <t>x-711</t>
  </si>
  <si>
    <t>x-712</t>
  </si>
  <si>
    <t>x-713</t>
  </si>
  <si>
    <t>x-714</t>
  </si>
  <si>
    <t>x-715</t>
  </si>
  <si>
    <t>x-716</t>
  </si>
  <si>
    <t>x-717</t>
  </si>
  <si>
    <t>x-718</t>
  </si>
  <si>
    <t>x-719</t>
  </si>
  <si>
    <t>x-720</t>
  </si>
  <si>
    <t>x-721</t>
  </si>
  <si>
    <t>x-722</t>
  </si>
  <si>
    <t>Factor for buying out the standard reduction for 1 year (percentage of pensionable earnings) (FBO)</t>
  </si>
  <si>
    <t>x-723</t>
  </si>
  <si>
    <t>Years between age entered pensionable service in CARE and buy out retirement age</t>
  </si>
  <si>
    <t>Factor to determine buy-out value (FS)</t>
  </si>
  <si>
    <t>x-724</t>
  </si>
  <si>
    <t>Percentage of pensionable earnings payable - Faster accrual factor (FA)</t>
  </si>
  <si>
    <t>Percentage of pensionable earnings payable - Additional buy-out factor, per year being bought out (BO)</t>
  </si>
  <si>
    <t>x-725</t>
  </si>
  <si>
    <t>x-726</t>
  </si>
  <si>
    <t>x-727</t>
  </si>
  <si>
    <t>Factor to determine faster accrual value (FY) - faster accrual rate chosen - (1/45)</t>
  </si>
  <si>
    <t>Factor to determine faster accrual value (FY) - faster accrual rate chosen - (1/50)</t>
  </si>
  <si>
    <t>Factor to determine faster accrual value (FY) - faster accrual rate chosen - (1/55)</t>
  </si>
  <si>
    <t>x-728</t>
  </si>
  <si>
    <t>Sex of Member \ Beneficiary</t>
  </si>
  <si>
    <t>x-729</t>
  </si>
  <si>
    <t>Multiplier factor</t>
  </si>
  <si>
    <t>all ages</t>
  </si>
  <si>
    <t>x-730</t>
  </si>
  <si>
    <t>Faster Accrual Factor</t>
  </si>
  <si>
    <t>x-801</t>
  </si>
  <si>
    <t>Pension</t>
  </si>
  <si>
    <t>x-802</t>
  </si>
  <si>
    <t>x-803</t>
  </si>
  <si>
    <t>Years Early</t>
  </si>
  <si>
    <t>PAY capitalisation factor</t>
  </si>
  <si>
    <t>x-804</t>
  </si>
  <si>
    <t>44/0</t>
  </si>
  <si>
    <t>44/1</t>
  </si>
  <si>
    <t>44/2</t>
  </si>
  <si>
    <t>44/3</t>
  </si>
  <si>
    <t>44/4</t>
  </si>
  <si>
    <t>44/5</t>
  </si>
  <si>
    <t>44/6</t>
  </si>
  <si>
    <t>44/7</t>
  </si>
  <si>
    <t>44/8</t>
  </si>
  <si>
    <t>44/9</t>
  </si>
  <si>
    <t>44/10</t>
  </si>
  <si>
    <t>44/11</t>
  </si>
  <si>
    <t>45/0</t>
  </si>
  <si>
    <t>45/1</t>
  </si>
  <si>
    <t>45/2</t>
  </si>
  <si>
    <t>45/3</t>
  </si>
  <si>
    <t>45/4</t>
  </si>
  <si>
    <t>45/5</t>
  </si>
  <si>
    <t>45/6</t>
  </si>
  <si>
    <t>45/7</t>
  </si>
  <si>
    <t>45/8</t>
  </si>
  <si>
    <t>45/9</t>
  </si>
  <si>
    <t>45/10</t>
  </si>
  <si>
    <t>45/11</t>
  </si>
  <si>
    <t>46/0</t>
  </si>
  <si>
    <t>46/1</t>
  </si>
  <si>
    <t>46/2</t>
  </si>
  <si>
    <t>46/3</t>
  </si>
  <si>
    <t>46/4</t>
  </si>
  <si>
    <t>46/5</t>
  </si>
  <si>
    <t>46/6</t>
  </si>
  <si>
    <t>46/7</t>
  </si>
  <si>
    <t>46/8</t>
  </si>
  <si>
    <t>46/9</t>
  </si>
  <si>
    <t>46/10</t>
  </si>
  <si>
    <t>46/11</t>
  </si>
  <si>
    <t>47/0</t>
  </si>
  <si>
    <t>47/1</t>
  </si>
  <si>
    <t>47/2</t>
  </si>
  <si>
    <t>47/3</t>
  </si>
  <si>
    <t>47/4</t>
  </si>
  <si>
    <t>47/5</t>
  </si>
  <si>
    <t>47/6</t>
  </si>
  <si>
    <t>47/7</t>
  </si>
  <si>
    <t>47/8</t>
  </si>
  <si>
    <t>47/9</t>
  </si>
  <si>
    <t>47/10</t>
  </si>
  <si>
    <t>47/11</t>
  </si>
  <si>
    <t>48/0</t>
  </si>
  <si>
    <t>48/1</t>
  </si>
  <si>
    <t>48/2</t>
  </si>
  <si>
    <t>48/3</t>
  </si>
  <si>
    <t>48/4</t>
  </si>
  <si>
    <t>48/5</t>
  </si>
  <si>
    <t>48/6</t>
  </si>
  <si>
    <t>48/7</t>
  </si>
  <si>
    <t>48/8</t>
  </si>
  <si>
    <t>48/9</t>
  </si>
  <si>
    <t>48/10</t>
  </si>
  <si>
    <t>48/11</t>
  </si>
  <si>
    <t>49/0</t>
  </si>
  <si>
    <t>49/1</t>
  </si>
  <si>
    <t>49/2</t>
  </si>
  <si>
    <t>49/3</t>
  </si>
  <si>
    <t>49/4</t>
  </si>
  <si>
    <t>49/5</t>
  </si>
  <si>
    <t>49/6</t>
  </si>
  <si>
    <t>49/7</t>
  </si>
  <si>
    <t>49/8</t>
  </si>
  <si>
    <t>49/9</t>
  </si>
  <si>
    <t>49/10</t>
  </si>
  <si>
    <t>49/11</t>
  </si>
  <si>
    <t>50/0</t>
  </si>
  <si>
    <t>50/1</t>
  </si>
  <si>
    <t>50/2</t>
  </si>
  <si>
    <t>50/3</t>
  </si>
  <si>
    <t>50/4</t>
  </si>
  <si>
    <t>50/5</t>
  </si>
  <si>
    <t>50/6</t>
  </si>
  <si>
    <t>50/7</t>
  </si>
  <si>
    <t>50/8</t>
  </si>
  <si>
    <t>50/9</t>
  </si>
  <si>
    <t>50/10</t>
  </si>
  <si>
    <t>50/11</t>
  </si>
  <si>
    <t>51/0</t>
  </si>
  <si>
    <t>51/1</t>
  </si>
  <si>
    <t>51/2</t>
  </si>
  <si>
    <t>51/3</t>
  </si>
  <si>
    <t>51/4</t>
  </si>
  <si>
    <t>51/5</t>
  </si>
  <si>
    <t>51/6</t>
  </si>
  <si>
    <t>51/7</t>
  </si>
  <si>
    <t>51/8</t>
  </si>
  <si>
    <t>51/9</t>
  </si>
  <si>
    <t>51/10</t>
  </si>
  <si>
    <t>51/11</t>
  </si>
  <si>
    <t>52/0</t>
  </si>
  <si>
    <t>52/1</t>
  </si>
  <si>
    <t>52/2</t>
  </si>
  <si>
    <t>52/3</t>
  </si>
  <si>
    <t>52/4</t>
  </si>
  <si>
    <t>52/5</t>
  </si>
  <si>
    <t>52/6</t>
  </si>
  <si>
    <t>52/7</t>
  </si>
  <si>
    <t>52/8</t>
  </si>
  <si>
    <t>52/9</t>
  </si>
  <si>
    <t>52/10</t>
  </si>
  <si>
    <t>52/11</t>
  </si>
  <si>
    <t>53/0</t>
  </si>
  <si>
    <t>53/1</t>
  </si>
  <si>
    <t>53/2</t>
  </si>
  <si>
    <t>53/3</t>
  </si>
  <si>
    <t>53/4</t>
  </si>
  <si>
    <t>53/5</t>
  </si>
  <si>
    <t>53/6</t>
  </si>
  <si>
    <t>53/7</t>
  </si>
  <si>
    <t>53/8</t>
  </si>
  <si>
    <t>53/9</t>
  </si>
  <si>
    <t>53/10</t>
  </si>
  <si>
    <t>53/11</t>
  </si>
  <si>
    <t>54/0</t>
  </si>
  <si>
    <t>54/1</t>
  </si>
  <si>
    <t>54/2</t>
  </si>
  <si>
    <t>54/3</t>
  </si>
  <si>
    <t>54/4</t>
  </si>
  <si>
    <t>54/5</t>
  </si>
  <si>
    <t>54/6</t>
  </si>
  <si>
    <t>54/7</t>
  </si>
  <si>
    <t>54/8</t>
  </si>
  <si>
    <t>54/9</t>
  </si>
  <si>
    <t>54/10</t>
  </si>
  <si>
    <t>54/11</t>
  </si>
  <si>
    <t>55/0</t>
  </si>
  <si>
    <t>55/1</t>
  </si>
  <si>
    <t>55/2</t>
  </si>
  <si>
    <t>55/3</t>
  </si>
  <si>
    <t>55/4</t>
  </si>
  <si>
    <t>55/5</t>
  </si>
  <si>
    <t>55/6</t>
  </si>
  <si>
    <t>55/7</t>
  </si>
  <si>
    <t>55/8</t>
  </si>
  <si>
    <t>55/9</t>
  </si>
  <si>
    <t>55/10</t>
  </si>
  <si>
    <t>55/11</t>
  </si>
  <si>
    <t>56/0</t>
  </si>
  <si>
    <t>56/1</t>
  </si>
  <si>
    <t>56/2</t>
  </si>
  <si>
    <t>56/3</t>
  </si>
  <si>
    <t>56/4</t>
  </si>
  <si>
    <t>56/5</t>
  </si>
  <si>
    <t>56/6</t>
  </si>
  <si>
    <t>56/7</t>
  </si>
  <si>
    <t>56/8</t>
  </si>
  <si>
    <t>56/9</t>
  </si>
  <si>
    <t>56/10</t>
  </si>
  <si>
    <t>56/11</t>
  </si>
  <si>
    <t>57/0</t>
  </si>
  <si>
    <t>57/1</t>
  </si>
  <si>
    <t>57/2</t>
  </si>
  <si>
    <t>57/3</t>
  </si>
  <si>
    <t>57/4</t>
  </si>
  <si>
    <t>57/5</t>
  </si>
  <si>
    <t>57/6</t>
  </si>
  <si>
    <t>57/7</t>
  </si>
  <si>
    <t>57/8</t>
  </si>
  <si>
    <t>57/9</t>
  </si>
  <si>
    <t>57/10</t>
  </si>
  <si>
    <t>57/11</t>
  </si>
  <si>
    <t>58/0</t>
  </si>
  <si>
    <t>58/1</t>
  </si>
  <si>
    <t>58/2</t>
  </si>
  <si>
    <t>58/3</t>
  </si>
  <si>
    <t>58/4</t>
  </si>
  <si>
    <t>58/5</t>
  </si>
  <si>
    <t>58/6</t>
  </si>
  <si>
    <t>58/7</t>
  </si>
  <si>
    <t>58/8</t>
  </si>
  <si>
    <t>58/9</t>
  </si>
  <si>
    <t>58/10</t>
  </si>
  <si>
    <t>58/11</t>
  </si>
  <si>
    <t>59/0</t>
  </si>
  <si>
    <t>59/1</t>
  </si>
  <si>
    <t>59/2</t>
  </si>
  <si>
    <t>59/3</t>
  </si>
  <si>
    <t>59/4</t>
  </si>
  <si>
    <t>59/5</t>
  </si>
  <si>
    <t>59/6</t>
  </si>
  <si>
    <t>59/7</t>
  </si>
  <si>
    <t>59/8</t>
  </si>
  <si>
    <t>59/9</t>
  </si>
  <si>
    <t>59/10</t>
  </si>
  <si>
    <t>59/11</t>
  </si>
  <si>
    <t>x-805</t>
  </si>
  <si>
    <t>Period</t>
  </si>
  <si>
    <t>Interest Rate</t>
  </si>
  <si>
    <t>Up to 1 November 2015</t>
  </si>
  <si>
    <t>1.1% per month</t>
  </si>
  <si>
    <t>1 November 2015 to 15 March 2016</t>
  </si>
  <si>
    <t>5.06% per year</t>
  </si>
  <si>
    <t>16 March 2016 to 31 March 2019</t>
  </si>
  <si>
    <t>4.856% per year</t>
  </si>
  <si>
    <t>1 April 2019 to 29 March 2023</t>
  </si>
  <si>
    <t>4.448% per year</t>
  </si>
  <si>
    <t>30 March 2023 onwards</t>
  </si>
  <si>
    <t>3.734% per year</t>
  </si>
  <si>
    <t>Version 2026-01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</si>
</sst>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0.000"/>
    <numFmt numFmtId="165" formatCode="0.0"/>
    <numFmt numFmtId="166" formatCode="#,###"/>
    <numFmt numFmtId="167" formatCode="###.00"/>
    <numFmt numFmtId="168" formatCode="0.0000"/>
    <numFmt numFmtId="169" formatCode="0.0%"/>
  </numFmts>
  <fonts count="36" x14ac:knownFonts="1">
    <font>
      <sz val="12"/>
      <name val="Arial"/>
      <family val="2"/>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u/>
      <sz val="12"/>
      <color rgb="FF0070C0"/>
      <name val="Arial"/>
      <family val="2"/>
    </font>
    <font>
      <b/>
      <sz val="10"/>
      <color rgb="FF000000"/>
      <name val="Arial"/>
      <family val="2"/>
    </font>
    <font>
      <sz val="10"/>
      <color rgb="FF000000"/>
      <name val="Arial"/>
      <family val="2"/>
    </font>
    <font>
      <u/>
      <sz val="10"/>
      <color rgb="FF0070C0"/>
      <name val="Arial"/>
      <family val="2"/>
    </font>
    <font>
      <b/>
      <sz val="10"/>
      <name val="Arial"/>
      <family val="2"/>
    </font>
    <font>
      <sz val="8"/>
      <name val="Arial"/>
      <family val="2"/>
    </font>
    <font>
      <sz val="10"/>
      <color rgb="FF808080"/>
      <name val="Arial"/>
      <family val="2"/>
    </font>
  </fonts>
  <fills count="14">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
      <patternFill patternType="solid">
        <fgColor theme="0" tint="-4.9989318521683403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3">
    <xf numFmtId="0" fontId="0" fillId="0" borderId="0" applyNumberFormat="0" applyFill="0" applyBorder="0" applyAlignment="0" applyProtection="0"/>
    <xf numFmtId="0" fontId="8" fillId="5" borderId="2" applyNumberFormat="0" applyAlignment="0" applyProtection="0"/>
    <xf numFmtId="0" fontId="9" fillId="0" borderId="0" applyNumberFormat="0" applyFill="0" applyBorder="0" applyAlignment="0" applyProtection="0"/>
    <xf numFmtId="0" fontId="1" fillId="6" borderId="0" applyNumberFormat="0" applyBorder="0" applyAlignment="0" applyProtection="0"/>
    <xf numFmtId="0" fontId="1" fillId="7" borderId="0" applyNumberFormat="0" applyBorder="0" applyAlignment="0" applyProtection="0"/>
    <xf numFmtId="9" fontId="7" fillId="0" borderId="0" applyFont="0" applyFill="0" applyBorder="0" applyAlignment="0" applyProtection="0"/>
    <xf numFmtId="0" fontId="10" fillId="0" borderId="2" applyNumberFormat="0" applyAlignment="0" applyProtection="0"/>
    <xf numFmtId="0" fontId="11" fillId="2" borderId="3" applyNumberFormat="0" applyAlignment="0" applyProtection="0"/>
    <xf numFmtId="0" fontId="12" fillId="0" borderId="0" applyNumberFormat="0" applyFill="0" applyBorder="0" applyAlignment="0" applyProtection="0"/>
    <xf numFmtId="0" fontId="13" fillId="0" borderId="4" applyNumberFormat="0" applyFill="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8" borderId="0" applyNumberFormat="0" applyBorder="0" applyAlignment="0" applyProtection="0"/>
    <xf numFmtId="0" fontId="17" fillId="9" borderId="0" applyNumberFormat="0" applyBorder="0" applyAlignment="0" applyProtection="0"/>
    <xf numFmtId="0" fontId="7" fillId="0" borderId="0"/>
    <xf numFmtId="0" fontId="18" fillId="5" borderId="7" applyNumberFormat="0" applyAlignment="0" applyProtection="0"/>
    <xf numFmtId="0" fontId="19" fillId="0" borderId="8" applyNumberFormat="0" applyFill="0" applyAlignment="0" applyProtection="0"/>
    <xf numFmtId="0" fontId="20" fillId="10" borderId="9" applyNumberFormat="0" applyAlignment="0" applyProtection="0"/>
    <xf numFmtId="0" fontId="21" fillId="0" borderId="0" applyNumberFormat="0" applyFill="0" applyBorder="0" applyAlignment="0" applyProtection="0"/>
    <xf numFmtId="0" fontId="22" fillId="0" borderId="10" applyNumberFormat="0" applyFill="0" applyAlignment="0" applyProtection="0"/>
    <xf numFmtId="0" fontId="4" fillId="0" borderId="1">
      <alignment horizontal="left" vertical="top" wrapText="1"/>
    </xf>
    <xf numFmtId="0" fontId="6" fillId="0" borderId="1">
      <alignment horizontal="left" vertical="top" wrapText="1"/>
    </xf>
    <xf numFmtId="0" fontId="24" fillId="0" borderId="1">
      <alignment horizontal="left" vertical="top" wrapText="1"/>
    </xf>
    <xf numFmtId="0" fontId="26" fillId="0" borderId="1">
      <alignment horizontal="left" vertical="top" wrapText="1"/>
    </xf>
    <xf numFmtId="0" fontId="3" fillId="0" borderId="1">
      <alignment horizontal="left" vertical="top" wrapText="1"/>
    </xf>
    <xf numFmtId="0" fontId="2" fillId="4" borderId="1">
      <alignment horizontal="left" vertical="top" wrapText="1"/>
    </xf>
    <xf numFmtId="0" fontId="22" fillId="0" borderId="1">
      <alignment horizontal="left" vertical="top" wrapText="1"/>
    </xf>
    <xf numFmtId="0" fontId="23" fillId="0" borderId="1">
      <alignment horizontal="left" vertical="top" wrapText="1"/>
    </xf>
    <xf numFmtId="0" fontId="25" fillId="0" borderId="0" applyNumberFormat="0" applyFill="0" applyBorder="0" applyAlignment="0" applyProtection="0"/>
    <xf numFmtId="0" fontId="29" fillId="0" borderId="0" applyNumberFormat="0" applyFill="0" applyBorder="0" applyAlignment="0" applyProtection="0"/>
    <xf numFmtId="0" fontId="7" fillId="0" borderId="0"/>
    <xf numFmtId="9" fontId="7" fillId="0" borderId="0" applyFont="0" applyFill="0" applyBorder="0" applyAlignment="0" applyProtection="0"/>
  </cellStyleXfs>
  <cellXfs count="88">
    <xf numFmtId="0" fontId="0" fillId="0" borderId="0" xfId="0"/>
    <xf numFmtId="0" fontId="4" fillId="0" borderId="0" xfId="0" applyFont="1"/>
    <xf numFmtId="0" fontId="27" fillId="0" borderId="0" xfId="0" applyFont="1"/>
    <xf numFmtId="0" fontId="28" fillId="0" borderId="0" xfId="0" applyFont="1"/>
    <xf numFmtId="0" fontId="4" fillId="0" borderId="0" xfId="0" applyFont="1" applyAlignment="1">
      <alignment wrapText="1"/>
    </xf>
    <xf numFmtId="0" fontId="28" fillId="0" borderId="0" xfId="0" applyFont="1" applyAlignment="1">
      <alignment wrapText="1"/>
    </xf>
    <xf numFmtId="0" fontId="5" fillId="0" borderId="0" xfId="0" applyFont="1" applyAlignment="1">
      <alignment wrapText="1"/>
    </xf>
    <xf numFmtId="0" fontId="4" fillId="0" borderId="14" xfId="0" applyFont="1" applyBorder="1"/>
    <xf numFmtId="0" fontId="4" fillId="0" borderId="12" xfId="0" applyFont="1" applyBorder="1"/>
    <xf numFmtId="0" fontId="4" fillId="0" borderId="12" xfId="0" applyFont="1" applyBorder="1" applyAlignment="1">
      <alignment wrapText="1"/>
    </xf>
    <xf numFmtId="0" fontId="4" fillId="0" borderId="16" xfId="0" applyFont="1" applyBorder="1" applyAlignment="1">
      <alignment wrapText="1"/>
    </xf>
    <xf numFmtId="0" fontId="27" fillId="0" borderId="0" xfId="0" applyFont="1" applyAlignment="1">
      <alignment horizontal="left" indent="1"/>
    </xf>
    <xf numFmtId="0" fontId="4" fillId="0" borderId="0" xfId="0" applyFont="1" applyAlignment="1">
      <alignment horizontal="left" indent="1"/>
    </xf>
    <xf numFmtId="0" fontId="5" fillId="0" borderId="0" xfId="0" applyFont="1" applyAlignment="1">
      <alignment horizontal="left" indent="1"/>
    </xf>
    <xf numFmtId="0" fontId="4" fillId="11" borderId="0" xfId="0" applyFont="1" applyFill="1" applyAlignment="1">
      <alignment horizontal="left" indent="1"/>
    </xf>
    <xf numFmtId="0" fontId="4" fillId="12" borderId="0" xfId="0" applyFont="1" applyFill="1" applyAlignment="1">
      <alignment horizontal="left" indent="1"/>
    </xf>
    <xf numFmtId="0" fontId="4" fillId="3" borderId="0" xfId="0" applyFont="1" applyFill="1" applyAlignment="1">
      <alignment horizontal="left" indent="1"/>
    </xf>
    <xf numFmtId="0" fontId="5" fillId="0" borderId="13" xfId="0" applyFont="1" applyBorder="1" applyAlignment="1">
      <alignment horizontal="left" indent="1"/>
    </xf>
    <xf numFmtId="0" fontId="4" fillId="0" borderId="11" xfId="0" applyFont="1" applyBorder="1" applyAlignment="1">
      <alignment horizontal="left" indent="1"/>
    </xf>
    <xf numFmtId="0" fontId="4" fillId="0" borderId="15" xfId="0" applyFont="1" applyBorder="1" applyAlignment="1">
      <alignment horizontal="left" indent="1"/>
    </xf>
    <xf numFmtId="0" fontId="27" fillId="0" borderId="0" xfId="0" applyFont="1" applyAlignment="1"/>
    <xf numFmtId="0" fontId="4" fillId="0" borderId="0" xfId="0" applyFont="1" applyAlignment="1"/>
    <xf numFmtId="0" fontId="28" fillId="0" borderId="0" xfId="0" applyFont="1" applyAlignment="1"/>
    <xf numFmtId="0" fontId="29" fillId="0" borderId="0" xfId="30"/>
    <xf numFmtId="0" fontId="0" fillId="0" borderId="0" xfId="0" applyAlignment="1">
      <alignment wrapText="1"/>
    </xf>
    <xf numFmtId="0" fontId="5" fillId="0" borderId="0" xfId="0" applyFont="1" applyAlignment="1"/>
    <xf numFmtId="0" fontId="5" fillId="0" borderId="0" xfId="0" applyFont="1" applyBorder="1" applyAlignment="1">
      <alignment horizontal="left" indent="1"/>
    </xf>
    <xf numFmtId="0" fontId="4" fillId="0" borderId="0" xfId="0" applyFont="1" applyBorder="1"/>
    <xf numFmtId="0" fontId="4" fillId="0" borderId="0" xfId="0" applyFont="1" applyBorder="1" applyAlignment="1">
      <alignment horizontal="left" indent="1"/>
    </xf>
    <xf numFmtId="0" fontId="4" fillId="0" borderId="0" xfId="0" applyFont="1" applyBorder="1" applyAlignment="1">
      <alignment wrapText="1"/>
    </xf>
    <xf numFmtId="1" fontId="30" fillId="0" borderId="0" xfId="31" applyNumberFormat="1" applyFont="1" applyAlignment="1">
      <alignment horizontal="center" vertical="center" wrapText="1"/>
    </xf>
    <xf numFmtId="0" fontId="31" fillId="0" borderId="0" xfId="31" applyFont="1" applyAlignment="1">
      <alignment horizontal="center" vertical="center"/>
    </xf>
    <xf numFmtId="164" fontId="31" fillId="0" borderId="0" xfId="31" applyNumberFormat="1" applyFont="1" applyAlignment="1">
      <alignment horizontal="center" vertical="center"/>
    </xf>
    <xf numFmtId="2" fontId="31" fillId="0" borderId="0" xfId="31" applyNumberFormat="1" applyFont="1" applyAlignment="1">
      <alignment horizontal="center" vertical="center"/>
    </xf>
    <xf numFmtId="1" fontId="30" fillId="0" borderId="0" xfId="0" applyNumberFormat="1" applyFont="1" applyAlignment="1">
      <alignment horizontal="center" vertical="center" wrapText="1"/>
    </xf>
    <xf numFmtId="0" fontId="31" fillId="0" borderId="0" xfId="0" applyFont="1" applyAlignment="1">
      <alignment horizontal="center" vertical="center"/>
    </xf>
    <xf numFmtId="2" fontId="31" fillId="0" borderId="0" xfId="0" applyNumberFormat="1" applyFont="1" applyAlignment="1">
      <alignment horizontal="center" vertical="center"/>
    </xf>
    <xf numFmtId="164" fontId="31" fillId="0" borderId="0" xfId="0" applyNumberFormat="1" applyFont="1" applyAlignment="1">
      <alignment horizontal="center" vertical="center"/>
    </xf>
    <xf numFmtId="1" fontId="30" fillId="0" borderId="0" xfId="31" applyNumberFormat="1" applyFont="1" applyAlignment="1">
      <alignment vertical="top" wrapText="1"/>
    </xf>
    <xf numFmtId="0" fontId="31" fillId="0" borderId="0" xfId="31" applyFont="1"/>
    <xf numFmtId="164" fontId="31" fillId="0" borderId="0" xfId="31" applyNumberFormat="1" applyFont="1"/>
    <xf numFmtId="10" fontId="30" fillId="0" borderId="0" xfId="5" applyNumberFormat="1" applyFont="1" applyAlignment="1">
      <alignment horizontal="center" vertical="top" wrapText="1"/>
    </xf>
    <xf numFmtId="1" fontId="31" fillId="0" borderId="0" xfId="31" applyNumberFormat="1" applyFont="1" applyAlignment="1">
      <alignment vertical="top" wrapText="1"/>
    </xf>
    <xf numFmtId="2" fontId="31" fillId="0" borderId="0" xfId="5" applyNumberFormat="1" applyFont="1" applyAlignment="1">
      <alignment horizontal="center" vertical="top" wrapText="1"/>
    </xf>
    <xf numFmtId="10" fontId="30" fillId="0" borderId="0" xfId="5" applyNumberFormat="1" applyFont="1" applyAlignment="1">
      <alignment vertical="top" wrapText="1"/>
    </xf>
    <xf numFmtId="164" fontId="31" fillId="0" borderId="0" xfId="5" applyNumberFormat="1" applyFont="1" applyAlignment="1">
      <alignment vertical="top" wrapText="1"/>
    </xf>
    <xf numFmtId="165" fontId="31" fillId="0" borderId="0" xfId="0" applyNumberFormat="1" applyFont="1" applyAlignment="1">
      <alignment horizontal="center" vertical="center"/>
    </xf>
    <xf numFmtId="166" fontId="31" fillId="0" borderId="0" xfId="0" applyNumberFormat="1" applyFont="1" applyAlignment="1">
      <alignment horizontal="center" vertical="center"/>
    </xf>
    <xf numFmtId="167" fontId="31" fillId="0" borderId="0" xfId="0" applyNumberFormat="1" applyFont="1" applyAlignment="1">
      <alignment horizontal="center" vertical="center"/>
    </xf>
    <xf numFmtId="0" fontId="30" fillId="0" borderId="0" xfId="31" applyFont="1" applyAlignment="1">
      <alignment horizontal="centerContinuous" wrapText="1"/>
    </xf>
    <xf numFmtId="168" fontId="31" fillId="0" borderId="0" xfId="31" applyNumberFormat="1" applyFont="1" applyAlignment="1">
      <alignment horizontal="center" vertical="center"/>
    </xf>
    <xf numFmtId="169" fontId="31" fillId="0" borderId="0" xfId="32" applyNumberFormat="1" applyFont="1" applyFill="1" applyAlignment="1">
      <alignment horizontal="center" vertical="center"/>
    </xf>
    <xf numFmtId="164" fontId="31" fillId="0" borderId="0" xfId="32" applyNumberFormat="1" applyFont="1" applyFill="1" applyAlignment="1">
      <alignment horizontal="center" vertical="center"/>
    </xf>
    <xf numFmtId="0" fontId="30" fillId="0" borderId="0" xfId="0" applyFont="1" applyAlignment="1">
      <alignment horizontal="center" vertical="center"/>
    </xf>
    <xf numFmtId="1" fontId="31" fillId="0" borderId="0" xfId="31" applyNumberFormat="1" applyFont="1" applyAlignment="1">
      <alignment horizontal="center" vertical="center" wrapText="1"/>
    </xf>
    <xf numFmtId="0" fontId="31" fillId="0" borderId="0" xfId="0" applyFont="1"/>
    <xf numFmtId="0" fontId="7" fillId="0" borderId="0" xfId="0" applyFont="1" applyFill="1"/>
    <xf numFmtId="1" fontId="30" fillId="0" borderId="0" xfId="0" applyNumberFormat="1" applyFont="1" applyAlignment="1">
      <alignment horizontal="center" vertical="top" wrapText="1"/>
    </xf>
    <xf numFmtId="0" fontId="31" fillId="0" borderId="0" xfId="0" applyFont="1" applyAlignment="1">
      <alignment horizontal="center" vertical="top"/>
    </xf>
    <xf numFmtId="2" fontId="31" fillId="0" borderId="0" xfId="0" applyNumberFormat="1" applyFont="1" applyAlignment="1">
      <alignment horizontal="center" vertical="top"/>
    </xf>
    <xf numFmtId="0" fontId="31" fillId="0" borderId="0" xfId="0" applyFont="1" applyAlignment="1">
      <alignment horizontal="center"/>
    </xf>
    <xf numFmtId="2" fontId="31" fillId="0" borderId="0" xfId="0" applyNumberFormat="1" applyFont="1" applyAlignment="1">
      <alignment horizontal="center"/>
    </xf>
    <xf numFmtId="0" fontId="7" fillId="0" borderId="0" xfId="0" applyFont="1" applyFill="1" applyAlignment="1">
      <alignment wrapText="1"/>
    </xf>
    <xf numFmtId="0" fontId="7" fillId="0" borderId="0" xfId="0" applyFont="1" applyFill="1" applyAlignment="1">
      <alignment horizontal="centerContinuous" wrapText="1"/>
    </xf>
    <xf numFmtId="0" fontId="7" fillId="0" borderId="0" xfId="0" applyFont="1"/>
    <xf numFmtId="14" fontId="7" fillId="0" borderId="0" xfId="0" applyNumberFormat="1" applyFont="1" applyFill="1" applyAlignment="1">
      <alignment horizontal="centerContinuous" wrapText="1"/>
    </xf>
    <xf numFmtId="0" fontId="32" fillId="0" borderId="0" xfId="30" applyFont="1"/>
    <xf numFmtId="2" fontId="7" fillId="13" borderId="0" xfId="31" applyNumberFormat="1" applyFill="1" applyAlignment="1">
      <alignment horizontal="center"/>
    </xf>
    <xf numFmtId="0" fontId="7" fillId="0" borderId="0" xfId="31" applyAlignment="1">
      <alignment horizontal="center" vertical="center"/>
    </xf>
    <xf numFmtId="0" fontId="7" fillId="0" borderId="0" xfId="0" applyFont="1" applyAlignment="1">
      <alignment horizontal="center"/>
    </xf>
    <xf numFmtId="0" fontId="7" fillId="0" borderId="0" xfId="0" applyFont="1" applyAlignment="1">
      <alignment horizontal="center" vertical="top"/>
    </xf>
    <xf numFmtId="164" fontId="31" fillId="0" borderId="0" xfId="0" applyNumberFormat="1" applyFont="1" applyAlignment="1">
      <alignment horizontal="center"/>
    </xf>
    <xf numFmtId="0" fontId="33" fillId="0" borderId="0" xfId="0" applyFont="1"/>
    <xf numFmtId="0" fontId="31" fillId="0" borderId="0" xfId="0" applyFont="1" applyAlignment="1">
      <alignment wrapText="1"/>
    </xf>
    <xf numFmtId="1" fontId="30" fillId="0" borderId="0" xfId="0" applyNumberFormat="1" applyFont="1" applyFill="1" applyAlignment="1">
      <alignment horizontal="center" vertical="top" wrapText="1"/>
    </xf>
    <xf numFmtId="0" fontId="31" fillId="0" borderId="0" xfId="0" applyFont="1" applyFill="1" applyAlignment="1">
      <alignment horizontal="center"/>
    </xf>
    <xf numFmtId="2" fontId="31" fillId="0" borderId="0" xfId="0" applyNumberFormat="1" applyFont="1" applyFill="1" applyAlignment="1">
      <alignment horizontal="center"/>
    </xf>
    <xf numFmtId="0" fontId="29" fillId="0" borderId="0" xfId="30" applyAlignment="1">
      <alignment horizontal="left" vertical="center" wrapText="1"/>
    </xf>
    <xf numFmtId="0" fontId="31" fillId="0" borderId="0" xfId="0" applyFont="1" applyAlignment="1">
      <alignment horizontal="left" vertical="center" wrapText="1"/>
    </xf>
    <xf numFmtId="14" fontId="31" fillId="0" borderId="0" xfId="0" applyNumberFormat="1" applyFont="1" applyAlignment="1">
      <alignment horizontal="left" vertical="center" wrapText="1"/>
    </xf>
    <xf numFmtId="0" fontId="35" fillId="0" borderId="0" xfId="0" applyFont="1" applyFill="1" applyAlignment="1"/>
    <xf numFmtId="22" fontId="35" fillId="0" borderId="0" xfId="0" applyNumberFormat="1" applyFont="1" applyFill="1" applyAlignment="1"/>
    <xf numFmtId="14" fontId="35" fillId="0" borderId="0" xfId="0" applyNumberFormat="1" applyFont="1" applyFill="1" applyAlignment="1"/>
    <xf numFmtId="0" fontId="30" fillId="0" borderId="0" xfId="0" applyFont="1" applyFill="1" applyAlignment="1"/>
    <xf numFmtId="0" fontId="31" fillId="0" borderId="0" xfId="0" applyFont="1" applyFill="1" applyAlignment="1"/>
    <xf numFmtId="0" fontId="31" fillId="0" borderId="0" xfId="0" applyFont="1" applyFill="1" applyAlignment="1">
      <alignment wrapText="1"/>
    </xf>
    <xf numFmtId="0" fontId="7" fillId="0" borderId="0" xfId="31"/>
    <xf numFmtId="14" fontId="31" fillId="0" borderId="0" xfId="0" applyNumberFormat="1" applyFont="1" applyFill="1" applyAlignment="1"/>
  </cellXfs>
  <cellStyles count="33">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2" xfId="31" xr:uid="{0BE3947A-8F70-4409-8DAE-C90755C49FD4}"/>
    <cellStyle name="Note" xfId="7" builtinId="10" hidden="1" customBuiltin="1"/>
    <cellStyle name="Output" xfId="16" builtinId="21" hidden="1"/>
    <cellStyle name="Per cent" xfId="5" builtinId="5" customBuiltin="1"/>
    <cellStyle name="Percent 2" xfId="32" xr:uid="{05183588-15EE-475D-B5E3-2A8E8C7DDA28}"/>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657">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5F5F5"/>
        </patternFill>
      </fill>
    </dxf>
    <dxf>
      <fill>
        <patternFill>
          <bgColor rgb="FFDCDCDC"/>
        </patternFill>
      </fill>
    </dxf>
    <dxf>
      <fill>
        <patternFill>
          <bgColor rgb="FFF5F5F5"/>
        </patternFill>
      </fill>
    </dxf>
    <dxf>
      <fill>
        <patternFill>
          <bgColor rgb="FFDCDCDC"/>
        </patternFill>
      </fill>
    </dxf>
    <dxf>
      <fill>
        <patternFill>
          <bgColor rgb="FFDCDCDC"/>
        </patternFill>
      </fill>
    </dxf>
    <dxf>
      <fill>
        <patternFill>
          <bgColor rgb="FFC0C0C0"/>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5F5F5"/>
        </patternFill>
      </fill>
    </dxf>
    <dxf>
      <fill>
        <patternFill>
          <bgColor rgb="FFDCDCDC"/>
        </patternFill>
      </fill>
    </dxf>
    <dxf>
      <fill>
        <patternFill>
          <bgColor rgb="FFE3E3E3"/>
        </patternFill>
      </fill>
    </dxf>
    <dxf>
      <fill>
        <patternFill>
          <bgColor rgb="FFD9D9D9"/>
        </patternFill>
      </fill>
    </dxf>
    <dxf>
      <fill>
        <patternFill>
          <bgColor rgb="FFDCDCDC"/>
        </patternFill>
      </fill>
    </dxf>
    <dxf>
      <fill>
        <patternFill>
          <bgColor rgb="FFC0C0C0"/>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E3E3E3"/>
        </patternFill>
      </fill>
    </dxf>
    <dxf>
      <fill>
        <patternFill>
          <bgColor rgb="FFD9D9D9"/>
        </patternFill>
      </fill>
    </dxf>
    <dxf>
      <fill>
        <patternFill>
          <bgColor rgb="FFD9D9D9"/>
        </patternFill>
      </fill>
    </dxf>
    <dxf>
      <fill>
        <patternFill>
          <bgColor rgb="FFE3E3E3"/>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strike val="0"/>
        <outline val="0"/>
        <shadow val="0"/>
        <vertAlign val="baseline"/>
        <sz val="10"/>
        <name val="Arial"/>
        <family val="2"/>
        <scheme val="none"/>
      </font>
      <fill>
        <patternFill patternType="none">
          <fgColor indexed="64"/>
          <bgColor indexed="65"/>
        </patternFill>
      </fill>
      <alignment horizontal="centerContinuous" vertical="bottom" textRotation="0" wrapText="1" indent="0" justifyLastLine="0" shrinkToFit="0" readingOrder="0"/>
    </dxf>
    <dxf>
      <font>
        <strike val="0"/>
        <outline val="0"/>
        <shadow val="0"/>
        <vertAlign val="baseline"/>
        <sz val="10"/>
        <name val="Arial"/>
        <family val="2"/>
        <scheme val="none"/>
      </font>
      <fill>
        <patternFill patternType="none">
          <fgColor indexed="64"/>
          <bgColor indexed="65"/>
        </patternFill>
      </fill>
    </dxf>
    <dxf>
      <font>
        <strike val="0"/>
        <outline val="0"/>
        <shadow val="0"/>
        <vertAlign val="baseline"/>
        <sz val="10"/>
        <name val="Arial"/>
        <family val="2"/>
        <scheme val="none"/>
      </font>
    </dxf>
    <dxf>
      <font>
        <strike val="0"/>
        <outline val="0"/>
        <shadow val="0"/>
        <vertAlign val="baseline"/>
        <sz val="10"/>
        <name val="Arial"/>
        <family val="2"/>
        <scheme val="none"/>
      </font>
    </dxf>
    <dxf>
      <font>
        <b val="0"/>
        <i val="0"/>
        <strike val="0"/>
        <condense val="0"/>
        <extend val="0"/>
        <outline val="0"/>
        <shadow val="0"/>
        <u val="none"/>
        <vertAlign val="baseline"/>
        <sz val="12"/>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2"/>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9" formatCode="dd/mm/yyyy"/>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9" formatCode="dd/mm/yyyy"/>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patternType="solid">
          <fgColor theme="9" tint="0.79998168889431442"/>
          <bgColor theme="9" tint="0.79998168889431442"/>
        </patternFill>
      </fill>
    </dxf>
    <dxf>
      <font>
        <b/>
        <color theme="9" tint="-0.249977111117893"/>
      </font>
    </dxf>
    <dxf>
      <font>
        <b val="0"/>
        <i val="0"/>
        <color auto="1"/>
      </font>
      <border>
        <right style="thin">
          <color theme="9" tint="-0.499984740745262"/>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2" defaultTableStyle="factors_info_tables" defaultPivotStyle="PivotStyleLight16">
    <tableStyle name="factors_info_tables" pivot="0" count="6" xr9:uid="{937D02E8-1A60-4466-B749-97D521449642}">
      <tableStyleElement type="wholeTable" dxfId="1656"/>
      <tableStyleElement type="headerRow" dxfId="1655"/>
      <tableStyleElement type="totalRow" dxfId="1654"/>
      <tableStyleElement type="firstColumn" dxfId="1653"/>
      <tableStyleElement type="lastColumn" dxfId="1652"/>
      <tableStyleElement type="firstRowStripe" dxfId="1651"/>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customXml" Target="../customXml/item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styles" Target="styles.xml"/><Relationship Id="rId139" Type="http://schemas.openxmlformats.org/officeDocument/2006/relationships/customXml" Target="../customXml/item3.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calcChain" Target="calcChain.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32" totalsRowShown="0" headerRowDxfId="1650" dataDxfId="1649">
  <autoFilter ref="A7:P132" xr:uid="{3C0DB539-FF7D-4AE8-A136-71294137EDDD}"/>
  <tableColumns count="16">
    <tableColumn id="16" xr3:uid="{AD00A7A2-1E25-4CED-B71E-C04F52532AF9}" name="Link to Tables" dataDxfId="1648" dataCellStyle="Hyperlink">
      <calculatedColumnFormula>HYPERLINK("#'x-" &amp; factor_list_table[[#This Row],[Series Number]] &amp; "'!A1", "x-" &amp; factor_list_table[[#This Row],[Series Number]])</calculatedColumnFormula>
    </tableColumn>
    <tableColumn id="1" xr3:uid="{31EF05DA-0C14-4B08-9BF5-EE7FBBB4706E}" name="Scheme" dataDxfId="1647"/>
    <tableColumn id="2" xr3:uid="{8F58F67B-E05E-4DB6-BF88-E92042A8F804}" name="Section" dataDxfId="1646"/>
    <tableColumn id="3" xr3:uid="{C0CC1951-45CA-47FA-980B-1AD23814E39F}" name="Factor Type" dataDxfId="1645"/>
    <tableColumn id="4" xr3:uid="{9F12BD33-F9DF-49F8-9914-453AC95DF880}" name="Description" dataDxfId="1644"/>
    <tableColumn id="5" xr3:uid="{26876318-934A-41B2-B629-0C93C4B8D47A}" name="Gender" dataDxfId="1643"/>
    <tableColumn id="6" xr3:uid="{D347DB19-8E22-4CF2-926B-735C5B28F5EB}" name="Factor Age/Period Definition" dataDxfId="1642"/>
    <tableColumn id="7" xr3:uid="{751250A1-458B-4196-8A5C-382ED39D5917}" name="Section Number (x)" dataDxfId="1641"/>
    <tableColumn id="8" xr3:uid="{07B464F6-6BE5-4432-B85B-EF35BE710CF8}" name="Series Number" dataDxfId="1640"/>
    <tableColumn id="9" xr3:uid="{E6205105-7908-4AAF-80B1-0CCFB94FF453}" name="Table Reference_x000a_(Section-Series Number)" dataDxfId="1639">
      <calculatedColumnFormula>factor_list_table[[#This Row],[Section Number (x)]] &amp; "-" &amp; factor_list_table[[#This Row],[Series Number]]</calculatedColumnFormula>
    </tableColumn>
    <tableColumn id="10" xr3:uid="{179ECF6B-3231-4E3A-8DC5-94232DF189CF}" name="Table Reference in Guidance" dataDxfId="1638"/>
    <tableColumn id="11" xr3:uid="{5DF71A96-CC23-450E-A89E-249924BE2DF8}" name="Related Factor Guidance" dataDxfId="1637"/>
    <tableColumn id="12" xr3:uid="{4BE7D75B-29B3-4D4D-81BC-2D76080A84A0}" name="Date Factors Issued to Client" dataDxfId="1636"/>
    <tableColumn id="13" xr3:uid="{17725A31-2931-4C1D-A856-4290CBCE5D78}" name="Date Factors Implemented (if known)" dataDxfId="1635"/>
    <tableColumn id="14" xr3:uid="{C0DEF26D-D1B8-482B-B0F3-D897795941C7}" name="Factor Status" dataDxfId="1634"/>
    <tableColumn id="15" xr3:uid="{85E54397-0AFF-41E7-A379-C974577BD7C4}" name="Assumption set" dataDxfId="1633"/>
  </tableColumns>
  <tableStyleInfo name="factors_info_tables"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632" dataDxfId="1631">
  <tableColumns count="3">
    <tableColumn id="1" xr3:uid="{A0123B3F-DD51-4E80-AF96-8EE75733E5DE}" name="Assumptions underlying factors" dataDxfId="1630"/>
    <tableColumn id="2" xr3:uid="{364EC9BF-E51C-4E91-BFDB-864F1F09D986}" name="2026 factor review set" dataDxfId="1629"/>
    <tableColumn id="3" xr3:uid="{5BB598A0-04CA-466B-B3CD-3613DDBE97F5}" name="2023 factor review set" dataDxfId="1628"/>
  </tableColumns>
  <tableStyleInfo name="factors_info_tables"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8B23652-F14D-41FE-AD71-BED2CA8066E5}" name="x_110_template_table_1" displayName="x_110_template_table_1" ref="A6:B21" totalsRowShown="0" headerRowDxfId="1627" dataDxfId="1626">
  <autoFilter ref="A6:B21" xr:uid="{C725761B-DC0A-4807-ABBB-1B10DF3821F0}">
    <filterColumn colId="0" hiddenButton="1"/>
    <filterColumn colId="1" hiddenButton="1"/>
  </autoFilter>
  <tableColumns count="2">
    <tableColumn id="1" xr3:uid="{F22F928B-81F4-45E0-B662-F178AA0925EA}" name="Data Item" dataDxfId="1625"/>
    <tableColumn id="2" xr3:uid="{99690CB6-AAA5-4590-973A-7887DFC32FEF}" name="Factor Table Information" dataDxfId="1624"/>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4024821-9E31-46C0-8695-C019A7BF5DB5}" name="x_202_template_table_1" displayName="x_202_template_table_1" ref="A6:B21" totalsRowShown="0" headerRowDxfId="1623" dataDxfId="1622">
  <autoFilter ref="A6:B21" xr:uid="{C725761B-DC0A-4807-ABBB-1B10DF3821F0}">
    <filterColumn colId="0" hiddenButton="1"/>
    <filterColumn colId="1" hiddenButton="1"/>
  </autoFilter>
  <tableColumns count="2">
    <tableColumn id="1" xr3:uid="{04E8E471-864F-455A-A16C-BB8B8DF8D200}" name="Data Item" dataDxfId="1621"/>
    <tableColumn id="2" xr3:uid="{5AAA86FF-53A7-4CDD-9130-8DD61F02321F}" name="Factor Table Information" dataDxfId="1620"/>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25FBA29-5947-4532-BC2C-55CCBD0B1292}" name="x_203_template_table_1" displayName="x_203_template_table_1" ref="A6:B21" totalsRowShown="0" headerRowDxfId="1619" dataDxfId="1618">
  <autoFilter ref="A6:B21" xr:uid="{C725761B-DC0A-4807-ABBB-1B10DF3821F0}">
    <filterColumn colId="0" hiddenButton="1"/>
    <filterColumn colId="1" hiddenButton="1"/>
  </autoFilter>
  <tableColumns count="2">
    <tableColumn id="1" xr3:uid="{9BD5D7AB-C419-45FF-8FAD-3D030DD9E530}" name="Data Item" dataDxfId="1617"/>
    <tableColumn id="2" xr3:uid="{A9A65FB8-1080-4D2B-B4D1-A66AE633373B}" name="Factor Table Information" dataDxfId="1616"/>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3148AC2-8E5A-4295-93E3-4C2C606C9640}" name="x_204_template_table_1" displayName="x_204_template_table_1" ref="A6:B21" totalsRowShown="0" headerRowDxfId="1615" dataDxfId="1614">
  <autoFilter ref="A6:B21" xr:uid="{C725761B-DC0A-4807-ABBB-1B10DF3821F0}">
    <filterColumn colId="0" hiddenButton="1"/>
    <filterColumn colId="1" hiddenButton="1"/>
  </autoFilter>
  <tableColumns count="2">
    <tableColumn id="1" xr3:uid="{19850E1A-F6DC-4BF1-8906-5613A59A6549}" name="Data Item" dataDxfId="1613"/>
    <tableColumn id="2" xr3:uid="{6BB96239-7D64-469A-A5AF-961039DBDE44}" name="Factor Table Information" dataDxfId="1612"/>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12172B6-EED2-4C6F-ABB0-FCEE94C1873F}" name="x_205_template_table_1" displayName="x_205_template_table_1" ref="A6:B21" totalsRowShown="0" headerRowDxfId="1611" dataDxfId="1610">
  <autoFilter ref="A6:B21" xr:uid="{C725761B-DC0A-4807-ABBB-1B10DF3821F0}">
    <filterColumn colId="0" hiddenButton="1"/>
    <filterColumn colId="1" hiddenButton="1"/>
  </autoFilter>
  <tableColumns count="2">
    <tableColumn id="1" xr3:uid="{2549AEA8-E47A-4B36-8B0D-995E7C8E36EA}" name="Data Item" dataDxfId="1609"/>
    <tableColumn id="2" xr3:uid="{AB48733F-B1C7-419D-8C7F-9F9300F80B4D}" name="Factor Table Information" dataDxfId="1608"/>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D43A85C4-EBDC-4B62-A86C-4CE2B8F8DA0A}" name="x_206_template_table_1" displayName="x_206_template_table_1" ref="A6:B21" totalsRowShown="0" headerRowDxfId="1607" dataDxfId="1606">
  <autoFilter ref="A6:B21" xr:uid="{C725761B-DC0A-4807-ABBB-1B10DF3821F0}">
    <filterColumn colId="0" hiddenButton="1"/>
    <filterColumn colId="1" hiddenButton="1"/>
  </autoFilter>
  <tableColumns count="2">
    <tableColumn id="1" xr3:uid="{0072C9D7-5770-4E6D-934F-3F0351560028}" name="Data Item" dataDxfId="1605"/>
    <tableColumn id="2" xr3:uid="{72EACF9B-838A-40CF-89E7-C04A82F3B5F6}" name="Factor Table Information" dataDxfId="1604"/>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E53B5D9-87F9-471D-B82B-7439B2E98D2D}" name="x_207_template_table_1" displayName="x_207_template_table_1" ref="A6:B21" totalsRowShown="0" headerRowDxfId="1603" dataDxfId="1602">
  <autoFilter ref="A6:B21" xr:uid="{C725761B-DC0A-4807-ABBB-1B10DF3821F0}">
    <filterColumn colId="0" hiddenButton="1"/>
    <filterColumn colId="1" hiddenButton="1"/>
  </autoFilter>
  <tableColumns count="2">
    <tableColumn id="1" xr3:uid="{A18DC2CD-9202-402D-9237-3164C6D2A8F2}" name="Data Item" dataDxfId="1601"/>
    <tableColumn id="2" xr3:uid="{41EDC2E8-08DE-4415-853F-A5DD2BE6D586}" name="Factor Table Information" dataDxfId="1600"/>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3F49E76-E959-4E23-BB91-342B4D95F369}" name="x_208_template_table_1" displayName="x_208_template_table_1" ref="A6:B21" totalsRowShown="0" headerRowDxfId="1599" dataDxfId="1598">
  <autoFilter ref="A6:B21" xr:uid="{C725761B-DC0A-4807-ABBB-1B10DF3821F0}">
    <filterColumn colId="0" hiddenButton="1"/>
    <filterColumn colId="1" hiddenButton="1"/>
  </autoFilter>
  <tableColumns count="2">
    <tableColumn id="1" xr3:uid="{6686A2C6-5717-4E5D-86CB-B2AFEAE7A454}" name="Data Item" dataDxfId="1597"/>
    <tableColumn id="2" xr3:uid="{7AC0FFBD-E550-4165-A44A-00998B90DAB9}" name="Factor Table Information" dataDxfId="1596"/>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2305266-2375-40C3-A563-3667B15D1391}" name="x_209_template_table_1" displayName="x_209_template_table_1" ref="A6:B21" totalsRowShown="0" headerRowDxfId="1595" dataDxfId="1594">
  <autoFilter ref="A6:B21" xr:uid="{C725761B-DC0A-4807-ABBB-1B10DF3821F0}">
    <filterColumn colId="0" hiddenButton="1"/>
    <filterColumn colId="1" hiddenButton="1"/>
  </autoFilter>
  <tableColumns count="2">
    <tableColumn id="1" xr3:uid="{3BDFA940-57AA-42F5-AFEA-6A647B5CDAD1}" name="Data Item" dataDxfId="1593"/>
    <tableColumn id="2" xr3:uid="{F8B50015-F82B-4C82-B5C9-06E2A15B61DC}" name="Factor Table Information" dataDxfId="1592"/>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F62F7937-AA75-474D-8800-212B4F073436}" name="x_210_template_table_1" displayName="x_210_template_table_1" ref="A6:B21" totalsRowShown="0" headerRowDxfId="1591" dataDxfId="1590">
  <autoFilter ref="A6:B21" xr:uid="{C725761B-DC0A-4807-ABBB-1B10DF3821F0}">
    <filterColumn colId="0" hiddenButton="1"/>
    <filterColumn colId="1" hiddenButton="1"/>
  </autoFilter>
  <tableColumns count="2">
    <tableColumn id="1" xr3:uid="{94831F80-FA2E-4186-B9CF-C8E18367E1AF}" name="Data Item" dataDxfId="1589"/>
    <tableColumn id="2" xr3:uid="{ECC3BA32-6BF6-4ABB-B2DB-228F49CCD732}" name="Factor Table Information" dataDxfId="1588"/>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69989B15-D421-4B44-BDCE-8ECEF80EE90E}" name="x_211_template_table_1" displayName="x_211_template_table_1" ref="A6:B21" totalsRowShown="0" headerRowDxfId="1587" dataDxfId="1586">
  <autoFilter ref="A6:B21" xr:uid="{C725761B-DC0A-4807-ABBB-1B10DF3821F0}">
    <filterColumn colId="0" hiddenButton="1"/>
    <filterColumn colId="1" hiddenButton="1"/>
  </autoFilter>
  <tableColumns count="2">
    <tableColumn id="1" xr3:uid="{33A2790F-3387-41EE-BD3F-BB64A05ED3FD}" name="Data Item" dataDxfId="1585"/>
    <tableColumn id="2" xr3:uid="{EA0E4974-D7E4-4876-8B92-72E186ABC82A}" name="Factor Table Information" dataDxfId="1584"/>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20B9CA5-6E59-4E91-A207-CBE97CFFE6AD}" name="x_212_template_table_1" displayName="x_212_template_table_1" ref="A6:B21" totalsRowShown="0" headerRowDxfId="1583" dataDxfId="1582">
  <autoFilter ref="A6:B21" xr:uid="{C725761B-DC0A-4807-ABBB-1B10DF3821F0}">
    <filterColumn colId="0" hiddenButton="1"/>
    <filterColumn colId="1" hiddenButton="1"/>
  </autoFilter>
  <tableColumns count="2">
    <tableColumn id="1" xr3:uid="{0078DB4B-9A1D-4F91-B612-7A0F0BC6252C}" name="Data Item" dataDxfId="1581"/>
    <tableColumn id="2" xr3:uid="{6DC9EA5B-4D22-46C9-A395-10AFB4B04792}" name="Factor Table Information" dataDxfId="1580"/>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4B0AA5D5-C87D-44AE-A182-0C3DE57F00B0}" name="x_213_template_table_1" displayName="x_213_template_table_1" ref="A6:B21" totalsRowShown="0" headerRowDxfId="1579" dataDxfId="1578">
  <autoFilter ref="A6:B21" xr:uid="{C725761B-DC0A-4807-ABBB-1B10DF3821F0}">
    <filterColumn colId="0" hiddenButton="1"/>
    <filterColumn colId="1" hiddenButton="1"/>
  </autoFilter>
  <tableColumns count="2">
    <tableColumn id="1" xr3:uid="{4EAD89FC-0F84-49AF-9BDE-DCA9A42F6400}" name="Data Item" dataDxfId="1577"/>
    <tableColumn id="2" xr3:uid="{E8C196EA-4DE0-4720-9DA2-7DB97C7990DD}" name="Factor Table Information" dataDxfId="1576"/>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81F3F815-C6E6-4BDC-AF6D-B6745551E6BB}" name="x_214_template_table_1" displayName="x_214_template_table_1" ref="A6:B21" totalsRowShown="0" headerRowDxfId="1575" dataDxfId="1574">
  <autoFilter ref="A6:B21" xr:uid="{C725761B-DC0A-4807-ABBB-1B10DF3821F0}">
    <filterColumn colId="0" hiddenButton="1"/>
    <filterColumn colId="1" hiddenButton="1"/>
  </autoFilter>
  <tableColumns count="2">
    <tableColumn id="1" xr3:uid="{BEF787A8-8B66-4621-9AD3-49F502D47C2A}" name="Data Item" dataDxfId="1573"/>
    <tableColumn id="2" xr3:uid="{CFB824C2-0383-4092-B578-63A0AF037AD6}" name="Factor Table Information" dataDxfId="1572"/>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898E073B-2503-4DB1-880E-83DBA45ED302}" name="x_215_template_table_1" displayName="x_215_template_table_1" ref="A6:B21" totalsRowShown="0" headerRowDxfId="1571" dataDxfId="1570">
  <autoFilter ref="A6:B21" xr:uid="{C725761B-DC0A-4807-ABBB-1B10DF3821F0}">
    <filterColumn colId="0" hiddenButton="1"/>
    <filterColumn colId="1" hiddenButton="1"/>
  </autoFilter>
  <tableColumns count="2">
    <tableColumn id="1" xr3:uid="{E06C4AF0-BF57-49D6-B768-CC519049F047}" name="Data Item" dataDxfId="1569"/>
    <tableColumn id="2" xr3:uid="{4925B91E-FC7F-4ACD-9704-E5CFA07BDA13}" name="Factor Table Information" dataDxfId="1568"/>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280CE71-7EAE-486A-AE06-F38673900FE3}" name="x_216_template_table_1" displayName="x_216_template_table_1" ref="A6:B21" totalsRowShown="0" headerRowDxfId="1567" dataDxfId="1566">
  <autoFilter ref="A6:B21" xr:uid="{C725761B-DC0A-4807-ABBB-1B10DF3821F0}">
    <filterColumn colId="0" hiddenButton="1"/>
    <filterColumn colId="1" hiddenButton="1"/>
  </autoFilter>
  <tableColumns count="2">
    <tableColumn id="1" xr3:uid="{F215F848-8C65-47C8-B415-1843C124A629}" name="Data Item" dataDxfId="1565"/>
    <tableColumn id="2" xr3:uid="{BDBD8BFC-9B56-4BBB-A35A-98A54010541C}" name="Factor Table Information" dataDxfId="1564"/>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3E46939F-D3D1-46CD-980B-1B955634ACEC}" name="x_217_template_table_1" displayName="x_217_template_table_1" ref="A6:B21" totalsRowShown="0" headerRowDxfId="1563" dataDxfId="1562">
  <autoFilter ref="A6:B21" xr:uid="{C725761B-DC0A-4807-ABBB-1B10DF3821F0}">
    <filterColumn colId="0" hiddenButton="1"/>
    <filterColumn colId="1" hiddenButton="1"/>
  </autoFilter>
  <tableColumns count="2">
    <tableColumn id="1" xr3:uid="{C6E72FA8-EB08-4A06-9CC2-8EC193B8962F}" name="Data Item" dataDxfId="1561"/>
    <tableColumn id="2" xr3:uid="{FB04938B-9C32-4DA5-BC05-BFABD7BDD72F}" name="Factor Table Information" dataDxfId="1560"/>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D90D2275-80DD-4402-B2AB-759AC040B31E}" name="x_218_template_table_1" displayName="x_218_template_table_1" ref="A6:B21" totalsRowShown="0" headerRowDxfId="1559" dataDxfId="1558">
  <autoFilter ref="A6:B21" xr:uid="{C725761B-DC0A-4807-ABBB-1B10DF3821F0}">
    <filterColumn colId="0" hiddenButton="1"/>
    <filterColumn colId="1" hiddenButton="1"/>
  </autoFilter>
  <tableColumns count="2">
    <tableColumn id="1" xr3:uid="{9F48BF0D-0A05-434D-9E7C-F025E0BED936}" name="Data Item" dataDxfId="1557"/>
    <tableColumn id="2" xr3:uid="{F1A71419-48E2-404A-B11F-CFC0EF071182}" name="Factor Table Information" dataDxfId="1556"/>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619FAD1E-599E-4D59-9E8A-80DE5B155A70}" name="x_219_template_table_1" displayName="x_219_template_table_1" ref="A6:B21" totalsRowShown="0" headerRowDxfId="1555" dataDxfId="1554">
  <autoFilter ref="A6:B21" xr:uid="{C725761B-DC0A-4807-ABBB-1B10DF3821F0}">
    <filterColumn colId="0" hiddenButton="1"/>
    <filterColumn colId="1" hiddenButton="1"/>
  </autoFilter>
  <tableColumns count="2">
    <tableColumn id="1" xr3:uid="{21B387B4-8C2F-4470-9B65-02E5A4A410ED}" name="Data Item" dataDxfId="1553"/>
    <tableColumn id="2" xr3:uid="{F9E82DB5-4091-4B60-974B-84842513CE16}" name="Factor Table Information" dataDxfId="1552"/>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9CFC320-F846-4964-A2FA-0DD39E502F3D}" name="x_220_template_table_1" displayName="x_220_template_table_1" ref="A6:B21" totalsRowShown="0" headerRowDxfId="1551" dataDxfId="1550">
  <autoFilter ref="A6:B21" xr:uid="{C725761B-DC0A-4807-ABBB-1B10DF3821F0}">
    <filterColumn colId="0" hiddenButton="1"/>
    <filterColumn colId="1" hiddenButton="1"/>
  </autoFilter>
  <tableColumns count="2">
    <tableColumn id="1" xr3:uid="{8783D594-A1FF-4D0F-9DF5-0B81DDD91B2E}" name="Data Item" dataDxfId="1549"/>
    <tableColumn id="2" xr3:uid="{47AC432A-BBAD-46A9-974F-9C1B4F040A77}" name="Factor Table Information" dataDxfId="1548"/>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58F9A45F-EA90-4A9E-9EF4-564BE64180F8}" name="x_221_template_table_1" displayName="x_221_template_table_1" ref="A6:B21" totalsRowShown="0" headerRowDxfId="1547" dataDxfId="1546">
  <autoFilter ref="A6:B21" xr:uid="{C725761B-DC0A-4807-ABBB-1B10DF3821F0}">
    <filterColumn colId="0" hiddenButton="1"/>
    <filterColumn colId="1" hiddenButton="1"/>
  </autoFilter>
  <tableColumns count="2">
    <tableColumn id="1" xr3:uid="{9F8B9DEF-E55B-4E5C-89B9-EF95FD707D3F}" name="Data Item" dataDxfId="1545"/>
    <tableColumn id="2" xr3:uid="{456CD168-12FB-4C69-BA29-2256E6326B8E}" name="Factor Table Information" dataDxfId="1544"/>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FD2AD019-4692-4709-A79B-A6CE763B1EFC}" name="x_222_template_table_1" displayName="x_222_template_table_1" ref="A6:B21" totalsRowShown="0" headerRowDxfId="1543" dataDxfId="1542">
  <autoFilter ref="A6:B21" xr:uid="{C725761B-DC0A-4807-ABBB-1B10DF3821F0}">
    <filterColumn colId="0" hiddenButton="1"/>
    <filterColumn colId="1" hiddenButton="1"/>
  </autoFilter>
  <tableColumns count="2">
    <tableColumn id="1" xr3:uid="{068BC218-0BD2-48A7-8B71-C5421493CCDC}" name="Data Item" dataDxfId="1541"/>
    <tableColumn id="2" xr3:uid="{2F606E22-F345-4731-8814-D7F3D2BAFE83}" name="Factor Table Information" dataDxfId="1540"/>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8D0737D4-590E-4BC9-940D-630BA24A2757}" name="x_224_template_table_1" displayName="x_224_template_table_1" ref="A6:B21" totalsRowShown="0" headerRowDxfId="1539" dataDxfId="1538">
  <autoFilter ref="A6:B21" xr:uid="{C725761B-DC0A-4807-ABBB-1B10DF3821F0}">
    <filterColumn colId="0" hiddenButton="1"/>
    <filterColumn colId="1" hiddenButton="1"/>
  </autoFilter>
  <tableColumns count="2">
    <tableColumn id="1" xr3:uid="{E526EB6E-71C2-4432-8EDA-7D4B6C58C907}" name="Data Item" dataDxfId="1537"/>
    <tableColumn id="2" xr3:uid="{0C1EA348-2C0A-4AEA-BB24-26AE2118A0DA}" name="Factor Table Information" dataDxfId="1536"/>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DA461261-AE64-4C86-926A-BF2E95E7148D}" name="x_225_template_table_1" displayName="x_225_template_table_1" ref="A6:B21" totalsRowShown="0" headerRowDxfId="1535" dataDxfId="1534">
  <autoFilter ref="A6:B21" xr:uid="{C725761B-DC0A-4807-ABBB-1B10DF3821F0}">
    <filterColumn colId="0" hiddenButton="1"/>
    <filterColumn colId="1" hiddenButton="1"/>
  </autoFilter>
  <tableColumns count="2">
    <tableColumn id="1" xr3:uid="{F57E0D76-DCE3-44E9-A9C8-B15328E58E77}" name="Data Item" dataDxfId="1533"/>
    <tableColumn id="2" xr3:uid="{9216959A-D202-47AD-9132-0B522DB7D3D0}" name="Factor Table Information" dataDxfId="1532"/>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40E4536-AAA4-4195-884A-C22C0F4578A0}" name="x_226_template_table_1" displayName="x_226_template_table_1" ref="A6:B21" totalsRowShown="0" headerRowDxfId="1531" dataDxfId="1530">
  <autoFilter ref="A6:B21" xr:uid="{C725761B-DC0A-4807-ABBB-1B10DF3821F0}">
    <filterColumn colId="0" hiddenButton="1"/>
    <filterColumn colId="1" hiddenButton="1"/>
  </autoFilter>
  <tableColumns count="2">
    <tableColumn id="1" xr3:uid="{6D8D4C2F-5AEC-4919-85ED-C6174C3CB068}" name="Data Item" dataDxfId="1529"/>
    <tableColumn id="2" xr3:uid="{E2DFC62C-8D7C-465D-8032-B03B7CE7A869}" name="Factor Table Information" dataDxfId="1528"/>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10389297-EF51-4658-9CD5-2B6034F37424}" name="x_231_template_table_1" displayName="x_231_template_table_1" ref="A6:B21" totalsRowShown="0" headerRowDxfId="1527" dataDxfId="1526">
  <autoFilter ref="A6:B21" xr:uid="{C725761B-DC0A-4807-ABBB-1B10DF3821F0}">
    <filterColumn colId="0" hiddenButton="1"/>
    <filterColumn colId="1" hiddenButton="1"/>
  </autoFilter>
  <tableColumns count="2">
    <tableColumn id="1" xr3:uid="{B4D66848-7C43-4A5B-9642-544650551BC1}" name="Data Item" dataDxfId="1525"/>
    <tableColumn id="2" xr3:uid="{645FF228-4165-4263-ACA9-4E4B243E8F9E}" name="Factor Table Information" dataDxfId="1524"/>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94A5731A-69BF-4D0B-A820-BD257D83786E}" name="x_232_template_table_1" displayName="x_232_template_table_1" ref="A6:B21" totalsRowShown="0" headerRowDxfId="1523" dataDxfId="1522">
  <autoFilter ref="A6:B21" xr:uid="{C725761B-DC0A-4807-ABBB-1B10DF3821F0}">
    <filterColumn colId="0" hiddenButton="1"/>
    <filterColumn colId="1" hiddenButton="1"/>
  </autoFilter>
  <tableColumns count="2">
    <tableColumn id="1" xr3:uid="{C030899E-6605-4BC6-99FA-5D1C6AE6FEB0}" name="Data Item" dataDxfId="1521"/>
    <tableColumn id="2" xr3:uid="{9F794D21-33B4-4CF5-B23B-DA944C5BBDFB}" name="Factor Table Information" dataDxfId="1520"/>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734A46A-4ED7-4170-AE3F-69CFD67D6469}" name="x_233_template_table_1" displayName="x_233_template_table_1" ref="A6:B21" totalsRowShown="0" headerRowDxfId="1519" dataDxfId="1518">
  <autoFilter ref="A6:B21" xr:uid="{C725761B-DC0A-4807-ABBB-1B10DF3821F0}">
    <filterColumn colId="0" hiddenButton="1"/>
    <filterColumn colId="1" hiddenButton="1"/>
  </autoFilter>
  <tableColumns count="2">
    <tableColumn id="1" xr3:uid="{71D7641F-E277-466A-819C-9B9A44E9837F}" name="Data Item" dataDxfId="1517"/>
    <tableColumn id="2" xr3:uid="{E3F41E15-602E-460D-9A1B-0B6C187CF363}" name="Factor Table Information" dataDxfId="1516"/>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843041AB-9897-4AA2-B909-C4EF288B4FC0}" name="x_234_template_table_1" displayName="x_234_template_table_1" ref="A6:B21" totalsRowShown="0" headerRowDxfId="1515" dataDxfId="1514">
  <autoFilter ref="A6:B21" xr:uid="{C725761B-DC0A-4807-ABBB-1B10DF3821F0}">
    <filterColumn colId="0" hiddenButton="1"/>
    <filterColumn colId="1" hiddenButton="1"/>
  </autoFilter>
  <tableColumns count="2">
    <tableColumn id="1" xr3:uid="{49564D1F-5734-451C-9FA2-DD35944D1952}" name="Data Item" dataDxfId="1513"/>
    <tableColumn id="2" xr3:uid="{7E086BBE-93F0-4FCB-8FC1-9D9BA14E5FEC}" name="Factor Table Information" dataDxfId="1512"/>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5A308143-0E1B-4FD8-B897-E59E64BD0C3A}" name="x_235_template_table_1" displayName="x_235_template_table_1" ref="A6:B21" totalsRowShown="0" headerRowDxfId="1511" dataDxfId="1510">
  <autoFilter ref="A6:B21" xr:uid="{C725761B-DC0A-4807-ABBB-1B10DF3821F0}">
    <filterColumn colId="0" hiddenButton="1"/>
    <filterColumn colId="1" hiddenButton="1"/>
  </autoFilter>
  <tableColumns count="2">
    <tableColumn id="1" xr3:uid="{94523A28-7BA6-4732-A633-CC7934E2B4A3}" name="Data Item" dataDxfId="1509"/>
    <tableColumn id="2" xr3:uid="{9BABA35C-E563-4268-A468-E3E788745CCD}" name="Factor Table Information" dataDxfId="1508"/>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CB3C40BD-F5EA-4600-A279-E62314BDBEB8}" name="x_236_template_table_1" displayName="x_236_template_table_1" ref="A6:B21" totalsRowShown="0" headerRowDxfId="1507" dataDxfId="1506">
  <autoFilter ref="A6:B21" xr:uid="{C725761B-DC0A-4807-ABBB-1B10DF3821F0}">
    <filterColumn colId="0" hiddenButton="1"/>
    <filterColumn colId="1" hiddenButton="1"/>
  </autoFilter>
  <tableColumns count="2">
    <tableColumn id="1" xr3:uid="{9C6EA45B-F902-429B-97BC-3B942CAB1142}" name="Data Item" dataDxfId="1505"/>
    <tableColumn id="2" xr3:uid="{0CD353D8-7E38-4246-9929-F3C72876540F}" name="Factor Table Information" dataDxfId="1504"/>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B94347E1-475B-48A4-AEF9-A9A7269FEE71}" name="x_237_template_table_1" displayName="x_237_template_table_1" ref="A6:B21" totalsRowShown="0" headerRowDxfId="1503" dataDxfId="1502">
  <autoFilter ref="A6:B21" xr:uid="{C725761B-DC0A-4807-ABBB-1B10DF3821F0}">
    <filterColumn colId="0" hiddenButton="1"/>
    <filterColumn colId="1" hiddenButton="1"/>
  </autoFilter>
  <tableColumns count="2">
    <tableColumn id="1" xr3:uid="{EEE31904-E51A-4C81-B235-78484FB6960E}" name="Data Item" dataDxfId="1501"/>
    <tableColumn id="2" xr3:uid="{5104C6AE-E1D2-4952-A17F-2FF037B9B720}" name="Factor Table Information" dataDxfId="1500"/>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DADAEC0E-E5D4-4A15-8175-94459203B131}" name="x_238_template_table_1" displayName="x_238_template_table_1" ref="A6:B21" totalsRowShown="0" headerRowDxfId="1499" dataDxfId="1498">
  <autoFilter ref="A6:B21" xr:uid="{C725761B-DC0A-4807-ABBB-1B10DF3821F0}">
    <filterColumn colId="0" hiddenButton="1"/>
    <filterColumn colId="1" hiddenButton="1"/>
  </autoFilter>
  <tableColumns count="2">
    <tableColumn id="1" xr3:uid="{5E3A85CA-0DE3-43D2-9E81-D94FD28A2BC1}" name="Data Item" dataDxfId="1497"/>
    <tableColumn id="2" xr3:uid="{67D11E75-BFC2-43EB-941D-E383A2021437}" name="Factor Table Information" dataDxfId="1496"/>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4EC08E2B-4860-4698-8BE1-B2CAA16BBCC2}" name="x_239_template_table_1" displayName="x_239_template_table_1" ref="A6:B21" totalsRowShown="0" headerRowDxfId="1495" dataDxfId="1494">
  <autoFilter ref="A6:B21" xr:uid="{C725761B-DC0A-4807-ABBB-1B10DF3821F0}">
    <filterColumn colId="0" hiddenButton="1"/>
    <filterColumn colId="1" hiddenButton="1"/>
  </autoFilter>
  <tableColumns count="2">
    <tableColumn id="1" xr3:uid="{6F902CE1-4252-484E-A338-096EDAEB83EF}" name="Data Item" dataDxfId="1493"/>
    <tableColumn id="2" xr3:uid="{118141CD-449B-4BEE-8E5F-142E8A248661}" name="Factor Table Information" dataDxfId="1492"/>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8E830DC0-5521-4B96-86D2-A155C42C6984}" name="x_240_template_table_1" displayName="x_240_template_table_1" ref="A6:B21" totalsRowShown="0" headerRowDxfId="1491" dataDxfId="1490">
  <autoFilter ref="A6:B21" xr:uid="{C725761B-DC0A-4807-ABBB-1B10DF3821F0}">
    <filterColumn colId="0" hiddenButton="1"/>
    <filterColumn colId="1" hiddenButton="1"/>
  </autoFilter>
  <tableColumns count="2">
    <tableColumn id="1" xr3:uid="{9A2F8FD1-7869-4722-BDC5-114A627B76F3}" name="Data Item" dataDxfId="1489"/>
    <tableColumn id="2" xr3:uid="{75A3EEB9-C4D5-49BB-9A9E-DF9FABB62AB0}" name="Factor Table Information" dataDxfId="1488"/>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4C3495EE-5F45-426F-9553-CA0E8D60B67F}" name="x_301_template_table_1" displayName="x_301_template_table_1" ref="A6:B21" totalsRowShown="0" headerRowDxfId="1487" dataDxfId="1486">
  <autoFilter ref="A6:B21" xr:uid="{C725761B-DC0A-4807-ABBB-1B10DF3821F0}">
    <filterColumn colId="0" hiddenButton="1"/>
    <filterColumn colId="1" hiddenButton="1"/>
  </autoFilter>
  <tableColumns count="2">
    <tableColumn id="1" xr3:uid="{E00C0448-2521-491D-B1B4-C87BF7A42A02}" name="Data Item" dataDxfId="1485"/>
    <tableColumn id="2" xr3:uid="{5164ABE7-528A-480A-8AB7-D1E15BD9FDFA}" name="Factor Table Information" dataDxfId="1484"/>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C8E5F026-47E6-453F-AB59-79CC1FC98C34}" name="x_302_template_table_1" displayName="x_302_template_table_1" ref="A6:B21" totalsRowShown="0" headerRowDxfId="1483" dataDxfId="1482">
  <autoFilter ref="A6:B21" xr:uid="{C725761B-DC0A-4807-ABBB-1B10DF3821F0}">
    <filterColumn colId="0" hiddenButton="1"/>
    <filterColumn colId="1" hiddenButton="1"/>
  </autoFilter>
  <tableColumns count="2">
    <tableColumn id="1" xr3:uid="{0C8A6DAD-DCBA-4336-BF74-A0C318F951C1}" name="Data Item" dataDxfId="1481"/>
    <tableColumn id="2" xr3:uid="{9A676F0A-9785-4AB8-A7C8-9230838C6CAE}" name="Factor Table Information" dataDxfId="1480"/>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81268A8D-5DD2-40BA-B78F-6A1A9609F3F4}" name="x_303_template_table_1" displayName="x_303_template_table_1" ref="A6:B21" totalsRowShown="0" headerRowDxfId="1479" dataDxfId="1478">
  <autoFilter ref="A6:B21" xr:uid="{C725761B-DC0A-4807-ABBB-1B10DF3821F0}">
    <filterColumn colId="0" hiddenButton="1"/>
    <filterColumn colId="1" hiddenButton="1"/>
  </autoFilter>
  <tableColumns count="2">
    <tableColumn id="1" xr3:uid="{A5B07AB9-476A-43AD-BBA4-EF60E1FB6105}" name="Data Item" dataDxfId="1477"/>
    <tableColumn id="2" xr3:uid="{710F86F0-358D-4FCF-B8FB-C1EBF9B8E78C}" name="Factor Table Information" dataDxfId="1476"/>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2867CCDD-197C-44C2-BCEB-E17A2E0F428D}" name="x_304_template_table_1" displayName="x_304_template_table_1" ref="A6:B21" totalsRowShown="0" headerRowDxfId="1475" dataDxfId="1474">
  <autoFilter ref="A6:B21" xr:uid="{C725761B-DC0A-4807-ABBB-1B10DF3821F0}">
    <filterColumn colId="0" hiddenButton="1"/>
    <filterColumn colId="1" hiddenButton="1"/>
  </autoFilter>
  <tableColumns count="2">
    <tableColumn id="1" xr3:uid="{9DE1A811-14C8-4522-9F7E-9C7028CE611C}" name="Data Item" dataDxfId="1473"/>
    <tableColumn id="2" xr3:uid="{64061A2A-AC8B-4FA3-8256-673BEC47A838}" name="Factor Table Information" dataDxfId="1472"/>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B4E1EA9B-F02A-4317-AAEC-FAC957B2BE13}" name="x_305_template_table_1" displayName="x_305_template_table_1" ref="A6:B21" totalsRowShown="0" headerRowDxfId="1471" dataDxfId="1470">
  <autoFilter ref="A6:B21" xr:uid="{C725761B-DC0A-4807-ABBB-1B10DF3821F0}">
    <filterColumn colId="0" hiddenButton="1"/>
    <filterColumn colId="1" hiddenButton="1"/>
  </autoFilter>
  <tableColumns count="2">
    <tableColumn id="1" xr3:uid="{E00D1B08-B173-4171-AAEC-5A4760E54000}" name="Data Item" dataDxfId="1469"/>
    <tableColumn id="2" xr3:uid="{4D1042D5-AAE3-4DCE-A883-26DDF8501684}" name="Factor Table Information" dataDxfId="1468"/>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29EF2B04-DCF4-4DC4-AD54-9C0AF9E6E1F1}" name="x_306_template_table_1" displayName="x_306_template_table_1" ref="A6:B21" totalsRowShown="0" headerRowDxfId="1467" dataDxfId="1466">
  <autoFilter ref="A6:B21" xr:uid="{C725761B-DC0A-4807-ABBB-1B10DF3821F0}">
    <filterColumn colId="0" hiddenButton="1"/>
    <filterColumn colId="1" hiddenButton="1"/>
  </autoFilter>
  <tableColumns count="2">
    <tableColumn id="1" xr3:uid="{BA9F5F6C-15D7-4B58-B9D6-4C72CCC46840}" name="Data Item" dataDxfId="1465"/>
    <tableColumn id="2" xr3:uid="{466EFFBF-3583-4443-B820-9AF78C0ADD11}" name="Factor Table Information" dataDxfId="1464"/>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B69D0383-BE35-4B44-B463-DB338966BB3D}" name="x_307_template_table_1" displayName="x_307_template_table_1" ref="A6:B21" totalsRowShown="0" headerRowDxfId="1463" dataDxfId="1462">
  <autoFilter ref="A6:B21" xr:uid="{C725761B-DC0A-4807-ABBB-1B10DF3821F0}">
    <filterColumn colId="0" hiddenButton="1"/>
    <filterColumn colId="1" hiddenButton="1"/>
  </autoFilter>
  <tableColumns count="2">
    <tableColumn id="1" xr3:uid="{4F293497-582D-4361-9A68-B99F9F310F1C}" name="Data Item" dataDxfId="1461"/>
    <tableColumn id="2" xr3:uid="{1B6AC021-ED7D-420B-B49A-4594AD482B53}" name="Factor Table Information" dataDxfId="1460"/>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3054B736-CDFD-4921-A07B-8B16C5893DDB}" name="x_308_template_table_1" displayName="x_308_template_table_1" ref="A6:B21" totalsRowShown="0" headerRowDxfId="1459" dataDxfId="1458">
  <autoFilter ref="A6:B21" xr:uid="{C725761B-DC0A-4807-ABBB-1B10DF3821F0}">
    <filterColumn colId="0" hiddenButton="1"/>
    <filterColumn colId="1" hiddenButton="1"/>
  </autoFilter>
  <tableColumns count="2">
    <tableColumn id="1" xr3:uid="{6CD4D4A0-441E-476B-9868-3B70DAD7D93B}" name="Data Item" dataDxfId="1457"/>
    <tableColumn id="2" xr3:uid="{6F71D426-85D8-4D39-BB81-65A0EC1B114D}" name="Factor Table Information" dataDxfId="1456"/>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61620F62-881D-4C7E-B735-547322FD65A7}" name="x_309_template_table_1" displayName="x_309_template_table_1" ref="A6:B21" totalsRowShown="0" headerRowDxfId="1455" dataDxfId="1454">
  <autoFilter ref="A6:B21" xr:uid="{C725761B-DC0A-4807-ABBB-1B10DF3821F0}">
    <filterColumn colId="0" hiddenButton="1"/>
    <filterColumn colId="1" hiddenButton="1"/>
  </autoFilter>
  <tableColumns count="2">
    <tableColumn id="1" xr3:uid="{A84FE763-356A-43A3-BBB6-4E62097B0CBB}" name="Data Item" dataDxfId="1453"/>
    <tableColumn id="2" xr3:uid="{915C8990-2C36-4F66-8E4E-9408B24890F8}" name="Factor Table Information" dataDxfId="1452"/>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5F2F552E-CE0D-4E71-A7A9-0511D05C516A}" name="x_310_template_table_1" displayName="x_310_template_table_1" ref="A6:B21" totalsRowShown="0" headerRowDxfId="1451" dataDxfId="1450">
  <autoFilter ref="A6:B21" xr:uid="{C725761B-DC0A-4807-ABBB-1B10DF3821F0}">
    <filterColumn colId="0" hiddenButton="1"/>
    <filterColumn colId="1" hiddenButton="1"/>
  </autoFilter>
  <tableColumns count="2">
    <tableColumn id="1" xr3:uid="{D9365E95-1B23-476E-9CEE-2196187A12DE}" name="Data Item" dataDxfId="1449"/>
    <tableColumn id="2" xr3:uid="{92D01C2E-9CC7-42DB-B9B6-93B6155A025D}" name="Factor Table Information" dataDxfId="1448"/>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8B134637-7B04-496A-B11B-404EAF3B4ECF}" name="x_311_template_table_1" displayName="x_311_template_table_1" ref="A6:B21" totalsRowShown="0" headerRowDxfId="1447" dataDxfId="1446">
  <autoFilter ref="A6:B21" xr:uid="{C725761B-DC0A-4807-ABBB-1B10DF3821F0}">
    <filterColumn colId="0" hiddenButton="1"/>
    <filterColumn colId="1" hiddenButton="1"/>
  </autoFilter>
  <tableColumns count="2">
    <tableColumn id="1" xr3:uid="{9D08D5F8-5B77-4E37-911A-6CF91D4AEF15}" name="Data Item" dataDxfId="1445"/>
    <tableColumn id="2" xr3:uid="{8FA4746E-D1D1-4E56-A2F7-5933BFAD9F54}" name="Factor Table Information" dataDxfId="1444"/>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5EEB82BF-A502-4530-8F80-9192FB11105A}" name="x_312_template_table_1" displayName="x_312_template_table_1" ref="A6:B21" totalsRowShown="0" headerRowDxfId="1443" dataDxfId="1442">
  <autoFilter ref="A6:B21" xr:uid="{C725761B-DC0A-4807-ABBB-1B10DF3821F0}">
    <filterColumn colId="0" hiddenButton="1"/>
    <filterColumn colId="1" hiddenButton="1"/>
  </autoFilter>
  <tableColumns count="2">
    <tableColumn id="1" xr3:uid="{D595961E-FDD8-4652-9342-2729C38E5786}" name="Data Item" dataDxfId="1441"/>
    <tableColumn id="2" xr3:uid="{F4105B1B-C3CB-484E-8215-B54B2E04EF95}" name="Factor Table Information" dataDxfId="1440"/>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C2EAA12A-02F4-481E-A0FC-CCD2EB555AA7}" name="x_313_template_table_1" displayName="x_313_template_table_1" ref="A6:B21" totalsRowShown="0" headerRowDxfId="1439" dataDxfId="1438">
  <autoFilter ref="A6:B21" xr:uid="{C725761B-DC0A-4807-ABBB-1B10DF3821F0}">
    <filterColumn colId="0" hiddenButton="1"/>
    <filterColumn colId="1" hiddenButton="1"/>
  </autoFilter>
  <tableColumns count="2">
    <tableColumn id="1" xr3:uid="{31486764-E56A-4D40-ADA2-D9663D58D837}" name="Data Item" dataDxfId="1437"/>
    <tableColumn id="2" xr3:uid="{03CA8470-BBBD-4004-8F98-6C9BB3970328}" name="Factor Table Information" dataDxfId="1436"/>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356034EB-0253-4DF4-A1E6-1AA4048027C3}" name="x_314_template_table_1" displayName="x_314_template_table_1" ref="A6:B21" totalsRowShown="0" headerRowDxfId="1435" dataDxfId="1434">
  <autoFilter ref="A6:B21" xr:uid="{C725761B-DC0A-4807-ABBB-1B10DF3821F0}">
    <filterColumn colId="0" hiddenButton="1"/>
    <filterColumn colId="1" hiddenButton="1"/>
  </autoFilter>
  <tableColumns count="2">
    <tableColumn id="1" xr3:uid="{C873ED99-7BF7-4DF7-8EFC-BFDB55583849}" name="Data Item" dataDxfId="1433"/>
    <tableColumn id="2" xr3:uid="{A2F3D6CC-2D17-4D02-B63B-632CAE55CCA0}" name="Factor Table Information" dataDxfId="1432"/>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4520A4E3-C9EB-4263-A9C4-609B4CD90720}" name="x_315_template_table_1" displayName="x_315_template_table_1" ref="A6:B21" totalsRowShown="0" headerRowDxfId="1431" dataDxfId="1430">
  <autoFilter ref="A6:B21" xr:uid="{C725761B-DC0A-4807-ABBB-1B10DF3821F0}">
    <filterColumn colId="0" hiddenButton="1"/>
    <filterColumn colId="1" hiddenButton="1"/>
  </autoFilter>
  <tableColumns count="2">
    <tableColumn id="1" xr3:uid="{60AE3584-274D-4A85-928A-EEA49F1DD42D}" name="Data Item" dataDxfId="1429"/>
    <tableColumn id="2" xr3:uid="{42AE3598-FE1B-4C29-90AD-9803BB27DA48}" name="Factor Table Information" dataDxfId="1428"/>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BD2271DF-047E-4932-9759-E1609DEF86E4}" name="x_316_template_table_1" displayName="x_316_template_table_1" ref="A6:B21" totalsRowShown="0" headerRowDxfId="1427" dataDxfId="1426">
  <autoFilter ref="A6:B21" xr:uid="{C725761B-DC0A-4807-ABBB-1B10DF3821F0}">
    <filterColumn colId="0" hiddenButton="1"/>
    <filterColumn colId="1" hiddenButton="1"/>
  </autoFilter>
  <tableColumns count="2">
    <tableColumn id="1" xr3:uid="{CCFDD9BC-7C97-4509-9328-1419D95B9574}" name="Data Item" dataDxfId="1425"/>
    <tableColumn id="2" xr3:uid="{117698F7-B2E0-41FA-83EC-906443DB00E8}" name="Factor Table Information" dataDxfId="1424"/>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5D037372-210C-494C-8197-71F4D8C63831}" name="x_317_template_table_1" displayName="x_317_template_table_1" ref="A6:B21" totalsRowShown="0" headerRowDxfId="1423" dataDxfId="1422">
  <autoFilter ref="A6:B21" xr:uid="{C725761B-DC0A-4807-ABBB-1B10DF3821F0}">
    <filterColumn colId="0" hiddenButton="1"/>
    <filterColumn colId="1" hiddenButton="1"/>
  </autoFilter>
  <tableColumns count="2">
    <tableColumn id="1" xr3:uid="{482D344F-2048-4376-B839-6D7086EDDF13}" name="Data Item" dataDxfId="1421"/>
    <tableColumn id="2" xr3:uid="{76AECE0F-D85D-4C17-B0F0-2523293C5F6B}" name="Factor Table Information" dataDxfId="1420"/>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5D158A42-200F-4455-9C14-4CA18BBCA77D}" name="x_318_template_table_1" displayName="x_318_template_table_1" ref="A6:B21" totalsRowShown="0" headerRowDxfId="1419" dataDxfId="1418">
  <autoFilter ref="A6:B21" xr:uid="{C725761B-DC0A-4807-ABBB-1B10DF3821F0}">
    <filterColumn colId="0" hiddenButton="1"/>
    <filterColumn colId="1" hiddenButton="1"/>
  </autoFilter>
  <tableColumns count="2">
    <tableColumn id="1" xr3:uid="{2CAD3616-1EDA-4DEA-9FBE-3C857206C28C}" name="Data Item" dataDxfId="1417"/>
    <tableColumn id="2" xr3:uid="{50245923-559D-4C21-A6F4-952D9F414CA3}" name="Factor Table Information" dataDxfId="1416"/>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CEB5A798-FF99-4304-BD56-3B5539990AE1}" name="x_319_template_table_1" displayName="x_319_template_table_1" ref="A6:B21" totalsRowShown="0" headerRowDxfId="1415" dataDxfId="1414">
  <autoFilter ref="A6:B21" xr:uid="{C725761B-DC0A-4807-ABBB-1B10DF3821F0}">
    <filterColumn colId="0" hiddenButton="1"/>
    <filterColumn colId="1" hiddenButton="1"/>
  </autoFilter>
  <tableColumns count="2">
    <tableColumn id="1" xr3:uid="{C213C46B-24CD-421C-89DB-ACE0B158C5B0}" name="Data Item" dataDxfId="1413"/>
    <tableColumn id="2" xr3:uid="{5DA54F7A-942C-4ECA-B356-47DF373DB5A4}" name="Factor Table Information" dataDxfId="1412"/>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883352CE-8738-466C-A60F-A5D303D6A9FD}" name="x_320_template_table_1" displayName="x_320_template_table_1" ref="A6:B21" totalsRowShown="0" headerRowDxfId="1411" dataDxfId="1410">
  <autoFilter ref="A6:B21" xr:uid="{C725761B-DC0A-4807-ABBB-1B10DF3821F0}">
    <filterColumn colId="0" hiddenButton="1"/>
    <filterColumn colId="1" hiddenButton="1"/>
  </autoFilter>
  <tableColumns count="2">
    <tableColumn id="1" xr3:uid="{ECCE9789-DB60-4CE4-B19B-7ADEC7DEA4F0}" name="Data Item" dataDxfId="1409"/>
    <tableColumn id="2" xr3:uid="{D2CBCB5A-7549-4F0F-9897-1C95383842B0}" name="Factor Table Information" dataDxfId="1408"/>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A8C80E4B-F5EC-4EBA-BB35-232E0595E5F6}" name="x_321_template_table_1" displayName="x_321_template_table_1" ref="A6:B21" totalsRowShown="0" headerRowDxfId="1407" dataDxfId="1406">
  <autoFilter ref="A6:B21" xr:uid="{C725761B-DC0A-4807-ABBB-1B10DF3821F0}">
    <filterColumn colId="0" hiddenButton="1"/>
    <filterColumn colId="1" hiddenButton="1"/>
  </autoFilter>
  <tableColumns count="2">
    <tableColumn id="1" xr3:uid="{C452B653-EDC7-4142-A9A4-63811B394CB3}" name="Data Item" dataDxfId="1405"/>
    <tableColumn id="2" xr3:uid="{9EB8DFB7-5090-486B-A803-EF96D4DAD9E2}" name="Factor Table Information" dataDxfId="1404"/>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61D88FA9-BFDD-4AC3-BD51-F14479A5C181}" name="x_322_template_table_1" displayName="x_322_template_table_1" ref="A6:B21" totalsRowShown="0" headerRowDxfId="1403" dataDxfId="1402">
  <autoFilter ref="A6:B21" xr:uid="{C725761B-DC0A-4807-ABBB-1B10DF3821F0}">
    <filterColumn colId="0" hiddenButton="1"/>
    <filterColumn colId="1" hiddenButton="1"/>
  </autoFilter>
  <tableColumns count="2">
    <tableColumn id="1" xr3:uid="{70AD4867-1797-4082-ACAA-7EF02D4F058E}" name="Data Item" dataDxfId="1401"/>
    <tableColumn id="2" xr3:uid="{FB802DC1-0AF7-4670-878D-3B8165DB0619}" name="Factor Table Information" dataDxfId="1400"/>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7AA6813F-3EF2-4E0A-96FF-117DD89D720B}" name="x_323_template_table_1" displayName="x_323_template_table_1" ref="A6:B21" totalsRowShown="0" headerRowDxfId="1399" dataDxfId="1398">
  <autoFilter ref="A6:B21" xr:uid="{C725761B-DC0A-4807-ABBB-1B10DF3821F0}">
    <filterColumn colId="0" hiddenButton="1"/>
    <filterColumn colId="1" hiddenButton="1"/>
  </autoFilter>
  <tableColumns count="2">
    <tableColumn id="1" xr3:uid="{B7977114-6A9C-4276-A288-60B043F49B89}" name="Data Item" dataDxfId="1397"/>
    <tableColumn id="2" xr3:uid="{58654E95-18CD-4347-A1DC-27C408CC8987}" name="Factor Table Information" dataDxfId="1396"/>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D5E3D750-9C8F-46ED-A20C-AB5C2D3CD2E6}" name="x_324_template_table_1" displayName="x_324_template_table_1" ref="A6:B21" totalsRowShown="0" headerRowDxfId="1395" dataDxfId="1394">
  <autoFilter ref="A6:B21" xr:uid="{C725761B-DC0A-4807-ABBB-1B10DF3821F0}">
    <filterColumn colId="0" hiddenButton="1"/>
    <filterColumn colId="1" hiddenButton="1"/>
  </autoFilter>
  <tableColumns count="2">
    <tableColumn id="1" xr3:uid="{05BE7763-2511-4E7A-AE79-205532636FF5}" name="Data Item" dataDxfId="1393"/>
    <tableColumn id="2" xr3:uid="{6BD622F7-9937-41E0-8C29-8C77115B9EFC}" name="Factor Table Information" dataDxfId="1392"/>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8274968D-E51F-4E83-A85F-0A1CB7D6053A}" name="x_401_template_table_1" displayName="x_401_template_table_1" ref="A6:B21" totalsRowShown="0" headerRowDxfId="1391" dataDxfId="1390">
  <autoFilter ref="A6:B21" xr:uid="{C725761B-DC0A-4807-ABBB-1B10DF3821F0}">
    <filterColumn colId="0" hiddenButton="1"/>
    <filterColumn colId="1" hiddenButton="1"/>
  </autoFilter>
  <tableColumns count="2">
    <tableColumn id="1" xr3:uid="{8A79DBE1-82D1-4323-9BA8-983EE157ABF7}" name="Data Item" dataDxfId="1389"/>
    <tableColumn id="2" xr3:uid="{04FD08B0-FAAC-4246-94C4-6112C8810B2A}" name="Factor Table Information" dataDxfId="1388"/>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C272D2A8-3441-4A58-B43E-79671B9C634D}" name="x_402_template_table_1" displayName="x_402_template_table_1" ref="A6:B21" totalsRowShown="0" headerRowDxfId="1387" dataDxfId="1386">
  <autoFilter ref="A6:B21" xr:uid="{C725761B-DC0A-4807-ABBB-1B10DF3821F0}">
    <filterColumn colId="0" hiddenButton="1"/>
    <filterColumn colId="1" hiddenButton="1"/>
  </autoFilter>
  <tableColumns count="2">
    <tableColumn id="1" xr3:uid="{80EE0D24-DF33-496D-8AB7-0B6F945F352C}" name="Data Item" dataDxfId="1385"/>
    <tableColumn id="2" xr3:uid="{968EDDC5-7C6B-4BD2-9E97-6C850C41A969}" name="Factor Table Information" dataDxfId="1384"/>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45DC36B2-50AC-4367-A014-31AE1516AD50}" name="x_403_template_table_1" displayName="x_403_template_table_1" ref="A6:B21" totalsRowShown="0" headerRowDxfId="1383" dataDxfId="1382">
  <autoFilter ref="A6:B21" xr:uid="{C725761B-DC0A-4807-ABBB-1B10DF3821F0}">
    <filterColumn colId="0" hiddenButton="1"/>
    <filterColumn colId="1" hiddenButton="1"/>
  </autoFilter>
  <tableColumns count="2">
    <tableColumn id="1" xr3:uid="{A4B2EC07-8A72-4A29-95FE-45091AC99E24}" name="Data Item" dataDxfId="1381"/>
    <tableColumn id="2" xr3:uid="{78FA9C65-12C2-498B-9D86-C8E817A8149C}" name="Factor Table Information" dataDxfId="1380"/>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FE545802-A1E5-416E-82A7-2B9ED0D69696}" name="x_404_template_table_1" displayName="x_404_template_table_1" ref="A6:B21" totalsRowShown="0" headerRowDxfId="1379" dataDxfId="1378">
  <autoFilter ref="A6:B21" xr:uid="{C725761B-DC0A-4807-ABBB-1B10DF3821F0}">
    <filterColumn colId="0" hiddenButton="1"/>
    <filterColumn colId="1" hiddenButton="1"/>
  </autoFilter>
  <tableColumns count="2">
    <tableColumn id="1" xr3:uid="{96147E01-336C-41EA-B9F6-F5BA3813A7B4}" name="Data Item" dataDxfId="1377"/>
    <tableColumn id="2" xr3:uid="{A12E91D0-A8D8-47BF-A631-405F26A2B4B4}" name="Factor Table Information" dataDxfId="1376"/>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113E041B-01C0-4D4A-AEA1-C58D48F489B6}" name="x_405_template_table_1" displayName="x_405_template_table_1" ref="A6:B21" totalsRowShown="0" headerRowDxfId="1375" dataDxfId="1374">
  <autoFilter ref="A6:B21" xr:uid="{C725761B-DC0A-4807-ABBB-1B10DF3821F0}">
    <filterColumn colId="0" hiddenButton="1"/>
    <filterColumn colId="1" hiddenButton="1"/>
  </autoFilter>
  <tableColumns count="2">
    <tableColumn id="1" xr3:uid="{3C9A2269-A2C9-4C6E-8617-3048792D5721}" name="Data Item" dataDxfId="1373"/>
    <tableColumn id="2" xr3:uid="{44E76D83-EEE0-485D-A69A-2E8F6B329A79}" name="Factor Table Information" dataDxfId="1372"/>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1F1E9D1D-FE23-4F1A-8BF3-085FC0354E46}" name="x_406_template_table_1" displayName="x_406_template_table_1" ref="A6:B21" totalsRowShown="0" headerRowDxfId="1371" dataDxfId="1370">
  <autoFilter ref="A6:B21" xr:uid="{C725761B-DC0A-4807-ABBB-1B10DF3821F0}">
    <filterColumn colId="0" hiddenButton="1"/>
    <filterColumn colId="1" hiddenButton="1"/>
  </autoFilter>
  <tableColumns count="2">
    <tableColumn id="1" xr3:uid="{70AE9466-C1CA-457B-A07F-7757356B2444}" name="Data Item" dataDxfId="1369"/>
    <tableColumn id="2" xr3:uid="{6741F90F-E87D-446A-90D0-1D89AA4EBF59}" name="Factor Table Information" dataDxfId="1368"/>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9676691-A27A-425A-8BE9-FF7F6006CE3C}" name="x_407_template_table_1" displayName="x_407_template_table_1" ref="A6:B21" totalsRowShown="0" headerRowDxfId="1367" dataDxfId="1366">
  <autoFilter ref="A6:B21" xr:uid="{C725761B-DC0A-4807-ABBB-1B10DF3821F0}">
    <filterColumn colId="0" hiddenButton="1"/>
    <filterColumn colId="1" hiddenButton="1"/>
  </autoFilter>
  <tableColumns count="2">
    <tableColumn id="1" xr3:uid="{3A2644F3-85CF-4B0F-B98E-4B2E3DF10E2F}" name="Data Item" dataDxfId="1365"/>
    <tableColumn id="2" xr3:uid="{75FE47AB-2ED0-48CB-A086-7E73561CDA84}" name="Factor Table Information" dataDxfId="1364"/>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80F21BF-A245-4F0A-8C41-9674014393F1}" name="x_408_template_table_1" displayName="x_408_template_table_1" ref="A6:B21" totalsRowShown="0" headerRowDxfId="1363" dataDxfId="1362">
  <autoFilter ref="A6:B21" xr:uid="{C725761B-DC0A-4807-ABBB-1B10DF3821F0}">
    <filterColumn colId="0" hiddenButton="1"/>
    <filterColumn colId="1" hiddenButton="1"/>
  </autoFilter>
  <tableColumns count="2">
    <tableColumn id="1" xr3:uid="{E3AF6121-B6AD-41BA-B3CE-AD7800DBA79B}" name="Data Item" dataDxfId="1361"/>
    <tableColumn id="2" xr3:uid="{4D3FE0DA-122F-41D9-9E24-5E4466B5B4C4}" name="Factor Table Information" dataDxfId="1360"/>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FCA34E8F-EC24-40D2-8F39-06E5972B8F5B}" name="x_409_template_table_1" displayName="x_409_template_table_1" ref="A6:B21" totalsRowShown="0" headerRowDxfId="1359" dataDxfId="1358">
  <autoFilter ref="A6:B21" xr:uid="{C725761B-DC0A-4807-ABBB-1B10DF3821F0}">
    <filterColumn colId="0" hiddenButton="1"/>
    <filterColumn colId="1" hiddenButton="1"/>
  </autoFilter>
  <tableColumns count="2">
    <tableColumn id="1" xr3:uid="{859ACF47-B39C-4E1E-8464-08F7FE5EFE7E}" name="Data Item" dataDxfId="1357"/>
    <tableColumn id="2" xr3:uid="{5D996B56-23A3-4400-AF3C-6AED8163E90B}" name="Factor Table Information" dataDxfId="1356"/>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8144EE8A-6034-411A-8140-8966D87ED9B8}" name="x_410_template_table_1" displayName="x_410_template_table_1" ref="A6:B21" totalsRowShown="0" headerRowDxfId="1355" dataDxfId="1354">
  <autoFilter ref="A6:B21" xr:uid="{C725761B-DC0A-4807-ABBB-1B10DF3821F0}">
    <filterColumn colId="0" hiddenButton="1"/>
    <filterColumn colId="1" hiddenButton="1"/>
  </autoFilter>
  <tableColumns count="2">
    <tableColumn id="1" xr3:uid="{EEF938CD-B65B-4DD2-9C43-F25FD7BAC476}" name="Data Item" dataDxfId="1353"/>
    <tableColumn id="2" xr3:uid="{365E15C7-097D-42C9-ADAD-6E1161C01D7C}" name="Factor Table Information" dataDxfId="1352"/>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FB537E06-F822-475F-8B82-4B58F8E9B394}" name="x_411_template_table_1" displayName="x_411_template_table_1" ref="A6:B21" totalsRowShown="0" headerRowDxfId="1351" dataDxfId="1350">
  <autoFilter ref="A6:B21" xr:uid="{C725761B-DC0A-4807-ABBB-1B10DF3821F0}">
    <filterColumn colId="0" hiddenButton="1"/>
    <filterColumn colId="1" hiddenButton="1"/>
  </autoFilter>
  <tableColumns count="2">
    <tableColumn id="1" xr3:uid="{37B7E04A-79F6-46CE-A96D-ED58D45B0E5B}" name="Data Item" dataDxfId="1349"/>
    <tableColumn id="2" xr3:uid="{1F6A5894-D7BD-4982-A000-1F21D08C88F5}" name="Factor Table Information" dataDxfId="1348"/>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72A35780-480B-43B4-8CEA-98D168D0B559}" name="x_412_template_table_1" displayName="x_412_template_table_1" ref="A6:B21" totalsRowShown="0" headerRowDxfId="1347" dataDxfId="1346">
  <autoFilter ref="A6:B21" xr:uid="{C725761B-DC0A-4807-ABBB-1B10DF3821F0}">
    <filterColumn colId="0" hiddenButton="1"/>
    <filterColumn colId="1" hiddenButton="1"/>
  </autoFilter>
  <tableColumns count="2">
    <tableColumn id="1" xr3:uid="{1AC7490F-6FFF-41B4-8D5B-5C4C7116A334}" name="Data Item" dataDxfId="1345"/>
    <tableColumn id="2" xr3:uid="{7613B0EB-85E4-4C3D-A42A-D832451F40AE}" name="Factor Table Information" dataDxfId="1344"/>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6542BF41-38C6-4321-9DDE-3EFCC8E6BB3D}" name="x_413_template_table_1" displayName="x_413_template_table_1" ref="A6:B21" totalsRowShown="0" headerRowDxfId="1343" dataDxfId="1342">
  <autoFilter ref="A6:B21" xr:uid="{C725761B-DC0A-4807-ABBB-1B10DF3821F0}">
    <filterColumn colId="0" hiddenButton="1"/>
    <filterColumn colId="1" hiddenButton="1"/>
  </autoFilter>
  <tableColumns count="2">
    <tableColumn id="1" xr3:uid="{C8938DB0-A570-447B-8B34-AA180533B5D0}" name="Data Item" dataDxfId="1341"/>
    <tableColumn id="2" xr3:uid="{93651BA7-9527-410E-B958-5B04713F3EB3}" name="Factor Table Information" dataDxfId="1340"/>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65E2CCFC-A169-4B1D-9149-5291165E433E}" name="x_414_template_table_1" displayName="x_414_template_table_1" ref="A6:B21" totalsRowShown="0" headerRowDxfId="1339" dataDxfId="1338">
  <autoFilter ref="A6:B21" xr:uid="{C725761B-DC0A-4807-ABBB-1B10DF3821F0}">
    <filterColumn colId="0" hiddenButton="1"/>
    <filterColumn colId="1" hiddenButton="1"/>
  </autoFilter>
  <tableColumns count="2">
    <tableColumn id="1" xr3:uid="{CAEE7C50-9C22-4E99-B9DB-C9A54B3F59EE}" name="Data Item" dataDxfId="1337"/>
    <tableColumn id="2" xr3:uid="{6F4C506F-8485-444E-9E4A-AF3D17F522C8}" name="Factor Table Information" dataDxfId="1336"/>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A97E58E6-46EC-4197-BF52-80F23C60EBEE}" name="x_415_template_table_1" displayName="x_415_template_table_1" ref="A6:B21" totalsRowShown="0" headerRowDxfId="1335" dataDxfId="1334">
  <autoFilter ref="A6:B21" xr:uid="{C725761B-DC0A-4807-ABBB-1B10DF3821F0}">
    <filterColumn colId="0" hiddenButton="1"/>
    <filterColumn colId="1" hiddenButton="1"/>
  </autoFilter>
  <tableColumns count="2">
    <tableColumn id="1" xr3:uid="{E93F07BC-2327-40BF-867C-D1FBA9FB4F76}" name="Data Item" dataDxfId="1333"/>
    <tableColumn id="2" xr3:uid="{E1866642-9C0A-4B67-A03C-271479DDF9B0}" name="Factor Table Information" dataDxfId="1332"/>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C690ECE5-A78D-47A5-8D31-94DC8DC7A0E2}" name="x_416_template_table_1" displayName="x_416_template_table_1" ref="A6:B21" totalsRowShown="0" headerRowDxfId="1331" dataDxfId="1330">
  <autoFilter ref="A6:B21" xr:uid="{C725761B-DC0A-4807-ABBB-1B10DF3821F0}">
    <filterColumn colId="0" hiddenButton="1"/>
    <filterColumn colId="1" hiddenButton="1"/>
  </autoFilter>
  <tableColumns count="2">
    <tableColumn id="1" xr3:uid="{6D60A727-BD3F-48FB-BF17-6E5BBA524767}" name="Data Item" dataDxfId="1329"/>
    <tableColumn id="2" xr3:uid="{127B6A00-A069-4F2D-8C48-2CD1D1F6C4E3}" name="Factor Table Information" dataDxfId="1328"/>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766A2BA0-AF3C-4F57-8B03-A7FD2BE2F52F}" name="x_501_template_table_1" displayName="x_501_template_table_1" ref="A6:B21" totalsRowShown="0" headerRowDxfId="1327" dataDxfId="1326">
  <autoFilter ref="A6:B21" xr:uid="{C725761B-DC0A-4807-ABBB-1B10DF3821F0}">
    <filterColumn colId="0" hiddenButton="1"/>
    <filterColumn colId="1" hiddenButton="1"/>
  </autoFilter>
  <tableColumns count="2">
    <tableColumn id="1" xr3:uid="{301AC035-7479-4AF4-9491-A4DE7AF064FF}" name="Data Item" dataDxfId="1325"/>
    <tableColumn id="2" xr3:uid="{F4457B65-D942-4BF9-87C9-1F497BC10D47}" name="Factor Table Information" dataDxfId="1324"/>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5AD99E95-CF6F-4E0B-897D-52FD1402AACC}" name="x_502_template_table_1" displayName="x_502_template_table_1" ref="A6:B21" totalsRowShown="0" headerRowDxfId="1323" dataDxfId="1322">
  <autoFilter ref="A6:B21" xr:uid="{C725761B-DC0A-4807-ABBB-1B10DF3821F0}">
    <filterColumn colId="0" hiddenButton="1"/>
    <filterColumn colId="1" hiddenButton="1"/>
  </autoFilter>
  <tableColumns count="2">
    <tableColumn id="1" xr3:uid="{1714068B-C19C-4094-A445-258EE7F4D768}" name="Data Item" dataDxfId="1321"/>
    <tableColumn id="2" xr3:uid="{8B6F0F42-BBB8-410C-87BD-C07E9F1EB3BA}" name="Factor Table Information" dataDxfId="1320"/>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920B90BD-21CE-44C4-B0FC-8F3F4FFCB892}" name="x_503_template_table_1" displayName="x_503_template_table_1" ref="A6:B21" totalsRowShown="0" headerRowDxfId="1319" dataDxfId="1318">
  <autoFilter ref="A6:B21" xr:uid="{C725761B-DC0A-4807-ABBB-1B10DF3821F0}">
    <filterColumn colId="0" hiddenButton="1"/>
    <filterColumn colId="1" hiddenButton="1"/>
  </autoFilter>
  <tableColumns count="2">
    <tableColumn id="1" xr3:uid="{4F4386BB-2553-4D01-B817-9BBEE29BD2B2}" name="Data Item" dataDxfId="1317"/>
    <tableColumn id="2" xr3:uid="{1E64EB37-A5B9-47BD-87AC-D41790C115E4}" name="Factor Table Information" dataDxfId="1316"/>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30FCB654-B321-47EC-AF1B-47C1785FC241}" name="x_504_template_table_1" displayName="x_504_template_table_1" ref="A6:B21" totalsRowShown="0" headerRowDxfId="1315" dataDxfId="1314">
  <autoFilter ref="A6:B21" xr:uid="{C725761B-DC0A-4807-ABBB-1B10DF3821F0}">
    <filterColumn colId="0" hiddenButton="1"/>
    <filterColumn colId="1" hiddenButton="1"/>
  </autoFilter>
  <tableColumns count="2">
    <tableColumn id="1" xr3:uid="{C8BF245B-77F9-456C-A7F7-A906BAA42162}" name="Data Item" dataDxfId="1313"/>
    <tableColumn id="2" xr3:uid="{3FEB7A00-FF49-4E27-9E60-91E351B77CF9}" name="Factor Table Information" dataDxfId="1312"/>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E961A9CE-26A9-4A4B-BEFC-302C1EE2A1EC}" name="x_505_template_table_1" displayName="x_505_template_table_1" ref="A6:B21" totalsRowShown="0" headerRowDxfId="1311" dataDxfId="1310">
  <autoFilter ref="A6:B21" xr:uid="{C725761B-DC0A-4807-ABBB-1B10DF3821F0}">
    <filterColumn colId="0" hiddenButton="1"/>
    <filterColumn colId="1" hiddenButton="1"/>
  </autoFilter>
  <tableColumns count="2">
    <tableColumn id="1" xr3:uid="{DDB61CDF-76A4-44A9-9EEB-AEC760299B24}" name="Data Item" dataDxfId="1309"/>
    <tableColumn id="2" xr3:uid="{913290B4-B3C9-440D-8BAD-C186DE487DF1}" name="Factor Table Information" dataDxfId="1308"/>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41E874AE-ABB7-41FB-81EA-389BAE91B22A}" name="x_601_template_table_1" displayName="x_601_template_table_1" ref="A6:B21" totalsRowShown="0" headerRowDxfId="1307" dataDxfId="1306">
  <autoFilter ref="A6:B21" xr:uid="{C725761B-DC0A-4807-ABBB-1B10DF3821F0}">
    <filterColumn colId="0" hiddenButton="1"/>
    <filterColumn colId="1" hiddenButton="1"/>
  </autoFilter>
  <tableColumns count="2">
    <tableColumn id="1" xr3:uid="{261125DE-E078-405F-A1ED-EA25B8B41D1E}" name="Data Item" dataDxfId="1305"/>
    <tableColumn id="2" xr3:uid="{F9FB796D-AEDF-416D-9902-F8F68638B5F6}" name="Factor Table Information" dataDxfId="1304"/>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5499FCF0-8CFF-40C9-AB86-847F719B2FDB}" name="x_602_template_table_1" displayName="x_602_template_table_1" ref="A6:B21" totalsRowShown="0" headerRowDxfId="1303" dataDxfId="1302">
  <autoFilter ref="A6:B21" xr:uid="{C725761B-DC0A-4807-ABBB-1B10DF3821F0}">
    <filterColumn colId="0" hiddenButton="1"/>
    <filterColumn colId="1" hiddenButton="1"/>
  </autoFilter>
  <tableColumns count="2">
    <tableColumn id="1" xr3:uid="{C136B421-A953-4D91-87F3-600E11D15BAF}" name="Data Item" dataDxfId="1301"/>
    <tableColumn id="2" xr3:uid="{CBC6C248-43AE-4434-A077-7F160C75C022}" name="Factor Table Information" dataDxfId="1300"/>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A5F8022-0D4A-4D85-9D80-1AC2D70FEB29}" name="x_603_template_table_1" displayName="x_603_template_table_1" ref="A6:B21" totalsRowShown="0" headerRowDxfId="1299" dataDxfId="1298">
  <autoFilter ref="A6:B21" xr:uid="{C725761B-DC0A-4807-ABBB-1B10DF3821F0}">
    <filterColumn colId="0" hiddenButton="1"/>
    <filterColumn colId="1" hiddenButton="1"/>
  </autoFilter>
  <tableColumns count="2">
    <tableColumn id="1" xr3:uid="{D2DEF958-4E63-4F39-A2BC-B2E3E91592E8}" name="Data Item" dataDxfId="1297"/>
    <tableColumn id="2" xr3:uid="{066F5C4C-AE22-4E6E-9BAB-80B00EA88C64}" name="Factor Table Information" dataDxfId="1296"/>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4AF45280-24F7-41CB-891B-E8678F875E49}" name="x_604_template_table_1" displayName="x_604_template_table_1" ref="A6:B21" totalsRowShown="0" headerRowDxfId="1295" dataDxfId="1294">
  <autoFilter ref="A6:B21" xr:uid="{C725761B-DC0A-4807-ABBB-1B10DF3821F0}">
    <filterColumn colId="0" hiddenButton="1"/>
    <filterColumn colId="1" hiddenButton="1"/>
  </autoFilter>
  <tableColumns count="2">
    <tableColumn id="1" xr3:uid="{00EE2B7F-E3BA-4DA3-90A3-5313B2938145}" name="Data Item" dataDxfId="1293"/>
    <tableColumn id="2" xr3:uid="{52B8AC0E-01C3-49F4-940C-2FC8C31EDAAD}" name="Factor Table Information" dataDxfId="1292"/>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56901C27-78D7-4E5B-A5E4-8982DE348FCA}" name="x_605_template_table_1" displayName="x_605_template_table_1" ref="A6:B21" totalsRowShown="0" headerRowDxfId="1291" dataDxfId="1290">
  <autoFilter ref="A6:B21" xr:uid="{C725761B-DC0A-4807-ABBB-1B10DF3821F0}">
    <filterColumn colId="0" hiddenButton="1"/>
    <filterColumn colId="1" hiddenButton="1"/>
  </autoFilter>
  <tableColumns count="2">
    <tableColumn id="1" xr3:uid="{07CC11EF-9AFD-4656-9FC6-BC02E2E6D222}" name="Data Item" dataDxfId="1289"/>
    <tableColumn id="2" xr3:uid="{379F581C-2B80-4C42-93B8-5A29261D4044}" name="Factor Table Information" dataDxfId="1288"/>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64D7987E-122A-4F7A-9EB3-B3D766A36CE4}" name="x_606_template_table_1" displayName="x_606_template_table_1" ref="A6:B21" totalsRowShown="0" headerRowDxfId="1287" dataDxfId="1286">
  <autoFilter ref="A6:B21" xr:uid="{C725761B-DC0A-4807-ABBB-1B10DF3821F0}">
    <filterColumn colId="0" hiddenButton="1"/>
    <filterColumn colId="1" hiddenButton="1"/>
  </autoFilter>
  <tableColumns count="2">
    <tableColumn id="1" xr3:uid="{A1538BD7-511F-45D8-96E9-566B0652A13A}" name="Data Item" dataDxfId="1285"/>
    <tableColumn id="2" xr3:uid="{19E55608-F805-4133-AC5D-791D6BC4B647}" name="Factor Table Information" dataDxfId="1284"/>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7D9AAC1B-6124-48A7-BB61-4FD3EB234D7E}" name="x_607_template_table_1" displayName="x_607_template_table_1" ref="A6:B21" totalsRowShown="0" headerRowDxfId="1283" dataDxfId="1282">
  <autoFilter ref="A6:B21" xr:uid="{C725761B-DC0A-4807-ABBB-1B10DF3821F0}">
    <filterColumn colId="0" hiddenButton="1"/>
    <filterColumn colId="1" hiddenButton="1"/>
  </autoFilter>
  <tableColumns count="2">
    <tableColumn id="1" xr3:uid="{E8B05FFB-CABC-4DC7-8D10-122D47993B2F}" name="Data Item" dataDxfId="1281"/>
    <tableColumn id="2" xr3:uid="{07F4038C-B102-40BA-885B-BD703A96FFD8}" name="Factor Table Information" dataDxfId="1280"/>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C7F16330-99CC-4887-A801-29CF2F9E74F8}" name="x_608_template_table_1" displayName="x_608_template_table_1" ref="A6:B21" totalsRowShown="0" headerRowDxfId="1279" dataDxfId="1278">
  <autoFilter ref="A6:B21" xr:uid="{C725761B-DC0A-4807-ABBB-1B10DF3821F0}">
    <filterColumn colId="0" hiddenButton="1"/>
    <filterColumn colId="1" hiddenButton="1"/>
  </autoFilter>
  <tableColumns count="2">
    <tableColumn id="1" xr3:uid="{9EADD63A-457D-4389-A18B-10E69BBF5CD1}" name="Data Item" dataDxfId="1277"/>
    <tableColumn id="2" xr3:uid="{3EB1B1C5-A1E9-42C2-B69D-3D4EF4A2F14E}" name="Factor Table Information" dataDxfId="1276"/>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AFF9F886-F4C7-4523-B537-55C84D7006E3}" name="x_609_template_table_1" displayName="x_609_template_table_1" ref="A6:B21" totalsRowShown="0" headerRowDxfId="1275" dataDxfId="1274">
  <autoFilter ref="A6:B21" xr:uid="{C725761B-DC0A-4807-ABBB-1B10DF3821F0}">
    <filterColumn colId="0" hiddenButton="1"/>
    <filterColumn colId="1" hiddenButton="1"/>
  </autoFilter>
  <tableColumns count="2">
    <tableColumn id="1" xr3:uid="{4C071DB4-8345-4CFF-AF95-7639698D294D}" name="Data Item" dataDxfId="1273"/>
    <tableColumn id="2" xr3:uid="{F3BE01A9-0FC9-48FD-BC12-835198327283}" name="Factor Table Information" dataDxfId="1272"/>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75C9BE7-AC10-43B2-8912-B3E1B356F916}" name="x_610_template_table_1" displayName="x_610_template_table_1" ref="A6:B21" totalsRowShown="0" headerRowDxfId="1271" dataDxfId="1270">
  <autoFilter ref="A6:B21" xr:uid="{C725761B-DC0A-4807-ABBB-1B10DF3821F0}">
    <filterColumn colId="0" hiddenButton="1"/>
    <filterColumn colId="1" hiddenButton="1"/>
  </autoFilter>
  <tableColumns count="2">
    <tableColumn id="1" xr3:uid="{9F9FF432-C8FD-4DB6-AE55-FC480476E42F}" name="Data Item" dataDxfId="1269"/>
    <tableColumn id="2" xr3:uid="{CC749775-9395-4243-BA3B-55DA67364062}" name="Factor Table Information" dataDxfId="1268"/>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7D0B18E2-BC63-4DD4-A297-0809601897E9}" name="x_610_template_table_1132" displayName="x_610_template_table_1132" ref="A6:B21" totalsRowShown="0" headerRowDxfId="1267" dataDxfId="1266">
  <tableColumns count="2">
    <tableColumn id="1" xr3:uid="{D22A5E72-A5DC-4CAB-8847-40002E944036}" name="Data Item" dataDxfId="1265"/>
    <tableColumn id="2" xr3:uid="{76FF7291-6684-4FCA-94F1-0AA9E587EF67}" name="Factor Table Information" dataDxfId="1264"/>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EE5EE97B-0E22-4A35-89CE-618701A39353}" name="x_701_template_table_1" displayName="x_701_template_table_1" ref="A6:B21" totalsRowShown="0" headerRowDxfId="1263" dataDxfId="1262">
  <autoFilter ref="A6:B21" xr:uid="{C725761B-DC0A-4807-ABBB-1B10DF3821F0}">
    <filterColumn colId="0" hiddenButton="1"/>
    <filterColumn colId="1" hiddenButton="1"/>
  </autoFilter>
  <tableColumns count="2">
    <tableColumn id="1" xr3:uid="{825D2524-9AD4-49EA-ACBE-D598D57EF27B}" name="Data Item" dataDxfId="1261"/>
    <tableColumn id="2" xr3:uid="{2A3B7662-32B0-4A99-9E6B-F45B63DBF2FE}" name="Factor Table Information" dataDxfId="1260"/>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A31C2B57-E894-429C-84CF-76077AE3F5E8}" name="x_702_template_table_1" displayName="x_702_template_table_1" ref="A6:B21" totalsRowShown="0" headerRowDxfId="1259" dataDxfId="1258">
  <autoFilter ref="A6:B21" xr:uid="{C725761B-DC0A-4807-ABBB-1B10DF3821F0}">
    <filterColumn colId="0" hiddenButton="1"/>
    <filterColumn colId="1" hiddenButton="1"/>
  </autoFilter>
  <tableColumns count="2">
    <tableColumn id="1" xr3:uid="{71A28342-F3E3-4200-9AAD-4E7294F97812}" name="Data Item" dataDxfId="1257"/>
    <tableColumn id="2" xr3:uid="{CE93500F-365D-413D-8B38-BD923F12A462}" name="Factor Table Information" dataDxfId="1256"/>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A2168B2A-CE11-45FC-83C1-C6ACDDC95AB2}" name="x_703_template_table_1" displayName="x_703_template_table_1" ref="A6:B21" totalsRowShown="0" headerRowDxfId="1255" dataDxfId="1254">
  <autoFilter ref="A6:B21" xr:uid="{C725761B-DC0A-4807-ABBB-1B10DF3821F0}">
    <filterColumn colId="0" hiddenButton="1"/>
    <filterColumn colId="1" hiddenButton="1"/>
  </autoFilter>
  <tableColumns count="2">
    <tableColumn id="1" xr3:uid="{1F4B4BC3-DB65-4574-B270-6561BB977611}" name="Data Item" dataDxfId="1253"/>
    <tableColumn id="2" xr3:uid="{9A334085-05D7-4F3F-920A-44E456D0A925}" name="Factor Table Information" dataDxfId="1252"/>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3332B792-9706-499A-B7EB-AC8220A66ABD}" name="x_704_template_table_1" displayName="x_704_template_table_1" ref="A6:B21" totalsRowShown="0" headerRowDxfId="1251" dataDxfId="1250">
  <autoFilter ref="A6:B21" xr:uid="{C725761B-DC0A-4807-ABBB-1B10DF3821F0}">
    <filterColumn colId="0" hiddenButton="1"/>
    <filterColumn colId="1" hiddenButton="1"/>
  </autoFilter>
  <tableColumns count="2">
    <tableColumn id="1" xr3:uid="{BC02C8B3-E215-4C44-8B61-34C2A12936B5}" name="Data Item" dataDxfId="1249"/>
    <tableColumn id="2" xr3:uid="{CFD5A512-864E-4E16-9FC4-B609E35333BC}" name="Factor Table Information" dataDxfId="1248"/>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BC59A8EB-77A6-4246-9318-464F98506B13}" name="x_705_template_table_1" displayName="x_705_template_table_1" ref="A6:B21" totalsRowShown="0" headerRowDxfId="1247" dataDxfId="1246">
  <autoFilter ref="A6:B21" xr:uid="{C725761B-DC0A-4807-ABBB-1B10DF3821F0}">
    <filterColumn colId="0" hiddenButton="1"/>
    <filterColumn colId="1" hiddenButton="1"/>
  </autoFilter>
  <tableColumns count="2">
    <tableColumn id="1" xr3:uid="{0C5167D1-195A-45A5-B62E-9A3CA27DE17C}" name="Data Item" dataDxfId="1245"/>
    <tableColumn id="2" xr3:uid="{FBB80E1D-1E6C-4B0F-8FC2-98172ED4C8D5}" name="Factor Table Information" dataDxfId="1244"/>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2A34AA4F-99DB-4D69-80E5-215B686B0D72}" name="x_706_template_table_1" displayName="x_706_template_table_1" ref="A6:B21" totalsRowShown="0" headerRowDxfId="1243" dataDxfId="1242">
  <autoFilter ref="A6:B21" xr:uid="{C725761B-DC0A-4807-ABBB-1B10DF3821F0}">
    <filterColumn colId="0" hiddenButton="1"/>
    <filterColumn colId="1" hiddenButton="1"/>
  </autoFilter>
  <tableColumns count="2">
    <tableColumn id="1" xr3:uid="{07DB9B0D-E018-4900-95B5-01A06B93DA29}" name="Data Item" dataDxfId="1241"/>
    <tableColumn id="2" xr3:uid="{41D283E3-0BED-42AA-A669-07EE5BCF7711}" name="Factor Table Information" dataDxfId="1240"/>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4DEDEBCF-0EF6-411F-8509-E5423B1C5CF1}" name="x_707_template_table_1" displayName="x_707_template_table_1" ref="A6:B21" totalsRowShown="0" headerRowDxfId="1239" dataDxfId="1238">
  <autoFilter ref="A6:B21" xr:uid="{C725761B-DC0A-4807-ABBB-1B10DF3821F0}">
    <filterColumn colId="0" hiddenButton="1"/>
    <filterColumn colId="1" hiddenButton="1"/>
  </autoFilter>
  <tableColumns count="2">
    <tableColumn id="1" xr3:uid="{4161A951-4589-4376-9AE5-5955ECB3A3B2}" name="Data Item" dataDxfId="1237"/>
    <tableColumn id="2" xr3:uid="{C8F6DB53-2AD3-4B22-953D-98BA0BFC2A3C}" name="Factor Table Information" dataDxfId="1236"/>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823BB00B-CA3B-4993-B205-44E5ECCE63AA}" name="x_708_template_table_1" displayName="x_708_template_table_1" ref="A6:B21" totalsRowShown="0" headerRowDxfId="1235" dataDxfId="1234">
  <autoFilter ref="A6:B21" xr:uid="{C725761B-DC0A-4807-ABBB-1B10DF3821F0}">
    <filterColumn colId="0" hiddenButton="1"/>
    <filterColumn colId="1" hiddenButton="1"/>
  </autoFilter>
  <tableColumns count="2">
    <tableColumn id="1" xr3:uid="{5B809997-188D-4C4F-BDB9-32CE4B18D140}" name="Data Item" dataDxfId="1233"/>
    <tableColumn id="2" xr3:uid="{3864AA14-A10E-4797-931F-A8A1A81B360A}" name="Factor Table Information" dataDxfId="1232"/>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5841DD96-F963-401E-AEC1-16DA034B8915}" name="x_709_template_table_1" displayName="x_709_template_table_1" ref="A6:B21" totalsRowShown="0" headerRowDxfId="1231" dataDxfId="1230">
  <autoFilter ref="A6:B21" xr:uid="{C725761B-DC0A-4807-ABBB-1B10DF3821F0}">
    <filterColumn colId="0" hiddenButton="1"/>
    <filterColumn colId="1" hiddenButton="1"/>
  </autoFilter>
  <tableColumns count="2">
    <tableColumn id="1" xr3:uid="{95B8B053-F4FB-4C39-B79F-472ECBA078AC}" name="Data Item" dataDxfId="1229"/>
    <tableColumn id="2" xr3:uid="{63AB47F5-0FD8-443F-803D-9B6CBA04ABB7}" name="Factor Table Information" dataDxfId="1228"/>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2FA699CD-45E8-49AB-AE7B-00A4ADB38521}" name="x_710_template_table_1" displayName="x_710_template_table_1" ref="A6:B21" totalsRowShown="0" headerRowDxfId="1227" dataDxfId="1226">
  <autoFilter ref="A6:B21" xr:uid="{C725761B-DC0A-4807-ABBB-1B10DF3821F0}">
    <filterColumn colId="0" hiddenButton="1"/>
    <filterColumn colId="1" hiddenButton="1"/>
  </autoFilter>
  <tableColumns count="2">
    <tableColumn id="1" xr3:uid="{69303BB9-E667-4E2C-9661-9721481BD7DB}" name="Data Item" dataDxfId="1225"/>
    <tableColumn id="2" xr3:uid="{3AF5A81E-25F3-4987-BD9F-CAD018C0334D}" name="Factor Table Information" dataDxfId="1224"/>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61ADFE08-F935-4885-B249-66DE11B919F0}" name="x_711_template_table_1" displayName="x_711_template_table_1" ref="A6:B21" totalsRowShown="0" headerRowDxfId="1223" dataDxfId="1222">
  <autoFilter ref="A6:B21" xr:uid="{C725761B-DC0A-4807-ABBB-1B10DF3821F0}">
    <filterColumn colId="0" hiddenButton="1"/>
    <filterColumn colId="1" hiddenButton="1"/>
  </autoFilter>
  <tableColumns count="2">
    <tableColumn id="1" xr3:uid="{86B1CAF0-6013-4957-B823-F081424A7ED5}" name="Data Item" dataDxfId="1221"/>
    <tableColumn id="2" xr3:uid="{B9B1603F-7EE8-4650-8FEF-9A87603FE469}" name="Factor Table Information" dataDxfId="1220"/>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C4BAAF37-DBED-44BD-93EF-E0DFF0D68327}" name="x_712_template_table_1" displayName="x_712_template_table_1" ref="A6:B21" totalsRowShown="0" headerRowDxfId="1219" dataDxfId="1218">
  <autoFilter ref="A6:B21" xr:uid="{C725761B-DC0A-4807-ABBB-1B10DF3821F0}">
    <filterColumn colId="0" hiddenButton="1"/>
    <filterColumn colId="1" hiddenButton="1"/>
  </autoFilter>
  <tableColumns count="2">
    <tableColumn id="1" xr3:uid="{40197F3B-B6C1-45A4-AFAF-CF0F1FAB653F}" name="Data Item" dataDxfId="1217"/>
    <tableColumn id="2" xr3:uid="{F4273F6D-67F1-47E2-A93B-B613451A4FB1}" name="Factor Table Information" dataDxfId="1216"/>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560BC2A2-4D81-4331-8CBE-D8043A711AB6}" name="x_713_template_table_1" displayName="x_713_template_table_1" ref="A6:B21" totalsRowShown="0" headerRowDxfId="1215" dataDxfId="1214">
  <autoFilter ref="A6:B21" xr:uid="{C725761B-DC0A-4807-ABBB-1B10DF3821F0}">
    <filterColumn colId="0" hiddenButton="1"/>
    <filterColumn colId="1" hiddenButton="1"/>
  </autoFilter>
  <tableColumns count="2">
    <tableColumn id="1" xr3:uid="{45AB42A5-F96B-47D5-90CB-83B65F43915E}" name="Data Item" dataDxfId="1213"/>
    <tableColumn id="2" xr3:uid="{60C6A4E5-9663-48E1-8845-403D9F0D8171}" name="Factor Table Information" dataDxfId="1212"/>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451F62AA-2B49-40E5-B560-607675600E85}" name="x_714_template_table_1" displayName="x_714_template_table_1" ref="A6:B21" totalsRowShown="0" headerRowDxfId="1211" dataDxfId="1210">
  <autoFilter ref="A6:B21" xr:uid="{C725761B-DC0A-4807-ABBB-1B10DF3821F0}">
    <filterColumn colId="0" hiddenButton="1"/>
    <filterColumn colId="1" hiddenButton="1"/>
  </autoFilter>
  <tableColumns count="2">
    <tableColumn id="1" xr3:uid="{7D3A9E4B-C4CE-421D-B786-48A2C4CF9605}" name="Data Item" dataDxfId="1209"/>
    <tableColumn id="2" xr3:uid="{B32BB5C7-F7D0-4EC2-A179-533F367A4DF7}" name="Factor Table Information" dataDxfId="1208"/>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05BBD9BD-C717-486C-955D-BF4CBFE1ED6A}" name="x_715_template_table_1" displayName="x_715_template_table_1" ref="A6:B21" totalsRowShown="0" headerRowDxfId="1207" dataDxfId="1206">
  <autoFilter ref="A6:B21" xr:uid="{C725761B-DC0A-4807-ABBB-1B10DF3821F0}">
    <filterColumn colId="0" hiddenButton="1"/>
    <filterColumn colId="1" hiddenButton="1"/>
  </autoFilter>
  <tableColumns count="2">
    <tableColumn id="1" xr3:uid="{0845813A-D2FB-4F2A-87C9-11B31A4121E0}" name="Data Item" dataDxfId="1205"/>
    <tableColumn id="2" xr3:uid="{C3A4D209-8E45-4810-99D4-1932AB8DF8CE}" name="Factor Table Information" dataDxfId="1204"/>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F5BF7E03-9ED1-4DA1-93D0-D8832595F955}" name="x_716_template_table_1" displayName="x_716_template_table_1" ref="A6:B21" totalsRowShown="0" headerRowDxfId="1203" dataDxfId="1202">
  <autoFilter ref="A6:B21" xr:uid="{C725761B-DC0A-4807-ABBB-1B10DF3821F0}">
    <filterColumn colId="0" hiddenButton="1"/>
    <filterColumn colId="1" hiddenButton="1"/>
  </autoFilter>
  <tableColumns count="2">
    <tableColumn id="1" xr3:uid="{6F0B453C-F50C-4168-AEE8-A09181C1FC91}" name="Data Item" dataDxfId="1201"/>
    <tableColumn id="2" xr3:uid="{773C4822-930C-4C24-9D35-6BE99D442482}" name="Factor Table Information" dataDxfId="1200"/>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AF466118-721E-4ACD-B07A-36BF4760C5E2}" name="x_717_template_table_1" displayName="x_717_template_table_1" ref="A6:B21" totalsRowShown="0" headerRowDxfId="1199" dataDxfId="1198">
  <autoFilter ref="A6:B21" xr:uid="{C725761B-DC0A-4807-ABBB-1B10DF3821F0}">
    <filterColumn colId="0" hiddenButton="1"/>
    <filterColumn colId="1" hiddenButton="1"/>
  </autoFilter>
  <tableColumns count="2">
    <tableColumn id="1" xr3:uid="{0AAA3C99-2E38-4879-8880-42461247091A}" name="Data Item" dataDxfId="1197"/>
    <tableColumn id="2" xr3:uid="{03B05AE4-F36E-4C9C-936C-EA3FC15D7204}" name="Factor Table Information" dataDxfId="1196"/>
  </tableColumns>
  <tableStyleInfo name="factors_info_tables" showFirstColumn="1"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A6CF234D-4DD4-4B0E-B674-E5581C676C23}" name="x_718_template_table_1" displayName="x_718_template_table_1" ref="A6:B21" totalsRowShown="0" headerRowDxfId="1195" dataDxfId="1194">
  <autoFilter ref="A6:B21" xr:uid="{C725761B-DC0A-4807-ABBB-1B10DF3821F0}">
    <filterColumn colId="0" hiddenButton="1"/>
    <filterColumn colId="1" hiddenButton="1"/>
  </autoFilter>
  <tableColumns count="2">
    <tableColumn id="1" xr3:uid="{7347C5F0-73CF-45DB-B376-8EB29A2FDAA1}" name="Data Item" dataDxfId="1193"/>
    <tableColumn id="2" xr3:uid="{C66E9D27-B425-4381-AE60-75C7035FEE39}" name="Factor Table Information" dataDxfId="1192"/>
  </tableColumns>
  <tableStyleInfo name="factors_info_tables" showFirstColumn="1"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5944E4C5-7D47-4640-9920-2116C7E6A16C}" name="x_719_template_table_1" displayName="x_719_template_table_1" ref="A6:B21" totalsRowShown="0" headerRowDxfId="1191" dataDxfId="1190">
  <autoFilter ref="A6:B21" xr:uid="{C725761B-DC0A-4807-ABBB-1B10DF3821F0}">
    <filterColumn colId="0" hiddenButton="1"/>
    <filterColumn colId="1" hiddenButton="1"/>
  </autoFilter>
  <tableColumns count="2">
    <tableColumn id="1" xr3:uid="{1E24DEE5-0B7C-4ED5-939A-81A8A18EF095}" name="Data Item" dataDxfId="1189"/>
    <tableColumn id="2" xr3:uid="{C439BDE8-89E4-4ABF-B4D1-BEDDB6D41218}" name="Factor Table Information" dataDxfId="1188"/>
  </tableColumns>
  <tableStyleInfo name="factors_info_tables" showFirstColumn="1"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4D0C79CD-9672-4765-B71E-5FE97D6F9193}" name="x_720_template_table_1" displayName="x_720_template_table_1" ref="A6:B21" totalsRowShown="0" headerRowDxfId="1187" dataDxfId="1186">
  <autoFilter ref="A6:B21" xr:uid="{C725761B-DC0A-4807-ABBB-1B10DF3821F0}">
    <filterColumn colId="0" hiddenButton="1"/>
    <filterColumn colId="1" hiddenButton="1"/>
  </autoFilter>
  <tableColumns count="2">
    <tableColumn id="1" xr3:uid="{9AC2329E-438A-4F94-8C2E-15E76CC99267}" name="Data Item" dataDxfId="1185"/>
    <tableColumn id="2" xr3:uid="{B2F3AC29-5635-42EF-A6D9-F77497D32F1E}" name="Factor Table Information" dataDxfId="1184"/>
  </tableColumns>
  <tableStyleInfo name="factors_info_tables" showFirstColumn="1"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5A38FB1E-C9E6-4107-AF56-E7FD0B1EB5CE}" name="x_721_template_table_1" displayName="x_721_template_table_1" ref="A6:B21" totalsRowShown="0" headerRowDxfId="1183" dataDxfId="1182">
  <autoFilter ref="A6:B21" xr:uid="{C725761B-DC0A-4807-ABBB-1B10DF3821F0}">
    <filterColumn colId="0" hiddenButton="1"/>
    <filterColumn colId="1" hiddenButton="1"/>
  </autoFilter>
  <tableColumns count="2">
    <tableColumn id="1" xr3:uid="{2ACB5890-3E1A-44DC-BD6B-EF1CAD7014C0}" name="Data Item" dataDxfId="1181"/>
    <tableColumn id="2" xr3:uid="{29895050-0A9B-476C-9EAA-6B9F21413600}" name="Factor Table Information" dataDxfId="1180"/>
  </tableColumns>
  <tableStyleInfo name="factors_info_tables" showFirstColumn="1"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DF6ECE13-8D37-497C-8CB3-E16F0684E37F}" name="x_722_template_table_1" displayName="x_722_template_table_1" ref="A6:B21" totalsRowShown="0" headerRowDxfId="1179" dataDxfId="1178">
  <autoFilter ref="A6:B21" xr:uid="{C725761B-DC0A-4807-ABBB-1B10DF3821F0}">
    <filterColumn colId="0" hiddenButton="1"/>
    <filterColumn colId="1" hiddenButton="1"/>
  </autoFilter>
  <tableColumns count="2">
    <tableColumn id="1" xr3:uid="{47C87BB0-9BA5-4BD3-84D5-014437C05617}" name="Data Item" dataDxfId="1177"/>
    <tableColumn id="2" xr3:uid="{0D6C0554-84A8-435A-9966-A5E9045B80A0}" name="Factor Table Information" dataDxfId="1176"/>
  </tableColumns>
  <tableStyleInfo name="factors_info_tables" showFirstColumn="1"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618C4AF7-CB4F-4DAC-AAFD-2CE5231060E9}" name="x_723_template_table_1" displayName="x_723_template_table_1" ref="A6:B21" totalsRowShown="0" headerRowDxfId="1175" dataDxfId="1174">
  <autoFilter ref="A6:B21" xr:uid="{C725761B-DC0A-4807-ABBB-1B10DF3821F0}">
    <filterColumn colId="0" hiddenButton="1"/>
    <filterColumn colId="1" hiddenButton="1"/>
  </autoFilter>
  <tableColumns count="2">
    <tableColumn id="1" xr3:uid="{9D77BF86-4635-49CE-A9AB-275996AABB96}" name="Data Item" dataDxfId="1173"/>
    <tableColumn id="2" xr3:uid="{439535F4-702A-4372-A728-FC0D385E4614}" name="Factor Table Information" dataDxfId="1172"/>
  </tableColumns>
  <tableStyleInfo name="factors_info_tables" showFirstColumn="1"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170EA196-4509-4F72-B56B-591E4A95683E}" name="x_724_template_table_1" displayName="x_724_template_table_1" ref="A6:B21" totalsRowShown="0" headerRowDxfId="1171" dataDxfId="1170">
  <autoFilter ref="A6:B21" xr:uid="{C725761B-DC0A-4807-ABBB-1B10DF3821F0}">
    <filterColumn colId="0" hiddenButton="1"/>
    <filterColumn colId="1" hiddenButton="1"/>
  </autoFilter>
  <tableColumns count="2">
    <tableColumn id="1" xr3:uid="{EDF2119D-B79D-4488-86BC-2E527562C83D}" name="Data Item" dataDxfId="1169"/>
    <tableColumn id="2" xr3:uid="{348BD768-812B-46CF-B018-9971B300BF23}" name="Factor Table Information" dataDxfId="1168"/>
  </tableColumns>
  <tableStyleInfo name="factors_info_tables" showFirstColumn="1"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D7154EA6-05A4-423B-8C59-D2BEFE7284B5}" name="x_725_template_table_1" displayName="x_725_template_table_1" ref="A6:B21" totalsRowShown="0" headerRowDxfId="1167" dataDxfId="1166">
  <autoFilter ref="A6:B21" xr:uid="{C725761B-DC0A-4807-ABBB-1B10DF3821F0}">
    <filterColumn colId="0" hiddenButton="1"/>
    <filterColumn colId="1" hiddenButton="1"/>
  </autoFilter>
  <tableColumns count="2">
    <tableColumn id="1" xr3:uid="{0A42929C-7F8E-4073-97D8-7F5895CDB1EB}" name="Data Item" dataDxfId="1165"/>
    <tableColumn id="2" xr3:uid="{22860F9F-8893-4195-AAC0-FD97784C9E7B}" name="Factor Table Information" dataDxfId="1164"/>
  </tableColumns>
  <tableStyleInfo name="factors_info_tables" showFirstColumn="1"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E8F96336-CE0E-4D0F-ABEA-5ED65ECC6C18}" name="x_726_template_table_1" displayName="x_726_template_table_1" ref="A6:B21" totalsRowShown="0" headerRowDxfId="1163" dataDxfId="1162">
  <autoFilter ref="A6:B21" xr:uid="{C725761B-DC0A-4807-ABBB-1B10DF3821F0}">
    <filterColumn colId="0" hiddenButton="1"/>
    <filterColumn colId="1" hiddenButton="1"/>
  </autoFilter>
  <tableColumns count="2">
    <tableColumn id="1" xr3:uid="{C18FB427-1CCE-4FC6-8B74-CAD230046E7B}" name="Data Item" dataDxfId="1161"/>
    <tableColumn id="2" xr3:uid="{0AB64755-5BA4-4243-ADAF-53CA23650198}" name="Factor Table Information" dataDxfId="1160"/>
  </tableColumns>
  <tableStyleInfo name="factors_info_tables" showFirstColumn="1"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FE196BD3-B98A-4B8E-91DA-7401F35D2ADC}" name="x_727_template_table_1" displayName="x_727_template_table_1" ref="A6:B21" totalsRowShown="0" headerRowDxfId="1159" dataDxfId="1158">
  <autoFilter ref="A6:B21" xr:uid="{C725761B-DC0A-4807-ABBB-1B10DF3821F0}">
    <filterColumn colId="0" hiddenButton="1"/>
    <filterColumn colId="1" hiddenButton="1"/>
  </autoFilter>
  <tableColumns count="2">
    <tableColumn id="1" xr3:uid="{B5639DFA-20B7-4576-AC65-62CAB8A04EAE}" name="Data Item" dataDxfId="1157"/>
    <tableColumn id="2" xr3:uid="{DEBB4872-A453-458F-A20B-D76C1F04320F}" name="Factor Table Information" dataDxfId="1156"/>
  </tableColumns>
  <tableStyleInfo name="factors_info_tables" showFirstColumn="1"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49874449-F31A-4183-89B2-A2C94F28F00F}" name="x_728_template_table_1" displayName="x_728_template_table_1" ref="A6:B21" totalsRowShown="0" headerRowDxfId="1155" dataDxfId="1154">
  <autoFilter ref="A6:B21" xr:uid="{C725761B-DC0A-4807-ABBB-1B10DF3821F0}">
    <filterColumn colId="0" hiddenButton="1"/>
    <filterColumn colId="1" hiddenButton="1"/>
  </autoFilter>
  <tableColumns count="2">
    <tableColumn id="1" xr3:uid="{82174A50-7CCC-4C75-81EF-BD5C8A5C0E3B}" name="Data Item" dataDxfId="1153"/>
    <tableColumn id="2" xr3:uid="{B53FBB02-CABC-4D73-A516-37217BB111A2}" name="Factor Table Information" dataDxfId="1152"/>
  </tableColumns>
  <tableStyleInfo name="factors_info_tables" showFirstColumn="1"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C091B683-D8AD-4C5E-A876-9191CA1280E1}" name="x_729_template_table_1" displayName="x_729_template_table_1" ref="A6:B21" totalsRowShown="0" headerRowDxfId="1151" dataDxfId="1150">
  <autoFilter ref="A6:B21" xr:uid="{C725761B-DC0A-4807-ABBB-1B10DF3821F0}">
    <filterColumn colId="0" hiddenButton="1"/>
    <filterColumn colId="1" hiddenButton="1"/>
  </autoFilter>
  <tableColumns count="2">
    <tableColumn id="1" xr3:uid="{DF1FB095-6C20-4AA3-A21E-32D8874F5FAB}" name="Data Item" dataDxfId="1149"/>
    <tableColumn id="2" xr3:uid="{F5787934-B2F5-4DDD-9A29-5E7DDE553FFF}" name="Factor Table Information" dataDxfId="1148"/>
  </tableColumns>
  <tableStyleInfo name="factors_info_tables" showFirstColumn="1"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4C07DB9C-68C3-4EC3-ABF7-7433133D0862}" name="x_730_template_table_1" displayName="x_730_template_table_1" ref="A6:B21" totalsRowShown="0" headerRowDxfId="1147" dataDxfId="1146">
  <autoFilter ref="A6:B21" xr:uid="{C725761B-DC0A-4807-ABBB-1B10DF3821F0}">
    <filterColumn colId="0" hiddenButton="1"/>
    <filterColumn colId="1" hiddenButton="1"/>
  </autoFilter>
  <tableColumns count="2">
    <tableColumn id="1" xr3:uid="{61DCBFFA-40F9-487B-B806-C706AE9665B0}" name="Data Item" dataDxfId="1145"/>
    <tableColumn id="2" xr3:uid="{8980938E-BBE4-4AC5-AEEE-A99D07DEF3D4}" name="Factor Table Information" dataDxfId="1144"/>
  </tableColumns>
  <tableStyleInfo name="factors_info_tables" showFirstColumn="1"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E1D35080-44C8-4197-9437-D7F3087E3B32}" name="x_801_template_table_1" displayName="x_801_template_table_1" ref="A6:B21" totalsRowShown="0" headerRowDxfId="1143" dataDxfId="1142">
  <autoFilter ref="A6:B21" xr:uid="{C725761B-DC0A-4807-ABBB-1B10DF3821F0}">
    <filterColumn colId="0" hiddenButton="1"/>
    <filterColumn colId="1" hiddenButton="1"/>
  </autoFilter>
  <tableColumns count="2">
    <tableColumn id="1" xr3:uid="{76DA9678-AEDB-4771-8583-631BFE13C65A}" name="Data Item" dataDxfId="1141"/>
    <tableColumn id="2" xr3:uid="{3CD2B536-A15C-4E80-9DE4-C25AFB592BB2}" name="Factor Table Information" dataDxfId="1140"/>
  </tableColumns>
  <tableStyleInfo name="factors_info_tables" showFirstColumn="1"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A02CDE43-43E7-4517-A4F9-606BFABA765B}" name="x_802_template_table_1" displayName="x_802_template_table_1" ref="A6:B21" totalsRowShown="0" headerRowDxfId="1139" dataDxfId="1138">
  <autoFilter ref="A6:B21" xr:uid="{C725761B-DC0A-4807-ABBB-1B10DF3821F0}">
    <filterColumn colId="0" hiddenButton="1"/>
    <filterColumn colId="1" hiddenButton="1"/>
  </autoFilter>
  <tableColumns count="2">
    <tableColumn id="1" xr3:uid="{2F1543E6-F0B2-4A13-A0F7-E469CB9C9BBF}" name="Data Item" dataDxfId="1137"/>
    <tableColumn id="2" xr3:uid="{1E2B5E8D-3EE7-4E1F-AFA0-C2FE74428736}" name="Factor Table Information" dataDxfId="1136"/>
  </tableColumns>
  <tableStyleInfo name="factors_info_tables" showFirstColumn="1"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AD210D06-6B78-4B48-ADDA-B1F01C0AB803}" name="x_803_template_table_1" displayName="x_803_template_table_1" ref="A6:B21" totalsRowShown="0" headerRowDxfId="1135" dataDxfId="1134">
  <autoFilter ref="A6:B21" xr:uid="{C725761B-DC0A-4807-ABBB-1B10DF3821F0}">
    <filterColumn colId="0" hiddenButton="1"/>
    <filterColumn colId="1" hiddenButton="1"/>
  </autoFilter>
  <tableColumns count="2">
    <tableColumn id="1" xr3:uid="{136EAEB3-8EAA-4303-A6C3-6B450DF23496}" name="Data Item" dataDxfId="1133"/>
    <tableColumn id="2" xr3:uid="{9D7636C7-3E52-4DFC-96B2-4218BE39E9EE}" name="Factor Table Information" dataDxfId="1132"/>
  </tableColumns>
  <tableStyleInfo name="factors_info_tables" showFirstColumn="1"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CA7944A6-7366-40B8-9A33-099729A75F14}" name="x_804_template_table_1" displayName="x_804_template_table_1" ref="A6:B21" totalsRowShown="0" headerRowDxfId="1131" dataDxfId="1130">
  <autoFilter ref="A6:B21" xr:uid="{C725761B-DC0A-4807-ABBB-1B10DF3821F0}">
    <filterColumn colId="0" hiddenButton="1"/>
    <filterColumn colId="1" hiddenButton="1"/>
  </autoFilter>
  <tableColumns count="2">
    <tableColumn id="1" xr3:uid="{2135BA81-0B2E-4E42-A7BE-C08E92D15EAF}" name="Data Item" dataDxfId="1129"/>
    <tableColumn id="2" xr3:uid="{A663F24C-3ECB-425F-BB24-C4C68CB324E5}" name="Factor Table Information" dataDxfId="1128"/>
  </tableColumns>
  <tableStyleInfo name="factors_info_tables" showFirstColumn="1"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650DA65C-B06F-4EC4-8BAC-331CAFDECA24}" name="x_805_template_table_1" displayName="x_805_template_table_1" ref="A6:B21" totalsRowShown="0" headerRowDxfId="1127" dataDxfId="1126">
  <autoFilter ref="A6:B21" xr:uid="{C725761B-DC0A-4807-ABBB-1B10DF3821F0}">
    <filterColumn colId="0" hiddenButton="1"/>
    <filterColumn colId="1" hiddenButton="1"/>
  </autoFilter>
  <tableColumns count="2">
    <tableColumn id="1" xr3:uid="{E975DEA7-BD7B-42C7-A43D-53BEEDFAD735}" name="Data Item" dataDxfId="1125"/>
    <tableColumn id="2" xr3:uid="{93EBB7FD-1AC1-48A4-8603-2F3962843290}" name="Factor Table Information" dataDxfId="1124"/>
  </tableColumns>
  <tableStyleInfo name="factors_info_tables" showFirstColumn="1"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08.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09.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10.xml"/></Relationships>
</file>

<file path=xl/worksheets/_rels/sheet114.xml.rels><?xml version="1.0" encoding="UTF-8" standalone="yes"?>
<Relationships xmlns="http://schemas.openxmlformats.org/package/2006/relationships"><Relationship Id="rId1" Type="http://schemas.openxmlformats.org/officeDocument/2006/relationships/table" Target="../tables/table111.xml"/></Relationships>
</file>

<file path=xl/worksheets/_rels/sheet115.xml.rels><?xml version="1.0" encoding="UTF-8" standalone="yes"?>
<Relationships xmlns="http://schemas.openxmlformats.org/package/2006/relationships"><Relationship Id="rId1" Type="http://schemas.openxmlformats.org/officeDocument/2006/relationships/table" Target="../tables/table112.xml"/></Relationships>
</file>

<file path=xl/worksheets/_rels/sheet116.xml.rels><?xml version="1.0" encoding="UTF-8" standalone="yes"?>
<Relationships xmlns="http://schemas.openxmlformats.org/package/2006/relationships"><Relationship Id="rId1" Type="http://schemas.openxmlformats.org/officeDocument/2006/relationships/table" Target="../tables/table113.xml"/></Relationships>
</file>

<file path=xl/worksheets/_rels/sheet117.xml.rels><?xml version="1.0" encoding="UTF-8" standalone="yes"?>
<Relationships xmlns="http://schemas.openxmlformats.org/package/2006/relationships"><Relationship Id="rId1" Type="http://schemas.openxmlformats.org/officeDocument/2006/relationships/table" Target="../tables/table114.xml"/></Relationships>
</file>

<file path=xl/worksheets/_rels/sheet118.xml.rels><?xml version="1.0" encoding="UTF-8" standalone="yes"?>
<Relationships xmlns="http://schemas.openxmlformats.org/package/2006/relationships"><Relationship Id="rId1" Type="http://schemas.openxmlformats.org/officeDocument/2006/relationships/table" Target="../tables/table115.xml"/></Relationships>
</file>

<file path=xl/worksheets/_rels/sheet119.xml.rels><?xml version="1.0" encoding="UTF-8" standalone="yes"?>
<Relationships xmlns="http://schemas.openxmlformats.org/package/2006/relationships"><Relationship Id="rId1" Type="http://schemas.openxmlformats.org/officeDocument/2006/relationships/table" Target="../tables/table116.xml"/></Relationships>
</file>

<file path=xl/worksheets/_rels/sheet120.xml.rels><?xml version="1.0" encoding="UTF-8" standalone="yes"?>
<Relationships xmlns="http://schemas.openxmlformats.org/package/2006/relationships"><Relationship Id="rId1" Type="http://schemas.openxmlformats.org/officeDocument/2006/relationships/table" Target="../tables/table117.xml"/></Relationships>
</file>

<file path=xl/worksheets/_rels/sheet121.xml.rels><?xml version="1.0" encoding="UTF-8" standalone="yes"?>
<Relationships xmlns="http://schemas.openxmlformats.org/package/2006/relationships"><Relationship Id="rId1" Type="http://schemas.openxmlformats.org/officeDocument/2006/relationships/table" Target="../tables/table118.xml"/></Relationships>
</file>

<file path=xl/worksheets/_rels/sheet122.xml.rels><?xml version="1.0" encoding="UTF-8" standalone="yes"?>
<Relationships xmlns="http://schemas.openxmlformats.org/package/2006/relationships"><Relationship Id="rId1" Type="http://schemas.openxmlformats.org/officeDocument/2006/relationships/table" Target="../tables/table119.xml"/></Relationships>
</file>

<file path=xl/worksheets/_rels/sheet123.xml.rels><?xml version="1.0" encoding="UTF-8" standalone="yes"?>
<Relationships xmlns="http://schemas.openxmlformats.org/package/2006/relationships"><Relationship Id="rId1" Type="http://schemas.openxmlformats.org/officeDocument/2006/relationships/table" Target="../tables/table120.xml"/></Relationships>
</file>

<file path=xl/worksheets/_rels/sheet124.xml.rels><?xml version="1.0" encoding="UTF-8" standalone="yes"?>
<Relationships xmlns="http://schemas.openxmlformats.org/package/2006/relationships"><Relationship Id="rId1" Type="http://schemas.openxmlformats.org/officeDocument/2006/relationships/table" Target="../tables/table121.xml"/></Relationships>
</file>

<file path=xl/worksheets/_rels/sheet125.xml.rels><?xml version="1.0" encoding="UTF-8" standalone="yes"?>
<Relationships xmlns="http://schemas.openxmlformats.org/package/2006/relationships"><Relationship Id="rId1" Type="http://schemas.openxmlformats.org/officeDocument/2006/relationships/table" Target="../tables/table122.xml"/></Relationships>
</file>

<file path=xl/worksheets/_rels/sheet126.xml.rels><?xml version="1.0" encoding="UTF-8" standalone="yes"?>
<Relationships xmlns="http://schemas.openxmlformats.org/package/2006/relationships"><Relationship Id="rId1" Type="http://schemas.openxmlformats.org/officeDocument/2006/relationships/table" Target="../tables/table123.xml"/></Relationships>
</file>

<file path=xl/worksheets/_rels/sheet127.xml.rels><?xml version="1.0" encoding="UTF-8" standalone="yes"?>
<Relationships xmlns="http://schemas.openxmlformats.org/package/2006/relationships"><Relationship Id="rId1" Type="http://schemas.openxmlformats.org/officeDocument/2006/relationships/table" Target="../tables/table124.xml"/></Relationships>
</file>

<file path=xl/worksheets/_rels/sheet128.xml.rels><?xml version="1.0" encoding="UTF-8" standalone="yes"?>
<Relationships xmlns="http://schemas.openxmlformats.org/package/2006/relationships"><Relationship Id="rId1" Type="http://schemas.openxmlformats.org/officeDocument/2006/relationships/table" Target="../tables/table125.xml"/></Relationships>
</file>

<file path=xl/worksheets/_rels/sheet129.xml.rels><?xml version="1.0" encoding="UTF-8" standalone="yes"?>
<Relationships xmlns="http://schemas.openxmlformats.org/package/2006/relationships"><Relationship Id="rId1" Type="http://schemas.openxmlformats.org/officeDocument/2006/relationships/table" Target="../tables/table126.xml"/></Relationships>
</file>

<file path=xl/worksheets/_rels/sheet130.xml.rels><?xml version="1.0" encoding="UTF-8" standalone="yes"?>
<Relationships xmlns="http://schemas.openxmlformats.org/package/2006/relationships"><Relationship Id="rId1" Type="http://schemas.openxmlformats.org/officeDocument/2006/relationships/table" Target="../tables/table127.xml"/></Relationships>
</file>

<file path=xl/worksheets/_rels/sheet131.xml.rels><?xml version="1.0" encoding="UTF-8" standalone="yes"?>
<Relationships xmlns="http://schemas.openxmlformats.org/package/2006/relationships"><Relationship Id="rId1" Type="http://schemas.openxmlformats.org/officeDocument/2006/relationships/table" Target="../tables/table128.xml"/></Relationships>
</file>

<file path=xl/worksheets/_rels/sheet132.xml.rels><?xml version="1.0" encoding="UTF-8" standalone="yes"?>
<Relationships xmlns="http://schemas.openxmlformats.org/package/2006/relationships"><Relationship Id="rId1" Type="http://schemas.openxmlformats.org/officeDocument/2006/relationships/table" Target="../tables/table12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topRight" activeCell="B1" sqref="B1"/>
      <selection pane="bottomLeft" activeCell="A12" sqref="A12"/>
      <selection pane="bottomRight" activeCell="B17" sqref="B17"/>
    </sheetView>
  </sheetViews>
  <sheetFormatPr defaultColWidth="9.26953125" defaultRowHeight="15" x14ac:dyDescent="0.25"/>
  <cols>
    <col min="1" max="1" width="24.7265625" style="12" customWidth="1"/>
    <col min="2" max="2" width="120.7265625" style="4" customWidth="1"/>
    <col min="3" max="16384" width="9.26953125" style="1"/>
  </cols>
  <sheetData>
    <row r="1" spans="1:2" ht="21" x14ac:dyDescent="0.4">
      <c r="A1" s="11" t="s">
        <v>0</v>
      </c>
    </row>
    <row r="2" spans="1:2" ht="15.6" x14ac:dyDescent="0.3">
      <c r="A2" s="12" t="s">
        <v>1</v>
      </c>
      <c r="B2" s="5" t="str">
        <f>scheme_abbr &amp; " - Consolidated Factor Spreadsheet"</f>
        <v>TPS_EW - Consolidated Factor Spreadsheet</v>
      </c>
    </row>
    <row r="3" spans="1:2" ht="15.6" x14ac:dyDescent="0.3">
      <c r="A3" s="12" t="s">
        <v>2</v>
      </c>
      <c r="B3" s="5" t="s">
        <v>3</v>
      </c>
    </row>
    <row r="6" spans="1:2" ht="15.6" x14ac:dyDescent="0.3">
      <c r="A6" s="13" t="s">
        <v>4</v>
      </c>
      <c r="B6" s="4" t="str">
        <f>"This spreadsheet contains the full suite of factors that are in force for the " &amp; scheme_name &amp; "."</f>
        <v>This spreadsheet contains the full suite of factors that are in force for the Teachers' Pension Scheme .</v>
      </c>
    </row>
    <row r="8" spans="1:2" ht="15.6" x14ac:dyDescent="0.3">
      <c r="A8" s="13" t="s">
        <v>5</v>
      </c>
      <c r="B8" s="6" t="s">
        <v>6</v>
      </c>
    </row>
    <row r="9" spans="1:2" x14ac:dyDescent="0.25">
      <c r="A9" s="14" t="s">
        <v>7</v>
      </c>
      <c r="B9" s="4" t="s">
        <v>8</v>
      </c>
    </row>
    <row r="10" spans="1:2" x14ac:dyDescent="0.25">
      <c r="A10" s="15" t="s">
        <v>9</v>
      </c>
      <c r="B10" s="4" t="s">
        <v>10</v>
      </c>
    </row>
    <row r="11" spans="1:2" x14ac:dyDescent="0.25">
      <c r="A11" s="16" t="s">
        <v>11</v>
      </c>
      <c r="B11" s="4" t="s">
        <v>12</v>
      </c>
    </row>
    <row r="12" spans="1:2" x14ac:dyDescent="0.25">
      <c r="A12" s="16" t="s">
        <v>13</v>
      </c>
      <c r="B12" s="4" t="s">
        <v>14</v>
      </c>
    </row>
    <row r="13" spans="1:2" ht="30" x14ac:dyDescent="0.25">
      <c r="A13" s="12" t="s">
        <v>15</v>
      </c>
      <c r="B13" s="4" t="s">
        <v>16</v>
      </c>
    </row>
    <row r="14" spans="1:2" ht="30" x14ac:dyDescent="0.25">
      <c r="A14" s="12" t="s">
        <v>17</v>
      </c>
      <c r="B14" s="4" t="s">
        <v>18</v>
      </c>
    </row>
    <row r="15" spans="1:2" ht="30" x14ac:dyDescent="0.25">
      <c r="A15" s="12" t="s">
        <v>19</v>
      </c>
      <c r="B15" s="4" t="s">
        <v>20</v>
      </c>
    </row>
    <row r="16" spans="1:2" ht="30" x14ac:dyDescent="0.25">
      <c r="A16" s="12" t="s">
        <v>21</v>
      </c>
      <c r="B16" s="4" t="s">
        <v>22</v>
      </c>
    </row>
    <row r="17" spans="1:2" ht="30" x14ac:dyDescent="0.25">
      <c r="A17" s="12" t="s">
        <v>23</v>
      </c>
      <c r="B17" s="4" t="s">
        <v>24</v>
      </c>
    </row>
    <row r="18" spans="1:2" ht="30" x14ac:dyDescent="0.25">
      <c r="A18" s="12" t="s">
        <v>25</v>
      </c>
      <c r="B18" s="4" t="s">
        <v>26</v>
      </c>
    </row>
    <row r="19" spans="1:2" ht="30" x14ac:dyDescent="0.25">
      <c r="A19" s="12" t="s">
        <v>27</v>
      </c>
      <c r="B19" s="4" t="s">
        <v>28</v>
      </c>
    </row>
    <row r="20" spans="1:2" ht="30" x14ac:dyDescent="0.2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F27" sqref="F27"/>
    </sheetView>
  </sheetViews>
  <sheetFormatPr defaultColWidth="9.26953125" defaultRowHeight="15" x14ac:dyDescent="0.25"/>
  <cols>
    <col min="1" max="1" width="11.81640625" style="12" customWidth="1"/>
    <col min="2" max="2" width="120.7265625" style="1" customWidth="1"/>
    <col min="3" max="16384" width="9.26953125" style="1"/>
  </cols>
  <sheetData>
    <row r="1" spans="1:2" ht="21" x14ac:dyDescent="0.4">
      <c r="A1" s="11" t="s">
        <v>0</v>
      </c>
    </row>
    <row r="2" spans="1:2" ht="15.6" x14ac:dyDescent="0.3">
      <c r="A2" s="12" t="s">
        <v>1</v>
      </c>
      <c r="B2" s="3" t="str">
        <f>wb_title</f>
        <v>TPS_EW - Consolidated Factor Spreadsheet</v>
      </c>
    </row>
    <row r="3" spans="1:2" ht="15.6" x14ac:dyDescent="0.3">
      <c r="A3" s="12" t="s">
        <v>2</v>
      </c>
      <c r="B3" s="3" t="s">
        <v>7</v>
      </c>
    </row>
    <row r="6" spans="1:2" ht="15.6" x14ac:dyDescent="0.3">
      <c r="A6" s="17" t="str">
        <f>"Purpose of the " &amp; client_name &amp; " Consolidated Factor Spreadsheet"</f>
        <v>Purpose of the DfE Consolidated Factor Spreadsheet</v>
      </c>
      <c r="B6" s="7"/>
    </row>
    <row r="7" spans="1:2" x14ac:dyDescent="0.25">
      <c r="A7" s="18"/>
      <c r="B7" s="8"/>
    </row>
    <row r="8" spans="1:2" ht="90" x14ac:dyDescent="0.2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DfE ('Department for Education').  Its purpose is to set out in one place for convenience the actuarial factors provided by GAD to Department for Education from time to time in respect of Teachers' Pension Scheme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Department for Education)].</v>
      </c>
    </row>
    <row r="9" spans="1:2" x14ac:dyDescent="0.25">
      <c r="A9" s="18"/>
      <c r="B9" s="9" t="str">
        <f>"GAD has no liability for any changes made to this spreadsheet whilst being used by " &amp; client_abbr &amp; " or any other third party."</f>
        <v>GAD has no liability for any changes made to this spreadsheet whilst being used by Department for Education or any other third party.</v>
      </c>
    </row>
    <row r="10" spans="1:2" x14ac:dyDescent="0.25">
      <c r="A10" s="18"/>
      <c r="B10" s="9" t="s">
        <v>31</v>
      </c>
    </row>
    <row r="11" spans="1:2" x14ac:dyDescent="0.25">
      <c r="A11" s="19"/>
      <c r="B11" s="10" t="s">
        <v>32</v>
      </c>
    </row>
    <row r="13" spans="1:2" ht="15.6" x14ac:dyDescent="0.3">
      <c r="A13" s="26"/>
      <c r="B13" s="27"/>
    </row>
    <row r="14" spans="1:2" x14ac:dyDescent="0.25">
      <c r="A14" s="28"/>
      <c r="B14" s="27"/>
    </row>
    <row r="15" spans="1:2" x14ac:dyDescent="0.25">
      <c r="A15" s="28"/>
      <c r="B15" s="29"/>
    </row>
    <row r="16" spans="1:2" x14ac:dyDescent="0.25">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120"/>
  <sheetViews>
    <sheetView showGridLines="0" workbookViewId="0"/>
  </sheetViews>
  <sheetFormatPr defaultColWidth="9.26953125" defaultRowHeight="15" x14ac:dyDescent="0.25"/>
  <cols>
    <col min="1" max="1" width="60.7265625" style="21" customWidth="1"/>
    <col min="2" max="2" width="2.7265625" style="21" customWidth="1"/>
    <col min="3" max="3" width="60.7265625" style="21" customWidth="1"/>
    <col min="4" max="16384" width="9.26953125" style="21"/>
  </cols>
  <sheetData>
    <row r="1" spans="1:3" ht="21" x14ac:dyDescent="0.4">
      <c r="A1" s="20" t="s">
        <v>0</v>
      </c>
    </row>
    <row r="2" spans="1:3" ht="15.6" x14ac:dyDescent="0.3">
      <c r="A2" s="21" t="s">
        <v>1</v>
      </c>
      <c r="B2" s="22" t="str">
        <f>wb_title</f>
        <v>TPS_EW - Consolidated Factor Spreadsheet</v>
      </c>
    </row>
    <row r="3" spans="1:3" ht="15.6" x14ac:dyDescent="0.3">
      <c r="A3" s="21" t="s">
        <v>2</v>
      </c>
      <c r="B3" s="22" t="s">
        <v>33</v>
      </c>
    </row>
    <row r="6" spans="1:3" ht="15.6" x14ac:dyDescent="0.3">
      <c r="A6" s="25" t="s">
        <v>33</v>
      </c>
    </row>
    <row r="8" spans="1:3" x14ac:dyDescent="0.25">
      <c r="A8" s="21" t="str">
        <f>"This sheet is intended to assist " &amp; client_abbr &amp; " in understanding which factors have changed and when."</f>
        <v>This sheet is intended to assist Department for Education in understanding which factors have changed and when.</v>
      </c>
    </row>
    <row r="9" spans="1:3" x14ac:dyDescent="0.25">
      <c r="A9" s="21" t="s">
        <v>34</v>
      </c>
    </row>
    <row r="11" spans="1:3" x14ac:dyDescent="0.25">
      <c r="A11" s="80" t="s">
        <v>35</v>
      </c>
      <c r="B11" s="80"/>
      <c r="C11" s="80"/>
    </row>
    <row r="12" spans="1:3" x14ac:dyDescent="0.25">
      <c r="A12" s="80" t="s">
        <v>36</v>
      </c>
      <c r="B12" s="80"/>
      <c r="C12" s="80" t="s">
        <v>37</v>
      </c>
    </row>
    <row r="13" spans="1:3" x14ac:dyDescent="0.25">
      <c r="A13" s="80" t="s">
        <v>38</v>
      </c>
      <c r="B13" s="80"/>
      <c r="C13" s="80" t="s">
        <v>39</v>
      </c>
    </row>
    <row r="14" spans="1:3" x14ac:dyDescent="0.25">
      <c r="A14" s="80" t="s">
        <v>40</v>
      </c>
      <c r="B14" s="80"/>
      <c r="C14" s="80" t="s">
        <v>37</v>
      </c>
    </row>
    <row r="15" spans="1:3" x14ac:dyDescent="0.25">
      <c r="A15" s="80" t="s">
        <v>41</v>
      </c>
      <c r="B15" s="80"/>
      <c r="C15" s="80" t="s">
        <v>42</v>
      </c>
    </row>
    <row r="16" spans="1:3" x14ac:dyDescent="0.25">
      <c r="A16" s="80" t="s">
        <v>43</v>
      </c>
      <c r="B16" s="80"/>
      <c r="C16" s="80" t="s">
        <v>44</v>
      </c>
    </row>
    <row r="17" spans="1:3" x14ac:dyDescent="0.25">
      <c r="A17" s="80" t="s">
        <v>45</v>
      </c>
      <c r="B17" s="80"/>
      <c r="C17" s="81">
        <v>43413.43246527778</v>
      </c>
    </row>
    <row r="19" spans="1:3" x14ac:dyDescent="0.25">
      <c r="A19" s="80" t="s">
        <v>46</v>
      </c>
      <c r="B19" s="80"/>
      <c r="C19" s="80"/>
    </row>
    <row r="20" spans="1:3" x14ac:dyDescent="0.25">
      <c r="A20" s="80" t="s">
        <v>36</v>
      </c>
      <c r="B20" s="80"/>
      <c r="C20" s="80" t="s">
        <v>37</v>
      </c>
    </row>
    <row r="21" spans="1:3" x14ac:dyDescent="0.25">
      <c r="A21" s="80" t="s">
        <v>38</v>
      </c>
      <c r="B21" s="80"/>
      <c r="C21" s="80" t="s">
        <v>47</v>
      </c>
    </row>
    <row r="22" spans="1:3" x14ac:dyDescent="0.25">
      <c r="A22" s="80" t="s">
        <v>40</v>
      </c>
      <c r="B22" s="80"/>
      <c r="C22" s="80" t="s">
        <v>37</v>
      </c>
    </row>
    <row r="23" spans="1:3" x14ac:dyDescent="0.25">
      <c r="A23" s="80" t="s">
        <v>41</v>
      </c>
      <c r="B23" s="80"/>
      <c r="C23" s="80" t="s">
        <v>48</v>
      </c>
    </row>
    <row r="24" spans="1:3" x14ac:dyDescent="0.25">
      <c r="A24" s="80" t="s">
        <v>43</v>
      </c>
      <c r="B24" s="80"/>
      <c r="C24" s="80" t="s">
        <v>44</v>
      </c>
    </row>
    <row r="25" spans="1:3" x14ac:dyDescent="0.25">
      <c r="A25" s="80" t="s">
        <v>45</v>
      </c>
      <c r="B25" s="80"/>
      <c r="C25" s="81">
        <v>43440</v>
      </c>
    </row>
    <row r="27" spans="1:3" x14ac:dyDescent="0.25">
      <c r="A27" s="80" t="s">
        <v>49</v>
      </c>
      <c r="B27" s="80"/>
      <c r="C27" s="80"/>
    </row>
    <row r="28" spans="1:3" x14ac:dyDescent="0.25">
      <c r="A28" s="80" t="s">
        <v>36</v>
      </c>
      <c r="B28" s="80"/>
      <c r="C28" s="80" t="s">
        <v>37</v>
      </c>
    </row>
    <row r="29" spans="1:3" x14ac:dyDescent="0.25">
      <c r="A29" s="80" t="s">
        <v>38</v>
      </c>
      <c r="B29" s="80"/>
      <c r="C29" s="80" t="s">
        <v>50</v>
      </c>
    </row>
    <row r="30" spans="1:3" x14ac:dyDescent="0.25">
      <c r="A30" s="80" t="s">
        <v>40</v>
      </c>
      <c r="B30" s="80"/>
      <c r="C30" s="80" t="s">
        <v>37</v>
      </c>
    </row>
    <row r="31" spans="1:3" x14ac:dyDescent="0.25">
      <c r="A31" s="80" t="s">
        <v>41</v>
      </c>
      <c r="B31" s="80"/>
      <c r="C31" s="80" t="s">
        <v>51</v>
      </c>
    </row>
    <row r="32" spans="1:3" x14ac:dyDescent="0.25">
      <c r="A32" s="80" t="s">
        <v>43</v>
      </c>
      <c r="B32" s="80"/>
      <c r="C32" s="80" t="s">
        <v>44</v>
      </c>
    </row>
    <row r="33" spans="1:3" x14ac:dyDescent="0.25">
      <c r="A33" s="80" t="s">
        <v>45</v>
      </c>
      <c r="B33" s="80"/>
      <c r="C33" s="81">
        <v>43455</v>
      </c>
    </row>
    <row r="35" spans="1:3" x14ac:dyDescent="0.25">
      <c r="A35" s="80" t="s">
        <v>52</v>
      </c>
      <c r="B35" s="80"/>
      <c r="C35" s="80"/>
    </row>
    <row r="36" spans="1:3" x14ac:dyDescent="0.25">
      <c r="A36" s="80" t="s">
        <v>36</v>
      </c>
      <c r="B36" s="80"/>
      <c r="C36" s="80" t="s">
        <v>37</v>
      </c>
    </row>
    <row r="37" spans="1:3" x14ac:dyDescent="0.25">
      <c r="A37" s="80" t="s">
        <v>38</v>
      </c>
      <c r="B37" s="80"/>
      <c r="C37" s="80" t="s">
        <v>53</v>
      </c>
    </row>
    <row r="38" spans="1:3" x14ac:dyDescent="0.25">
      <c r="A38" s="80" t="s">
        <v>40</v>
      </c>
      <c r="B38" s="80"/>
      <c r="C38" s="80" t="s">
        <v>37</v>
      </c>
    </row>
    <row r="39" spans="1:3" x14ac:dyDescent="0.25">
      <c r="A39" s="80" t="s">
        <v>41</v>
      </c>
      <c r="B39" s="80"/>
      <c r="C39" s="80" t="s">
        <v>54</v>
      </c>
    </row>
    <row r="40" spans="1:3" x14ac:dyDescent="0.25">
      <c r="A40" s="80" t="s">
        <v>43</v>
      </c>
      <c r="B40" s="80"/>
      <c r="C40" s="80" t="s">
        <v>44</v>
      </c>
    </row>
    <row r="41" spans="1:3" x14ac:dyDescent="0.25">
      <c r="A41" s="80" t="s">
        <v>45</v>
      </c>
      <c r="B41" s="80"/>
      <c r="C41" s="81">
        <v>43502</v>
      </c>
    </row>
    <row r="43" spans="1:3" x14ac:dyDescent="0.25">
      <c r="A43" s="80" t="s">
        <v>55</v>
      </c>
      <c r="B43" s="80"/>
      <c r="C43" s="80"/>
    </row>
    <row r="44" spans="1:3" x14ac:dyDescent="0.25">
      <c r="A44" s="80" t="s">
        <v>36</v>
      </c>
      <c r="B44" s="80"/>
      <c r="C44" s="80" t="s">
        <v>37</v>
      </c>
    </row>
    <row r="45" spans="1:3" x14ac:dyDescent="0.25">
      <c r="A45" s="80" t="s">
        <v>38</v>
      </c>
      <c r="B45" s="80"/>
      <c r="C45" s="80" t="s">
        <v>56</v>
      </c>
    </row>
    <row r="46" spans="1:3" x14ac:dyDescent="0.25">
      <c r="A46" s="80" t="s">
        <v>40</v>
      </c>
      <c r="B46" s="80"/>
      <c r="C46" s="80" t="s">
        <v>37</v>
      </c>
    </row>
    <row r="47" spans="1:3" x14ac:dyDescent="0.25">
      <c r="A47" s="80" t="s">
        <v>41</v>
      </c>
      <c r="B47" s="80"/>
      <c r="C47" s="80" t="s">
        <v>57</v>
      </c>
    </row>
    <row r="48" spans="1:3" x14ac:dyDescent="0.25">
      <c r="A48" s="80" t="s">
        <v>43</v>
      </c>
      <c r="B48" s="80"/>
      <c r="C48" s="80" t="s">
        <v>44</v>
      </c>
    </row>
    <row r="49" spans="1:3" x14ac:dyDescent="0.25">
      <c r="A49" s="80" t="s">
        <v>45</v>
      </c>
      <c r="B49" s="80"/>
      <c r="C49" s="81">
        <v>43525</v>
      </c>
    </row>
    <row r="51" spans="1:3" x14ac:dyDescent="0.25">
      <c r="A51" s="80" t="s">
        <v>58</v>
      </c>
      <c r="B51" s="80"/>
      <c r="C51" s="80"/>
    </row>
    <row r="52" spans="1:3" x14ac:dyDescent="0.25">
      <c r="A52" s="80" t="s">
        <v>36</v>
      </c>
      <c r="B52" s="80"/>
      <c r="C52" s="80" t="s">
        <v>37</v>
      </c>
    </row>
    <row r="53" spans="1:3" x14ac:dyDescent="0.25">
      <c r="A53" s="80" t="s">
        <v>38</v>
      </c>
      <c r="B53" s="80"/>
      <c r="C53" s="80" t="s">
        <v>37</v>
      </c>
    </row>
    <row r="54" spans="1:3" x14ac:dyDescent="0.25">
      <c r="A54" s="80" t="s">
        <v>59</v>
      </c>
      <c r="B54" s="80"/>
      <c r="C54" s="80" t="s">
        <v>60</v>
      </c>
    </row>
    <row r="55" spans="1:3" x14ac:dyDescent="0.25">
      <c r="A55" s="80" t="s">
        <v>40</v>
      </c>
      <c r="B55" s="80"/>
      <c r="C55" s="80" t="s">
        <v>37</v>
      </c>
    </row>
    <row r="56" spans="1:3" x14ac:dyDescent="0.25">
      <c r="A56" s="80" t="s">
        <v>41</v>
      </c>
      <c r="B56" s="80"/>
      <c r="C56" s="80" t="s">
        <v>57</v>
      </c>
    </row>
    <row r="57" spans="1:3" x14ac:dyDescent="0.25">
      <c r="A57" s="80" t="s">
        <v>43</v>
      </c>
      <c r="B57" s="80"/>
      <c r="C57" s="80" t="s">
        <v>44</v>
      </c>
    </row>
    <row r="58" spans="1:3" x14ac:dyDescent="0.25">
      <c r="A58" s="80" t="s">
        <v>45</v>
      </c>
      <c r="B58" s="80"/>
      <c r="C58" s="81">
        <v>43560</v>
      </c>
    </row>
    <row r="60" spans="1:3" x14ac:dyDescent="0.25">
      <c r="A60" s="80" t="s">
        <v>61</v>
      </c>
      <c r="B60" s="80"/>
      <c r="C60" s="80"/>
    </row>
    <row r="61" spans="1:3" x14ac:dyDescent="0.25">
      <c r="A61" s="80" t="s">
        <v>36</v>
      </c>
      <c r="B61" s="80"/>
      <c r="C61" s="80"/>
    </row>
    <row r="62" spans="1:3" x14ac:dyDescent="0.25">
      <c r="A62" s="80" t="s">
        <v>62</v>
      </c>
      <c r="B62" s="80"/>
      <c r="C62" s="80" t="s">
        <v>63</v>
      </c>
    </row>
    <row r="63" spans="1:3" x14ac:dyDescent="0.25">
      <c r="A63" s="80" t="s">
        <v>41</v>
      </c>
      <c r="B63" s="80"/>
      <c r="C63" s="80"/>
    </row>
    <row r="64" spans="1:3" x14ac:dyDescent="0.25">
      <c r="A64" s="80" t="s">
        <v>43</v>
      </c>
      <c r="B64" s="80"/>
      <c r="C64" s="80"/>
    </row>
    <row r="65" spans="1:3" x14ac:dyDescent="0.25">
      <c r="A65" s="80" t="s">
        <v>64</v>
      </c>
      <c r="B65" s="80"/>
      <c r="C65" s="82">
        <v>45072</v>
      </c>
    </row>
    <row r="67" spans="1:3" x14ac:dyDescent="0.25">
      <c r="A67" s="80" t="s">
        <v>65</v>
      </c>
      <c r="B67" s="80"/>
      <c r="C67" s="80"/>
    </row>
    <row r="68" spans="1:3" x14ac:dyDescent="0.25">
      <c r="A68" s="80" t="s">
        <v>36</v>
      </c>
      <c r="B68" s="80"/>
      <c r="C68" s="80"/>
    </row>
    <row r="69" spans="1:3" x14ac:dyDescent="0.25">
      <c r="A69" s="80" t="s">
        <v>62</v>
      </c>
      <c r="B69" s="80"/>
      <c r="C69" s="80" t="s">
        <v>66</v>
      </c>
    </row>
    <row r="70" spans="1:3" x14ac:dyDescent="0.25">
      <c r="A70" s="80" t="s">
        <v>67</v>
      </c>
      <c r="B70" s="80"/>
      <c r="C70" s="80" t="s">
        <v>68</v>
      </c>
    </row>
    <row r="71" spans="1:3" x14ac:dyDescent="0.25">
      <c r="A71" s="80" t="s">
        <v>43</v>
      </c>
      <c r="B71" s="80"/>
      <c r="C71" s="80"/>
    </row>
    <row r="72" spans="1:3" x14ac:dyDescent="0.25">
      <c r="A72" s="80" t="s">
        <v>64</v>
      </c>
      <c r="B72" s="80"/>
      <c r="C72" s="82">
        <v>45107</v>
      </c>
    </row>
    <row r="74" spans="1:3" x14ac:dyDescent="0.25">
      <c r="A74" s="80" t="s">
        <v>69</v>
      </c>
      <c r="B74" s="80"/>
      <c r="C74" s="80"/>
    </row>
    <row r="75" spans="1:3" x14ac:dyDescent="0.25">
      <c r="A75" s="80" t="s">
        <v>36</v>
      </c>
      <c r="B75" s="80"/>
      <c r="C75" s="80"/>
    </row>
    <row r="76" spans="1:3" x14ac:dyDescent="0.25">
      <c r="A76" s="80" t="s">
        <v>62</v>
      </c>
      <c r="B76" s="80"/>
      <c r="C76" s="80" t="s">
        <v>70</v>
      </c>
    </row>
    <row r="77" spans="1:3" x14ac:dyDescent="0.25">
      <c r="A77" s="80" t="s">
        <v>71</v>
      </c>
      <c r="B77" s="80"/>
      <c r="C77" s="80"/>
    </row>
    <row r="78" spans="1:3" x14ac:dyDescent="0.25">
      <c r="A78" s="80" t="s">
        <v>43</v>
      </c>
      <c r="B78" s="80"/>
      <c r="C78" s="80"/>
    </row>
    <row r="79" spans="1:3" x14ac:dyDescent="0.25">
      <c r="A79" s="80" t="s">
        <v>64</v>
      </c>
      <c r="B79" s="80"/>
      <c r="C79" s="82">
        <v>45135</v>
      </c>
    </row>
    <row r="80" spans="1:3" x14ac:dyDescent="0.25">
      <c r="A80" s="80"/>
      <c r="B80" s="80"/>
      <c r="C80" s="80"/>
    </row>
    <row r="82" spans="1:3" x14ac:dyDescent="0.25">
      <c r="A82" s="80" t="s">
        <v>72</v>
      </c>
      <c r="B82" s="80"/>
      <c r="C82" s="80"/>
    </row>
    <row r="83" spans="1:3" x14ac:dyDescent="0.25">
      <c r="A83" s="80" t="s">
        <v>36</v>
      </c>
      <c r="B83" s="80"/>
      <c r="C83" s="80" t="s">
        <v>73</v>
      </c>
    </row>
    <row r="84" spans="1:3" x14ac:dyDescent="0.25">
      <c r="A84" s="80" t="s">
        <v>62</v>
      </c>
      <c r="B84" s="80"/>
      <c r="C84" s="80" t="s">
        <v>74</v>
      </c>
    </row>
    <row r="85" spans="1:3" x14ac:dyDescent="0.25">
      <c r="A85" s="80" t="s">
        <v>67</v>
      </c>
      <c r="B85" s="80"/>
      <c r="C85" s="80" t="s">
        <v>75</v>
      </c>
    </row>
    <row r="86" spans="1:3" x14ac:dyDescent="0.25">
      <c r="A86" s="80" t="s">
        <v>43</v>
      </c>
      <c r="B86" s="80"/>
      <c r="C86" s="80"/>
    </row>
    <row r="87" spans="1:3" x14ac:dyDescent="0.25">
      <c r="A87" s="80" t="s">
        <v>64</v>
      </c>
      <c r="B87" s="80"/>
      <c r="C87" s="82">
        <v>45216</v>
      </c>
    </row>
    <row r="88" spans="1:3" x14ac:dyDescent="0.25">
      <c r="A88" s="80"/>
      <c r="B88" s="80"/>
      <c r="C88" s="80"/>
    </row>
    <row r="90" spans="1:3" x14ac:dyDescent="0.25">
      <c r="A90" s="80" t="s">
        <v>76</v>
      </c>
      <c r="B90" s="80"/>
      <c r="C90" s="80"/>
    </row>
    <row r="91" spans="1:3" x14ac:dyDescent="0.25">
      <c r="A91" s="80" t="s">
        <v>36</v>
      </c>
      <c r="B91" s="80" t="s">
        <v>77</v>
      </c>
      <c r="C91" s="80"/>
    </row>
    <row r="92" spans="1:3" x14ac:dyDescent="0.25">
      <c r="A92" s="80" t="s">
        <v>62</v>
      </c>
      <c r="B92" s="80"/>
      <c r="C92" s="80"/>
    </row>
    <row r="93" spans="1:3" x14ac:dyDescent="0.25">
      <c r="A93" s="80" t="s">
        <v>67</v>
      </c>
      <c r="B93" s="80"/>
      <c r="C93" s="80"/>
    </row>
    <row r="94" spans="1:3" x14ac:dyDescent="0.25">
      <c r="A94" s="80" t="s">
        <v>43</v>
      </c>
      <c r="B94" s="80"/>
      <c r="C94" s="80"/>
    </row>
    <row r="95" spans="1:3" x14ac:dyDescent="0.25">
      <c r="A95" s="80" t="s">
        <v>78</v>
      </c>
      <c r="B95" s="80"/>
      <c r="C95" s="80" t="s">
        <v>79</v>
      </c>
    </row>
    <row r="96" spans="1:3" x14ac:dyDescent="0.25">
      <c r="A96" s="80" t="s">
        <v>64</v>
      </c>
      <c r="B96" s="80"/>
      <c r="C96" s="82">
        <v>45688</v>
      </c>
    </row>
    <row r="97" spans="1:3" x14ac:dyDescent="0.25">
      <c r="A97" s="80"/>
      <c r="B97" s="80"/>
      <c r="C97" s="80"/>
    </row>
    <row r="99" spans="1:3" x14ac:dyDescent="0.25">
      <c r="A99" s="80" t="s">
        <v>76</v>
      </c>
      <c r="B99" s="80"/>
      <c r="C99" s="80"/>
    </row>
    <row r="100" spans="1:3" x14ac:dyDescent="0.25">
      <c r="A100" s="80" t="s">
        <v>36</v>
      </c>
      <c r="B100" s="80"/>
      <c r="C100" s="80"/>
    </row>
    <row r="101" spans="1:3" x14ac:dyDescent="0.25">
      <c r="A101" s="80" t="s">
        <v>62</v>
      </c>
      <c r="B101" s="80"/>
      <c r="C101" s="80"/>
    </row>
    <row r="102" spans="1:3" x14ac:dyDescent="0.25">
      <c r="A102" s="80" t="s">
        <v>67</v>
      </c>
      <c r="B102" s="80" t="s">
        <v>80</v>
      </c>
      <c r="C102" s="80"/>
    </row>
    <row r="103" spans="1:3" x14ac:dyDescent="0.25">
      <c r="A103" s="80" t="s">
        <v>43</v>
      </c>
      <c r="B103" s="80"/>
      <c r="C103" s="80"/>
    </row>
    <row r="104" spans="1:3" x14ac:dyDescent="0.25">
      <c r="A104" s="80" t="s">
        <v>78</v>
      </c>
      <c r="B104" s="80"/>
      <c r="C104" s="80" t="s">
        <v>81</v>
      </c>
    </row>
    <row r="105" spans="1:3" x14ac:dyDescent="0.25">
      <c r="A105" s="80" t="s">
        <v>64</v>
      </c>
      <c r="B105" s="80"/>
      <c r="C105" s="82">
        <v>45709</v>
      </c>
    </row>
    <row r="107" spans="1:3" x14ac:dyDescent="0.25">
      <c r="A107" s="80" t="s">
        <v>82</v>
      </c>
      <c r="B107" s="80"/>
      <c r="C107" s="80"/>
    </row>
    <row r="108" spans="1:3" x14ac:dyDescent="0.25">
      <c r="A108" s="80" t="s">
        <v>36</v>
      </c>
      <c r="B108" s="80"/>
      <c r="C108" s="80"/>
    </row>
    <row r="109" spans="1:3" x14ac:dyDescent="0.25">
      <c r="A109" s="80" t="s">
        <v>62</v>
      </c>
      <c r="B109" s="80"/>
      <c r="C109" s="80"/>
    </row>
    <row r="110" spans="1:3" x14ac:dyDescent="0.25">
      <c r="A110" s="80" t="s">
        <v>67</v>
      </c>
      <c r="B110" s="80"/>
      <c r="C110" s="80"/>
    </row>
    <row r="111" spans="1:3" x14ac:dyDescent="0.25">
      <c r="A111" s="80" t="s">
        <v>43</v>
      </c>
      <c r="B111" s="80"/>
      <c r="C111" s="80"/>
    </row>
    <row r="112" spans="1:3" x14ac:dyDescent="0.25">
      <c r="A112" s="80" t="s">
        <v>78</v>
      </c>
      <c r="B112" s="80" t="s">
        <v>83</v>
      </c>
      <c r="C112" s="80"/>
    </row>
    <row r="113" spans="1:3" x14ac:dyDescent="0.25">
      <c r="A113" s="80" t="s">
        <v>64</v>
      </c>
      <c r="B113" s="80"/>
      <c r="C113" s="82">
        <v>46066</v>
      </c>
    </row>
    <row r="115" spans="1:3" x14ac:dyDescent="0.25">
      <c r="A115" s="83" t="s">
        <v>831</v>
      </c>
      <c r="B115" s="84"/>
      <c r="C115" s="84"/>
    </row>
    <row r="116" spans="1:3" x14ac:dyDescent="0.25">
      <c r="A116" s="84" t="s">
        <v>36</v>
      </c>
      <c r="B116" s="84"/>
      <c r="C116" s="85"/>
    </row>
    <row r="117" spans="1:3" x14ac:dyDescent="0.25">
      <c r="A117" s="84" t="s">
        <v>62</v>
      </c>
      <c r="B117" s="84"/>
      <c r="C117" s="85" t="s">
        <v>84</v>
      </c>
    </row>
    <row r="118" spans="1:3" x14ac:dyDescent="0.25">
      <c r="A118" s="84" t="s">
        <v>41</v>
      </c>
      <c r="B118" s="84"/>
      <c r="C118" s="84"/>
    </row>
    <row r="119" spans="1:3" x14ac:dyDescent="0.25">
      <c r="A119" s="84" t="s">
        <v>43</v>
      </c>
      <c r="B119" s="84"/>
      <c r="C119" s="84"/>
    </row>
    <row r="120" spans="1:3" x14ac:dyDescent="0.25">
      <c r="A120" s="84" t="s">
        <v>64</v>
      </c>
      <c r="B120" s="84"/>
      <c r="C120" s="87">
        <v>46171</v>
      </c>
    </row>
  </sheetData>
  <sheetProtection algorithmName="SHA-512" hashValue="Qv77krBFLHw3gaebs2D29fkSnQYJ5zv9dNE7gpeWkG3lX0w1iehp4hjDZ6vchUMkWA2fRiixFv+RrcMxCCdSMg==" saltValue="Kck7G8nucq9Gd2ds6Hg8gA==" spinCount="100000" sheet="1" objects="1" scenarios="1"/>
  <conditionalFormatting sqref="A11:A17">
    <cfRule type="expression" dxfId="1123" priority="137" stopIfTrue="1">
      <formula>MOD(ROW(),2)=0</formula>
    </cfRule>
    <cfRule type="expression" dxfId="1122" priority="138" stopIfTrue="1">
      <formula>MOD(ROW(),2)&lt;&gt;0</formula>
    </cfRule>
  </conditionalFormatting>
  <conditionalFormatting sqref="A19:A25">
    <cfRule type="expression" dxfId="1121" priority="141" stopIfTrue="1">
      <formula>MOD(ROW(),2)=0</formula>
    </cfRule>
    <cfRule type="expression" dxfId="1120" priority="142" stopIfTrue="1">
      <formula>MOD(ROW(),2)&lt;&gt;0</formula>
    </cfRule>
  </conditionalFormatting>
  <conditionalFormatting sqref="A27:A33">
    <cfRule type="expression" dxfId="1119" priority="145" stopIfTrue="1">
      <formula>MOD(ROW(),2)=0</formula>
    </cfRule>
    <cfRule type="expression" dxfId="1118" priority="146" stopIfTrue="1">
      <formula>MOD(ROW(),2)&lt;&gt;0</formula>
    </cfRule>
  </conditionalFormatting>
  <conditionalFormatting sqref="A35:A41">
    <cfRule type="expression" dxfId="1117" priority="149" stopIfTrue="1">
      <formula>MOD(ROW(),2)=0</formula>
    </cfRule>
    <cfRule type="expression" dxfId="1116" priority="150" stopIfTrue="1">
      <formula>MOD(ROW(),2)&lt;&gt;0</formula>
    </cfRule>
  </conditionalFormatting>
  <conditionalFormatting sqref="A43:A49">
    <cfRule type="expression" dxfId="1115" priority="153" stopIfTrue="1">
      <formula>MOD(ROW(),2)=0</formula>
    </cfRule>
    <cfRule type="expression" dxfId="1114" priority="154" stopIfTrue="1">
      <formula>MOD(ROW(),2)&lt;&gt;0</formula>
    </cfRule>
  </conditionalFormatting>
  <conditionalFormatting sqref="A51:A58">
    <cfRule type="expression" dxfId="1113" priority="157" stopIfTrue="1">
      <formula>MOD(ROW(),2)=0</formula>
    </cfRule>
    <cfRule type="expression" dxfId="1112" priority="158" stopIfTrue="1">
      <formula>MOD(ROW(),2)&lt;&gt;0</formula>
    </cfRule>
  </conditionalFormatting>
  <conditionalFormatting sqref="A60:A65">
    <cfRule type="expression" dxfId="1111" priority="161" stopIfTrue="1">
      <formula>MOD(ROW(),2)=0</formula>
    </cfRule>
    <cfRule type="expression" dxfId="1110" priority="162" stopIfTrue="1">
      <formula>MOD(ROW(),2)&lt;&gt;0</formula>
    </cfRule>
  </conditionalFormatting>
  <conditionalFormatting sqref="A67:A72">
    <cfRule type="expression" dxfId="1109" priority="166" stopIfTrue="1">
      <formula>MOD(ROW(),2)&lt;&gt;0</formula>
    </cfRule>
    <cfRule type="expression" dxfId="1108" priority="165" stopIfTrue="1">
      <formula>MOD(ROW(),2)=0</formula>
    </cfRule>
  </conditionalFormatting>
  <conditionalFormatting sqref="A74:A80">
    <cfRule type="expression" dxfId="1107" priority="173" stopIfTrue="1">
      <formula>MOD(ROW(),2)=0</formula>
    </cfRule>
    <cfRule type="expression" dxfId="1106" priority="174" stopIfTrue="1">
      <formula>MOD(ROW(),2)&lt;&gt;0</formula>
    </cfRule>
  </conditionalFormatting>
  <conditionalFormatting sqref="A82:A88">
    <cfRule type="expression" dxfId="1105" priority="182" stopIfTrue="1">
      <formula>MOD(ROW(),2)&lt;&gt;0</formula>
    </cfRule>
    <cfRule type="expression" dxfId="1104" priority="181" stopIfTrue="1">
      <formula>MOD(ROW(),2)=0</formula>
    </cfRule>
  </conditionalFormatting>
  <conditionalFormatting sqref="A90:A97">
    <cfRule type="expression" dxfId="1103" priority="190" stopIfTrue="1">
      <formula>MOD(ROW(),2)&lt;&gt;0</formula>
    </cfRule>
    <cfRule type="expression" dxfId="1102" priority="189" stopIfTrue="1">
      <formula>MOD(ROW(),2)=0</formula>
    </cfRule>
  </conditionalFormatting>
  <conditionalFormatting sqref="A99:A105">
    <cfRule type="expression" dxfId="1101" priority="193" stopIfTrue="1">
      <formula>MOD(ROW(),2)=0</formula>
    </cfRule>
    <cfRule type="expression" dxfId="1100" priority="194" stopIfTrue="1">
      <formula>MOD(ROW(),2)&lt;&gt;0</formula>
    </cfRule>
  </conditionalFormatting>
  <conditionalFormatting sqref="A107:A113">
    <cfRule type="expression" dxfId="1099" priority="197" stopIfTrue="1">
      <formula>MOD(ROW(),2)=0</formula>
    </cfRule>
    <cfRule type="expression" dxfId="1098" priority="198" stopIfTrue="1">
      <formula>MOD(ROW(),2)&lt;&gt;0</formula>
    </cfRule>
  </conditionalFormatting>
  <conditionalFormatting sqref="A115:A120">
    <cfRule type="expression" dxfId="1097" priority="1" stopIfTrue="1">
      <formula>MOD(ROW(),2)=0</formula>
    </cfRule>
    <cfRule type="expression" dxfId="1096" priority="2" stopIfTrue="1">
      <formula>MOD(ROW(),2)&lt;&gt;0</formula>
    </cfRule>
  </conditionalFormatting>
  <conditionalFormatting sqref="B11:C17">
    <cfRule type="expression" dxfId="1095" priority="139" stopIfTrue="1">
      <formula>MOD(ROW(),2)=0</formula>
    </cfRule>
    <cfRule type="expression" dxfId="1094" priority="140" stopIfTrue="1">
      <formula>MOD(ROW(),2)&lt;&gt;0</formula>
    </cfRule>
  </conditionalFormatting>
  <conditionalFormatting sqref="B19:C25">
    <cfRule type="expression" dxfId="1093" priority="143" stopIfTrue="1">
      <formula>MOD(ROW(),2)=0</formula>
    </cfRule>
    <cfRule type="expression" dxfId="1092" priority="144" stopIfTrue="1">
      <formula>MOD(ROW(),2)&lt;&gt;0</formula>
    </cfRule>
  </conditionalFormatting>
  <conditionalFormatting sqref="B27:C33">
    <cfRule type="expression" dxfId="1091" priority="148" stopIfTrue="1">
      <formula>MOD(ROW(),2)&lt;&gt;0</formula>
    </cfRule>
    <cfRule type="expression" dxfId="1090" priority="147" stopIfTrue="1">
      <formula>MOD(ROW(),2)=0</formula>
    </cfRule>
  </conditionalFormatting>
  <conditionalFormatting sqref="B35:C41">
    <cfRule type="expression" dxfId="1089" priority="152" stopIfTrue="1">
      <formula>MOD(ROW(),2)&lt;&gt;0</formula>
    </cfRule>
    <cfRule type="expression" dxfId="1088" priority="151" stopIfTrue="1">
      <formula>MOD(ROW(),2)=0</formula>
    </cfRule>
  </conditionalFormatting>
  <conditionalFormatting sqref="B43:C49">
    <cfRule type="expression" dxfId="1087" priority="156" stopIfTrue="1">
      <formula>MOD(ROW(),2)&lt;&gt;0</formula>
    </cfRule>
    <cfRule type="expression" dxfId="1086" priority="155" stopIfTrue="1">
      <formula>MOD(ROW(),2)=0</formula>
    </cfRule>
  </conditionalFormatting>
  <conditionalFormatting sqref="B51:C58">
    <cfRule type="expression" dxfId="1085" priority="159" stopIfTrue="1">
      <formula>MOD(ROW(),2)=0</formula>
    </cfRule>
    <cfRule type="expression" dxfId="1084" priority="160" stopIfTrue="1">
      <formula>MOD(ROW(),2)&lt;&gt;0</formula>
    </cfRule>
  </conditionalFormatting>
  <conditionalFormatting sqref="B60:C65">
    <cfRule type="expression" dxfId="1083" priority="163" stopIfTrue="1">
      <formula>MOD(ROW(),2)=0</formula>
    </cfRule>
    <cfRule type="expression" dxfId="1082" priority="164" stopIfTrue="1">
      <formula>MOD(ROW(),2)&lt;&gt;0</formula>
    </cfRule>
  </conditionalFormatting>
  <conditionalFormatting sqref="B67:C72">
    <cfRule type="expression" dxfId="1081" priority="167" stopIfTrue="1">
      <formula>MOD(ROW(),2)=0</formula>
    </cfRule>
    <cfRule type="expression" dxfId="1080" priority="168" stopIfTrue="1">
      <formula>MOD(ROW(),2)&lt;&gt;0</formula>
    </cfRule>
  </conditionalFormatting>
  <conditionalFormatting sqref="B74:C80">
    <cfRule type="expression" dxfId="1079" priority="175" stopIfTrue="1">
      <formula>MOD(ROW(),2)=0</formula>
    </cfRule>
    <cfRule type="expression" dxfId="1078" priority="176" stopIfTrue="1">
      <formula>MOD(ROW(),2)&lt;&gt;0</formula>
    </cfRule>
  </conditionalFormatting>
  <conditionalFormatting sqref="B82:C88">
    <cfRule type="expression" dxfId="1077" priority="183" stopIfTrue="1">
      <formula>MOD(ROW(),2)=0</formula>
    </cfRule>
    <cfRule type="expression" dxfId="1076" priority="184" stopIfTrue="1">
      <formula>MOD(ROW(),2)&lt;&gt;0</formula>
    </cfRule>
  </conditionalFormatting>
  <conditionalFormatting sqref="B90:C97">
    <cfRule type="expression" dxfId="1075" priority="191" stopIfTrue="1">
      <formula>MOD(ROW(),2)=0</formula>
    </cfRule>
    <cfRule type="expression" dxfId="1074" priority="192" stopIfTrue="1">
      <formula>MOD(ROW(),2)&lt;&gt;0</formula>
    </cfRule>
  </conditionalFormatting>
  <conditionalFormatting sqref="B99:C105">
    <cfRule type="expression" dxfId="1073" priority="195" stopIfTrue="1">
      <formula>MOD(ROW(),2)=0</formula>
    </cfRule>
    <cfRule type="expression" dxfId="1072" priority="196" stopIfTrue="1">
      <formula>MOD(ROW(),2)&lt;&gt;0</formula>
    </cfRule>
  </conditionalFormatting>
  <conditionalFormatting sqref="B107:C113">
    <cfRule type="expression" dxfId="1071" priority="199" stopIfTrue="1">
      <formula>MOD(ROW(),2)=0</formula>
    </cfRule>
    <cfRule type="expression" dxfId="1070" priority="200" stopIfTrue="1">
      <formula>MOD(ROW(),2)&lt;&gt;0</formula>
    </cfRule>
  </conditionalFormatting>
  <conditionalFormatting sqref="B115:C120">
    <cfRule type="expression" dxfId="1069" priority="3" stopIfTrue="1">
      <formula>MOD(ROW(),2)=0</formula>
    </cfRule>
    <cfRule type="expression" dxfId="1068" priority="4"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32"/>
  <sheetViews>
    <sheetView showGridLines="0" tabSelected="1" zoomScale="80" zoomScaleNormal="80" workbookViewId="0"/>
  </sheetViews>
  <sheetFormatPr defaultColWidth="9.26953125" defaultRowHeight="13.2" x14ac:dyDescent="0.25"/>
  <cols>
    <col min="1" max="4" width="12.7265625" style="55" customWidth="1"/>
    <col min="5" max="5" width="48.7265625" style="55" customWidth="1"/>
    <col min="6" max="6" width="12.7265625" style="55" customWidth="1"/>
    <col min="7" max="7" width="48.7265625" style="55" customWidth="1"/>
    <col min="8" max="9" width="12.7265625" style="55" customWidth="1"/>
    <col min="10" max="10" width="18.7265625" style="55" customWidth="1"/>
    <col min="11" max="11" width="12.7265625" style="55" customWidth="1"/>
    <col min="12" max="12" width="48.7265625" style="55" hidden="1" customWidth="1"/>
    <col min="13" max="15" width="12.7265625" style="55" customWidth="1"/>
    <col min="16" max="16" width="15.7265625" style="55" customWidth="1"/>
    <col min="17" max="16384" width="9.26953125" style="55"/>
  </cols>
  <sheetData>
    <row r="1" spans="1:16" s="1" customFormat="1" ht="21" x14ac:dyDescent="0.4">
      <c r="A1" s="2" t="s">
        <v>0</v>
      </c>
    </row>
    <row r="2" spans="1:16" s="1" customFormat="1" ht="15.6" x14ac:dyDescent="0.3">
      <c r="A2" s="1" t="s">
        <v>1</v>
      </c>
      <c r="B2" s="3" t="str">
        <f>wb_title</f>
        <v>TPS_EW - Consolidated Factor Spreadsheet</v>
      </c>
    </row>
    <row r="3" spans="1:16" s="1" customFormat="1" ht="15.6" x14ac:dyDescent="0.3">
      <c r="A3" s="1" t="s">
        <v>2</v>
      </c>
      <c r="B3" s="3" t="s">
        <v>158</v>
      </c>
    </row>
    <row r="4" spans="1:16" s="1" customFormat="1" ht="15" x14ac:dyDescent="0.25"/>
    <row r="5" spans="1:16" s="1" customFormat="1" ht="15" x14ac:dyDescent="0.25"/>
    <row r="6" spans="1:16" x14ac:dyDescent="0.25">
      <c r="A6" s="72" t="s">
        <v>158</v>
      </c>
    </row>
    <row r="7" spans="1:16" s="73" customFormat="1" ht="42" customHeight="1" x14ac:dyDescent="0.25">
      <c r="A7" s="73" t="s">
        <v>159</v>
      </c>
      <c r="B7" s="73" t="s">
        <v>160</v>
      </c>
      <c r="C7" s="73" t="s">
        <v>161</v>
      </c>
      <c r="D7" s="73" t="s">
        <v>162</v>
      </c>
      <c r="E7" s="73" t="s">
        <v>6</v>
      </c>
      <c r="F7" s="73" t="s">
        <v>163</v>
      </c>
      <c r="G7" s="73" t="s">
        <v>164</v>
      </c>
      <c r="H7" s="73" t="s">
        <v>165</v>
      </c>
      <c r="I7" s="73" t="s">
        <v>166</v>
      </c>
      <c r="J7" s="73" t="s">
        <v>167</v>
      </c>
      <c r="K7" s="73" t="s">
        <v>168</v>
      </c>
      <c r="L7" s="73" t="s">
        <v>169</v>
      </c>
      <c r="M7" s="73" t="s">
        <v>170</v>
      </c>
      <c r="N7" s="73" t="s">
        <v>171</v>
      </c>
      <c r="O7" s="73" t="s">
        <v>172</v>
      </c>
      <c r="P7" s="73" t="s">
        <v>173</v>
      </c>
    </row>
    <row r="8" spans="1:16" ht="26.4" x14ac:dyDescent="0.25">
      <c r="A8" s="77" t="str">
        <f>HYPERLINK("#'x-" &amp; factor_list_table[[#This Row],[Series Number]] &amp; "'!A1", "x-" &amp; factor_list_table[[#This Row],[Series Number]])</f>
        <v>x-101</v>
      </c>
      <c r="B8" s="78" t="s">
        <v>174</v>
      </c>
      <c r="C8" s="78" t="s">
        <v>175</v>
      </c>
      <c r="D8" s="78" t="s">
        <v>176</v>
      </c>
      <c r="E8" s="78" t="s">
        <v>177</v>
      </c>
      <c r="F8" s="78" t="s">
        <v>178</v>
      </c>
      <c r="G8" s="78" t="s">
        <v>179</v>
      </c>
      <c r="H8" s="78">
        <v>0</v>
      </c>
      <c r="I8" s="78">
        <v>101</v>
      </c>
      <c r="J8" s="78" t="str">
        <f>factor_list_table[[#This Row],[Section Number (x)]] &amp; "-" &amp; factor_list_table[[#This Row],[Series Number]]</f>
        <v>0-101</v>
      </c>
      <c r="K8" s="78" t="s">
        <v>180</v>
      </c>
      <c r="L8" s="78"/>
      <c r="M8" s="79">
        <v>45216</v>
      </c>
      <c r="N8" s="79"/>
      <c r="O8" s="78" t="s">
        <v>181</v>
      </c>
      <c r="P8" s="78" t="s">
        <v>88</v>
      </c>
    </row>
    <row r="9" spans="1:16" ht="20.100000000000001" customHeight="1" x14ac:dyDescent="0.25">
      <c r="A9" s="77" t="str">
        <f>HYPERLINK("#'x-" &amp; factor_list_table[[#This Row],[Series Number]] &amp; "'!A1", "x-" &amp; factor_list_table[[#This Row],[Series Number]])</f>
        <v>x-202</v>
      </c>
      <c r="B9" s="78" t="s">
        <v>174</v>
      </c>
      <c r="C9" s="78" t="s">
        <v>182</v>
      </c>
      <c r="D9" s="78" t="s">
        <v>183</v>
      </c>
      <c r="E9" s="78" t="s">
        <v>184</v>
      </c>
      <c r="F9" s="78" t="s">
        <v>185</v>
      </c>
      <c r="G9" s="78" t="s">
        <v>186</v>
      </c>
      <c r="H9" s="78" t="s">
        <v>187</v>
      </c>
      <c r="I9" s="78">
        <v>202</v>
      </c>
      <c r="J9" s="78" t="s">
        <v>188</v>
      </c>
      <c r="K9" s="78">
        <v>103</v>
      </c>
      <c r="L9" s="78"/>
      <c r="M9" s="79">
        <v>46171</v>
      </c>
      <c r="N9" s="79">
        <v>46161</v>
      </c>
      <c r="O9" s="78" t="s">
        <v>181</v>
      </c>
      <c r="P9" s="78" t="s">
        <v>87</v>
      </c>
    </row>
    <row r="10" spans="1:16" ht="15" x14ac:dyDescent="0.25">
      <c r="A10" s="77" t="str">
        <f>HYPERLINK("#'x-" &amp; factor_list_table[[#This Row],[Series Number]] &amp; "'!A1", "x-" &amp; factor_list_table[[#This Row],[Series Number]])</f>
        <v>x-203</v>
      </c>
      <c r="B10" s="78" t="s">
        <v>174</v>
      </c>
      <c r="C10" s="78" t="s">
        <v>182</v>
      </c>
      <c r="D10" s="78" t="s">
        <v>183</v>
      </c>
      <c r="E10" s="78" t="s">
        <v>189</v>
      </c>
      <c r="F10" s="78" t="s">
        <v>190</v>
      </c>
      <c r="G10" s="78" t="s">
        <v>186</v>
      </c>
      <c r="H10" s="78" t="s">
        <v>187</v>
      </c>
      <c r="I10" s="78">
        <v>203</v>
      </c>
      <c r="J10" s="78" t="s">
        <v>191</v>
      </c>
      <c r="K10" s="78">
        <v>113</v>
      </c>
      <c r="L10" s="78"/>
      <c r="M10" s="79">
        <v>46171</v>
      </c>
      <c r="N10" s="79">
        <v>46161</v>
      </c>
      <c r="O10" s="78" t="s">
        <v>181</v>
      </c>
      <c r="P10" s="78" t="s">
        <v>87</v>
      </c>
    </row>
    <row r="11" spans="1:16" ht="15" x14ac:dyDescent="0.25">
      <c r="A11" s="77" t="str">
        <f>HYPERLINK("#'x-" &amp; factor_list_table[[#This Row],[Series Number]] &amp; "'!A1", "x-" &amp; factor_list_table[[#This Row],[Series Number]])</f>
        <v>x-204</v>
      </c>
      <c r="B11" s="78" t="s">
        <v>174</v>
      </c>
      <c r="C11" s="78" t="s">
        <v>192</v>
      </c>
      <c r="D11" s="78" t="s">
        <v>183</v>
      </c>
      <c r="E11" s="78" t="s">
        <v>193</v>
      </c>
      <c r="F11" s="78" t="s">
        <v>185</v>
      </c>
      <c r="G11" s="78" t="s">
        <v>186</v>
      </c>
      <c r="H11" s="78" t="s">
        <v>187</v>
      </c>
      <c r="I11" s="78">
        <v>204</v>
      </c>
      <c r="J11" s="78" t="s">
        <v>194</v>
      </c>
      <c r="K11" s="78">
        <v>123</v>
      </c>
      <c r="L11" s="78"/>
      <c r="M11" s="79">
        <v>46171</v>
      </c>
      <c r="N11" s="79">
        <v>46161</v>
      </c>
      <c r="O11" s="78" t="s">
        <v>181</v>
      </c>
      <c r="P11" s="78" t="s">
        <v>87</v>
      </c>
    </row>
    <row r="12" spans="1:16" ht="15" x14ac:dyDescent="0.25">
      <c r="A12" s="77" t="str">
        <f>HYPERLINK("#'x-" &amp; factor_list_table[[#This Row],[Series Number]] &amp; "'!A1", "x-" &amp; factor_list_table[[#This Row],[Series Number]])</f>
        <v>x-205</v>
      </c>
      <c r="B12" s="78" t="s">
        <v>174</v>
      </c>
      <c r="C12" s="78" t="s">
        <v>192</v>
      </c>
      <c r="D12" s="78" t="s">
        <v>183</v>
      </c>
      <c r="E12" s="78" t="s">
        <v>195</v>
      </c>
      <c r="F12" s="78" t="s">
        <v>190</v>
      </c>
      <c r="G12" s="78" t="s">
        <v>186</v>
      </c>
      <c r="H12" s="78" t="s">
        <v>187</v>
      </c>
      <c r="I12" s="78">
        <v>205</v>
      </c>
      <c r="J12" s="78" t="s">
        <v>196</v>
      </c>
      <c r="K12" s="78" t="s">
        <v>197</v>
      </c>
      <c r="L12" s="78"/>
      <c r="M12" s="79">
        <v>46171</v>
      </c>
      <c r="N12" s="79">
        <v>46161</v>
      </c>
      <c r="O12" s="78" t="s">
        <v>181</v>
      </c>
      <c r="P12" s="78" t="s">
        <v>87</v>
      </c>
    </row>
    <row r="13" spans="1:16" ht="15" x14ac:dyDescent="0.25">
      <c r="A13" s="77" t="str">
        <f>HYPERLINK("#'x-" &amp; factor_list_table[[#This Row],[Series Number]] &amp; "'!A1", "x-" &amp; factor_list_table[[#This Row],[Series Number]])</f>
        <v>x-206</v>
      </c>
      <c r="B13" s="78" t="s">
        <v>174</v>
      </c>
      <c r="C13" s="78" t="s">
        <v>192</v>
      </c>
      <c r="D13" s="78" t="s">
        <v>183</v>
      </c>
      <c r="E13" s="78" t="s">
        <v>198</v>
      </c>
      <c r="F13" s="78" t="s">
        <v>190</v>
      </c>
      <c r="G13" s="78" t="s">
        <v>186</v>
      </c>
      <c r="H13" s="78" t="s">
        <v>187</v>
      </c>
      <c r="I13" s="78">
        <v>206</v>
      </c>
      <c r="J13" s="78" t="s">
        <v>199</v>
      </c>
      <c r="K13" s="78" t="s">
        <v>200</v>
      </c>
      <c r="L13" s="78"/>
      <c r="M13" s="79">
        <v>46171</v>
      </c>
      <c r="N13" s="79">
        <v>46161</v>
      </c>
      <c r="O13" s="78" t="s">
        <v>181</v>
      </c>
      <c r="P13" s="78" t="s">
        <v>87</v>
      </c>
    </row>
    <row r="14" spans="1:16" ht="15" x14ac:dyDescent="0.25">
      <c r="A14" s="77" t="str">
        <f>HYPERLINK("#'x-" &amp; factor_list_table[[#This Row],[Series Number]] &amp; "'!A1", "x-" &amp; factor_list_table[[#This Row],[Series Number]])</f>
        <v>x-207</v>
      </c>
      <c r="B14" s="78" t="s">
        <v>174</v>
      </c>
      <c r="C14" s="78" t="s">
        <v>175</v>
      </c>
      <c r="D14" s="78" t="s">
        <v>183</v>
      </c>
      <c r="E14" s="78" t="s">
        <v>201</v>
      </c>
      <c r="F14" s="78" t="s">
        <v>185</v>
      </c>
      <c r="G14" s="78" t="s">
        <v>186</v>
      </c>
      <c r="H14" s="78" t="s">
        <v>187</v>
      </c>
      <c r="I14" s="78">
        <v>207</v>
      </c>
      <c r="J14" s="78" t="s">
        <v>202</v>
      </c>
      <c r="K14" s="78" t="s">
        <v>203</v>
      </c>
      <c r="L14" s="78"/>
      <c r="M14" s="79">
        <v>46171</v>
      </c>
      <c r="N14" s="79">
        <v>46161</v>
      </c>
      <c r="O14" s="78" t="s">
        <v>181</v>
      </c>
      <c r="P14" s="78" t="s">
        <v>87</v>
      </c>
    </row>
    <row r="15" spans="1:16" ht="15" x14ac:dyDescent="0.25">
      <c r="A15" s="77" t="str">
        <f>HYPERLINK("#'x-" &amp; factor_list_table[[#This Row],[Series Number]] &amp; "'!A1", "x-" &amp; factor_list_table[[#This Row],[Series Number]])</f>
        <v>x-208</v>
      </c>
      <c r="B15" s="78" t="s">
        <v>174</v>
      </c>
      <c r="C15" s="78" t="s">
        <v>175</v>
      </c>
      <c r="D15" s="78" t="s">
        <v>183</v>
      </c>
      <c r="E15" s="78" t="s">
        <v>204</v>
      </c>
      <c r="F15" s="78" t="s">
        <v>185</v>
      </c>
      <c r="G15" s="78" t="s">
        <v>186</v>
      </c>
      <c r="H15" s="78" t="s">
        <v>187</v>
      </c>
      <c r="I15" s="78">
        <v>208</v>
      </c>
      <c r="J15" s="78" t="s">
        <v>205</v>
      </c>
      <c r="K15" s="78" t="s">
        <v>206</v>
      </c>
      <c r="L15" s="78"/>
      <c r="M15" s="79">
        <v>46171</v>
      </c>
      <c r="N15" s="79">
        <v>46161</v>
      </c>
      <c r="O15" s="78" t="s">
        <v>181</v>
      </c>
      <c r="P15" s="78" t="s">
        <v>87</v>
      </c>
    </row>
    <row r="16" spans="1:16" ht="15" x14ac:dyDescent="0.25">
      <c r="A16" s="77" t="str">
        <f>HYPERLINK("#'x-" &amp; factor_list_table[[#This Row],[Series Number]] &amp; "'!A1", "x-" &amp; factor_list_table[[#This Row],[Series Number]])</f>
        <v>x-209</v>
      </c>
      <c r="B16" s="78" t="s">
        <v>174</v>
      </c>
      <c r="C16" s="78" t="s">
        <v>175</v>
      </c>
      <c r="D16" s="78" t="s">
        <v>183</v>
      </c>
      <c r="E16" s="78" t="s">
        <v>207</v>
      </c>
      <c r="F16" s="78" t="s">
        <v>190</v>
      </c>
      <c r="G16" s="78" t="s">
        <v>186</v>
      </c>
      <c r="H16" s="78" t="s">
        <v>187</v>
      </c>
      <c r="I16" s="78">
        <v>209</v>
      </c>
      <c r="J16" s="78" t="s">
        <v>208</v>
      </c>
      <c r="K16" s="78" t="s">
        <v>209</v>
      </c>
      <c r="L16" s="78"/>
      <c r="M16" s="79">
        <v>46171</v>
      </c>
      <c r="N16" s="79">
        <v>46161</v>
      </c>
      <c r="O16" s="78" t="s">
        <v>181</v>
      </c>
      <c r="P16" s="78" t="s">
        <v>87</v>
      </c>
    </row>
    <row r="17" spans="1:16" ht="15" x14ac:dyDescent="0.25">
      <c r="A17" s="77" t="str">
        <f>HYPERLINK("#'x-" &amp; factor_list_table[[#This Row],[Series Number]] &amp; "'!A1", "x-" &amp; factor_list_table[[#This Row],[Series Number]])</f>
        <v>x-210</v>
      </c>
      <c r="B17" s="78" t="s">
        <v>174</v>
      </c>
      <c r="C17" s="78" t="s">
        <v>175</v>
      </c>
      <c r="D17" s="78" t="s">
        <v>183</v>
      </c>
      <c r="E17" s="78" t="s">
        <v>210</v>
      </c>
      <c r="F17" s="78" t="s">
        <v>190</v>
      </c>
      <c r="G17" s="78" t="s">
        <v>186</v>
      </c>
      <c r="H17" s="78" t="s">
        <v>187</v>
      </c>
      <c r="I17" s="78">
        <v>210</v>
      </c>
      <c r="J17" s="78" t="s">
        <v>211</v>
      </c>
      <c r="K17" s="78" t="s">
        <v>212</v>
      </c>
      <c r="L17" s="78"/>
      <c r="M17" s="79">
        <v>46171</v>
      </c>
      <c r="N17" s="79">
        <v>46161</v>
      </c>
      <c r="O17" s="78" t="s">
        <v>181</v>
      </c>
      <c r="P17" s="78" t="s">
        <v>87</v>
      </c>
    </row>
    <row r="18" spans="1:16" ht="15" x14ac:dyDescent="0.25">
      <c r="A18" s="77" t="str">
        <f>HYPERLINK("#'x-" &amp; factor_list_table[[#This Row],[Series Number]] &amp; "'!A1", "x-" &amp; factor_list_table[[#This Row],[Series Number]])</f>
        <v>x-211</v>
      </c>
      <c r="B18" s="78" t="s">
        <v>174</v>
      </c>
      <c r="C18" s="78" t="s">
        <v>175</v>
      </c>
      <c r="D18" s="78" t="s">
        <v>183</v>
      </c>
      <c r="E18" s="78" t="s">
        <v>213</v>
      </c>
      <c r="F18" s="78" t="s">
        <v>185</v>
      </c>
      <c r="G18" s="78" t="s">
        <v>186</v>
      </c>
      <c r="H18" s="78" t="s">
        <v>187</v>
      </c>
      <c r="I18" s="78">
        <v>211</v>
      </c>
      <c r="J18" s="78" t="s">
        <v>214</v>
      </c>
      <c r="K18" s="78" t="s">
        <v>215</v>
      </c>
      <c r="L18" s="78"/>
      <c r="M18" s="79">
        <v>46171</v>
      </c>
      <c r="N18" s="79">
        <v>46161</v>
      </c>
      <c r="O18" s="78" t="s">
        <v>181</v>
      </c>
      <c r="P18" s="78" t="s">
        <v>87</v>
      </c>
    </row>
    <row r="19" spans="1:16" ht="15" x14ac:dyDescent="0.25">
      <c r="A19" s="77" t="str">
        <f>HYPERLINK("#'x-" &amp; factor_list_table[[#This Row],[Series Number]] &amp; "'!A1", "x-" &amp; factor_list_table[[#This Row],[Series Number]])</f>
        <v>x-212</v>
      </c>
      <c r="B19" s="78" t="s">
        <v>174</v>
      </c>
      <c r="C19" s="78" t="s">
        <v>175</v>
      </c>
      <c r="D19" s="78" t="s">
        <v>183</v>
      </c>
      <c r="E19" s="78" t="s">
        <v>216</v>
      </c>
      <c r="F19" s="78" t="s">
        <v>185</v>
      </c>
      <c r="G19" s="78" t="s">
        <v>186</v>
      </c>
      <c r="H19" s="78" t="s">
        <v>187</v>
      </c>
      <c r="I19" s="78">
        <v>212</v>
      </c>
      <c r="J19" s="78" t="s">
        <v>217</v>
      </c>
      <c r="K19" s="78" t="s">
        <v>218</v>
      </c>
      <c r="L19" s="78"/>
      <c r="M19" s="79">
        <v>46171</v>
      </c>
      <c r="N19" s="79">
        <v>46161</v>
      </c>
      <c r="O19" s="78" t="s">
        <v>181</v>
      </c>
      <c r="P19" s="78" t="s">
        <v>87</v>
      </c>
    </row>
    <row r="20" spans="1:16" ht="15" x14ac:dyDescent="0.25">
      <c r="A20" s="77" t="str">
        <f>HYPERLINK("#'x-" &amp; factor_list_table[[#This Row],[Series Number]] &amp; "'!A1", "x-" &amp; factor_list_table[[#This Row],[Series Number]])</f>
        <v>x-213</v>
      </c>
      <c r="B20" s="78" t="s">
        <v>174</v>
      </c>
      <c r="C20" s="78" t="s">
        <v>175</v>
      </c>
      <c r="D20" s="78" t="s">
        <v>183</v>
      </c>
      <c r="E20" s="78" t="s">
        <v>219</v>
      </c>
      <c r="F20" s="78" t="s">
        <v>190</v>
      </c>
      <c r="G20" s="78" t="s">
        <v>186</v>
      </c>
      <c r="H20" s="78" t="s">
        <v>187</v>
      </c>
      <c r="I20" s="78">
        <v>213</v>
      </c>
      <c r="J20" s="78" t="s">
        <v>220</v>
      </c>
      <c r="K20" s="78" t="s">
        <v>221</v>
      </c>
      <c r="L20" s="78"/>
      <c r="M20" s="79">
        <v>46171</v>
      </c>
      <c r="N20" s="79">
        <v>46161</v>
      </c>
      <c r="O20" s="78" t="s">
        <v>181</v>
      </c>
      <c r="P20" s="78" t="s">
        <v>87</v>
      </c>
    </row>
    <row r="21" spans="1:16" ht="15" x14ac:dyDescent="0.25">
      <c r="A21" s="77" t="str">
        <f>HYPERLINK("#'x-" &amp; factor_list_table[[#This Row],[Series Number]] &amp; "'!A1", "x-" &amp; factor_list_table[[#This Row],[Series Number]])</f>
        <v>x-214</v>
      </c>
      <c r="B21" s="78" t="s">
        <v>174</v>
      </c>
      <c r="C21" s="78" t="s">
        <v>175</v>
      </c>
      <c r="D21" s="78" t="s">
        <v>183</v>
      </c>
      <c r="E21" s="78" t="s">
        <v>222</v>
      </c>
      <c r="F21" s="78" t="s">
        <v>190</v>
      </c>
      <c r="G21" s="78" t="s">
        <v>186</v>
      </c>
      <c r="H21" s="78" t="s">
        <v>187</v>
      </c>
      <c r="I21" s="78">
        <v>214</v>
      </c>
      <c r="J21" s="78" t="s">
        <v>223</v>
      </c>
      <c r="K21" s="78" t="s">
        <v>224</v>
      </c>
      <c r="L21" s="78"/>
      <c r="M21" s="79">
        <v>46171</v>
      </c>
      <c r="N21" s="79">
        <v>46161</v>
      </c>
      <c r="O21" s="78" t="s">
        <v>181</v>
      </c>
      <c r="P21" s="78" t="s">
        <v>87</v>
      </c>
    </row>
    <row r="22" spans="1:16" ht="15" x14ac:dyDescent="0.25">
      <c r="A22" s="77" t="str">
        <f>HYPERLINK("#'x-" &amp; factor_list_table[[#This Row],[Series Number]] &amp; "'!A1", "x-" &amp; factor_list_table[[#This Row],[Series Number]])</f>
        <v>x-215</v>
      </c>
      <c r="B22" s="78" t="s">
        <v>174</v>
      </c>
      <c r="C22" s="78" t="s">
        <v>175</v>
      </c>
      <c r="D22" s="78" t="s">
        <v>183</v>
      </c>
      <c r="E22" s="78" t="s">
        <v>225</v>
      </c>
      <c r="F22" s="78" t="s">
        <v>185</v>
      </c>
      <c r="G22" s="78" t="s">
        <v>186</v>
      </c>
      <c r="H22" s="78" t="s">
        <v>187</v>
      </c>
      <c r="I22" s="78">
        <v>215</v>
      </c>
      <c r="J22" s="78" t="s">
        <v>226</v>
      </c>
      <c r="K22" s="78" t="s">
        <v>227</v>
      </c>
      <c r="L22" s="78"/>
      <c r="M22" s="79">
        <v>46171</v>
      </c>
      <c r="N22" s="79">
        <v>46161</v>
      </c>
      <c r="O22" s="78" t="s">
        <v>181</v>
      </c>
      <c r="P22" s="78" t="s">
        <v>87</v>
      </c>
    </row>
    <row r="23" spans="1:16" ht="15" x14ac:dyDescent="0.25">
      <c r="A23" s="77" t="str">
        <f>HYPERLINK("#'x-" &amp; factor_list_table[[#This Row],[Series Number]] &amp; "'!A1", "x-" &amp; factor_list_table[[#This Row],[Series Number]])</f>
        <v>x-216</v>
      </c>
      <c r="B23" s="78" t="s">
        <v>174</v>
      </c>
      <c r="C23" s="78" t="s">
        <v>175</v>
      </c>
      <c r="D23" s="78" t="s">
        <v>183</v>
      </c>
      <c r="E23" s="78" t="s">
        <v>228</v>
      </c>
      <c r="F23" s="78" t="s">
        <v>185</v>
      </c>
      <c r="G23" s="78" t="s">
        <v>186</v>
      </c>
      <c r="H23" s="78" t="s">
        <v>187</v>
      </c>
      <c r="I23" s="78">
        <v>216</v>
      </c>
      <c r="J23" s="78" t="s">
        <v>229</v>
      </c>
      <c r="K23" s="78" t="s">
        <v>230</v>
      </c>
      <c r="L23" s="78"/>
      <c r="M23" s="79">
        <v>46171</v>
      </c>
      <c r="N23" s="79">
        <v>46161</v>
      </c>
      <c r="O23" s="78" t="s">
        <v>181</v>
      </c>
      <c r="P23" s="78" t="s">
        <v>87</v>
      </c>
    </row>
    <row r="24" spans="1:16" ht="15" x14ac:dyDescent="0.25">
      <c r="A24" s="77" t="str">
        <f>HYPERLINK("#'x-" &amp; factor_list_table[[#This Row],[Series Number]] &amp; "'!A1", "x-" &amp; factor_list_table[[#This Row],[Series Number]])</f>
        <v>x-217</v>
      </c>
      <c r="B24" s="78" t="s">
        <v>174</v>
      </c>
      <c r="C24" s="78" t="s">
        <v>175</v>
      </c>
      <c r="D24" s="78" t="s">
        <v>183</v>
      </c>
      <c r="E24" s="78" t="s">
        <v>231</v>
      </c>
      <c r="F24" s="78" t="s">
        <v>190</v>
      </c>
      <c r="G24" s="78" t="s">
        <v>186</v>
      </c>
      <c r="H24" s="78" t="s">
        <v>187</v>
      </c>
      <c r="I24" s="78">
        <v>217</v>
      </c>
      <c r="J24" s="78" t="s">
        <v>232</v>
      </c>
      <c r="K24" s="78" t="s">
        <v>233</v>
      </c>
      <c r="L24" s="78"/>
      <c r="M24" s="79">
        <v>46171</v>
      </c>
      <c r="N24" s="79">
        <v>46161</v>
      </c>
      <c r="O24" s="78" t="s">
        <v>181</v>
      </c>
      <c r="P24" s="78" t="s">
        <v>87</v>
      </c>
    </row>
    <row r="25" spans="1:16" ht="15" x14ac:dyDescent="0.25">
      <c r="A25" s="77" t="str">
        <f>HYPERLINK("#'x-" &amp; factor_list_table[[#This Row],[Series Number]] &amp; "'!A1", "x-" &amp; factor_list_table[[#This Row],[Series Number]])</f>
        <v>x-218</v>
      </c>
      <c r="B25" s="78" t="s">
        <v>174</v>
      </c>
      <c r="C25" s="78" t="s">
        <v>175</v>
      </c>
      <c r="D25" s="78" t="s">
        <v>183</v>
      </c>
      <c r="E25" s="78" t="s">
        <v>234</v>
      </c>
      <c r="F25" s="78" t="s">
        <v>190</v>
      </c>
      <c r="G25" s="78" t="s">
        <v>186</v>
      </c>
      <c r="H25" s="78" t="s">
        <v>187</v>
      </c>
      <c r="I25" s="78">
        <v>218</v>
      </c>
      <c r="J25" s="78" t="s">
        <v>235</v>
      </c>
      <c r="K25" s="78" t="s">
        <v>236</v>
      </c>
      <c r="L25" s="78"/>
      <c r="M25" s="79">
        <v>46171</v>
      </c>
      <c r="N25" s="79">
        <v>46161</v>
      </c>
      <c r="O25" s="78" t="s">
        <v>181</v>
      </c>
      <c r="P25" s="78" t="s">
        <v>87</v>
      </c>
    </row>
    <row r="26" spans="1:16" ht="26.4" x14ac:dyDescent="0.25">
      <c r="A26" s="77" t="str">
        <f>HYPERLINK("#'x-" &amp; factor_list_table[[#This Row],[Series Number]] &amp; "'!A1", "x-" &amp; factor_list_table[[#This Row],[Series Number]])</f>
        <v>x-219</v>
      </c>
      <c r="B26" s="78" t="s">
        <v>174</v>
      </c>
      <c r="C26" s="78" t="s">
        <v>182</v>
      </c>
      <c r="D26" s="78" t="s">
        <v>183</v>
      </c>
      <c r="E26" s="78" t="s">
        <v>237</v>
      </c>
      <c r="F26" s="78" t="s">
        <v>185</v>
      </c>
      <c r="G26" s="78" t="s">
        <v>186</v>
      </c>
      <c r="H26" s="78" t="s">
        <v>187</v>
      </c>
      <c r="I26" s="78">
        <v>219</v>
      </c>
      <c r="J26" s="78" t="s">
        <v>85</v>
      </c>
      <c r="K26" s="78" t="s">
        <v>238</v>
      </c>
      <c r="L26" s="78"/>
      <c r="M26" s="79">
        <v>46171</v>
      </c>
      <c r="N26" s="79">
        <v>46161</v>
      </c>
      <c r="O26" s="78" t="s">
        <v>181</v>
      </c>
      <c r="P26" s="78" t="s">
        <v>87</v>
      </c>
    </row>
    <row r="27" spans="1:16" ht="26.4" x14ac:dyDescent="0.25">
      <c r="A27" s="77" t="str">
        <f>HYPERLINK("#'x-" &amp; factor_list_table[[#This Row],[Series Number]] &amp; "'!A1", "x-" &amp; factor_list_table[[#This Row],[Series Number]])</f>
        <v>x-220</v>
      </c>
      <c r="B27" s="78" t="s">
        <v>174</v>
      </c>
      <c r="C27" s="78" t="s">
        <v>182</v>
      </c>
      <c r="D27" s="78" t="s">
        <v>183</v>
      </c>
      <c r="E27" s="78" t="s">
        <v>239</v>
      </c>
      <c r="F27" s="78" t="s">
        <v>190</v>
      </c>
      <c r="G27" s="78" t="s">
        <v>186</v>
      </c>
      <c r="H27" s="78" t="s">
        <v>187</v>
      </c>
      <c r="I27" s="78">
        <v>220</v>
      </c>
      <c r="J27" s="78" t="s">
        <v>240</v>
      </c>
      <c r="K27" s="78" t="s">
        <v>241</v>
      </c>
      <c r="L27" s="78"/>
      <c r="M27" s="79">
        <v>46171</v>
      </c>
      <c r="N27" s="79">
        <v>46161</v>
      </c>
      <c r="O27" s="78" t="s">
        <v>181</v>
      </c>
      <c r="P27" s="78" t="s">
        <v>87</v>
      </c>
    </row>
    <row r="28" spans="1:16" ht="26.4" x14ac:dyDescent="0.25">
      <c r="A28" s="77" t="str">
        <f>HYPERLINK("#'x-" &amp; factor_list_table[[#This Row],[Series Number]] &amp; "'!A1", "x-" &amp; factor_list_table[[#This Row],[Series Number]])</f>
        <v>x-221</v>
      </c>
      <c r="B28" s="78" t="s">
        <v>174</v>
      </c>
      <c r="C28" s="78" t="s">
        <v>182</v>
      </c>
      <c r="D28" s="78" t="s">
        <v>183</v>
      </c>
      <c r="E28" s="78" t="s">
        <v>242</v>
      </c>
      <c r="F28" s="78" t="s">
        <v>185</v>
      </c>
      <c r="G28" s="78" t="s">
        <v>186</v>
      </c>
      <c r="H28" s="78" t="s">
        <v>187</v>
      </c>
      <c r="I28" s="78">
        <v>221</v>
      </c>
      <c r="J28" s="78" t="s">
        <v>243</v>
      </c>
      <c r="K28" s="78" t="s">
        <v>244</v>
      </c>
      <c r="L28" s="78"/>
      <c r="M28" s="79">
        <v>46171</v>
      </c>
      <c r="N28" s="79">
        <v>46161</v>
      </c>
      <c r="O28" s="78" t="s">
        <v>181</v>
      </c>
      <c r="P28" s="78" t="s">
        <v>87</v>
      </c>
    </row>
    <row r="29" spans="1:16" ht="26.4" x14ac:dyDescent="0.25">
      <c r="A29" s="77" t="str">
        <f>HYPERLINK("#'x-" &amp; factor_list_table[[#This Row],[Series Number]] &amp; "'!A1", "x-" &amp; factor_list_table[[#This Row],[Series Number]])</f>
        <v>x-222</v>
      </c>
      <c r="B29" s="78" t="s">
        <v>174</v>
      </c>
      <c r="C29" s="78" t="s">
        <v>182</v>
      </c>
      <c r="D29" s="78" t="s">
        <v>183</v>
      </c>
      <c r="E29" s="78" t="s">
        <v>245</v>
      </c>
      <c r="F29" s="78" t="s">
        <v>190</v>
      </c>
      <c r="G29" s="78" t="s">
        <v>186</v>
      </c>
      <c r="H29" s="78" t="s">
        <v>187</v>
      </c>
      <c r="I29" s="78">
        <v>222</v>
      </c>
      <c r="J29" s="78" t="s">
        <v>246</v>
      </c>
      <c r="K29" s="78" t="s">
        <v>247</v>
      </c>
      <c r="L29" s="78"/>
      <c r="M29" s="79">
        <v>46171</v>
      </c>
      <c r="N29" s="79">
        <v>46161</v>
      </c>
      <c r="O29" s="78" t="s">
        <v>181</v>
      </c>
      <c r="P29" s="78" t="s">
        <v>87</v>
      </c>
    </row>
    <row r="30" spans="1:16" ht="15" x14ac:dyDescent="0.25">
      <c r="A30" s="77" t="str">
        <f>HYPERLINK("#'x-" &amp; factor_list_table[[#This Row],[Series Number]] &amp; "'!A1", "x-" &amp; factor_list_table[[#This Row],[Series Number]])</f>
        <v>x-224</v>
      </c>
      <c r="B30" s="78" t="s">
        <v>174</v>
      </c>
      <c r="C30" s="78" t="s">
        <v>192</v>
      </c>
      <c r="D30" s="78" t="s">
        <v>183</v>
      </c>
      <c r="E30" s="78" t="s">
        <v>248</v>
      </c>
      <c r="F30" s="78" t="s">
        <v>185</v>
      </c>
      <c r="G30" s="78" t="s">
        <v>186</v>
      </c>
      <c r="H30" s="78" t="s">
        <v>187</v>
      </c>
      <c r="I30" s="78">
        <v>224</v>
      </c>
      <c r="J30" s="78" t="s">
        <v>249</v>
      </c>
      <c r="K30" s="78">
        <v>503</v>
      </c>
      <c r="L30" s="78"/>
      <c r="M30" s="79">
        <v>46171</v>
      </c>
      <c r="N30" s="79">
        <v>46161</v>
      </c>
      <c r="O30" s="78" t="s">
        <v>181</v>
      </c>
      <c r="P30" s="78" t="s">
        <v>87</v>
      </c>
    </row>
    <row r="31" spans="1:16" ht="15" x14ac:dyDescent="0.25">
      <c r="A31" s="77" t="str">
        <f>HYPERLINK("#'x-" &amp; factor_list_table[[#This Row],[Series Number]] &amp; "'!A1", "x-" &amp; factor_list_table[[#This Row],[Series Number]])</f>
        <v>x-225</v>
      </c>
      <c r="B31" s="78" t="s">
        <v>174</v>
      </c>
      <c r="C31" s="78" t="s">
        <v>192</v>
      </c>
      <c r="D31" s="78" t="s">
        <v>183</v>
      </c>
      <c r="E31" s="78" t="s">
        <v>250</v>
      </c>
      <c r="F31" s="78" t="s">
        <v>190</v>
      </c>
      <c r="G31" s="78" t="s">
        <v>186</v>
      </c>
      <c r="H31" s="78" t="s">
        <v>187</v>
      </c>
      <c r="I31" s="78">
        <v>225</v>
      </c>
      <c r="J31" s="78" t="s">
        <v>251</v>
      </c>
      <c r="K31" s="78">
        <v>513</v>
      </c>
      <c r="L31" s="78"/>
      <c r="M31" s="79">
        <v>46171</v>
      </c>
      <c r="N31" s="79">
        <v>46161</v>
      </c>
      <c r="O31" s="78" t="s">
        <v>181</v>
      </c>
      <c r="P31" s="78" t="s">
        <v>87</v>
      </c>
    </row>
    <row r="32" spans="1:16" ht="26.4" x14ac:dyDescent="0.25">
      <c r="A32" s="77" t="str">
        <f>HYPERLINK("#'x-" &amp; factor_list_table[[#This Row],[Series Number]] &amp; "'!A1", "x-" &amp; factor_list_table[[#This Row],[Series Number]])</f>
        <v>x-226</v>
      </c>
      <c r="B32" s="78" t="s">
        <v>174</v>
      </c>
      <c r="C32" s="78" t="s">
        <v>175</v>
      </c>
      <c r="D32" s="78" t="s">
        <v>183</v>
      </c>
      <c r="E32" s="78" t="s">
        <v>252</v>
      </c>
      <c r="F32" s="78" t="s">
        <v>253</v>
      </c>
      <c r="G32" s="78" t="s">
        <v>254</v>
      </c>
      <c r="H32" s="78" t="s">
        <v>187</v>
      </c>
      <c r="I32" s="78">
        <v>226</v>
      </c>
      <c r="J32" s="78" t="s">
        <v>255</v>
      </c>
      <c r="K32" s="78" t="s">
        <v>256</v>
      </c>
      <c r="L32" s="78"/>
      <c r="M32" s="79">
        <v>46171</v>
      </c>
      <c r="N32" s="79">
        <v>46161</v>
      </c>
      <c r="O32" s="78" t="s">
        <v>181</v>
      </c>
      <c r="P32" s="78" t="s">
        <v>87</v>
      </c>
    </row>
    <row r="33" spans="1:16" ht="26.4" x14ac:dyDescent="0.25">
      <c r="A33" s="77" t="str">
        <f>HYPERLINK("#'x-" &amp; factor_list_table[[#This Row],[Series Number]] &amp; "'!A1", "x-" &amp; factor_list_table[[#This Row],[Series Number]])</f>
        <v>x-231</v>
      </c>
      <c r="B33" s="78" t="s">
        <v>174</v>
      </c>
      <c r="C33" s="78" t="s">
        <v>175</v>
      </c>
      <c r="D33" s="78" t="s">
        <v>257</v>
      </c>
      <c r="E33" s="78" t="s">
        <v>258</v>
      </c>
      <c r="F33" s="78" t="s">
        <v>185</v>
      </c>
      <c r="G33" s="78" t="s">
        <v>186</v>
      </c>
      <c r="H33" s="78">
        <v>0</v>
      </c>
      <c r="I33" s="78">
        <v>231</v>
      </c>
      <c r="J33" s="78" t="str">
        <f>factor_list_table[[#This Row],[Section Number (x)]] &amp; "-" &amp; factor_list_table[[#This Row],[Series Number]]</f>
        <v>0-231</v>
      </c>
      <c r="K33" s="78" t="s">
        <v>259</v>
      </c>
      <c r="L33" s="78"/>
      <c r="M33" s="79">
        <v>45107</v>
      </c>
      <c r="N33" s="79"/>
      <c r="O33" s="78" t="s">
        <v>181</v>
      </c>
      <c r="P33" s="78" t="s">
        <v>88</v>
      </c>
    </row>
    <row r="34" spans="1:16" ht="26.4" x14ac:dyDescent="0.25">
      <c r="A34" s="77" t="str">
        <f>HYPERLINK("#'x-" &amp; factor_list_table[[#This Row],[Series Number]] &amp; "'!A1", "x-" &amp; factor_list_table[[#This Row],[Series Number]])</f>
        <v>x-232</v>
      </c>
      <c r="B34" s="78" t="s">
        <v>174</v>
      </c>
      <c r="C34" s="78" t="s">
        <v>175</v>
      </c>
      <c r="D34" s="78" t="s">
        <v>257</v>
      </c>
      <c r="E34" s="78" t="s">
        <v>260</v>
      </c>
      <c r="F34" s="78" t="s">
        <v>190</v>
      </c>
      <c r="G34" s="78" t="s">
        <v>186</v>
      </c>
      <c r="H34" s="78">
        <v>0</v>
      </c>
      <c r="I34" s="78">
        <v>232</v>
      </c>
      <c r="J34" s="78" t="str">
        <f>factor_list_table[[#This Row],[Section Number (x)]] &amp; "-" &amp; factor_list_table[[#This Row],[Series Number]]</f>
        <v>0-232</v>
      </c>
      <c r="K34" s="78" t="s">
        <v>261</v>
      </c>
      <c r="L34" s="78"/>
      <c r="M34" s="79">
        <v>45107</v>
      </c>
      <c r="N34" s="79"/>
      <c r="O34" s="78" t="s">
        <v>181</v>
      </c>
      <c r="P34" s="78" t="s">
        <v>88</v>
      </c>
    </row>
    <row r="35" spans="1:16" ht="26.4" x14ac:dyDescent="0.25">
      <c r="A35" s="77" t="str">
        <f>HYPERLINK("#'x-" &amp; factor_list_table[[#This Row],[Series Number]] &amp; "'!A1", "x-" &amp; factor_list_table[[#This Row],[Series Number]])</f>
        <v>x-233</v>
      </c>
      <c r="B35" s="78" t="s">
        <v>174</v>
      </c>
      <c r="C35" s="78" t="s">
        <v>175</v>
      </c>
      <c r="D35" s="78" t="s">
        <v>257</v>
      </c>
      <c r="E35" s="78" t="s">
        <v>262</v>
      </c>
      <c r="F35" s="78" t="s">
        <v>185</v>
      </c>
      <c r="G35" s="78" t="s">
        <v>186</v>
      </c>
      <c r="H35" s="78">
        <v>0</v>
      </c>
      <c r="I35" s="78">
        <v>233</v>
      </c>
      <c r="J35" s="78" t="str">
        <f>factor_list_table[[#This Row],[Section Number (x)]] &amp; "-" &amp; factor_list_table[[#This Row],[Series Number]]</f>
        <v>0-233</v>
      </c>
      <c r="K35" s="78" t="s">
        <v>263</v>
      </c>
      <c r="L35" s="78"/>
      <c r="M35" s="79">
        <v>45107</v>
      </c>
      <c r="N35" s="79"/>
      <c r="O35" s="78" t="s">
        <v>181</v>
      </c>
      <c r="P35" s="78" t="s">
        <v>88</v>
      </c>
    </row>
    <row r="36" spans="1:16" ht="26.4" x14ac:dyDescent="0.25">
      <c r="A36" s="77" t="str">
        <f>HYPERLINK("#'x-" &amp; factor_list_table[[#This Row],[Series Number]] &amp; "'!A1", "x-" &amp; factor_list_table[[#This Row],[Series Number]])</f>
        <v>x-234</v>
      </c>
      <c r="B36" s="78" t="s">
        <v>174</v>
      </c>
      <c r="C36" s="78" t="s">
        <v>175</v>
      </c>
      <c r="D36" s="78" t="s">
        <v>257</v>
      </c>
      <c r="E36" s="78" t="s">
        <v>264</v>
      </c>
      <c r="F36" s="78" t="s">
        <v>190</v>
      </c>
      <c r="G36" s="78" t="s">
        <v>186</v>
      </c>
      <c r="H36" s="78">
        <v>0</v>
      </c>
      <c r="I36" s="78">
        <v>234</v>
      </c>
      <c r="J36" s="78" t="str">
        <f>factor_list_table[[#This Row],[Section Number (x)]] &amp; "-" &amp; factor_list_table[[#This Row],[Series Number]]</f>
        <v>0-234</v>
      </c>
      <c r="K36" s="78" t="s">
        <v>265</v>
      </c>
      <c r="L36" s="78"/>
      <c r="M36" s="79">
        <v>45107</v>
      </c>
      <c r="N36" s="79"/>
      <c r="O36" s="78" t="s">
        <v>181</v>
      </c>
      <c r="P36" s="78" t="s">
        <v>88</v>
      </c>
    </row>
    <row r="37" spans="1:16" ht="26.4" x14ac:dyDescent="0.25">
      <c r="A37" s="77" t="str">
        <f>HYPERLINK("#'x-" &amp; factor_list_table[[#This Row],[Series Number]] &amp; "'!A1", "x-" &amp; factor_list_table[[#This Row],[Series Number]])</f>
        <v>x-235</v>
      </c>
      <c r="B37" s="78" t="s">
        <v>174</v>
      </c>
      <c r="C37" s="78" t="s">
        <v>175</v>
      </c>
      <c r="D37" s="78" t="s">
        <v>257</v>
      </c>
      <c r="E37" s="78" t="s">
        <v>266</v>
      </c>
      <c r="F37" s="78" t="s">
        <v>185</v>
      </c>
      <c r="G37" s="78" t="s">
        <v>186</v>
      </c>
      <c r="H37" s="78">
        <v>0</v>
      </c>
      <c r="I37" s="78">
        <v>235</v>
      </c>
      <c r="J37" s="78" t="str">
        <f>factor_list_table[[#This Row],[Section Number (x)]] &amp; "-" &amp; factor_list_table[[#This Row],[Series Number]]</f>
        <v>0-235</v>
      </c>
      <c r="K37" s="78" t="s">
        <v>267</v>
      </c>
      <c r="L37" s="78"/>
      <c r="M37" s="79">
        <v>45107</v>
      </c>
      <c r="N37" s="79"/>
      <c r="O37" s="78" t="s">
        <v>181</v>
      </c>
      <c r="P37" s="78" t="s">
        <v>88</v>
      </c>
    </row>
    <row r="38" spans="1:16" ht="26.4" x14ac:dyDescent="0.25">
      <c r="A38" s="77" t="str">
        <f>HYPERLINK("#'x-" &amp; factor_list_table[[#This Row],[Series Number]] &amp; "'!A1", "x-" &amp; factor_list_table[[#This Row],[Series Number]])</f>
        <v>x-236</v>
      </c>
      <c r="B38" s="78" t="s">
        <v>174</v>
      </c>
      <c r="C38" s="78" t="s">
        <v>175</v>
      </c>
      <c r="D38" s="78" t="s">
        <v>257</v>
      </c>
      <c r="E38" s="78" t="s">
        <v>268</v>
      </c>
      <c r="F38" s="78" t="s">
        <v>190</v>
      </c>
      <c r="G38" s="78" t="s">
        <v>186</v>
      </c>
      <c r="H38" s="78">
        <v>0</v>
      </c>
      <c r="I38" s="78">
        <v>236</v>
      </c>
      <c r="J38" s="78" t="str">
        <f>factor_list_table[[#This Row],[Section Number (x)]] &amp; "-" &amp; factor_list_table[[#This Row],[Series Number]]</f>
        <v>0-236</v>
      </c>
      <c r="K38" s="78" t="s">
        <v>269</v>
      </c>
      <c r="L38" s="78"/>
      <c r="M38" s="79">
        <v>45107</v>
      </c>
      <c r="N38" s="79"/>
      <c r="O38" s="78" t="s">
        <v>181</v>
      </c>
      <c r="P38" s="78" t="s">
        <v>88</v>
      </c>
    </row>
    <row r="39" spans="1:16" ht="26.4" x14ac:dyDescent="0.25">
      <c r="A39" s="77" t="str">
        <f>HYPERLINK("#'x-" &amp; factor_list_table[[#This Row],[Series Number]] &amp; "'!A1", "x-" &amp; factor_list_table[[#This Row],[Series Number]])</f>
        <v>x-237</v>
      </c>
      <c r="B39" s="78" t="s">
        <v>174</v>
      </c>
      <c r="C39" s="78" t="s">
        <v>175</v>
      </c>
      <c r="D39" s="78" t="s">
        <v>257</v>
      </c>
      <c r="E39" s="78" t="s">
        <v>270</v>
      </c>
      <c r="F39" s="78" t="s">
        <v>185</v>
      </c>
      <c r="G39" s="78" t="s">
        <v>186</v>
      </c>
      <c r="H39" s="78">
        <v>0</v>
      </c>
      <c r="I39" s="78">
        <v>237</v>
      </c>
      <c r="J39" s="78" t="str">
        <f>factor_list_table[[#This Row],[Section Number (x)]] &amp; "-" &amp; factor_list_table[[#This Row],[Series Number]]</f>
        <v>0-237</v>
      </c>
      <c r="K39" s="78" t="s">
        <v>271</v>
      </c>
      <c r="L39" s="78"/>
      <c r="M39" s="79">
        <v>45107</v>
      </c>
      <c r="N39" s="79"/>
      <c r="O39" s="78" t="s">
        <v>181</v>
      </c>
      <c r="P39" s="78" t="s">
        <v>88</v>
      </c>
    </row>
    <row r="40" spans="1:16" ht="26.4" x14ac:dyDescent="0.25">
      <c r="A40" s="77" t="str">
        <f>HYPERLINK("#'x-" &amp; factor_list_table[[#This Row],[Series Number]] &amp; "'!A1", "x-" &amp; factor_list_table[[#This Row],[Series Number]])</f>
        <v>x-238</v>
      </c>
      <c r="B40" s="78" t="s">
        <v>174</v>
      </c>
      <c r="C40" s="78" t="s">
        <v>175</v>
      </c>
      <c r="D40" s="78" t="s">
        <v>257</v>
      </c>
      <c r="E40" s="78" t="s">
        <v>272</v>
      </c>
      <c r="F40" s="78" t="s">
        <v>190</v>
      </c>
      <c r="G40" s="78" t="s">
        <v>186</v>
      </c>
      <c r="H40" s="78">
        <v>0</v>
      </c>
      <c r="I40" s="78">
        <v>238</v>
      </c>
      <c r="J40" s="78" t="str">
        <f>factor_list_table[[#This Row],[Section Number (x)]] &amp; "-" &amp; factor_list_table[[#This Row],[Series Number]]</f>
        <v>0-238</v>
      </c>
      <c r="K40" s="78" t="s">
        <v>273</v>
      </c>
      <c r="L40" s="78"/>
      <c r="M40" s="79">
        <v>45107</v>
      </c>
      <c r="N40" s="79"/>
      <c r="O40" s="78" t="s">
        <v>181</v>
      </c>
      <c r="P40" s="78" t="s">
        <v>88</v>
      </c>
    </row>
    <row r="41" spans="1:16" ht="15" x14ac:dyDescent="0.25">
      <c r="A41" s="77" t="str">
        <f>HYPERLINK("#'x-" &amp; factor_list_table[[#This Row],[Series Number]] &amp; "'!A1", "x-" &amp; factor_list_table[[#This Row],[Series Number]])</f>
        <v>x-239</v>
      </c>
      <c r="B41" s="78" t="s">
        <v>174</v>
      </c>
      <c r="C41" s="78" t="s">
        <v>175</v>
      </c>
      <c r="D41" s="78" t="s">
        <v>257</v>
      </c>
      <c r="E41" s="78" t="s">
        <v>274</v>
      </c>
      <c r="F41" s="78" t="s">
        <v>185</v>
      </c>
      <c r="G41" s="78" t="s">
        <v>186</v>
      </c>
      <c r="H41" s="78">
        <v>0</v>
      </c>
      <c r="I41" s="78">
        <v>239</v>
      </c>
      <c r="J41" s="78" t="str">
        <f>factor_list_table[[#This Row],[Section Number (x)]] &amp; "-" &amp; factor_list_table[[#This Row],[Series Number]]</f>
        <v>0-239</v>
      </c>
      <c r="K41" s="78" t="s">
        <v>275</v>
      </c>
      <c r="L41" s="78"/>
      <c r="M41" s="79">
        <v>45107</v>
      </c>
      <c r="N41" s="79"/>
      <c r="O41" s="78" t="s">
        <v>181</v>
      </c>
      <c r="P41" s="78" t="s">
        <v>88</v>
      </c>
    </row>
    <row r="42" spans="1:16" ht="15" x14ac:dyDescent="0.25">
      <c r="A42" s="77" t="str">
        <f>HYPERLINK("#'x-" &amp; factor_list_table[[#This Row],[Series Number]] &amp; "'!A1", "x-" &amp; factor_list_table[[#This Row],[Series Number]])</f>
        <v>x-240</v>
      </c>
      <c r="B42" s="78" t="s">
        <v>174</v>
      </c>
      <c r="C42" s="78" t="s">
        <v>175</v>
      </c>
      <c r="D42" s="78" t="s">
        <v>257</v>
      </c>
      <c r="E42" s="78" t="s">
        <v>276</v>
      </c>
      <c r="F42" s="78" t="s">
        <v>190</v>
      </c>
      <c r="G42" s="78" t="s">
        <v>186</v>
      </c>
      <c r="H42" s="78">
        <v>0</v>
      </c>
      <c r="I42" s="78">
        <v>240</v>
      </c>
      <c r="J42" s="78" t="str">
        <f>factor_list_table[[#This Row],[Section Number (x)]] &amp; "-" &amp; factor_list_table[[#This Row],[Series Number]]</f>
        <v>0-240</v>
      </c>
      <c r="K42" s="78" t="s">
        <v>277</v>
      </c>
      <c r="L42" s="78"/>
      <c r="M42" s="79">
        <v>45107</v>
      </c>
      <c r="N42" s="79"/>
      <c r="O42" s="78" t="s">
        <v>181</v>
      </c>
      <c r="P42" s="78" t="s">
        <v>88</v>
      </c>
    </row>
    <row r="43" spans="1:16" ht="26.4" x14ac:dyDescent="0.25">
      <c r="A43" s="77" t="str">
        <f>HYPERLINK("#'x-" &amp; factor_list_table[[#This Row],[Series Number]] &amp; "'!A1", "x-" &amp; factor_list_table[[#This Row],[Series Number]])</f>
        <v>x-301</v>
      </c>
      <c r="B43" s="78" t="s">
        <v>174</v>
      </c>
      <c r="C43" s="78" t="s">
        <v>192</v>
      </c>
      <c r="D43" s="78" t="s">
        <v>278</v>
      </c>
      <c r="E43" s="78" t="s">
        <v>279</v>
      </c>
      <c r="F43" s="78" t="s">
        <v>185</v>
      </c>
      <c r="G43" s="78" t="s">
        <v>186</v>
      </c>
      <c r="H43" s="78" t="s">
        <v>187</v>
      </c>
      <c r="I43" s="78">
        <v>301</v>
      </c>
      <c r="J43" s="78" t="s">
        <v>280</v>
      </c>
      <c r="K43" s="78">
        <v>303</v>
      </c>
      <c r="L43" s="78"/>
      <c r="M43" s="79">
        <v>46171</v>
      </c>
      <c r="N43" s="79">
        <v>46161</v>
      </c>
      <c r="O43" s="78" t="s">
        <v>181</v>
      </c>
      <c r="P43" s="78" t="s">
        <v>87</v>
      </c>
    </row>
    <row r="44" spans="1:16" ht="26.4" x14ac:dyDescent="0.25">
      <c r="A44" s="77" t="str">
        <f>HYPERLINK("#'x-" &amp; factor_list_table[[#This Row],[Series Number]] &amp; "'!A1", "x-" &amp; factor_list_table[[#This Row],[Series Number]])</f>
        <v>x-302</v>
      </c>
      <c r="B44" s="78" t="s">
        <v>174</v>
      </c>
      <c r="C44" s="78" t="s">
        <v>192</v>
      </c>
      <c r="D44" s="78" t="s">
        <v>278</v>
      </c>
      <c r="E44" s="78" t="s">
        <v>279</v>
      </c>
      <c r="F44" s="78" t="s">
        <v>190</v>
      </c>
      <c r="G44" s="78" t="s">
        <v>186</v>
      </c>
      <c r="H44" s="78" t="s">
        <v>187</v>
      </c>
      <c r="I44" s="78">
        <v>302</v>
      </c>
      <c r="J44" s="78" t="s">
        <v>281</v>
      </c>
      <c r="K44" s="78">
        <v>313</v>
      </c>
      <c r="L44" s="78"/>
      <c r="M44" s="79">
        <v>46171</v>
      </c>
      <c r="N44" s="79">
        <v>46161</v>
      </c>
      <c r="O44" s="78" t="s">
        <v>181</v>
      </c>
      <c r="P44" s="78" t="s">
        <v>87</v>
      </c>
    </row>
    <row r="45" spans="1:16" ht="26.4" x14ac:dyDescent="0.25">
      <c r="A45" s="77" t="str">
        <f>HYPERLINK("#'x-" &amp; factor_list_table[[#This Row],[Series Number]] &amp; "'!A1", "x-" &amp; factor_list_table[[#This Row],[Series Number]])</f>
        <v>x-303</v>
      </c>
      <c r="B45" s="78" t="s">
        <v>174</v>
      </c>
      <c r="C45" s="78" t="s">
        <v>192</v>
      </c>
      <c r="D45" s="78" t="s">
        <v>278</v>
      </c>
      <c r="E45" s="78" t="s">
        <v>282</v>
      </c>
      <c r="F45" s="78" t="s">
        <v>185</v>
      </c>
      <c r="G45" s="78" t="s">
        <v>186</v>
      </c>
      <c r="H45" s="78" t="s">
        <v>187</v>
      </c>
      <c r="I45" s="78">
        <v>303</v>
      </c>
      <c r="J45" s="78" t="s">
        <v>283</v>
      </c>
      <c r="K45" s="78">
        <v>323</v>
      </c>
      <c r="L45" s="78"/>
      <c r="M45" s="79">
        <v>46171</v>
      </c>
      <c r="N45" s="79">
        <v>46161</v>
      </c>
      <c r="O45" s="78" t="s">
        <v>181</v>
      </c>
      <c r="P45" s="78" t="s">
        <v>87</v>
      </c>
    </row>
    <row r="46" spans="1:16" ht="26.4" x14ac:dyDescent="0.25">
      <c r="A46" s="77" t="str">
        <f>HYPERLINK("#'x-" &amp; factor_list_table[[#This Row],[Series Number]] &amp; "'!A1", "x-" &amp; factor_list_table[[#This Row],[Series Number]])</f>
        <v>x-304</v>
      </c>
      <c r="B46" s="78" t="s">
        <v>174</v>
      </c>
      <c r="C46" s="78" t="s">
        <v>192</v>
      </c>
      <c r="D46" s="78" t="s">
        <v>278</v>
      </c>
      <c r="E46" s="78" t="s">
        <v>282</v>
      </c>
      <c r="F46" s="78" t="s">
        <v>190</v>
      </c>
      <c r="G46" s="78" t="s">
        <v>186</v>
      </c>
      <c r="H46" s="78" t="s">
        <v>187</v>
      </c>
      <c r="I46" s="78">
        <v>304</v>
      </c>
      <c r="J46" s="78" t="s">
        <v>284</v>
      </c>
      <c r="K46" s="78">
        <v>333</v>
      </c>
      <c r="L46" s="78"/>
      <c r="M46" s="79">
        <v>46171</v>
      </c>
      <c r="N46" s="79">
        <v>46161</v>
      </c>
      <c r="O46" s="78" t="s">
        <v>181</v>
      </c>
      <c r="P46" s="78" t="s">
        <v>87</v>
      </c>
    </row>
    <row r="47" spans="1:16" ht="15" x14ac:dyDescent="0.25">
      <c r="A47" s="77" t="str">
        <f>HYPERLINK("#'x-" &amp; factor_list_table[[#This Row],[Series Number]] &amp; "'!A1", "x-" &amp; factor_list_table[[#This Row],[Series Number]])</f>
        <v>x-305</v>
      </c>
      <c r="B47" s="78" t="s">
        <v>174</v>
      </c>
      <c r="C47" s="78" t="s">
        <v>182</v>
      </c>
      <c r="D47" s="78" t="s">
        <v>285</v>
      </c>
      <c r="E47" s="78" t="s">
        <v>286</v>
      </c>
      <c r="F47" s="78" t="s">
        <v>185</v>
      </c>
      <c r="G47" s="78" t="s">
        <v>186</v>
      </c>
      <c r="H47" s="78" t="s">
        <v>187</v>
      </c>
      <c r="I47" s="78">
        <v>305</v>
      </c>
      <c r="J47" s="78" t="s">
        <v>287</v>
      </c>
      <c r="K47" s="78" t="s">
        <v>288</v>
      </c>
      <c r="L47" s="78"/>
      <c r="M47" s="79">
        <v>46171</v>
      </c>
      <c r="N47" s="79">
        <v>46161</v>
      </c>
      <c r="O47" s="78" t="s">
        <v>181</v>
      </c>
      <c r="P47" s="78" t="s">
        <v>87</v>
      </c>
    </row>
    <row r="48" spans="1:16" ht="15" x14ac:dyDescent="0.25">
      <c r="A48" s="77" t="str">
        <f>HYPERLINK("#'x-" &amp; factor_list_table[[#This Row],[Series Number]] &amp; "'!A1", "x-" &amp; factor_list_table[[#This Row],[Series Number]])</f>
        <v>x-306</v>
      </c>
      <c r="B48" s="78" t="s">
        <v>174</v>
      </c>
      <c r="C48" s="78" t="s">
        <v>182</v>
      </c>
      <c r="D48" s="78" t="s">
        <v>285</v>
      </c>
      <c r="E48" s="78" t="s">
        <v>289</v>
      </c>
      <c r="F48" s="78" t="s">
        <v>190</v>
      </c>
      <c r="G48" s="78" t="s">
        <v>186</v>
      </c>
      <c r="H48" s="78" t="s">
        <v>187</v>
      </c>
      <c r="I48" s="78">
        <v>306</v>
      </c>
      <c r="J48" s="78" t="s">
        <v>290</v>
      </c>
      <c r="K48" s="78" t="s">
        <v>291</v>
      </c>
      <c r="L48" s="78"/>
      <c r="M48" s="79">
        <v>46171</v>
      </c>
      <c r="N48" s="79">
        <v>46161</v>
      </c>
      <c r="O48" s="78" t="s">
        <v>181</v>
      </c>
      <c r="P48" s="78" t="s">
        <v>87</v>
      </c>
    </row>
    <row r="49" spans="1:16" ht="15" x14ac:dyDescent="0.25">
      <c r="A49" s="77" t="str">
        <f>HYPERLINK("#'x-" &amp; factor_list_table[[#This Row],[Series Number]] &amp; "'!A1", "x-" &amp; factor_list_table[[#This Row],[Series Number]])</f>
        <v>x-307</v>
      </c>
      <c r="B49" s="78" t="s">
        <v>174</v>
      </c>
      <c r="C49" s="78" t="s">
        <v>192</v>
      </c>
      <c r="D49" s="78" t="s">
        <v>285</v>
      </c>
      <c r="E49" s="78" t="s">
        <v>292</v>
      </c>
      <c r="F49" s="78" t="s">
        <v>185</v>
      </c>
      <c r="G49" s="78" t="s">
        <v>186</v>
      </c>
      <c r="H49" s="78" t="s">
        <v>187</v>
      </c>
      <c r="I49" s="78">
        <v>307</v>
      </c>
      <c r="J49" s="78" t="s">
        <v>293</v>
      </c>
      <c r="K49" s="78" t="s">
        <v>294</v>
      </c>
      <c r="L49" s="78"/>
      <c r="M49" s="79">
        <v>46171</v>
      </c>
      <c r="N49" s="79">
        <v>46161</v>
      </c>
      <c r="O49" s="78" t="s">
        <v>181</v>
      </c>
      <c r="P49" s="78" t="s">
        <v>87</v>
      </c>
    </row>
    <row r="50" spans="1:16" ht="15" x14ac:dyDescent="0.25">
      <c r="A50" s="77" t="str">
        <f>HYPERLINK("#'x-" &amp; factor_list_table[[#This Row],[Series Number]] &amp; "'!A1", "x-" &amp; factor_list_table[[#This Row],[Series Number]])</f>
        <v>x-308</v>
      </c>
      <c r="B50" s="78" t="s">
        <v>174</v>
      </c>
      <c r="C50" s="78" t="s">
        <v>192</v>
      </c>
      <c r="D50" s="78" t="s">
        <v>285</v>
      </c>
      <c r="E50" s="78" t="s">
        <v>295</v>
      </c>
      <c r="F50" s="78" t="s">
        <v>190</v>
      </c>
      <c r="G50" s="78" t="s">
        <v>186</v>
      </c>
      <c r="H50" s="78" t="s">
        <v>187</v>
      </c>
      <c r="I50" s="78">
        <v>308</v>
      </c>
      <c r="J50" s="78" t="s">
        <v>296</v>
      </c>
      <c r="K50" s="78" t="s">
        <v>297</v>
      </c>
      <c r="L50" s="78"/>
      <c r="M50" s="79">
        <v>46171</v>
      </c>
      <c r="N50" s="79">
        <v>46161</v>
      </c>
      <c r="O50" s="78" t="s">
        <v>181</v>
      </c>
      <c r="P50" s="78" t="s">
        <v>87</v>
      </c>
    </row>
    <row r="51" spans="1:16" ht="15" x14ac:dyDescent="0.25">
      <c r="A51" s="77" t="str">
        <f>HYPERLINK("#'x-" &amp; factor_list_table[[#This Row],[Series Number]] &amp; "'!A1", "x-" &amp; factor_list_table[[#This Row],[Series Number]])</f>
        <v>x-309</v>
      </c>
      <c r="B51" s="78" t="s">
        <v>174</v>
      </c>
      <c r="C51" s="78" t="s">
        <v>175</v>
      </c>
      <c r="D51" s="78" t="s">
        <v>285</v>
      </c>
      <c r="E51" s="78" t="s">
        <v>298</v>
      </c>
      <c r="F51" s="78" t="s">
        <v>185</v>
      </c>
      <c r="G51" s="78" t="s">
        <v>186</v>
      </c>
      <c r="H51" s="78" t="s">
        <v>187</v>
      </c>
      <c r="I51" s="78">
        <v>309</v>
      </c>
      <c r="J51" s="78" t="s">
        <v>299</v>
      </c>
      <c r="K51" s="78" t="s">
        <v>300</v>
      </c>
      <c r="L51" s="78"/>
      <c r="M51" s="79">
        <v>46171</v>
      </c>
      <c r="N51" s="79">
        <v>46161</v>
      </c>
      <c r="O51" s="78" t="s">
        <v>181</v>
      </c>
      <c r="P51" s="78" t="s">
        <v>87</v>
      </c>
    </row>
    <row r="52" spans="1:16" ht="15" x14ac:dyDescent="0.25">
      <c r="A52" s="77" t="str">
        <f>HYPERLINK("#'x-" &amp; factor_list_table[[#This Row],[Series Number]] &amp; "'!A1", "x-" &amp; factor_list_table[[#This Row],[Series Number]])</f>
        <v>x-310</v>
      </c>
      <c r="B52" s="78" t="s">
        <v>174</v>
      </c>
      <c r="C52" s="78" t="s">
        <v>175</v>
      </c>
      <c r="D52" s="78" t="s">
        <v>285</v>
      </c>
      <c r="E52" s="78" t="s">
        <v>301</v>
      </c>
      <c r="F52" s="78" t="s">
        <v>190</v>
      </c>
      <c r="G52" s="78" t="s">
        <v>186</v>
      </c>
      <c r="H52" s="78" t="s">
        <v>187</v>
      </c>
      <c r="I52" s="78">
        <v>310</v>
      </c>
      <c r="J52" s="78" t="s">
        <v>302</v>
      </c>
      <c r="K52" s="78" t="s">
        <v>303</v>
      </c>
      <c r="L52" s="78"/>
      <c r="M52" s="79">
        <v>46171</v>
      </c>
      <c r="N52" s="79">
        <v>46161</v>
      </c>
      <c r="O52" s="78" t="s">
        <v>181</v>
      </c>
      <c r="P52" s="78" t="s">
        <v>87</v>
      </c>
    </row>
    <row r="53" spans="1:16" ht="15" x14ac:dyDescent="0.25">
      <c r="A53" s="77" t="str">
        <f>HYPERLINK("#'x-" &amp; factor_list_table[[#This Row],[Series Number]] &amp; "'!A1", "x-" &amp; factor_list_table[[#This Row],[Series Number]])</f>
        <v>x-311</v>
      </c>
      <c r="B53" s="78" t="s">
        <v>174</v>
      </c>
      <c r="C53" s="78" t="s">
        <v>175</v>
      </c>
      <c r="D53" s="78" t="s">
        <v>285</v>
      </c>
      <c r="E53" s="78" t="s">
        <v>304</v>
      </c>
      <c r="F53" s="78" t="s">
        <v>185</v>
      </c>
      <c r="G53" s="78" t="s">
        <v>186</v>
      </c>
      <c r="H53" s="78" t="s">
        <v>187</v>
      </c>
      <c r="I53" s="78">
        <v>311</v>
      </c>
      <c r="J53" s="78" t="s">
        <v>305</v>
      </c>
      <c r="K53" s="78" t="s">
        <v>306</v>
      </c>
      <c r="L53" s="78"/>
      <c r="M53" s="79">
        <v>46171</v>
      </c>
      <c r="N53" s="79">
        <v>46161</v>
      </c>
      <c r="O53" s="78" t="s">
        <v>181</v>
      </c>
      <c r="P53" s="78" t="s">
        <v>87</v>
      </c>
    </row>
    <row r="54" spans="1:16" ht="15" x14ac:dyDescent="0.25">
      <c r="A54" s="77" t="str">
        <f>HYPERLINK("#'x-" &amp; factor_list_table[[#This Row],[Series Number]] &amp; "'!A1", "x-" &amp; factor_list_table[[#This Row],[Series Number]])</f>
        <v>x-312</v>
      </c>
      <c r="B54" s="78" t="s">
        <v>174</v>
      </c>
      <c r="C54" s="78" t="s">
        <v>175</v>
      </c>
      <c r="D54" s="78" t="s">
        <v>285</v>
      </c>
      <c r="E54" s="78" t="s">
        <v>307</v>
      </c>
      <c r="F54" s="78" t="s">
        <v>190</v>
      </c>
      <c r="G54" s="78" t="s">
        <v>186</v>
      </c>
      <c r="H54" s="78" t="s">
        <v>187</v>
      </c>
      <c r="I54" s="78">
        <v>312</v>
      </c>
      <c r="J54" s="78" t="s">
        <v>308</v>
      </c>
      <c r="K54" s="78" t="s">
        <v>309</v>
      </c>
      <c r="L54" s="78"/>
      <c r="M54" s="79">
        <v>46171</v>
      </c>
      <c r="N54" s="79">
        <v>46161</v>
      </c>
      <c r="O54" s="78" t="s">
        <v>181</v>
      </c>
      <c r="P54" s="78" t="s">
        <v>87</v>
      </c>
    </row>
    <row r="55" spans="1:16" ht="15" x14ac:dyDescent="0.25">
      <c r="A55" s="77" t="str">
        <f>HYPERLINK("#'x-" &amp; factor_list_table[[#This Row],[Series Number]] &amp; "'!A1", "x-" &amp; factor_list_table[[#This Row],[Series Number]])</f>
        <v>x-313</v>
      </c>
      <c r="B55" s="78" t="s">
        <v>174</v>
      </c>
      <c r="C55" s="78" t="s">
        <v>175</v>
      </c>
      <c r="D55" s="78" t="s">
        <v>285</v>
      </c>
      <c r="E55" s="78" t="s">
        <v>310</v>
      </c>
      <c r="F55" s="78" t="s">
        <v>185</v>
      </c>
      <c r="G55" s="78" t="s">
        <v>186</v>
      </c>
      <c r="H55" s="78" t="s">
        <v>187</v>
      </c>
      <c r="I55" s="78">
        <v>313</v>
      </c>
      <c r="J55" s="78" t="s">
        <v>311</v>
      </c>
      <c r="K55" s="78" t="s">
        <v>312</v>
      </c>
      <c r="L55" s="78"/>
      <c r="M55" s="79">
        <v>46171</v>
      </c>
      <c r="N55" s="79">
        <v>46161</v>
      </c>
      <c r="O55" s="78" t="s">
        <v>181</v>
      </c>
      <c r="P55" s="78" t="s">
        <v>87</v>
      </c>
    </row>
    <row r="56" spans="1:16" ht="15" x14ac:dyDescent="0.25">
      <c r="A56" s="77" t="str">
        <f>HYPERLINK("#'x-" &amp; factor_list_table[[#This Row],[Series Number]] &amp; "'!A1", "x-" &amp; factor_list_table[[#This Row],[Series Number]])</f>
        <v>x-314</v>
      </c>
      <c r="B56" s="78" t="s">
        <v>174</v>
      </c>
      <c r="C56" s="78" t="s">
        <v>175</v>
      </c>
      <c r="D56" s="78" t="s">
        <v>285</v>
      </c>
      <c r="E56" s="78" t="s">
        <v>313</v>
      </c>
      <c r="F56" s="78" t="s">
        <v>190</v>
      </c>
      <c r="G56" s="78" t="s">
        <v>186</v>
      </c>
      <c r="H56" s="78" t="s">
        <v>187</v>
      </c>
      <c r="I56" s="78">
        <v>314</v>
      </c>
      <c r="J56" s="78" t="s">
        <v>314</v>
      </c>
      <c r="K56" s="78" t="s">
        <v>315</v>
      </c>
      <c r="L56" s="78"/>
      <c r="M56" s="79">
        <v>46171</v>
      </c>
      <c r="N56" s="79">
        <v>46161</v>
      </c>
      <c r="O56" s="78" t="s">
        <v>181</v>
      </c>
      <c r="P56" s="78" t="s">
        <v>87</v>
      </c>
    </row>
    <row r="57" spans="1:16" ht="26.4" x14ac:dyDescent="0.25">
      <c r="A57" s="77" t="str">
        <f>HYPERLINK("#'x-" &amp; factor_list_table[[#This Row],[Series Number]] &amp; "'!A1", "x-" &amp; factor_list_table[[#This Row],[Series Number]])</f>
        <v>x-315</v>
      </c>
      <c r="B57" s="78" t="s">
        <v>174</v>
      </c>
      <c r="C57" s="78" t="s">
        <v>182</v>
      </c>
      <c r="D57" s="78" t="s">
        <v>316</v>
      </c>
      <c r="E57" s="78" t="s">
        <v>317</v>
      </c>
      <c r="F57" s="78" t="s">
        <v>185</v>
      </c>
      <c r="G57" s="78" t="s">
        <v>186</v>
      </c>
      <c r="H57" s="78" t="s">
        <v>187</v>
      </c>
      <c r="I57" s="78">
        <v>315</v>
      </c>
      <c r="J57" s="78" t="s">
        <v>318</v>
      </c>
      <c r="K57" s="78">
        <v>403</v>
      </c>
      <c r="L57" s="78"/>
      <c r="M57" s="79">
        <v>46171</v>
      </c>
      <c r="N57" s="79">
        <v>46161</v>
      </c>
      <c r="O57" s="78" t="s">
        <v>181</v>
      </c>
      <c r="P57" s="78" t="s">
        <v>87</v>
      </c>
    </row>
    <row r="58" spans="1:16" ht="26.4" x14ac:dyDescent="0.25">
      <c r="A58" s="77" t="str">
        <f>HYPERLINK("#'x-" &amp; factor_list_table[[#This Row],[Series Number]] &amp; "'!A1", "x-" &amp; factor_list_table[[#This Row],[Series Number]])</f>
        <v>x-316</v>
      </c>
      <c r="B58" s="78" t="s">
        <v>174</v>
      </c>
      <c r="C58" s="78" t="s">
        <v>182</v>
      </c>
      <c r="D58" s="78" t="s">
        <v>316</v>
      </c>
      <c r="E58" s="78" t="s">
        <v>319</v>
      </c>
      <c r="F58" s="78" t="s">
        <v>190</v>
      </c>
      <c r="G58" s="78" t="s">
        <v>186</v>
      </c>
      <c r="H58" s="78" t="s">
        <v>187</v>
      </c>
      <c r="I58" s="78">
        <v>316</v>
      </c>
      <c r="J58" s="78" t="s">
        <v>320</v>
      </c>
      <c r="K58" s="78">
        <v>413</v>
      </c>
      <c r="L58" s="78"/>
      <c r="M58" s="79">
        <v>46171</v>
      </c>
      <c r="N58" s="79">
        <v>46161</v>
      </c>
      <c r="O58" s="78" t="s">
        <v>181</v>
      </c>
      <c r="P58" s="78" t="s">
        <v>87</v>
      </c>
    </row>
    <row r="59" spans="1:16" ht="26.4" x14ac:dyDescent="0.25">
      <c r="A59" s="77" t="str">
        <f>HYPERLINK("#'x-" &amp; factor_list_table[[#This Row],[Series Number]] &amp; "'!A1", "x-" &amp; factor_list_table[[#This Row],[Series Number]])</f>
        <v>x-317</v>
      </c>
      <c r="B59" s="78" t="s">
        <v>174</v>
      </c>
      <c r="C59" s="78" t="s">
        <v>192</v>
      </c>
      <c r="D59" s="78" t="s">
        <v>316</v>
      </c>
      <c r="E59" s="78" t="s">
        <v>321</v>
      </c>
      <c r="F59" s="78" t="s">
        <v>185</v>
      </c>
      <c r="G59" s="78" t="s">
        <v>186</v>
      </c>
      <c r="H59" s="78" t="s">
        <v>187</v>
      </c>
      <c r="I59" s="78">
        <v>317</v>
      </c>
      <c r="J59" s="78" t="s">
        <v>322</v>
      </c>
      <c r="K59" s="78">
        <v>423</v>
      </c>
      <c r="L59" s="78"/>
      <c r="M59" s="79">
        <v>46171</v>
      </c>
      <c r="N59" s="79">
        <v>46161</v>
      </c>
      <c r="O59" s="78" t="s">
        <v>181</v>
      </c>
      <c r="P59" s="78" t="s">
        <v>87</v>
      </c>
    </row>
    <row r="60" spans="1:16" ht="26.4" x14ac:dyDescent="0.25">
      <c r="A60" s="77" t="str">
        <f>HYPERLINK("#'x-" &amp; factor_list_table[[#This Row],[Series Number]] &amp; "'!A1", "x-" &amp; factor_list_table[[#This Row],[Series Number]])</f>
        <v>x-318</v>
      </c>
      <c r="B60" s="78" t="s">
        <v>174</v>
      </c>
      <c r="C60" s="78" t="s">
        <v>192</v>
      </c>
      <c r="D60" s="78" t="s">
        <v>316</v>
      </c>
      <c r="E60" s="78" t="s">
        <v>323</v>
      </c>
      <c r="F60" s="78" t="s">
        <v>190</v>
      </c>
      <c r="G60" s="78" t="s">
        <v>186</v>
      </c>
      <c r="H60" s="78" t="s">
        <v>187</v>
      </c>
      <c r="I60" s="78">
        <v>318</v>
      </c>
      <c r="J60" s="78" t="s">
        <v>324</v>
      </c>
      <c r="K60" s="78">
        <v>433</v>
      </c>
      <c r="L60" s="78"/>
      <c r="M60" s="79">
        <v>46171</v>
      </c>
      <c r="N60" s="79">
        <v>46161</v>
      </c>
      <c r="O60" s="78" t="s">
        <v>181</v>
      </c>
      <c r="P60" s="78" t="s">
        <v>87</v>
      </c>
    </row>
    <row r="61" spans="1:16" ht="26.4" x14ac:dyDescent="0.25">
      <c r="A61" s="77" t="str">
        <f>HYPERLINK("#'x-" &amp; factor_list_table[[#This Row],[Series Number]] &amp; "'!A1", "x-" &amp; factor_list_table[[#This Row],[Series Number]])</f>
        <v>x-319</v>
      </c>
      <c r="B61" s="78" t="s">
        <v>174</v>
      </c>
      <c r="C61" s="78" t="s">
        <v>175</v>
      </c>
      <c r="D61" s="78" t="s">
        <v>316</v>
      </c>
      <c r="E61" s="78" t="s">
        <v>325</v>
      </c>
      <c r="F61" s="78" t="s">
        <v>185</v>
      </c>
      <c r="G61" s="78" t="s">
        <v>186</v>
      </c>
      <c r="H61" s="78" t="s">
        <v>187</v>
      </c>
      <c r="I61" s="78">
        <v>319</v>
      </c>
      <c r="J61" s="78" t="s">
        <v>326</v>
      </c>
      <c r="K61" s="78">
        <v>443</v>
      </c>
      <c r="L61" s="78"/>
      <c r="M61" s="79">
        <v>46171</v>
      </c>
      <c r="N61" s="79">
        <v>46161</v>
      </c>
      <c r="O61" s="78" t="s">
        <v>181</v>
      </c>
      <c r="P61" s="78" t="s">
        <v>87</v>
      </c>
    </row>
    <row r="62" spans="1:16" ht="26.4" x14ac:dyDescent="0.25">
      <c r="A62" s="77" t="str">
        <f>HYPERLINK("#'x-" &amp; factor_list_table[[#This Row],[Series Number]] &amp; "'!A1", "x-" &amp; factor_list_table[[#This Row],[Series Number]])</f>
        <v>x-320</v>
      </c>
      <c r="B62" s="78" t="s">
        <v>174</v>
      </c>
      <c r="C62" s="78" t="s">
        <v>175</v>
      </c>
      <c r="D62" s="78" t="s">
        <v>316</v>
      </c>
      <c r="E62" s="78" t="s">
        <v>327</v>
      </c>
      <c r="F62" s="78" t="s">
        <v>190</v>
      </c>
      <c r="G62" s="78" t="s">
        <v>186</v>
      </c>
      <c r="H62" s="78" t="s">
        <v>187</v>
      </c>
      <c r="I62" s="78">
        <v>320</v>
      </c>
      <c r="J62" s="78" t="s">
        <v>328</v>
      </c>
      <c r="K62" s="78">
        <v>453</v>
      </c>
      <c r="L62" s="78"/>
      <c r="M62" s="79">
        <v>46171</v>
      </c>
      <c r="N62" s="79">
        <v>46161</v>
      </c>
      <c r="O62" s="78" t="s">
        <v>181</v>
      </c>
      <c r="P62" s="78" t="s">
        <v>87</v>
      </c>
    </row>
    <row r="63" spans="1:16" ht="26.4" x14ac:dyDescent="0.25">
      <c r="A63" s="77" t="str">
        <f>HYPERLINK("#'x-" &amp; factor_list_table[[#This Row],[Series Number]] &amp; "'!A1", "x-" &amp; factor_list_table[[#This Row],[Series Number]])</f>
        <v>x-321</v>
      </c>
      <c r="B63" s="78" t="s">
        <v>174</v>
      </c>
      <c r="C63" s="78" t="s">
        <v>175</v>
      </c>
      <c r="D63" s="78" t="s">
        <v>316</v>
      </c>
      <c r="E63" s="78" t="s">
        <v>329</v>
      </c>
      <c r="F63" s="78" t="s">
        <v>185</v>
      </c>
      <c r="G63" s="78" t="s">
        <v>186</v>
      </c>
      <c r="H63" s="78" t="s">
        <v>187</v>
      </c>
      <c r="I63" s="78">
        <v>321</v>
      </c>
      <c r="J63" s="78" t="s">
        <v>330</v>
      </c>
      <c r="K63" s="78">
        <v>463</v>
      </c>
      <c r="L63" s="78"/>
      <c r="M63" s="79">
        <v>46171</v>
      </c>
      <c r="N63" s="79">
        <v>46161</v>
      </c>
      <c r="O63" s="78" t="s">
        <v>181</v>
      </c>
      <c r="P63" s="78" t="s">
        <v>87</v>
      </c>
    </row>
    <row r="64" spans="1:16" ht="26.4" x14ac:dyDescent="0.25">
      <c r="A64" s="77" t="str">
        <f>HYPERLINK("#'x-" &amp; factor_list_table[[#This Row],[Series Number]] &amp; "'!A1", "x-" &amp; factor_list_table[[#This Row],[Series Number]])</f>
        <v>x-322</v>
      </c>
      <c r="B64" s="78" t="s">
        <v>174</v>
      </c>
      <c r="C64" s="78" t="s">
        <v>175</v>
      </c>
      <c r="D64" s="78" t="s">
        <v>316</v>
      </c>
      <c r="E64" s="78" t="s">
        <v>331</v>
      </c>
      <c r="F64" s="78" t="s">
        <v>190</v>
      </c>
      <c r="G64" s="78" t="s">
        <v>186</v>
      </c>
      <c r="H64" s="78" t="s">
        <v>187</v>
      </c>
      <c r="I64" s="78">
        <v>322</v>
      </c>
      <c r="J64" s="78" t="s">
        <v>332</v>
      </c>
      <c r="K64" s="78">
        <v>473</v>
      </c>
      <c r="L64" s="78"/>
      <c r="M64" s="79">
        <v>46171</v>
      </c>
      <c r="N64" s="79">
        <v>46161</v>
      </c>
      <c r="O64" s="78" t="s">
        <v>181</v>
      </c>
      <c r="P64" s="78" t="s">
        <v>87</v>
      </c>
    </row>
    <row r="65" spans="1:16" ht="26.4" x14ac:dyDescent="0.25">
      <c r="A65" s="77" t="str">
        <f>HYPERLINK("#'x-" &amp; factor_list_table[[#This Row],[Series Number]] &amp; "'!A1", "x-" &amp; factor_list_table[[#This Row],[Series Number]])</f>
        <v>x-323</v>
      </c>
      <c r="B65" s="78" t="s">
        <v>174</v>
      </c>
      <c r="C65" s="78" t="s">
        <v>175</v>
      </c>
      <c r="D65" s="78" t="s">
        <v>316</v>
      </c>
      <c r="E65" s="78" t="s">
        <v>333</v>
      </c>
      <c r="F65" s="78" t="s">
        <v>185</v>
      </c>
      <c r="G65" s="78" t="s">
        <v>186</v>
      </c>
      <c r="H65" s="78" t="s">
        <v>187</v>
      </c>
      <c r="I65" s="78">
        <v>323</v>
      </c>
      <c r="J65" s="78" t="s">
        <v>334</v>
      </c>
      <c r="K65" s="78">
        <v>483</v>
      </c>
      <c r="L65" s="78"/>
      <c r="M65" s="79">
        <v>46171</v>
      </c>
      <c r="N65" s="79">
        <v>46161</v>
      </c>
      <c r="O65" s="78" t="s">
        <v>181</v>
      </c>
      <c r="P65" s="78" t="s">
        <v>87</v>
      </c>
    </row>
    <row r="66" spans="1:16" ht="26.4" x14ac:dyDescent="0.25">
      <c r="A66" s="77" t="str">
        <f>HYPERLINK("#'x-" &amp; factor_list_table[[#This Row],[Series Number]] &amp; "'!A1", "x-" &amp; factor_list_table[[#This Row],[Series Number]])</f>
        <v>x-324</v>
      </c>
      <c r="B66" s="78" t="s">
        <v>174</v>
      </c>
      <c r="C66" s="78" t="s">
        <v>175</v>
      </c>
      <c r="D66" s="78" t="s">
        <v>316</v>
      </c>
      <c r="E66" s="78" t="s">
        <v>335</v>
      </c>
      <c r="F66" s="78" t="s">
        <v>190</v>
      </c>
      <c r="G66" s="78" t="s">
        <v>186</v>
      </c>
      <c r="H66" s="78" t="s">
        <v>187</v>
      </c>
      <c r="I66" s="78">
        <v>324</v>
      </c>
      <c r="J66" s="78" t="s">
        <v>336</v>
      </c>
      <c r="K66" s="78">
        <v>493</v>
      </c>
      <c r="L66" s="78"/>
      <c r="M66" s="79">
        <v>46171</v>
      </c>
      <c r="N66" s="79">
        <v>46161</v>
      </c>
      <c r="O66" s="78" t="s">
        <v>181</v>
      </c>
      <c r="P66" s="78" t="s">
        <v>87</v>
      </c>
    </row>
    <row r="67" spans="1:16" ht="39.6" x14ac:dyDescent="0.25">
      <c r="A67" s="77" t="str">
        <f>HYPERLINK("#'x-" &amp; factor_list_table[[#This Row],[Series Number]] &amp; "'!A1", "x-" &amp; factor_list_table[[#This Row],[Series Number]])</f>
        <v>x-401</v>
      </c>
      <c r="B67" s="78" t="s">
        <v>174</v>
      </c>
      <c r="C67" s="78" t="s">
        <v>182</v>
      </c>
      <c r="D67" s="78" t="s">
        <v>337</v>
      </c>
      <c r="E67" s="78" t="s">
        <v>338</v>
      </c>
      <c r="F67" s="78" t="s">
        <v>253</v>
      </c>
      <c r="G67" s="78" t="s">
        <v>339</v>
      </c>
      <c r="H67" s="78">
        <v>1</v>
      </c>
      <c r="I67" s="78">
        <v>401</v>
      </c>
      <c r="J67" s="78" t="str">
        <f>factor_list_table[[#This Row],[Section Number (x)]] &amp; "-" &amp; factor_list_table[[#This Row],[Series Number]]</f>
        <v>1-401</v>
      </c>
      <c r="K67" s="78" t="s">
        <v>340</v>
      </c>
      <c r="L67" s="78"/>
      <c r="M67" s="79">
        <v>45107</v>
      </c>
      <c r="N67" s="79"/>
      <c r="O67" s="78" t="s">
        <v>181</v>
      </c>
      <c r="P67" s="78" t="s">
        <v>88</v>
      </c>
    </row>
    <row r="68" spans="1:16" ht="39.6" x14ac:dyDescent="0.25">
      <c r="A68" s="77" t="str">
        <f>HYPERLINK("#'x-" &amp; factor_list_table[[#This Row],[Series Number]] &amp; "'!A1", "x-" &amp; factor_list_table[[#This Row],[Series Number]])</f>
        <v>x-402</v>
      </c>
      <c r="B68" s="78" t="s">
        <v>174</v>
      </c>
      <c r="C68" s="78" t="s">
        <v>182</v>
      </c>
      <c r="D68" s="78" t="s">
        <v>337</v>
      </c>
      <c r="E68" s="78" t="s">
        <v>341</v>
      </c>
      <c r="F68" s="78" t="s">
        <v>253</v>
      </c>
      <c r="G68" s="78" t="s">
        <v>339</v>
      </c>
      <c r="H68" s="78">
        <v>1</v>
      </c>
      <c r="I68" s="78">
        <v>402</v>
      </c>
      <c r="J68" s="78" t="str">
        <f>factor_list_table[[#This Row],[Section Number (x)]] &amp; "-" &amp; factor_list_table[[#This Row],[Series Number]]</f>
        <v>1-402</v>
      </c>
      <c r="K68" s="78" t="s">
        <v>342</v>
      </c>
      <c r="L68" s="78"/>
      <c r="M68" s="79">
        <v>45107</v>
      </c>
      <c r="N68" s="79"/>
      <c r="O68" s="78" t="s">
        <v>181</v>
      </c>
      <c r="P68" s="78" t="s">
        <v>88</v>
      </c>
    </row>
    <row r="69" spans="1:16" ht="39.6" x14ac:dyDescent="0.25">
      <c r="A69" s="77" t="str">
        <f>HYPERLINK("#'x-" &amp; factor_list_table[[#This Row],[Series Number]] &amp; "'!A1", "x-" &amp; factor_list_table[[#This Row],[Series Number]])</f>
        <v>x-403</v>
      </c>
      <c r="B69" s="78" t="s">
        <v>174</v>
      </c>
      <c r="C69" s="78" t="s">
        <v>182</v>
      </c>
      <c r="D69" s="78" t="s">
        <v>337</v>
      </c>
      <c r="E69" s="78" t="s">
        <v>343</v>
      </c>
      <c r="F69" s="78" t="s">
        <v>253</v>
      </c>
      <c r="G69" s="78" t="s">
        <v>339</v>
      </c>
      <c r="H69" s="78">
        <v>1</v>
      </c>
      <c r="I69" s="78">
        <v>403</v>
      </c>
      <c r="J69" s="78" t="str">
        <f>factor_list_table[[#This Row],[Section Number (x)]] &amp; "-" &amp; factor_list_table[[#This Row],[Series Number]]</f>
        <v>1-403</v>
      </c>
      <c r="K69" s="78" t="s">
        <v>344</v>
      </c>
      <c r="L69" s="78"/>
      <c r="M69" s="79">
        <v>45107</v>
      </c>
      <c r="N69" s="79"/>
      <c r="O69" s="78" t="s">
        <v>181</v>
      </c>
      <c r="P69" s="78" t="s">
        <v>88</v>
      </c>
    </row>
    <row r="70" spans="1:16" ht="39.6" x14ac:dyDescent="0.25">
      <c r="A70" s="77" t="str">
        <f>HYPERLINK("#'x-" &amp; factor_list_table[[#This Row],[Series Number]] &amp; "'!A1", "x-" &amp; factor_list_table[[#This Row],[Series Number]])</f>
        <v>x-404</v>
      </c>
      <c r="B70" s="78" t="s">
        <v>174</v>
      </c>
      <c r="C70" s="78" t="s">
        <v>182</v>
      </c>
      <c r="D70" s="78" t="s">
        <v>337</v>
      </c>
      <c r="E70" s="78" t="s">
        <v>345</v>
      </c>
      <c r="F70" s="78" t="s">
        <v>253</v>
      </c>
      <c r="G70" s="78" t="s">
        <v>339</v>
      </c>
      <c r="H70" s="78">
        <v>1</v>
      </c>
      <c r="I70" s="78">
        <v>404</v>
      </c>
      <c r="J70" s="78" t="str">
        <f>factor_list_table[[#This Row],[Section Number (x)]] &amp; "-" &amp; factor_list_table[[#This Row],[Series Number]]</f>
        <v>1-404</v>
      </c>
      <c r="K70" s="78" t="s">
        <v>346</v>
      </c>
      <c r="L70" s="78"/>
      <c r="M70" s="79">
        <v>45107</v>
      </c>
      <c r="N70" s="79"/>
      <c r="O70" s="78" t="s">
        <v>181</v>
      </c>
      <c r="P70" s="78" t="s">
        <v>88</v>
      </c>
    </row>
    <row r="71" spans="1:16" ht="39.6" x14ac:dyDescent="0.25">
      <c r="A71" s="77" t="str">
        <f>HYPERLINK("#'x-" &amp; factor_list_table[[#This Row],[Series Number]] &amp; "'!A1", "x-" &amp; factor_list_table[[#This Row],[Series Number]])</f>
        <v>x-405</v>
      </c>
      <c r="B71" s="78" t="s">
        <v>174</v>
      </c>
      <c r="C71" s="78" t="s">
        <v>182</v>
      </c>
      <c r="D71" s="78" t="s">
        <v>337</v>
      </c>
      <c r="E71" s="78" t="s">
        <v>347</v>
      </c>
      <c r="F71" s="78" t="s">
        <v>253</v>
      </c>
      <c r="G71" s="78" t="s">
        <v>339</v>
      </c>
      <c r="H71" s="78">
        <v>1</v>
      </c>
      <c r="I71" s="78">
        <v>405</v>
      </c>
      <c r="J71" s="78" t="str">
        <f>factor_list_table[[#This Row],[Section Number (x)]] &amp; "-" &amp; factor_list_table[[#This Row],[Series Number]]</f>
        <v>1-405</v>
      </c>
      <c r="K71" s="78" t="s">
        <v>348</v>
      </c>
      <c r="L71" s="78"/>
      <c r="M71" s="79">
        <v>45107</v>
      </c>
      <c r="N71" s="79"/>
      <c r="O71" s="78" t="s">
        <v>181</v>
      </c>
      <c r="P71" s="78" t="s">
        <v>88</v>
      </c>
    </row>
    <row r="72" spans="1:16" ht="39.6" x14ac:dyDescent="0.25">
      <c r="A72" s="77" t="str">
        <f>HYPERLINK("#'x-" &amp; factor_list_table[[#This Row],[Series Number]] &amp; "'!A1", "x-" &amp; factor_list_table[[#This Row],[Series Number]])</f>
        <v>x-406</v>
      </c>
      <c r="B72" s="78" t="s">
        <v>174</v>
      </c>
      <c r="C72" s="78" t="s">
        <v>182</v>
      </c>
      <c r="D72" s="78" t="s">
        <v>337</v>
      </c>
      <c r="E72" s="78" t="s">
        <v>349</v>
      </c>
      <c r="F72" s="78" t="s">
        <v>253</v>
      </c>
      <c r="G72" s="78" t="s">
        <v>339</v>
      </c>
      <c r="H72" s="78">
        <v>1</v>
      </c>
      <c r="I72" s="78">
        <v>406</v>
      </c>
      <c r="J72" s="78" t="str">
        <f>factor_list_table[[#This Row],[Section Number (x)]] &amp; "-" &amp; factor_list_table[[#This Row],[Series Number]]</f>
        <v>1-406</v>
      </c>
      <c r="K72" s="78" t="s">
        <v>350</v>
      </c>
      <c r="L72" s="78"/>
      <c r="M72" s="79">
        <v>45107</v>
      </c>
      <c r="N72" s="79"/>
      <c r="O72" s="78" t="s">
        <v>181</v>
      </c>
      <c r="P72" s="78" t="s">
        <v>88</v>
      </c>
    </row>
    <row r="73" spans="1:16" ht="39.6" x14ac:dyDescent="0.25">
      <c r="A73" s="77" t="str">
        <f>HYPERLINK("#'x-" &amp; factor_list_table[[#This Row],[Series Number]] &amp; "'!A1", "x-" &amp; factor_list_table[[#This Row],[Series Number]])</f>
        <v>x-407</v>
      </c>
      <c r="B73" s="78" t="s">
        <v>174</v>
      </c>
      <c r="C73" s="78" t="s">
        <v>175</v>
      </c>
      <c r="D73" s="78" t="s">
        <v>337</v>
      </c>
      <c r="E73" s="78" t="s">
        <v>351</v>
      </c>
      <c r="F73" s="78" t="s">
        <v>253</v>
      </c>
      <c r="G73" s="78" t="s">
        <v>339</v>
      </c>
      <c r="H73" s="78">
        <v>0</v>
      </c>
      <c r="I73" s="78">
        <v>407</v>
      </c>
      <c r="J73" s="78" t="str">
        <f>factor_list_table[[#This Row],[Section Number (x)]] &amp; "-" &amp; factor_list_table[[#This Row],[Series Number]]</f>
        <v>0-407</v>
      </c>
      <c r="K73" s="78" t="s">
        <v>352</v>
      </c>
      <c r="L73" s="78"/>
      <c r="M73" s="79">
        <v>45107</v>
      </c>
      <c r="N73" s="79"/>
      <c r="O73" s="78" t="s">
        <v>181</v>
      </c>
      <c r="P73" s="78" t="s">
        <v>88</v>
      </c>
    </row>
    <row r="74" spans="1:16" ht="66" x14ac:dyDescent="0.25">
      <c r="A74" s="77" t="str">
        <f>HYPERLINK("#'x-" &amp; factor_list_table[[#This Row],[Series Number]] &amp; "'!A1", "x-" &amp; factor_list_table[[#This Row],[Series Number]])</f>
        <v>x-408</v>
      </c>
      <c r="B74" s="78" t="s">
        <v>174</v>
      </c>
      <c r="C74" s="78" t="s">
        <v>175</v>
      </c>
      <c r="D74" s="78" t="s">
        <v>337</v>
      </c>
      <c r="E74" s="78" t="s">
        <v>353</v>
      </c>
      <c r="F74" s="78" t="s">
        <v>253</v>
      </c>
      <c r="G74" s="78" t="s">
        <v>354</v>
      </c>
      <c r="H74" s="78">
        <v>0</v>
      </c>
      <c r="I74" s="78">
        <v>408</v>
      </c>
      <c r="J74" s="78" t="str">
        <f>factor_list_table[[#This Row],[Section Number (x)]] &amp; "-" &amp; factor_list_table[[#This Row],[Series Number]]</f>
        <v>0-408</v>
      </c>
      <c r="K74" s="78" t="s">
        <v>355</v>
      </c>
      <c r="L74" s="78"/>
      <c r="M74" s="79">
        <v>45107</v>
      </c>
      <c r="N74" s="79"/>
      <c r="O74" s="78" t="s">
        <v>181</v>
      </c>
      <c r="P74" s="78" t="s">
        <v>88</v>
      </c>
    </row>
    <row r="75" spans="1:16" ht="39.6" x14ac:dyDescent="0.25">
      <c r="A75" s="77" t="str">
        <f>HYPERLINK("#'x-" &amp; factor_list_table[[#This Row],[Series Number]] &amp; "'!A1", "x-" &amp; factor_list_table[[#This Row],[Series Number]])</f>
        <v>x-409</v>
      </c>
      <c r="B75" s="78" t="s">
        <v>174</v>
      </c>
      <c r="C75" s="78" t="s">
        <v>175</v>
      </c>
      <c r="D75" s="78" t="s">
        <v>337</v>
      </c>
      <c r="E75" s="78" t="s">
        <v>356</v>
      </c>
      <c r="F75" s="78" t="s">
        <v>253</v>
      </c>
      <c r="G75" s="78" t="s">
        <v>339</v>
      </c>
      <c r="H75" s="78">
        <v>0</v>
      </c>
      <c r="I75" s="78">
        <v>409</v>
      </c>
      <c r="J75" s="78" t="str">
        <f>factor_list_table[[#This Row],[Section Number (x)]] &amp; "-" &amp; factor_list_table[[#This Row],[Series Number]]</f>
        <v>0-409</v>
      </c>
      <c r="K75" s="78" t="s">
        <v>357</v>
      </c>
      <c r="L75" s="78"/>
      <c r="M75" s="79">
        <v>45107</v>
      </c>
      <c r="N75" s="79"/>
      <c r="O75" s="78" t="s">
        <v>181</v>
      </c>
      <c r="P75" s="78" t="s">
        <v>88</v>
      </c>
    </row>
    <row r="76" spans="1:16" ht="26.4" x14ac:dyDescent="0.25">
      <c r="A76" s="77" t="str">
        <f>HYPERLINK("#'x-" &amp; factor_list_table[[#This Row],[Series Number]] &amp; "'!A1", "x-" &amp; factor_list_table[[#This Row],[Series Number]])</f>
        <v>x-410</v>
      </c>
      <c r="B76" s="78" t="s">
        <v>174</v>
      </c>
      <c r="C76" s="78" t="s">
        <v>182</v>
      </c>
      <c r="D76" s="78" t="s">
        <v>358</v>
      </c>
      <c r="E76" s="78" t="s">
        <v>359</v>
      </c>
      <c r="F76" s="78" t="s">
        <v>253</v>
      </c>
      <c r="G76" s="78" t="s">
        <v>339</v>
      </c>
      <c r="H76" s="78">
        <v>1</v>
      </c>
      <c r="I76" s="78">
        <v>410</v>
      </c>
      <c r="J76" s="78" t="str">
        <f>factor_list_table[[#This Row],[Section Number (x)]] &amp; "-" &amp; factor_list_table[[#This Row],[Series Number]]</f>
        <v>1-410</v>
      </c>
      <c r="K76" s="78" t="s">
        <v>360</v>
      </c>
      <c r="L76" s="78"/>
      <c r="M76" s="79">
        <v>45107</v>
      </c>
      <c r="N76" s="79"/>
      <c r="O76" s="78" t="s">
        <v>181</v>
      </c>
      <c r="P76" s="78" t="s">
        <v>88</v>
      </c>
    </row>
    <row r="77" spans="1:16" ht="26.4" x14ac:dyDescent="0.25">
      <c r="A77" s="77" t="str">
        <f>HYPERLINK("#'x-" &amp; factor_list_table[[#This Row],[Series Number]] &amp; "'!A1", "x-" &amp; factor_list_table[[#This Row],[Series Number]])</f>
        <v>x-411</v>
      </c>
      <c r="B77" s="78" t="s">
        <v>174</v>
      </c>
      <c r="C77" s="78" t="s">
        <v>182</v>
      </c>
      <c r="D77" s="78" t="s">
        <v>358</v>
      </c>
      <c r="E77" s="78" t="s">
        <v>361</v>
      </c>
      <c r="F77" s="78" t="s">
        <v>253</v>
      </c>
      <c r="G77" s="78" t="s">
        <v>339</v>
      </c>
      <c r="H77" s="78">
        <v>1</v>
      </c>
      <c r="I77" s="78">
        <v>411</v>
      </c>
      <c r="J77" s="78" t="str">
        <f>factor_list_table[[#This Row],[Section Number (x)]] &amp; "-" &amp; factor_list_table[[#This Row],[Series Number]]</f>
        <v>1-411</v>
      </c>
      <c r="K77" s="78" t="s">
        <v>362</v>
      </c>
      <c r="L77" s="78"/>
      <c r="M77" s="79">
        <v>45107</v>
      </c>
      <c r="N77" s="79"/>
      <c r="O77" s="78" t="s">
        <v>181</v>
      </c>
      <c r="P77" s="78" t="s">
        <v>88</v>
      </c>
    </row>
    <row r="78" spans="1:16" ht="39.6" x14ac:dyDescent="0.25">
      <c r="A78" s="77" t="str">
        <f>HYPERLINK("#'x-" &amp; factor_list_table[[#This Row],[Series Number]] &amp; "'!A1", "x-" &amp; factor_list_table[[#This Row],[Series Number]])</f>
        <v>x-412</v>
      </c>
      <c r="B78" s="78" t="s">
        <v>174</v>
      </c>
      <c r="C78" s="78" t="s">
        <v>182</v>
      </c>
      <c r="D78" s="78" t="s">
        <v>358</v>
      </c>
      <c r="E78" s="78" t="s">
        <v>363</v>
      </c>
      <c r="F78" s="78" t="s">
        <v>253</v>
      </c>
      <c r="G78" s="78" t="s">
        <v>339</v>
      </c>
      <c r="H78" s="78">
        <v>1</v>
      </c>
      <c r="I78" s="78">
        <v>412</v>
      </c>
      <c r="J78" s="78" t="str">
        <f>factor_list_table[[#This Row],[Section Number (x)]] &amp; "-" &amp; factor_list_table[[#This Row],[Series Number]]</f>
        <v>1-412</v>
      </c>
      <c r="K78" s="78" t="s">
        <v>364</v>
      </c>
      <c r="L78" s="78"/>
      <c r="M78" s="79">
        <v>45107</v>
      </c>
      <c r="N78" s="79"/>
      <c r="O78" s="78" t="s">
        <v>181</v>
      </c>
      <c r="P78" s="78" t="s">
        <v>88</v>
      </c>
    </row>
    <row r="79" spans="1:16" ht="39.6" x14ac:dyDescent="0.25">
      <c r="A79" s="77" t="str">
        <f>HYPERLINK("#'x-" &amp; factor_list_table[[#This Row],[Series Number]] &amp; "'!A1", "x-" &amp; factor_list_table[[#This Row],[Series Number]])</f>
        <v>x-413</v>
      </c>
      <c r="B79" s="78" t="s">
        <v>174</v>
      </c>
      <c r="C79" s="78" t="s">
        <v>175</v>
      </c>
      <c r="D79" s="78" t="s">
        <v>358</v>
      </c>
      <c r="E79" s="78" t="s">
        <v>365</v>
      </c>
      <c r="F79" s="78" t="s">
        <v>253</v>
      </c>
      <c r="G79" s="78" t="s">
        <v>366</v>
      </c>
      <c r="H79" s="78">
        <v>0</v>
      </c>
      <c r="I79" s="78">
        <v>413</v>
      </c>
      <c r="J79" s="78" t="str">
        <f>factor_list_table[[#This Row],[Section Number (x)]] &amp; "-" &amp; factor_list_table[[#This Row],[Series Number]]</f>
        <v>0-413</v>
      </c>
      <c r="K79" s="78" t="s">
        <v>367</v>
      </c>
      <c r="L79" s="78"/>
      <c r="M79" s="79">
        <v>45107</v>
      </c>
      <c r="N79" s="79"/>
      <c r="O79" s="78" t="s">
        <v>181</v>
      </c>
      <c r="P79" s="78" t="s">
        <v>88</v>
      </c>
    </row>
    <row r="80" spans="1:16" ht="39.6" x14ac:dyDescent="0.25">
      <c r="A80" s="77" t="str">
        <f>HYPERLINK("#'x-" &amp; factor_list_table[[#This Row],[Series Number]] &amp; "'!A1", "x-" &amp; factor_list_table[[#This Row],[Series Number]])</f>
        <v>x-414</v>
      </c>
      <c r="B80" s="78" t="s">
        <v>174</v>
      </c>
      <c r="C80" s="78" t="s">
        <v>175</v>
      </c>
      <c r="D80" s="78" t="s">
        <v>358</v>
      </c>
      <c r="E80" s="78" t="s">
        <v>368</v>
      </c>
      <c r="F80" s="78" t="s">
        <v>253</v>
      </c>
      <c r="G80" s="78" t="s">
        <v>366</v>
      </c>
      <c r="H80" s="78">
        <v>0</v>
      </c>
      <c r="I80" s="78">
        <v>414</v>
      </c>
      <c r="J80" s="78" t="str">
        <f>factor_list_table[[#This Row],[Section Number (x)]] &amp; "-" &amp; factor_list_table[[#This Row],[Series Number]]</f>
        <v>0-414</v>
      </c>
      <c r="K80" s="78" t="s">
        <v>369</v>
      </c>
      <c r="L80" s="78"/>
      <c r="M80" s="79">
        <v>45107</v>
      </c>
      <c r="N80" s="79"/>
      <c r="O80" s="78" t="s">
        <v>181</v>
      </c>
      <c r="P80" s="78" t="s">
        <v>88</v>
      </c>
    </row>
    <row r="81" spans="1:16" ht="26.4" x14ac:dyDescent="0.25">
      <c r="A81" s="77" t="str">
        <f>HYPERLINK("#'x-" &amp; factor_list_table[[#This Row],[Series Number]] &amp; "'!A1", "x-" &amp; factor_list_table[[#This Row],[Series Number]])</f>
        <v>x-415</v>
      </c>
      <c r="B81" s="78" t="s">
        <v>174</v>
      </c>
      <c r="C81" s="78" t="s">
        <v>182</v>
      </c>
      <c r="D81" s="78" t="s">
        <v>337</v>
      </c>
      <c r="E81" s="78" t="s">
        <v>370</v>
      </c>
      <c r="F81" s="78" t="s">
        <v>253</v>
      </c>
      <c r="G81" s="78" t="s">
        <v>339</v>
      </c>
      <c r="H81" s="78">
        <v>1</v>
      </c>
      <c r="I81" s="78">
        <v>415</v>
      </c>
      <c r="J81" s="78" t="str">
        <f>factor_list_table[[#This Row],[Section Number (x)]] &amp; "-" &amp; factor_list_table[[#This Row],[Series Number]]</f>
        <v>1-415</v>
      </c>
      <c r="K81" s="78" t="s">
        <v>371</v>
      </c>
      <c r="L81" s="78"/>
      <c r="M81" s="79">
        <v>45101</v>
      </c>
      <c r="N81" s="79">
        <v>45107</v>
      </c>
      <c r="O81" s="78" t="s">
        <v>181</v>
      </c>
      <c r="P81" s="78" t="s">
        <v>88</v>
      </c>
    </row>
    <row r="82" spans="1:16" ht="39.6" x14ac:dyDescent="0.25">
      <c r="A82" s="77" t="str">
        <f>HYPERLINK("#'x-" &amp; factor_list_table[[#This Row],[Series Number]] &amp; "'!A1", "x-" &amp; factor_list_table[[#This Row],[Series Number]])</f>
        <v>x-416</v>
      </c>
      <c r="B82" s="78" t="s">
        <v>174</v>
      </c>
      <c r="C82" s="78" t="s">
        <v>182</v>
      </c>
      <c r="D82" s="78" t="s">
        <v>337</v>
      </c>
      <c r="E82" s="78" t="s">
        <v>372</v>
      </c>
      <c r="F82" s="78" t="s">
        <v>253</v>
      </c>
      <c r="G82" s="78" t="s">
        <v>339</v>
      </c>
      <c r="H82" s="78">
        <v>1</v>
      </c>
      <c r="I82" s="78">
        <v>416</v>
      </c>
      <c r="J82" s="78" t="str">
        <f>factor_list_table[[#This Row],[Section Number (x)]] &amp; "-" &amp; factor_list_table[[#This Row],[Series Number]]</f>
        <v>1-416</v>
      </c>
      <c r="K82" s="78" t="s">
        <v>373</v>
      </c>
      <c r="L82" s="78"/>
      <c r="M82" s="79">
        <v>43640</v>
      </c>
      <c r="N82" s="79">
        <v>45107</v>
      </c>
      <c r="O82" s="78" t="s">
        <v>181</v>
      </c>
      <c r="P82" s="78" t="s">
        <v>88</v>
      </c>
    </row>
    <row r="83" spans="1:16" ht="26.4" x14ac:dyDescent="0.25">
      <c r="A83" s="77" t="str">
        <f>HYPERLINK("#'x-" &amp; factor_list_table[[#This Row],[Series Number]] &amp; "'!A1", "x-" &amp; factor_list_table[[#This Row],[Series Number]])</f>
        <v>x-501</v>
      </c>
      <c r="B83" s="78" t="s">
        <v>174</v>
      </c>
      <c r="C83" s="78" t="s">
        <v>192</v>
      </c>
      <c r="D83" s="78" t="s">
        <v>374</v>
      </c>
      <c r="E83" s="78" t="s">
        <v>375</v>
      </c>
      <c r="F83" s="78" t="s">
        <v>253</v>
      </c>
      <c r="G83" s="78" t="s">
        <v>179</v>
      </c>
      <c r="H83" s="78">
        <v>0</v>
      </c>
      <c r="I83" s="78">
        <v>501</v>
      </c>
      <c r="J83" s="78" t="str">
        <f>factor_list_table[[#This Row],[Section Number (x)]] &amp; "-" &amp; factor_list_table[[#This Row],[Series Number]]</f>
        <v>0-501</v>
      </c>
      <c r="K83" s="78" t="s">
        <v>376</v>
      </c>
      <c r="L83" s="78"/>
      <c r="M83" s="79">
        <v>45135</v>
      </c>
      <c r="N83" s="79"/>
      <c r="O83" s="78" t="s">
        <v>181</v>
      </c>
      <c r="P83" s="78" t="s">
        <v>88</v>
      </c>
    </row>
    <row r="84" spans="1:16" ht="26.4" x14ac:dyDescent="0.25">
      <c r="A84" s="77" t="str">
        <f>HYPERLINK("#'x-" &amp; factor_list_table[[#This Row],[Series Number]] &amp; "'!A1", "x-" &amp; factor_list_table[[#This Row],[Series Number]])</f>
        <v>x-502</v>
      </c>
      <c r="B84" s="78" t="s">
        <v>174</v>
      </c>
      <c r="C84" s="78" t="s">
        <v>192</v>
      </c>
      <c r="D84" s="78" t="s">
        <v>374</v>
      </c>
      <c r="E84" s="78" t="s">
        <v>377</v>
      </c>
      <c r="F84" s="78" t="s">
        <v>253</v>
      </c>
      <c r="G84" s="78" t="s">
        <v>179</v>
      </c>
      <c r="H84" s="78">
        <v>0</v>
      </c>
      <c r="I84" s="78">
        <v>502</v>
      </c>
      <c r="J84" s="78" t="str">
        <f>factor_list_table[[#This Row],[Section Number (x)]] &amp; "-" &amp; factor_list_table[[#This Row],[Series Number]]</f>
        <v>0-502</v>
      </c>
      <c r="K84" s="78" t="s">
        <v>378</v>
      </c>
      <c r="L84" s="78"/>
      <c r="M84" s="79">
        <v>45135</v>
      </c>
      <c r="N84" s="79"/>
      <c r="O84" s="78" t="s">
        <v>181</v>
      </c>
      <c r="P84" s="78" t="s">
        <v>88</v>
      </c>
    </row>
    <row r="85" spans="1:16" ht="26.4" x14ac:dyDescent="0.25">
      <c r="A85" s="77" t="str">
        <f>HYPERLINK("#'x-" &amp; factor_list_table[[#This Row],[Series Number]] &amp; "'!A1", "x-" &amp; factor_list_table[[#This Row],[Series Number]])</f>
        <v>x-503</v>
      </c>
      <c r="B85" s="78" t="s">
        <v>174</v>
      </c>
      <c r="C85" s="78" t="s">
        <v>192</v>
      </c>
      <c r="D85" s="78" t="s">
        <v>374</v>
      </c>
      <c r="E85" s="78" t="s">
        <v>379</v>
      </c>
      <c r="F85" s="78" t="s">
        <v>253</v>
      </c>
      <c r="G85" s="78" t="s">
        <v>179</v>
      </c>
      <c r="H85" s="78">
        <v>0</v>
      </c>
      <c r="I85" s="78">
        <v>503</v>
      </c>
      <c r="J85" s="78" t="str">
        <f>factor_list_table[[#This Row],[Section Number (x)]] &amp; "-" &amp; factor_list_table[[#This Row],[Series Number]]</f>
        <v>0-503</v>
      </c>
      <c r="K85" s="78" t="s">
        <v>380</v>
      </c>
      <c r="L85" s="78"/>
      <c r="M85" s="79">
        <v>45135</v>
      </c>
      <c r="N85" s="79"/>
      <c r="O85" s="78" t="s">
        <v>181</v>
      </c>
      <c r="P85" s="78" t="s">
        <v>88</v>
      </c>
    </row>
    <row r="86" spans="1:16" ht="26.4" x14ac:dyDescent="0.25">
      <c r="A86" s="77" t="str">
        <f>HYPERLINK("#'x-" &amp; factor_list_table[[#This Row],[Series Number]] &amp; "'!A1", "x-" &amp; factor_list_table[[#This Row],[Series Number]])</f>
        <v>x-504</v>
      </c>
      <c r="B86" s="78" t="s">
        <v>174</v>
      </c>
      <c r="C86" s="78" t="s">
        <v>182</v>
      </c>
      <c r="D86" s="78" t="s">
        <v>381</v>
      </c>
      <c r="E86" s="78" t="s">
        <v>382</v>
      </c>
      <c r="F86" s="78" t="s">
        <v>253</v>
      </c>
      <c r="G86" s="78" t="s">
        <v>179</v>
      </c>
      <c r="H86" s="78">
        <v>0</v>
      </c>
      <c r="I86" s="78">
        <v>504</v>
      </c>
      <c r="J86" s="78" t="str">
        <f>factor_list_table[[#This Row],[Section Number (x)]] &amp; "-" &amp; factor_list_table[[#This Row],[Series Number]]</f>
        <v>0-504</v>
      </c>
      <c r="K86" s="78" t="s">
        <v>376</v>
      </c>
      <c r="L86" s="78"/>
      <c r="M86" s="79">
        <v>45135</v>
      </c>
      <c r="N86" s="79"/>
      <c r="O86" s="78" t="s">
        <v>181</v>
      </c>
      <c r="P86" s="78" t="s">
        <v>88</v>
      </c>
    </row>
    <row r="87" spans="1:16" ht="26.4" x14ac:dyDescent="0.25">
      <c r="A87" s="77" t="str">
        <f>HYPERLINK("#'x-" &amp; factor_list_table[[#This Row],[Series Number]] &amp; "'!A1", "x-" &amp; factor_list_table[[#This Row],[Series Number]])</f>
        <v>x-505</v>
      </c>
      <c r="B87" s="78" t="s">
        <v>174</v>
      </c>
      <c r="C87" s="78" t="s">
        <v>192</v>
      </c>
      <c r="D87" s="78" t="s">
        <v>381</v>
      </c>
      <c r="E87" s="78" t="s">
        <v>383</v>
      </c>
      <c r="F87" s="78" t="s">
        <v>253</v>
      </c>
      <c r="G87" s="78" t="s">
        <v>179</v>
      </c>
      <c r="H87" s="78">
        <v>0</v>
      </c>
      <c r="I87" s="78">
        <v>505</v>
      </c>
      <c r="J87" s="78" t="str">
        <f>factor_list_table[[#This Row],[Section Number (x)]] &amp; "-" &amp; factor_list_table[[#This Row],[Series Number]]</f>
        <v>0-505</v>
      </c>
      <c r="K87" s="78" t="s">
        <v>378</v>
      </c>
      <c r="L87" s="78"/>
      <c r="M87" s="79">
        <v>45135</v>
      </c>
      <c r="N87" s="79"/>
      <c r="O87" s="78" t="s">
        <v>181</v>
      </c>
      <c r="P87" s="78" t="s">
        <v>88</v>
      </c>
    </row>
    <row r="88" spans="1:16" ht="15" x14ac:dyDescent="0.25">
      <c r="A88" s="77" t="str">
        <f>HYPERLINK("#'x-" &amp; factor_list_table[[#This Row],[Series Number]] &amp; "'!A1", "x-" &amp; factor_list_table[[#This Row],[Series Number]])</f>
        <v>x-601</v>
      </c>
      <c r="B88" s="78" t="s">
        <v>174</v>
      </c>
      <c r="C88" s="78" t="s">
        <v>182</v>
      </c>
      <c r="D88" s="78" t="s">
        <v>384</v>
      </c>
      <c r="E88" s="78" t="s">
        <v>385</v>
      </c>
      <c r="F88" s="78" t="s">
        <v>253</v>
      </c>
      <c r="G88" s="78" t="s">
        <v>186</v>
      </c>
      <c r="H88" s="78">
        <v>1</v>
      </c>
      <c r="I88" s="78">
        <v>601</v>
      </c>
      <c r="J88" s="78" t="str">
        <f>factor_list_table[[#This Row],[Section Number (x)]] &amp; "-" &amp; factor_list_table[[#This Row],[Series Number]]</f>
        <v>1-601</v>
      </c>
      <c r="K88" s="78" t="s">
        <v>386</v>
      </c>
      <c r="L88" s="78"/>
      <c r="M88" s="79">
        <v>45135</v>
      </c>
      <c r="N88" s="79"/>
      <c r="O88" s="78" t="s">
        <v>181</v>
      </c>
      <c r="P88" s="78" t="s">
        <v>88</v>
      </c>
    </row>
    <row r="89" spans="1:16" ht="15" x14ac:dyDescent="0.25">
      <c r="A89" s="77" t="str">
        <f>HYPERLINK("#'x-" &amp; factor_list_table[[#This Row],[Series Number]] &amp; "'!A1", "x-" &amp; factor_list_table[[#This Row],[Series Number]])</f>
        <v>x-602</v>
      </c>
      <c r="B89" s="78" t="s">
        <v>174</v>
      </c>
      <c r="C89" s="78" t="s">
        <v>182</v>
      </c>
      <c r="D89" s="78" t="s">
        <v>384</v>
      </c>
      <c r="E89" s="78" t="s">
        <v>387</v>
      </c>
      <c r="F89" s="78" t="s">
        <v>253</v>
      </c>
      <c r="G89" s="78" t="s">
        <v>186</v>
      </c>
      <c r="H89" s="78">
        <v>1</v>
      </c>
      <c r="I89" s="78">
        <v>602</v>
      </c>
      <c r="J89" s="78" t="str">
        <f>factor_list_table[[#This Row],[Section Number (x)]] &amp; "-" &amp; factor_list_table[[#This Row],[Series Number]]</f>
        <v>1-602</v>
      </c>
      <c r="K89" s="78" t="s">
        <v>388</v>
      </c>
      <c r="L89" s="78"/>
      <c r="M89" s="79">
        <v>45135</v>
      </c>
      <c r="N89" s="79"/>
      <c r="O89" s="78" t="s">
        <v>181</v>
      </c>
      <c r="P89" s="78" t="s">
        <v>88</v>
      </c>
    </row>
    <row r="90" spans="1:16" ht="15" x14ac:dyDescent="0.25">
      <c r="A90" s="77" t="str">
        <f>HYPERLINK("#'x-" &amp; factor_list_table[[#This Row],[Series Number]] &amp; "'!A1", "x-" &amp; factor_list_table[[#This Row],[Series Number]])</f>
        <v>x-603</v>
      </c>
      <c r="B90" s="78" t="s">
        <v>174</v>
      </c>
      <c r="C90" s="78" t="s">
        <v>182</v>
      </c>
      <c r="D90" s="78" t="s">
        <v>384</v>
      </c>
      <c r="E90" s="78" t="s">
        <v>389</v>
      </c>
      <c r="F90" s="78" t="s">
        <v>253</v>
      </c>
      <c r="G90" s="78" t="s">
        <v>390</v>
      </c>
      <c r="H90" s="78">
        <v>1</v>
      </c>
      <c r="I90" s="78">
        <v>603</v>
      </c>
      <c r="J90" s="78" t="str">
        <f>factor_list_table[[#This Row],[Section Number (x)]] &amp; "-" &amp; factor_list_table[[#This Row],[Series Number]]</f>
        <v>1-603</v>
      </c>
      <c r="K90" s="78" t="s">
        <v>391</v>
      </c>
      <c r="L90" s="78"/>
      <c r="M90" s="79">
        <v>45135</v>
      </c>
      <c r="N90" s="79"/>
      <c r="O90" s="78" t="s">
        <v>181</v>
      </c>
      <c r="P90" s="78" t="s">
        <v>88</v>
      </c>
    </row>
    <row r="91" spans="1:16" ht="15" x14ac:dyDescent="0.25">
      <c r="A91" s="77" t="str">
        <f>HYPERLINK("#'x-" &amp; factor_list_table[[#This Row],[Series Number]] &amp; "'!A1", "x-" &amp; factor_list_table[[#This Row],[Series Number]])</f>
        <v>x-604</v>
      </c>
      <c r="B91" s="78" t="s">
        <v>174</v>
      </c>
      <c r="C91" s="78" t="s">
        <v>182</v>
      </c>
      <c r="D91" s="78" t="s">
        <v>384</v>
      </c>
      <c r="E91" s="78" t="s">
        <v>392</v>
      </c>
      <c r="F91" s="78" t="s">
        <v>253</v>
      </c>
      <c r="G91" s="78" t="s">
        <v>390</v>
      </c>
      <c r="H91" s="78">
        <v>1</v>
      </c>
      <c r="I91" s="78">
        <v>604</v>
      </c>
      <c r="J91" s="78" t="str">
        <f>factor_list_table[[#This Row],[Section Number (x)]] &amp; "-" &amp; factor_list_table[[#This Row],[Series Number]]</f>
        <v>1-604</v>
      </c>
      <c r="K91" s="78" t="s">
        <v>393</v>
      </c>
      <c r="L91" s="78"/>
      <c r="M91" s="79">
        <v>45135</v>
      </c>
      <c r="N91" s="79"/>
      <c r="O91" s="78" t="s">
        <v>181</v>
      </c>
      <c r="P91" s="78" t="s">
        <v>88</v>
      </c>
    </row>
    <row r="92" spans="1:16" ht="15" x14ac:dyDescent="0.25">
      <c r="A92" s="77" t="str">
        <f>HYPERLINK("#'x-" &amp; factor_list_table[[#This Row],[Series Number]] &amp; "'!A1", "x-" &amp; factor_list_table[[#This Row],[Series Number]])</f>
        <v>x-605</v>
      </c>
      <c r="B92" s="78" t="s">
        <v>174</v>
      </c>
      <c r="C92" s="78" t="s">
        <v>175</v>
      </c>
      <c r="D92" s="78" t="s">
        <v>384</v>
      </c>
      <c r="E92" s="78" t="s">
        <v>387</v>
      </c>
      <c r="F92" s="78" t="s">
        <v>253</v>
      </c>
      <c r="G92" s="78" t="s">
        <v>186</v>
      </c>
      <c r="H92" s="78">
        <v>0</v>
      </c>
      <c r="I92" s="78">
        <v>605</v>
      </c>
      <c r="J92" s="78" t="str">
        <f>factor_list_table[[#This Row],[Section Number (x)]] &amp; "-" &amp; factor_list_table[[#This Row],[Series Number]]</f>
        <v>0-605</v>
      </c>
      <c r="K92" s="78" t="s">
        <v>394</v>
      </c>
      <c r="L92" s="78"/>
      <c r="M92" s="79">
        <v>45135</v>
      </c>
      <c r="N92" s="79"/>
      <c r="O92" s="78" t="s">
        <v>181</v>
      </c>
      <c r="P92" s="78" t="s">
        <v>88</v>
      </c>
    </row>
    <row r="93" spans="1:16" ht="15" x14ac:dyDescent="0.25">
      <c r="A93" s="77" t="str">
        <f>HYPERLINK("#'x-" &amp; factor_list_table[[#This Row],[Series Number]] &amp; "'!A1", "x-" &amp; factor_list_table[[#This Row],[Series Number]])</f>
        <v>x-606</v>
      </c>
      <c r="B93" s="78" t="s">
        <v>174</v>
      </c>
      <c r="C93" s="78" t="s">
        <v>175</v>
      </c>
      <c r="D93" s="78" t="s">
        <v>384</v>
      </c>
      <c r="E93" s="78" t="s">
        <v>395</v>
      </c>
      <c r="F93" s="78" t="s">
        <v>253</v>
      </c>
      <c r="G93" s="78" t="s">
        <v>186</v>
      </c>
      <c r="H93" s="78">
        <v>0</v>
      </c>
      <c r="I93" s="78">
        <v>606</v>
      </c>
      <c r="J93" s="78" t="str">
        <f>factor_list_table[[#This Row],[Section Number (x)]] &amp; "-" &amp; factor_list_table[[#This Row],[Series Number]]</f>
        <v>0-606</v>
      </c>
      <c r="K93" s="78" t="s">
        <v>396</v>
      </c>
      <c r="L93" s="78"/>
      <c r="M93" s="79">
        <v>45135</v>
      </c>
      <c r="N93" s="79"/>
      <c r="O93" s="78" t="s">
        <v>181</v>
      </c>
      <c r="P93" s="78" t="s">
        <v>88</v>
      </c>
    </row>
    <row r="94" spans="1:16" ht="15" x14ac:dyDescent="0.25">
      <c r="A94" s="77" t="str">
        <f>HYPERLINK("#'x-" &amp; factor_list_table[[#This Row],[Series Number]] &amp; "'!A1", "x-" &amp; factor_list_table[[#This Row],[Series Number]])</f>
        <v>x-607</v>
      </c>
      <c r="B94" s="78" t="s">
        <v>174</v>
      </c>
      <c r="C94" s="78" t="s">
        <v>175</v>
      </c>
      <c r="D94" s="78" t="s">
        <v>384</v>
      </c>
      <c r="E94" s="78" t="s">
        <v>397</v>
      </c>
      <c r="F94" s="78" t="s">
        <v>253</v>
      </c>
      <c r="G94" s="78" t="s">
        <v>186</v>
      </c>
      <c r="H94" s="78">
        <v>0</v>
      </c>
      <c r="I94" s="78">
        <v>607</v>
      </c>
      <c r="J94" s="78" t="str">
        <f>factor_list_table[[#This Row],[Section Number (x)]] &amp; "-" &amp; factor_list_table[[#This Row],[Series Number]]</f>
        <v>0-607</v>
      </c>
      <c r="K94" s="78" t="s">
        <v>398</v>
      </c>
      <c r="L94" s="78"/>
      <c r="M94" s="79">
        <v>45135</v>
      </c>
      <c r="N94" s="79"/>
      <c r="O94" s="78" t="s">
        <v>181</v>
      </c>
      <c r="P94" s="78" t="s">
        <v>88</v>
      </c>
    </row>
    <row r="95" spans="1:16" ht="15" x14ac:dyDescent="0.25">
      <c r="A95" s="77" t="str">
        <f>HYPERLINK("#'x-" &amp; factor_list_table[[#This Row],[Series Number]] &amp; "'!A1", "x-" &amp; factor_list_table[[#This Row],[Series Number]])</f>
        <v>x-608</v>
      </c>
      <c r="B95" s="78" t="s">
        <v>174</v>
      </c>
      <c r="C95" s="78" t="s">
        <v>175</v>
      </c>
      <c r="D95" s="78" t="s">
        <v>384</v>
      </c>
      <c r="E95" s="78" t="s">
        <v>399</v>
      </c>
      <c r="F95" s="78" t="s">
        <v>253</v>
      </c>
      <c r="G95" s="78" t="s">
        <v>186</v>
      </c>
      <c r="H95" s="78">
        <v>0</v>
      </c>
      <c r="I95" s="78">
        <v>608</v>
      </c>
      <c r="J95" s="78" t="str">
        <f>factor_list_table[[#This Row],[Section Number (x)]] &amp; "-" &amp; factor_list_table[[#This Row],[Series Number]]</f>
        <v>0-608</v>
      </c>
      <c r="K95" s="78" t="s">
        <v>400</v>
      </c>
      <c r="L95" s="78"/>
      <c r="M95" s="79">
        <v>45135</v>
      </c>
      <c r="N95" s="79"/>
      <c r="O95" s="78" t="s">
        <v>181</v>
      </c>
      <c r="P95" s="78" t="s">
        <v>88</v>
      </c>
    </row>
    <row r="96" spans="1:16" ht="26.4" x14ac:dyDescent="0.25">
      <c r="A96" s="77" t="str">
        <f>HYPERLINK("#'x-" &amp; factor_list_table[[#This Row],[Series Number]] &amp; "'!A1", "x-" &amp; factor_list_table[[#This Row],[Series Number]])</f>
        <v>x-609</v>
      </c>
      <c r="B96" s="78" t="s">
        <v>174</v>
      </c>
      <c r="C96" s="78" t="s">
        <v>175</v>
      </c>
      <c r="D96" s="78" t="s">
        <v>384</v>
      </c>
      <c r="E96" s="78" t="s">
        <v>401</v>
      </c>
      <c r="F96" s="78" t="s">
        <v>253</v>
      </c>
      <c r="G96" s="78" t="s">
        <v>402</v>
      </c>
      <c r="H96" s="78">
        <v>0</v>
      </c>
      <c r="I96" s="78">
        <v>609</v>
      </c>
      <c r="J96" s="78" t="str">
        <f>factor_list_table[[#This Row],[Section Number (x)]] &amp; "-" &amp; factor_list_table[[#This Row],[Series Number]]</f>
        <v>0-609</v>
      </c>
      <c r="K96" s="78" t="s">
        <v>403</v>
      </c>
      <c r="L96" s="78"/>
      <c r="M96" s="79">
        <v>45135</v>
      </c>
      <c r="N96" s="79"/>
      <c r="O96" s="78" t="s">
        <v>181</v>
      </c>
      <c r="P96" s="78" t="s">
        <v>88</v>
      </c>
    </row>
    <row r="97" spans="1:16" ht="26.4" x14ac:dyDescent="0.25">
      <c r="A97" s="77" t="str">
        <f>HYPERLINK("#'x-" &amp; factor_list_table[[#This Row],[Series Number]] &amp; "'!A1", "x-" &amp; factor_list_table[[#This Row],[Series Number]])</f>
        <v>x-610</v>
      </c>
      <c r="B97" s="78" t="s">
        <v>174</v>
      </c>
      <c r="C97" s="78" t="s">
        <v>192</v>
      </c>
      <c r="D97" s="78" t="s">
        <v>404</v>
      </c>
      <c r="E97" s="78" t="s">
        <v>405</v>
      </c>
      <c r="F97" s="78" t="s">
        <v>253</v>
      </c>
      <c r="G97" s="78" t="s">
        <v>186</v>
      </c>
      <c r="H97" s="78">
        <v>0</v>
      </c>
      <c r="I97" s="78">
        <v>610</v>
      </c>
      <c r="J97" s="78" t="str">
        <f>factor_list_table[[#This Row],[Section Number (x)]] &amp; "-" &amp; factor_list_table[[#This Row],[Series Number]]</f>
        <v>0-610</v>
      </c>
      <c r="K97" s="78" t="s">
        <v>406</v>
      </c>
      <c r="L97" s="78"/>
      <c r="M97" s="79">
        <v>45135</v>
      </c>
      <c r="N97" s="79"/>
      <c r="O97" s="78" t="s">
        <v>407</v>
      </c>
      <c r="P97" s="78" t="s">
        <v>88</v>
      </c>
    </row>
    <row r="98" spans="1:16" ht="26.4" x14ac:dyDescent="0.25">
      <c r="A98" s="77" t="str">
        <f>HYPERLINK("#'x-" &amp; factor_list_table[[#This Row],[Series Number]] &amp; "'!A1", "x-" &amp; factor_list_table[[#This Row],[Series Number]])</f>
        <v>x-611</v>
      </c>
      <c r="B98" s="78" t="s">
        <v>174</v>
      </c>
      <c r="C98" s="78" t="s">
        <v>192</v>
      </c>
      <c r="D98" s="78" t="s">
        <v>404</v>
      </c>
      <c r="E98" s="78" t="s">
        <v>408</v>
      </c>
      <c r="F98" s="78" t="s">
        <v>253</v>
      </c>
      <c r="G98" s="78" t="s">
        <v>186</v>
      </c>
      <c r="H98" s="78">
        <v>0</v>
      </c>
      <c r="I98" s="78">
        <v>611</v>
      </c>
      <c r="J98" s="78" t="str">
        <f>factor_list_table[[#This Row],[Section Number (x)]] &amp; "-" &amp; factor_list_table[[#This Row],[Series Number]]</f>
        <v>0-611</v>
      </c>
      <c r="K98" s="78" t="s">
        <v>409</v>
      </c>
      <c r="L98" s="78"/>
      <c r="M98" s="79">
        <v>45135</v>
      </c>
      <c r="N98" s="79"/>
      <c r="O98" s="78" t="s">
        <v>407</v>
      </c>
      <c r="P98" s="78" t="s">
        <v>88</v>
      </c>
    </row>
    <row r="99" spans="1:16" ht="26.4" x14ac:dyDescent="0.25">
      <c r="A99" s="77" t="str">
        <f>HYPERLINK("#'x-" &amp; factor_list_table[[#This Row],[Series Number]] &amp; "'!A1", "x-" &amp; factor_list_table[[#This Row],[Series Number]])</f>
        <v>x-702</v>
      </c>
      <c r="B99" s="78" t="s">
        <v>174</v>
      </c>
      <c r="C99" s="78" t="s">
        <v>192</v>
      </c>
      <c r="D99" s="78" t="s">
        <v>410</v>
      </c>
      <c r="E99" s="78" t="s">
        <v>411</v>
      </c>
      <c r="F99" s="78" t="s">
        <v>253</v>
      </c>
      <c r="G99" s="78" t="s">
        <v>412</v>
      </c>
      <c r="H99" s="78">
        <v>0</v>
      </c>
      <c r="I99" s="78">
        <v>702</v>
      </c>
      <c r="J99" s="78" t="str">
        <f>factor_list_table[[#This Row],[Section Number (x)]] &amp; "-" &amp; factor_list_table[[#This Row],[Series Number]]</f>
        <v>0-702</v>
      </c>
      <c r="K99" s="78" t="s">
        <v>413</v>
      </c>
      <c r="L99" s="78"/>
      <c r="M99" s="79">
        <v>45216</v>
      </c>
      <c r="N99" s="79"/>
      <c r="O99" s="78" t="s">
        <v>181</v>
      </c>
      <c r="P99" s="78" t="s">
        <v>88</v>
      </c>
    </row>
    <row r="100" spans="1:16" ht="26.4" x14ac:dyDescent="0.25">
      <c r="A100" s="77" t="str">
        <f>HYPERLINK("#'x-" &amp; factor_list_table[[#This Row],[Series Number]] &amp; "'!A1", "x-" &amp; factor_list_table[[#This Row],[Series Number]])</f>
        <v>x-703</v>
      </c>
      <c r="B100" s="78" t="s">
        <v>174</v>
      </c>
      <c r="C100" s="78" t="s">
        <v>175</v>
      </c>
      <c r="D100" s="78" t="s">
        <v>410</v>
      </c>
      <c r="E100" s="78" t="s">
        <v>414</v>
      </c>
      <c r="F100" s="78" t="s">
        <v>253</v>
      </c>
      <c r="G100" s="78" t="s">
        <v>412</v>
      </c>
      <c r="H100" s="78">
        <v>0</v>
      </c>
      <c r="I100" s="78">
        <v>703</v>
      </c>
      <c r="J100" s="78" t="str">
        <f>factor_list_table[[#This Row],[Section Number (x)]] &amp; "-" &amp; factor_list_table[[#This Row],[Series Number]]</f>
        <v>0-703</v>
      </c>
      <c r="K100" s="78" t="s">
        <v>415</v>
      </c>
      <c r="L100" s="78"/>
      <c r="M100" s="79">
        <v>45216</v>
      </c>
      <c r="N100" s="79"/>
      <c r="O100" s="78" t="s">
        <v>181</v>
      </c>
      <c r="P100" s="78" t="s">
        <v>88</v>
      </c>
    </row>
    <row r="101" spans="1:16" ht="26.4" x14ac:dyDescent="0.25">
      <c r="A101" s="77" t="str">
        <f>HYPERLINK("#'x-" &amp; factor_list_table[[#This Row],[Series Number]] &amp; "'!A1", "x-" &amp; factor_list_table[[#This Row],[Series Number]])</f>
        <v>x-704</v>
      </c>
      <c r="B101" s="78" t="s">
        <v>174</v>
      </c>
      <c r="C101" s="78" t="s">
        <v>175</v>
      </c>
      <c r="D101" s="78" t="s">
        <v>410</v>
      </c>
      <c r="E101" s="78" t="s">
        <v>416</v>
      </c>
      <c r="F101" s="78" t="s">
        <v>253</v>
      </c>
      <c r="G101" s="78" t="s">
        <v>412</v>
      </c>
      <c r="H101" s="78">
        <v>0</v>
      </c>
      <c r="I101" s="78">
        <v>704</v>
      </c>
      <c r="J101" s="78" t="str">
        <f>factor_list_table[[#This Row],[Section Number (x)]] &amp; "-" &amp; factor_list_table[[#This Row],[Series Number]]</f>
        <v>0-704</v>
      </c>
      <c r="K101" s="78" t="s">
        <v>417</v>
      </c>
      <c r="L101" s="78"/>
      <c r="M101" s="79">
        <v>45216</v>
      </c>
      <c r="N101" s="79"/>
      <c r="O101" s="78" t="s">
        <v>181</v>
      </c>
      <c r="P101" s="78" t="s">
        <v>88</v>
      </c>
    </row>
    <row r="102" spans="1:16" ht="26.4" x14ac:dyDescent="0.25">
      <c r="A102" s="77" t="str">
        <f>HYPERLINK("#'x-" &amp; factor_list_table[[#This Row],[Series Number]] &amp; "'!A1", "x-" &amp; factor_list_table[[#This Row],[Series Number]])</f>
        <v>x-705</v>
      </c>
      <c r="B102" s="78" t="s">
        <v>174</v>
      </c>
      <c r="C102" s="78" t="s">
        <v>175</v>
      </c>
      <c r="D102" s="78" t="s">
        <v>410</v>
      </c>
      <c r="E102" s="78" t="s">
        <v>418</v>
      </c>
      <c r="F102" s="78" t="s">
        <v>253</v>
      </c>
      <c r="G102" s="78" t="s">
        <v>412</v>
      </c>
      <c r="H102" s="78">
        <v>0</v>
      </c>
      <c r="I102" s="78">
        <v>705</v>
      </c>
      <c r="J102" s="78" t="str">
        <f>factor_list_table[[#This Row],[Section Number (x)]] &amp; "-" &amp; factor_list_table[[#This Row],[Series Number]]</f>
        <v>0-705</v>
      </c>
      <c r="K102" s="78" t="s">
        <v>419</v>
      </c>
      <c r="L102" s="78"/>
      <c r="M102" s="79">
        <v>45216</v>
      </c>
      <c r="N102" s="79"/>
      <c r="O102" s="78" t="s">
        <v>181</v>
      </c>
      <c r="P102" s="78" t="s">
        <v>88</v>
      </c>
    </row>
    <row r="103" spans="1:16" ht="39.6" x14ac:dyDescent="0.25">
      <c r="A103" s="77" t="str">
        <f>HYPERLINK("#'x-" &amp; factor_list_table[[#This Row],[Series Number]] &amp; "'!A1", "x-" &amp; factor_list_table[[#This Row],[Series Number]])</f>
        <v>x-706</v>
      </c>
      <c r="B103" s="78" t="s">
        <v>174</v>
      </c>
      <c r="C103" s="78" t="s">
        <v>182</v>
      </c>
      <c r="D103" s="78" t="s">
        <v>410</v>
      </c>
      <c r="E103" s="78" t="s">
        <v>420</v>
      </c>
      <c r="F103" s="78" t="s">
        <v>253</v>
      </c>
      <c r="G103" s="78" t="s">
        <v>421</v>
      </c>
      <c r="H103" s="78">
        <v>1</v>
      </c>
      <c r="I103" s="78">
        <v>706</v>
      </c>
      <c r="J103" s="78" t="str">
        <f>factor_list_table[[#This Row],[Section Number (x)]] &amp; "-" &amp; factor_list_table[[#This Row],[Series Number]]</f>
        <v>1-706</v>
      </c>
      <c r="K103" s="78" t="s">
        <v>422</v>
      </c>
      <c r="L103" s="78"/>
      <c r="M103" s="79">
        <v>45216</v>
      </c>
      <c r="N103" s="79"/>
      <c r="O103" s="78" t="s">
        <v>181</v>
      </c>
      <c r="P103" s="78" t="s">
        <v>88</v>
      </c>
    </row>
    <row r="104" spans="1:16" ht="39.6" x14ac:dyDescent="0.25">
      <c r="A104" s="77" t="str">
        <f>HYPERLINK("#'x-" &amp; factor_list_table[[#This Row],[Series Number]] &amp; "'!A1", "x-" &amp; factor_list_table[[#This Row],[Series Number]])</f>
        <v>x-707</v>
      </c>
      <c r="B104" s="78" t="s">
        <v>174</v>
      </c>
      <c r="C104" s="78" t="s">
        <v>182</v>
      </c>
      <c r="D104" s="78" t="s">
        <v>410</v>
      </c>
      <c r="E104" s="78" t="s">
        <v>423</v>
      </c>
      <c r="F104" s="78" t="s">
        <v>253</v>
      </c>
      <c r="G104" s="78" t="s">
        <v>421</v>
      </c>
      <c r="H104" s="78">
        <v>1</v>
      </c>
      <c r="I104" s="78">
        <v>707</v>
      </c>
      <c r="J104" s="78" t="str">
        <f>factor_list_table[[#This Row],[Section Number (x)]] &amp; "-" &amp; factor_list_table[[#This Row],[Series Number]]</f>
        <v>1-707</v>
      </c>
      <c r="K104" s="78" t="s">
        <v>424</v>
      </c>
      <c r="L104" s="78"/>
      <c r="M104" s="79">
        <v>45216</v>
      </c>
      <c r="N104" s="79"/>
      <c r="O104" s="78" t="s">
        <v>181</v>
      </c>
      <c r="P104" s="78" t="s">
        <v>88</v>
      </c>
    </row>
    <row r="105" spans="1:16" ht="39.6" x14ac:dyDescent="0.25">
      <c r="A105" s="77" t="str">
        <f>HYPERLINK("#'x-" &amp; factor_list_table[[#This Row],[Series Number]] &amp; "'!A1", "x-" &amp; factor_list_table[[#This Row],[Series Number]])</f>
        <v>x-708</v>
      </c>
      <c r="B105" s="78" t="s">
        <v>174</v>
      </c>
      <c r="C105" s="78" t="s">
        <v>192</v>
      </c>
      <c r="D105" s="78" t="s">
        <v>410</v>
      </c>
      <c r="E105" s="78" t="s">
        <v>425</v>
      </c>
      <c r="F105" s="78" t="s">
        <v>253</v>
      </c>
      <c r="G105" s="78" t="s">
        <v>421</v>
      </c>
      <c r="H105" s="78">
        <v>0</v>
      </c>
      <c r="I105" s="78">
        <v>708</v>
      </c>
      <c r="J105" s="78" t="str">
        <f>factor_list_table[[#This Row],[Section Number (x)]] &amp; "-" &amp; factor_list_table[[#This Row],[Series Number]]</f>
        <v>0-708</v>
      </c>
      <c r="K105" s="78" t="s">
        <v>426</v>
      </c>
      <c r="L105" s="78"/>
      <c r="M105" s="79">
        <v>45216</v>
      </c>
      <c r="N105" s="79"/>
      <c r="O105" s="78" t="s">
        <v>181</v>
      </c>
      <c r="P105" s="78" t="s">
        <v>88</v>
      </c>
    </row>
    <row r="106" spans="1:16" ht="39.6" x14ac:dyDescent="0.25">
      <c r="A106" s="77" t="str">
        <f>HYPERLINK("#'x-" &amp; factor_list_table[[#This Row],[Series Number]] &amp; "'!A1", "x-" &amp; factor_list_table[[#This Row],[Series Number]])</f>
        <v>x-709</v>
      </c>
      <c r="B106" s="78" t="s">
        <v>174</v>
      </c>
      <c r="C106" s="78" t="s">
        <v>192</v>
      </c>
      <c r="D106" s="78" t="s">
        <v>410</v>
      </c>
      <c r="E106" s="78" t="s">
        <v>427</v>
      </c>
      <c r="F106" s="78" t="s">
        <v>253</v>
      </c>
      <c r="G106" s="78" t="s">
        <v>421</v>
      </c>
      <c r="H106" s="78">
        <v>0</v>
      </c>
      <c r="I106" s="78">
        <v>709</v>
      </c>
      <c r="J106" s="78" t="str">
        <f>factor_list_table[[#This Row],[Section Number (x)]] &amp; "-" &amp; factor_list_table[[#This Row],[Series Number]]</f>
        <v>0-709</v>
      </c>
      <c r="K106" s="78" t="s">
        <v>428</v>
      </c>
      <c r="L106" s="78"/>
      <c r="M106" s="79">
        <v>45216</v>
      </c>
      <c r="N106" s="79"/>
      <c r="O106" s="78" t="s">
        <v>181</v>
      </c>
      <c r="P106" s="78" t="s">
        <v>88</v>
      </c>
    </row>
    <row r="107" spans="1:16" ht="26.4" x14ac:dyDescent="0.25">
      <c r="A107" s="77" t="str">
        <f>HYPERLINK("#'x-" &amp; factor_list_table[[#This Row],[Series Number]] &amp; "'!A1", "x-" &amp; factor_list_table[[#This Row],[Series Number]])</f>
        <v>x-710</v>
      </c>
      <c r="B107" s="78" t="s">
        <v>174</v>
      </c>
      <c r="C107" s="78" t="s">
        <v>175</v>
      </c>
      <c r="D107" s="78" t="s">
        <v>410</v>
      </c>
      <c r="E107" s="78" t="s">
        <v>429</v>
      </c>
      <c r="F107" s="78" t="s">
        <v>253</v>
      </c>
      <c r="G107" s="78" t="s">
        <v>421</v>
      </c>
      <c r="H107" s="78">
        <v>0</v>
      </c>
      <c r="I107" s="78">
        <v>710</v>
      </c>
      <c r="J107" s="78" t="str">
        <f>factor_list_table[[#This Row],[Section Number (x)]] &amp; "-" &amp; factor_list_table[[#This Row],[Series Number]]</f>
        <v>0-710</v>
      </c>
      <c r="K107" s="78" t="s">
        <v>430</v>
      </c>
      <c r="L107" s="78"/>
      <c r="M107" s="79">
        <v>45216</v>
      </c>
      <c r="N107" s="79"/>
      <c r="O107" s="78" t="s">
        <v>181</v>
      </c>
      <c r="P107" s="78" t="s">
        <v>88</v>
      </c>
    </row>
    <row r="108" spans="1:16" ht="39.6" x14ac:dyDescent="0.25">
      <c r="A108" s="77" t="str">
        <f>HYPERLINK("#'x-" &amp; factor_list_table[[#This Row],[Series Number]] &amp; "'!A1", "x-" &amp; factor_list_table[[#This Row],[Series Number]])</f>
        <v>x-711</v>
      </c>
      <c r="B108" s="78" t="s">
        <v>174</v>
      </c>
      <c r="C108" s="78" t="s">
        <v>175</v>
      </c>
      <c r="D108" s="78" t="s">
        <v>410</v>
      </c>
      <c r="E108" s="78" t="s">
        <v>431</v>
      </c>
      <c r="F108" s="78" t="s">
        <v>253</v>
      </c>
      <c r="G108" s="78" t="s">
        <v>421</v>
      </c>
      <c r="H108" s="78">
        <v>0</v>
      </c>
      <c r="I108" s="78">
        <v>711</v>
      </c>
      <c r="J108" s="78" t="str">
        <f>factor_list_table[[#This Row],[Section Number (x)]] &amp; "-" &amp; factor_list_table[[#This Row],[Series Number]]</f>
        <v>0-711</v>
      </c>
      <c r="K108" s="78" t="s">
        <v>432</v>
      </c>
      <c r="L108" s="78"/>
      <c r="M108" s="79">
        <v>45216</v>
      </c>
      <c r="N108" s="79"/>
      <c r="O108" s="78" t="s">
        <v>181</v>
      </c>
      <c r="P108" s="78" t="s">
        <v>88</v>
      </c>
    </row>
    <row r="109" spans="1:16" ht="26.4" x14ac:dyDescent="0.25">
      <c r="A109" s="77" t="str">
        <f>HYPERLINK("#'x-" &amp; factor_list_table[[#This Row],[Series Number]] &amp; "'!A1", "x-" &amp; factor_list_table[[#This Row],[Series Number]])</f>
        <v>x-712</v>
      </c>
      <c r="B109" s="78" t="s">
        <v>174</v>
      </c>
      <c r="C109" s="78" t="s">
        <v>175</v>
      </c>
      <c r="D109" s="78" t="s">
        <v>410</v>
      </c>
      <c r="E109" s="78" t="s">
        <v>433</v>
      </c>
      <c r="F109" s="78" t="s">
        <v>253</v>
      </c>
      <c r="G109" s="78" t="s">
        <v>421</v>
      </c>
      <c r="H109" s="78">
        <v>0</v>
      </c>
      <c r="I109" s="78">
        <v>712</v>
      </c>
      <c r="J109" s="78" t="str">
        <f>factor_list_table[[#This Row],[Section Number (x)]] &amp; "-" &amp; factor_list_table[[#This Row],[Series Number]]</f>
        <v>0-712</v>
      </c>
      <c r="K109" s="78" t="s">
        <v>434</v>
      </c>
      <c r="L109" s="78"/>
      <c r="M109" s="79">
        <v>45216</v>
      </c>
      <c r="N109" s="79"/>
      <c r="O109" s="78" t="s">
        <v>181</v>
      </c>
      <c r="P109" s="78" t="s">
        <v>88</v>
      </c>
    </row>
    <row r="110" spans="1:16" ht="39.6" x14ac:dyDescent="0.25">
      <c r="A110" s="77" t="str">
        <f>HYPERLINK("#'x-" &amp; factor_list_table[[#This Row],[Series Number]] &amp; "'!A1", "x-" &amp; factor_list_table[[#This Row],[Series Number]])</f>
        <v>x-713</v>
      </c>
      <c r="B110" s="78" t="s">
        <v>174</v>
      </c>
      <c r="C110" s="78" t="s">
        <v>175</v>
      </c>
      <c r="D110" s="78" t="s">
        <v>410</v>
      </c>
      <c r="E110" s="78" t="s">
        <v>435</v>
      </c>
      <c r="F110" s="78" t="s">
        <v>253</v>
      </c>
      <c r="G110" s="78" t="s">
        <v>421</v>
      </c>
      <c r="H110" s="78">
        <v>0</v>
      </c>
      <c r="I110" s="78">
        <v>713</v>
      </c>
      <c r="J110" s="78" t="str">
        <f>factor_list_table[[#This Row],[Section Number (x)]] &amp; "-" &amp; factor_list_table[[#This Row],[Series Number]]</f>
        <v>0-713</v>
      </c>
      <c r="K110" s="78" t="s">
        <v>436</v>
      </c>
      <c r="L110" s="78"/>
      <c r="M110" s="79">
        <v>45216</v>
      </c>
      <c r="N110" s="79"/>
      <c r="O110" s="78" t="s">
        <v>181</v>
      </c>
      <c r="P110" s="78" t="s">
        <v>88</v>
      </c>
    </row>
    <row r="111" spans="1:16" ht="26.4" x14ac:dyDescent="0.25">
      <c r="A111" s="77" t="str">
        <f>HYPERLINK("#'x-" &amp; factor_list_table[[#This Row],[Series Number]] &amp; "'!A1", "x-" &amp; factor_list_table[[#This Row],[Series Number]])</f>
        <v>x-714</v>
      </c>
      <c r="B111" s="78" t="s">
        <v>174</v>
      </c>
      <c r="C111" s="78" t="s">
        <v>175</v>
      </c>
      <c r="D111" s="78" t="s">
        <v>410</v>
      </c>
      <c r="E111" s="78" t="s">
        <v>437</v>
      </c>
      <c r="F111" s="78" t="s">
        <v>253</v>
      </c>
      <c r="G111" s="78" t="s">
        <v>421</v>
      </c>
      <c r="H111" s="78">
        <v>0</v>
      </c>
      <c r="I111" s="78">
        <v>714</v>
      </c>
      <c r="J111" s="78" t="str">
        <f>factor_list_table[[#This Row],[Section Number (x)]] &amp; "-" &amp; factor_list_table[[#This Row],[Series Number]]</f>
        <v>0-714</v>
      </c>
      <c r="K111" s="78" t="s">
        <v>438</v>
      </c>
      <c r="L111" s="78"/>
      <c r="M111" s="79">
        <v>45216</v>
      </c>
      <c r="N111" s="79"/>
      <c r="O111" s="78" t="s">
        <v>181</v>
      </c>
      <c r="P111" s="78" t="s">
        <v>88</v>
      </c>
    </row>
    <row r="112" spans="1:16" ht="39.6" x14ac:dyDescent="0.25">
      <c r="A112" s="77" t="str">
        <f>HYPERLINK("#'x-" &amp; factor_list_table[[#This Row],[Series Number]] &amp; "'!A1", "x-" &amp; factor_list_table[[#This Row],[Series Number]])</f>
        <v>x-715</v>
      </c>
      <c r="B112" s="78" t="s">
        <v>174</v>
      </c>
      <c r="C112" s="78" t="s">
        <v>175</v>
      </c>
      <c r="D112" s="78" t="s">
        <v>410</v>
      </c>
      <c r="E112" s="78" t="s">
        <v>439</v>
      </c>
      <c r="F112" s="78" t="s">
        <v>253</v>
      </c>
      <c r="G112" s="78" t="s">
        <v>421</v>
      </c>
      <c r="H112" s="78">
        <v>0</v>
      </c>
      <c r="I112" s="78">
        <v>715</v>
      </c>
      <c r="J112" s="78" t="str">
        <f>factor_list_table[[#This Row],[Section Number (x)]] &amp; "-" &amp; factor_list_table[[#This Row],[Series Number]]</f>
        <v>0-715</v>
      </c>
      <c r="K112" s="78" t="s">
        <v>440</v>
      </c>
      <c r="L112" s="78"/>
      <c r="M112" s="79">
        <v>45216</v>
      </c>
      <c r="N112" s="79"/>
      <c r="O112" s="78" t="s">
        <v>181</v>
      </c>
      <c r="P112" s="78" t="s">
        <v>88</v>
      </c>
    </row>
    <row r="113" spans="1:16" ht="39.6" x14ac:dyDescent="0.25">
      <c r="A113" s="77" t="str">
        <f>HYPERLINK("#'x-" &amp; factor_list_table[[#This Row],[Series Number]] &amp; "'!A1", "x-" &amp; factor_list_table[[#This Row],[Series Number]])</f>
        <v>x-716</v>
      </c>
      <c r="B113" s="78" t="s">
        <v>174</v>
      </c>
      <c r="C113" s="78" t="s">
        <v>182</v>
      </c>
      <c r="D113" s="78" t="s">
        <v>410</v>
      </c>
      <c r="E113" s="78" t="s">
        <v>441</v>
      </c>
      <c r="F113" s="78" t="s">
        <v>253</v>
      </c>
      <c r="G113" s="78" t="s">
        <v>421</v>
      </c>
      <c r="H113" s="78">
        <v>1</v>
      </c>
      <c r="I113" s="78">
        <v>716</v>
      </c>
      <c r="J113" s="78" t="str">
        <f>factor_list_table[[#This Row],[Section Number (x)]] &amp; "-" &amp; factor_list_table[[#This Row],[Series Number]]</f>
        <v>1-716</v>
      </c>
      <c r="K113" s="78" t="s">
        <v>442</v>
      </c>
      <c r="L113" s="78"/>
      <c r="M113" s="79">
        <v>45216</v>
      </c>
      <c r="N113" s="79"/>
      <c r="O113" s="78" t="s">
        <v>181</v>
      </c>
      <c r="P113" s="78" t="s">
        <v>88</v>
      </c>
    </row>
    <row r="114" spans="1:16" ht="39.6" x14ac:dyDescent="0.25">
      <c r="A114" s="77" t="str">
        <f>HYPERLINK("#'x-" &amp; factor_list_table[[#This Row],[Series Number]] &amp; "'!A1", "x-" &amp; factor_list_table[[#This Row],[Series Number]])</f>
        <v>x-717</v>
      </c>
      <c r="B114" s="78" t="s">
        <v>174</v>
      </c>
      <c r="C114" s="78" t="s">
        <v>182</v>
      </c>
      <c r="D114" s="78" t="s">
        <v>410</v>
      </c>
      <c r="E114" s="78" t="s">
        <v>443</v>
      </c>
      <c r="F114" s="78" t="s">
        <v>253</v>
      </c>
      <c r="G114" s="78" t="s">
        <v>421</v>
      </c>
      <c r="H114" s="78">
        <v>1</v>
      </c>
      <c r="I114" s="78">
        <v>717</v>
      </c>
      <c r="J114" s="78" t="str">
        <f>factor_list_table[[#This Row],[Section Number (x)]] &amp; "-" &amp; factor_list_table[[#This Row],[Series Number]]</f>
        <v>1-717</v>
      </c>
      <c r="K114" s="78" t="s">
        <v>444</v>
      </c>
      <c r="L114" s="78"/>
      <c r="M114" s="79">
        <v>45216</v>
      </c>
      <c r="N114" s="79"/>
      <c r="O114" s="78" t="s">
        <v>181</v>
      </c>
      <c r="P114" s="78" t="s">
        <v>88</v>
      </c>
    </row>
    <row r="115" spans="1:16" ht="39.6" x14ac:dyDescent="0.25">
      <c r="A115" s="77" t="str">
        <f>HYPERLINK("#'x-" &amp; factor_list_table[[#This Row],[Series Number]] &amp; "'!A1", "x-" &amp; factor_list_table[[#This Row],[Series Number]])</f>
        <v>x-718</v>
      </c>
      <c r="B115" s="78" t="s">
        <v>174</v>
      </c>
      <c r="C115" s="78" t="s">
        <v>182</v>
      </c>
      <c r="D115" s="78" t="s">
        <v>410</v>
      </c>
      <c r="E115" s="78" t="s">
        <v>445</v>
      </c>
      <c r="F115" s="78" t="s">
        <v>253</v>
      </c>
      <c r="G115" s="78" t="s">
        <v>421</v>
      </c>
      <c r="H115" s="78">
        <v>1</v>
      </c>
      <c r="I115" s="78">
        <v>718</v>
      </c>
      <c r="J115" s="78" t="str">
        <f>factor_list_table[[#This Row],[Section Number (x)]] &amp; "-" &amp; factor_list_table[[#This Row],[Series Number]]</f>
        <v>1-718</v>
      </c>
      <c r="K115" s="78" t="s">
        <v>446</v>
      </c>
      <c r="L115" s="78"/>
      <c r="M115" s="79">
        <v>45216</v>
      </c>
      <c r="N115" s="79"/>
      <c r="O115" s="78" t="s">
        <v>181</v>
      </c>
      <c r="P115" s="78" t="s">
        <v>88</v>
      </c>
    </row>
    <row r="116" spans="1:16" ht="39.6" x14ac:dyDescent="0.25">
      <c r="A116" s="77" t="str">
        <f>HYPERLINK("#'x-" &amp; factor_list_table[[#This Row],[Series Number]] &amp; "'!A1", "x-" &amp; factor_list_table[[#This Row],[Series Number]])</f>
        <v>x-719</v>
      </c>
      <c r="B116" s="78" t="s">
        <v>174</v>
      </c>
      <c r="C116" s="78" t="s">
        <v>182</v>
      </c>
      <c r="D116" s="78" t="s">
        <v>410</v>
      </c>
      <c r="E116" s="78" t="s">
        <v>447</v>
      </c>
      <c r="F116" s="78" t="s">
        <v>253</v>
      </c>
      <c r="G116" s="78" t="s">
        <v>421</v>
      </c>
      <c r="H116" s="78">
        <v>1</v>
      </c>
      <c r="I116" s="78">
        <v>719</v>
      </c>
      <c r="J116" s="78" t="str">
        <f>factor_list_table[[#This Row],[Section Number (x)]] &amp; "-" &amp; factor_list_table[[#This Row],[Series Number]]</f>
        <v>1-719</v>
      </c>
      <c r="K116" s="78" t="s">
        <v>448</v>
      </c>
      <c r="L116" s="78"/>
      <c r="M116" s="79">
        <v>45216</v>
      </c>
      <c r="N116" s="79"/>
      <c r="O116" s="78" t="s">
        <v>181</v>
      </c>
      <c r="P116" s="78" t="s">
        <v>88</v>
      </c>
    </row>
    <row r="117" spans="1:16" ht="39.6" x14ac:dyDescent="0.25">
      <c r="A117" s="77" t="str">
        <f>HYPERLINK("#'x-" &amp; factor_list_table[[#This Row],[Series Number]] &amp; "'!A1", "x-" &amp; factor_list_table[[#This Row],[Series Number]])</f>
        <v>x-720</v>
      </c>
      <c r="B117" s="78" t="s">
        <v>174</v>
      </c>
      <c r="C117" s="78" t="s">
        <v>182</v>
      </c>
      <c r="D117" s="78" t="s">
        <v>410</v>
      </c>
      <c r="E117" s="78" t="s">
        <v>449</v>
      </c>
      <c r="F117" s="78" t="s">
        <v>253</v>
      </c>
      <c r="G117" s="78" t="s">
        <v>412</v>
      </c>
      <c r="H117" s="78">
        <v>1</v>
      </c>
      <c r="I117" s="78">
        <v>720</v>
      </c>
      <c r="J117" s="78" t="str">
        <f>factor_list_table[[#This Row],[Section Number (x)]] &amp; "-" &amp; factor_list_table[[#This Row],[Series Number]]</f>
        <v>1-720</v>
      </c>
      <c r="K117" s="78" t="s">
        <v>450</v>
      </c>
      <c r="L117" s="78"/>
      <c r="M117" s="79">
        <v>45216</v>
      </c>
      <c r="N117" s="79"/>
      <c r="O117" s="78" t="s">
        <v>181</v>
      </c>
      <c r="P117" s="78" t="s">
        <v>88</v>
      </c>
    </row>
    <row r="118" spans="1:16" ht="39.6" x14ac:dyDescent="0.25">
      <c r="A118" s="77" t="str">
        <f>HYPERLINK("#'x-" &amp; factor_list_table[[#This Row],[Series Number]] &amp; "'!A1", "x-" &amp; factor_list_table[[#This Row],[Series Number]])</f>
        <v>x-721</v>
      </c>
      <c r="B118" s="78" t="s">
        <v>174</v>
      </c>
      <c r="C118" s="78" t="s">
        <v>182</v>
      </c>
      <c r="D118" s="78" t="s">
        <v>410</v>
      </c>
      <c r="E118" s="78" t="s">
        <v>451</v>
      </c>
      <c r="F118" s="78" t="s">
        <v>253</v>
      </c>
      <c r="G118" s="78" t="s">
        <v>412</v>
      </c>
      <c r="H118" s="78">
        <v>1</v>
      </c>
      <c r="I118" s="78">
        <v>721</v>
      </c>
      <c r="J118" s="78" t="str">
        <f>factor_list_table[[#This Row],[Section Number (x)]] &amp; "-" &amp; factor_list_table[[#This Row],[Series Number]]</f>
        <v>1-721</v>
      </c>
      <c r="K118" s="78" t="s">
        <v>452</v>
      </c>
      <c r="L118" s="78"/>
      <c r="M118" s="79">
        <v>45216</v>
      </c>
      <c r="N118" s="79"/>
      <c r="O118" s="78" t="s">
        <v>181</v>
      </c>
      <c r="P118" s="78" t="s">
        <v>88</v>
      </c>
    </row>
    <row r="119" spans="1:16" ht="15" x14ac:dyDescent="0.25">
      <c r="A119" s="77" t="str">
        <f>HYPERLINK("#'x-" &amp; factor_list_table[[#This Row],[Series Number]] &amp; "'!A1", "x-" &amp; factor_list_table[[#This Row],[Series Number]])</f>
        <v>x-722</v>
      </c>
      <c r="B119" s="78" t="s">
        <v>174</v>
      </c>
      <c r="C119" s="78" t="s">
        <v>175</v>
      </c>
      <c r="D119" s="78" t="s">
        <v>453</v>
      </c>
      <c r="E119" s="78" t="s">
        <v>454</v>
      </c>
      <c r="F119" s="78" t="s">
        <v>253</v>
      </c>
      <c r="G119" s="78" t="s">
        <v>455</v>
      </c>
      <c r="H119" s="78">
        <v>0</v>
      </c>
      <c r="I119" s="78">
        <v>722</v>
      </c>
      <c r="J119" s="78" t="str">
        <f>factor_list_table[[#This Row],[Section Number (x)]] &amp; "-" &amp; factor_list_table[[#This Row],[Series Number]]</f>
        <v>0-722</v>
      </c>
      <c r="K119" s="78" t="s">
        <v>456</v>
      </c>
      <c r="L119" s="78"/>
      <c r="M119" s="79">
        <v>45216</v>
      </c>
      <c r="N119" s="79"/>
      <c r="O119" s="78" t="s">
        <v>181</v>
      </c>
      <c r="P119" s="78" t="s">
        <v>88</v>
      </c>
    </row>
    <row r="120" spans="1:16" ht="26.4" x14ac:dyDescent="0.25">
      <c r="A120" s="77" t="str">
        <f>HYPERLINK("#'x-" &amp; factor_list_table[[#This Row],[Series Number]] &amp; "'!A1", "x-" &amp; factor_list_table[[#This Row],[Series Number]])</f>
        <v>x-723</v>
      </c>
      <c r="B120" s="78" t="s">
        <v>174</v>
      </c>
      <c r="C120" s="78" t="s">
        <v>175</v>
      </c>
      <c r="D120" s="78" t="s">
        <v>453</v>
      </c>
      <c r="E120" s="78" t="s">
        <v>457</v>
      </c>
      <c r="F120" s="78" t="s">
        <v>253</v>
      </c>
      <c r="G120" s="78" t="s">
        <v>458</v>
      </c>
      <c r="H120" s="78">
        <v>0</v>
      </c>
      <c r="I120" s="78">
        <v>723</v>
      </c>
      <c r="J120" s="78" t="str">
        <f>factor_list_table[[#This Row],[Section Number (x)]] &amp; "-" &amp; factor_list_table[[#This Row],[Series Number]]</f>
        <v>0-723</v>
      </c>
      <c r="K120" s="78" t="s">
        <v>459</v>
      </c>
      <c r="L120" s="78"/>
      <c r="M120" s="79">
        <v>45216</v>
      </c>
      <c r="N120" s="79"/>
      <c r="O120" s="78" t="s">
        <v>181</v>
      </c>
      <c r="P120" s="78" t="s">
        <v>88</v>
      </c>
    </row>
    <row r="121" spans="1:16" ht="15" x14ac:dyDescent="0.25">
      <c r="A121" s="77" t="str">
        <f>HYPERLINK("#'x-" &amp; factor_list_table[[#This Row],[Series Number]] &amp; "'!A1", "x-" &amp; factor_list_table[[#This Row],[Series Number]])</f>
        <v>x-724</v>
      </c>
      <c r="B121" s="78" t="s">
        <v>174</v>
      </c>
      <c r="C121" s="78" t="s">
        <v>175</v>
      </c>
      <c r="D121" s="78" t="s">
        <v>460</v>
      </c>
      <c r="E121" s="78" t="s">
        <v>461</v>
      </c>
      <c r="F121" s="78" t="s">
        <v>253</v>
      </c>
      <c r="G121" s="78" t="s">
        <v>462</v>
      </c>
      <c r="H121" s="78">
        <v>0</v>
      </c>
      <c r="I121" s="78">
        <v>724</v>
      </c>
      <c r="J121" s="78" t="str">
        <f>factor_list_table[[#This Row],[Section Number (x)]] &amp; "-" &amp; factor_list_table[[#This Row],[Series Number]]</f>
        <v>0-724</v>
      </c>
      <c r="K121" s="78" t="s">
        <v>463</v>
      </c>
      <c r="L121" s="78"/>
      <c r="M121" s="79">
        <v>45216</v>
      </c>
      <c r="N121" s="79"/>
      <c r="O121" s="78" t="s">
        <v>181</v>
      </c>
      <c r="P121" s="78" t="s">
        <v>88</v>
      </c>
    </row>
    <row r="122" spans="1:16" ht="15" x14ac:dyDescent="0.25">
      <c r="A122" s="77" t="str">
        <f>HYPERLINK("#'x-" &amp; factor_list_table[[#This Row],[Series Number]] &amp; "'!A1", "x-" &amp; factor_list_table[[#This Row],[Series Number]])</f>
        <v>x-725</v>
      </c>
      <c r="B122" s="78" t="s">
        <v>174</v>
      </c>
      <c r="C122" s="78" t="s">
        <v>175</v>
      </c>
      <c r="D122" s="78" t="s">
        <v>460</v>
      </c>
      <c r="E122" s="78" t="s">
        <v>464</v>
      </c>
      <c r="F122" s="78" t="s">
        <v>253</v>
      </c>
      <c r="G122" s="78" t="s">
        <v>462</v>
      </c>
      <c r="H122" s="78">
        <v>0</v>
      </c>
      <c r="I122" s="78">
        <v>725</v>
      </c>
      <c r="J122" s="78" t="str">
        <f>factor_list_table[[#This Row],[Section Number (x)]] &amp; "-" &amp; factor_list_table[[#This Row],[Series Number]]</f>
        <v>0-725</v>
      </c>
      <c r="K122" s="78" t="s">
        <v>465</v>
      </c>
      <c r="L122" s="78"/>
      <c r="M122" s="79">
        <v>45216</v>
      </c>
      <c r="N122" s="79"/>
      <c r="O122" s="78" t="s">
        <v>181</v>
      </c>
      <c r="P122" s="78" t="s">
        <v>88</v>
      </c>
    </row>
    <row r="123" spans="1:16" ht="15" x14ac:dyDescent="0.25">
      <c r="A123" s="77" t="str">
        <f>HYPERLINK("#'x-" &amp; factor_list_table[[#This Row],[Series Number]] &amp; "'!A1", "x-" &amp; factor_list_table[[#This Row],[Series Number]])</f>
        <v>x-726</v>
      </c>
      <c r="B123" s="78" t="s">
        <v>174</v>
      </c>
      <c r="C123" s="78" t="s">
        <v>175</v>
      </c>
      <c r="D123" s="78" t="s">
        <v>460</v>
      </c>
      <c r="E123" s="78" t="s">
        <v>466</v>
      </c>
      <c r="F123" s="78" t="s">
        <v>253</v>
      </c>
      <c r="G123" s="78" t="s">
        <v>462</v>
      </c>
      <c r="H123" s="78">
        <v>0</v>
      </c>
      <c r="I123" s="78">
        <v>726</v>
      </c>
      <c r="J123" s="78" t="str">
        <f>factor_list_table[[#This Row],[Section Number (x)]] &amp; "-" &amp; factor_list_table[[#This Row],[Series Number]]</f>
        <v>0-726</v>
      </c>
      <c r="K123" s="78" t="s">
        <v>467</v>
      </c>
      <c r="L123" s="78"/>
      <c r="M123" s="79">
        <v>45216</v>
      </c>
      <c r="N123" s="79"/>
      <c r="O123" s="78" t="s">
        <v>181</v>
      </c>
      <c r="P123" s="78" t="s">
        <v>88</v>
      </c>
    </row>
    <row r="124" spans="1:16" ht="26.4" x14ac:dyDescent="0.25">
      <c r="A124" s="77" t="str">
        <f>HYPERLINK("#'x-" &amp; factor_list_table[[#This Row],[Series Number]] &amp; "'!A1", "x-" &amp; factor_list_table[[#This Row],[Series Number]])</f>
        <v>x-727</v>
      </c>
      <c r="B124" s="78" t="s">
        <v>174</v>
      </c>
      <c r="C124" s="78" t="s">
        <v>175</v>
      </c>
      <c r="D124" s="78" t="s">
        <v>460</v>
      </c>
      <c r="E124" s="78" t="s">
        <v>468</v>
      </c>
      <c r="F124" s="78" t="s">
        <v>253</v>
      </c>
      <c r="G124" s="78" t="s">
        <v>469</v>
      </c>
      <c r="H124" s="78">
        <v>0</v>
      </c>
      <c r="I124" s="78">
        <v>727</v>
      </c>
      <c r="J124" s="78" t="str">
        <f>factor_list_table[[#This Row],[Section Number (x)]] &amp; "-" &amp; factor_list_table[[#This Row],[Series Number]]</f>
        <v>0-727</v>
      </c>
      <c r="K124" s="78" t="s">
        <v>470</v>
      </c>
      <c r="L124" s="78"/>
      <c r="M124" s="79">
        <v>45216</v>
      </c>
      <c r="N124" s="79"/>
      <c r="O124" s="78" t="s">
        <v>181</v>
      </c>
      <c r="P124" s="78" t="s">
        <v>88</v>
      </c>
    </row>
    <row r="125" spans="1:16" ht="26.4" x14ac:dyDescent="0.25">
      <c r="A125" s="77" t="str">
        <f>HYPERLINK("#'x-" &amp; factor_list_table[[#This Row],[Series Number]] &amp; "'!A1", "x-" &amp; factor_list_table[[#This Row],[Series Number]])</f>
        <v>x-728</v>
      </c>
      <c r="B125" s="78" t="s">
        <v>174</v>
      </c>
      <c r="C125" s="78" t="s">
        <v>182</v>
      </c>
      <c r="D125" s="78" t="s">
        <v>471</v>
      </c>
      <c r="E125" s="78" t="s">
        <v>472</v>
      </c>
      <c r="F125" s="78" t="s">
        <v>178</v>
      </c>
      <c r="G125" s="78"/>
      <c r="H125" s="78">
        <v>1</v>
      </c>
      <c r="I125" s="78">
        <v>728</v>
      </c>
      <c r="J125" s="78" t="str">
        <f>factor_list_table[[#This Row],[Section Number (x)]] &amp; "-" &amp; factor_list_table[[#This Row],[Series Number]]</f>
        <v>1-728</v>
      </c>
      <c r="K125" s="78" t="s">
        <v>386</v>
      </c>
      <c r="L125" s="78"/>
      <c r="M125" s="79">
        <v>45216</v>
      </c>
      <c r="N125" s="79"/>
      <c r="O125" s="78" t="s">
        <v>181</v>
      </c>
      <c r="P125" s="78" t="s">
        <v>88</v>
      </c>
    </row>
    <row r="126" spans="1:16" ht="15" x14ac:dyDescent="0.25">
      <c r="A126" s="77" t="str">
        <f>HYPERLINK("#'x-" &amp; factor_list_table[[#This Row],[Series Number]] &amp; "'!A1", "x-" &amp; factor_list_table[[#This Row],[Series Number]])</f>
        <v>x-729</v>
      </c>
      <c r="B126" s="78" t="s">
        <v>174</v>
      </c>
      <c r="C126" s="78" t="s">
        <v>175</v>
      </c>
      <c r="D126" s="78" t="s">
        <v>453</v>
      </c>
      <c r="E126" s="78" t="s">
        <v>473</v>
      </c>
      <c r="F126" s="78" t="s">
        <v>253</v>
      </c>
      <c r="G126" s="78"/>
      <c r="H126" s="78">
        <v>0</v>
      </c>
      <c r="I126" s="78">
        <v>729</v>
      </c>
      <c r="J126" s="78" t="str">
        <f>factor_list_table[[#This Row],[Section Number (x)]] &amp; "-" &amp; factor_list_table[[#This Row],[Series Number]]</f>
        <v>0-729</v>
      </c>
      <c r="K126" s="78" t="s">
        <v>474</v>
      </c>
      <c r="L126" s="78"/>
      <c r="M126" s="79">
        <v>45216</v>
      </c>
      <c r="N126" s="79"/>
      <c r="O126" s="78" t="s">
        <v>181</v>
      </c>
      <c r="P126" s="78" t="s">
        <v>88</v>
      </c>
    </row>
    <row r="127" spans="1:16" ht="26.4" x14ac:dyDescent="0.25">
      <c r="A127" s="77" t="str">
        <f>HYPERLINK("#'x-" &amp; factor_list_table[[#This Row],[Series Number]] &amp; "'!A1", "x-" &amp; factor_list_table[[#This Row],[Series Number]])</f>
        <v>x-730</v>
      </c>
      <c r="B127" s="78" t="s">
        <v>174</v>
      </c>
      <c r="C127" s="78" t="s">
        <v>175</v>
      </c>
      <c r="D127" s="78" t="s">
        <v>460</v>
      </c>
      <c r="E127" s="78" t="s">
        <v>475</v>
      </c>
      <c r="F127" s="78" t="s">
        <v>253</v>
      </c>
      <c r="G127" s="78" t="s">
        <v>476</v>
      </c>
      <c r="H127" s="78">
        <v>0</v>
      </c>
      <c r="I127" s="78">
        <v>730</v>
      </c>
      <c r="J127" s="78" t="str">
        <f>factor_list_table[[#This Row],[Section Number (x)]] &amp; "-" &amp; factor_list_table[[#This Row],[Series Number]]</f>
        <v>0-730</v>
      </c>
      <c r="K127" s="78" t="s">
        <v>477</v>
      </c>
      <c r="L127" s="78"/>
      <c r="M127" s="79"/>
      <c r="N127" s="79"/>
      <c r="O127" s="78" t="s">
        <v>181</v>
      </c>
      <c r="P127" s="78" t="s">
        <v>88</v>
      </c>
    </row>
    <row r="128" spans="1:16" ht="26.4" x14ac:dyDescent="0.25">
      <c r="A128" s="77" t="str">
        <f>HYPERLINK("#'x-" &amp; factor_list_table[[#This Row],[Series Number]] &amp; "'!A1", "x-" &amp; factor_list_table[[#This Row],[Series Number]])</f>
        <v>x-801</v>
      </c>
      <c r="B128" s="78" t="s">
        <v>174</v>
      </c>
      <c r="C128" s="78" t="s">
        <v>192</v>
      </c>
      <c r="D128" s="78" t="s">
        <v>478</v>
      </c>
      <c r="E128" s="78" t="s">
        <v>479</v>
      </c>
      <c r="F128" s="78" t="s">
        <v>253</v>
      </c>
      <c r="G128" s="78" t="s">
        <v>179</v>
      </c>
      <c r="H128" s="78">
        <v>1</v>
      </c>
      <c r="I128" s="78">
        <v>801</v>
      </c>
      <c r="J128" s="78" t="str">
        <f>factor_list_table[[#This Row],[Section Number (x)]] &amp; "-" &amp; factor_list_table[[#This Row],[Series Number]]</f>
        <v>1-801</v>
      </c>
      <c r="K128" s="78" t="s">
        <v>480</v>
      </c>
      <c r="L128" s="78"/>
      <c r="M128" s="79">
        <v>45135</v>
      </c>
      <c r="N128" s="79"/>
      <c r="O128" s="78" t="s">
        <v>181</v>
      </c>
      <c r="P128" s="78" t="s">
        <v>88</v>
      </c>
    </row>
    <row r="129" spans="1:16" ht="26.4" x14ac:dyDescent="0.25">
      <c r="A129" s="77" t="str">
        <f>HYPERLINK("#'x-" &amp; factor_list_table[[#This Row],[Series Number]] &amp; "'!A1", "x-" &amp; factor_list_table[[#This Row],[Series Number]])</f>
        <v>x-802</v>
      </c>
      <c r="B129" s="78" t="s">
        <v>174</v>
      </c>
      <c r="C129" s="78" t="s">
        <v>192</v>
      </c>
      <c r="D129" s="78" t="s">
        <v>478</v>
      </c>
      <c r="E129" s="78" t="s">
        <v>481</v>
      </c>
      <c r="F129" s="78" t="s">
        <v>253</v>
      </c>
      <c r="G129" s="78" t="s">
        <v>179</v>
      </c>
      <c r="H129" s="78">
        <v>1</v>
      </c>
      <c r="I129" s="78">
        <v>802</v>
      </c>
      <c r="J129" s="78" t="str">
        <f>factor_list_table[[#This Row],[Section Number (x)]] &amp; "-" &amp; factor_list_table[[#This Row],[Series Number]]</f>
        <v>1-802</v>
      </c>
      <c r="K129" s="78" t="s">
        <v>482</v>
      </c>
      <c r="L129" s="78"/>
      <c r="M129" s="79">
        <v>45135</v>
      </c>
      <c r="N129" s="79"/>
      <c r="O129" s="78" t="s">
        <v>181</v>
      </c>
      <c r="P129" s="78" t="s">
        <v>88</v>
      </c>
    </row>
    <row r="130" spans="1:16" ht="52.8" x14ac:dyDescent="0.25">
      <c r="A130" s="77" t="str">
        <f>HYPERLINK("#'x-" &amp; factor_list_table[[#This Row],[Series Number]] &amp; "'!A1", "x-" &amp; factor_list_table[[#This Row],[Series Number]])</f>
        <v>x-803</v>
      </c>
      <c r="B130" s="78" t="s">
        <v>174</v>
      </c>
      <c r="C130" s="78" t="s">
        <v>182</v>
      </c>
      <c r="D130" s="78" t="s">
        <v>483</v>
      </c>
      <c r="E130" s="78" t="s">
        <v>484</v>
      </c>
      <c r="F130" s="78" t="s">
        <v>253</v>
      </c>
      <c r="G130" s="78" t="s">
        <v>485</v>
      </c>
      <c r="H130" s="78">
        <v>1</v>
      </c>
      <c r="I130" s="78">
        <v>803</v>
      </c>
      <c r="J130" s="78" t="str">
        <f>factor_list_table[[#This Row],[Section Number (x)]] &amp; "-" &amp; factor_list_table[[#This Row],[Series Number]]</f>
        <v>1-803</v>
      </c>
      <c r="K130" s="78" t="s">
        <v>486</v>
      </c>
      <c r="L130" s="78"/>
      <c r="M130" s="79">
        <v>45216</v>
      </c>
      <c r="N130" s="79"/>
      <c r="O130" s="78" t="s">
        <v>181</v>
      </c>
      <c r="P130" s="78" t="s">
        <v>88</v>
      </c>
    </row>
    <row r="131" spans="1:16" ht="52.8" x14ac:dyDescent="0.25">
      <c r="A131" s="77" t="str">
        <f>HYPERLINK("#'x-" &amp; factor_list_table[[#This Row],[Series Number]] &amp; "'!A1", "x-" &amp; factor_list_table[[#This Row],[Series Number]])</f>
        <v>x-804</v>
      </c>
      <c r="B131" s="78" t="s">
        <v>174</v>
      </c>
      <c r="C131" s="78" t="s">
        <v>182</v>
      </c>
      <c r="D131" s="78" t="s">
        <v>483</v>
      </c>
      <c r="E131" s="78" t="s">
        <v>487</v>
      </c>
      <c r="F131" s="78" t="s">
        <v>253</v>
      </c>
      <c r="G131" s="78" t="s">
        <v>488</v>
      </c>
      <c r="H131" s="78">
        <v>1</v>
      </c>
      <c r="I131" s="78">
        <v>804</v>
      </c>
      <c r="J131" s="78" t="str">
        <f>factor_list_table[[#This Row],[Section Number (x)]] &amp; "-" &amp; factor_list_table[[#This Row],[Series Number]]</f>
        <v>1-804</v>
      </c>
      <c r="K131" s="78" t="s">
        <v>489</v>
      </c>
      <c r="L131" s="78"/>
      <c r="M131" s="79">
        <v>45216</v>
      </c>
      <c r="N131" s="79"/>
      <c r="O131" s="78" t="s">
        <v>181</v>
      </c>
      <c r="P131" s="78" t="s">
        <v>88</v>
      </c>
    </row>
    <row r="132" spans="1:16" ht="26.4" x14ac:dyDescent="0.25">
      <c r="A132" s="77" t="str">
        <f>HYPERLINK("#'x-" &amp; factor_list_table[[#This Row],[Series Number]] &amp; "'!A1", "x-" &amp; factor_list_table[[#This Row],[Series Number]])</f>
        <v>x-805</v>
      </c>
      <c r="B132" s="78" t="s">
        <v>174</v>
      </c>
      <c r="C132" s="78" t="s">
        <v>192</v>
      </c>
      <c r="D132" s="78" t="s">
        <v>490</v>
      </c>
      <c r="E132" s="78" t="s">
        <v>491</v>
      </c>
      <c r="F132" s="78" t="s">
        <v>253</v>
      </c>
      <c r="G132" s="78" t="s">
        <v>492</v>
      </c>
      <c r="H132" s="78">
        <v>0</v>
      </c>
      <c r="I132" s="78">
        <v>805</v>
      </c>
      <c r="J132" s="78" t="str">
        <f>factor_list_table[[#This Row],[Section Number (x)]] &amp; "-" &amp; factor_list_table[[#This Row],[Series Number]]</f>
        <v>0-805</v>
      </c>
      <c r="K132" s="78" t="s">
        <v>490</v>
      </c>
      <c r="L132" s="78"/>
      <c r="M132" s="79">
        <v>45216</v>
      </c>
      <c r="N132" s="79"/>
      <c r="O132" s="78" t="s">
        <v>181</v>
      </c>
      <c r="P132" s="78" t="s">
        <v>88</v>
      </c>
    </row>
  </sheetData>
  <sheetProtection algorithmName="SHA-512" hashValue="HM4XmOb33FZgLjWVz7O6gpxtJlCxbplAtxZAzaROmlWI3RDr2GD0I/3G4zQYMyKZywEkI291OxLfcjMZYQd52g==" saltValue="y7UPTPo3s0pvIJXU/IEgIg==" spinCount="100000" sheet="1" objects="1" scenarios="1" autoFilter="0"/>
  <phoneticPr fontId="34"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heetViews>
  <sheetFormatPr defaultColWidth="9.26953125" defaultRowHeight="15" x14ac:dyDescent="0.25"/>
  <cols>
    <col min="1" max="1" width="48.7265625" style="4" customWidth="1"/>
    <col min="2" max="3" width="36.7265625" style="4" customWidth="1"/>
    <col min="4" max="16384" width="9.26953125" style="1"/>
  </cols>
  <sheetData>
    <row r="1" spans="1:3" s="21" customFormat="1" ht="21" x14ac:dyDescent="0.4">
      <c r="A1" s="20" t="s">
        <v>0</v>
      </c>
    </row>
    <row r="2" spans="1:3" s="21" customFormat="1" ht="15.6" x14ac:dyDescent="0.3">
      <c r="A2" s="21" t="s">
        <v>1</v>
      </c>
      <c r="B2" s="3" t="str">
        <f>wb_title</f>
        <v>TPS_EW - Consolidated Factor Spreadsheet</v>
      </c>
    </row>
    <row r="3" spans="1:3" s="21" customFormat="1" ht="15.6" x14ac:dyDescent="0.3">
      <c r="A3" s="21" t="s">
        <v>2</v>
      </c>
      <c r="B3" s="22" t="s">
        <v>11</v>
      </c>
    </row>
    <row r="6" spans="1:3" ht="15.6" x14ac:dyDescent="0.3">
      <c r="A6" s="6" t="s">
        <v>86</v>
      </c>
      <c r="B6" s="6" t="s">
        <v>87</v>
      </c>
      <c r="C6" s="6" t="s">
        <v>88</v>
      </c>
    </row>
    <row r="7" spans="1:3" x14ac:dyDescent="0.25">
      <c r="A7" s="4" t="s">
        <v>89</v>
      </c>
      <c r="B7" s="4" t="s">
        <v>90</v>
      </c>
      <c r="C7" s="4" t="s">
        <v>91</v>
      </c>
    </row>
    <row r="8" spans="1:3" x14ac:dyDescent="0.25">
      <c r="A8" s="4" t="s">
        <v>92</v>
      </c>
      <c r="B8" s="4" t="s">
        <v>93</v>
      </c>
      <c r="C8" s="4" t="s">
        <v>94</v>
      </c>
    </row>
    <row r="9" spans="1:3" x14ac:dyDescent="0.25">
      <c r="A9" s="4" t="s">
        <v>95</v>
      </c>
      <c r="B9" s="4" t="s">
        <v>96</v>
      </c>
      <c r="C9" s="4" t="s">
        <v>97</v>
      </c>
    </row>
    <row r="10" spans="1:3" x14ac:dyDescent="0.25">
      <c r="A10" s="4" t="s">
        <v>98</v>
      </c>
      <c r="B10" s="4" t="s">
        <v>90</v>
      </c>
      <c r="C10" s="4" t="s">
        <v>90</v>
      </c>
    </row>
    <row r="11" spans="1:3" x14ac:dyDescent="0.25">
      <c r="A11" s="4" t="s">
        <v>99</v>
      </c>
      <c r="B11" s="4" t="s">
        <v>100</v>
      </c>
      <c r="C11" s="4" t="s">
        <v>101</v>
      </c>
    </row>
    <row r="12" spans="1:3" ht="30" x14ac:dyDescent="0.25">
      <c r="A12" s="4" t="s">
        <v>102</v>
      </c>
      <c r="B12" s="4" t="s">
        <v>103</v>
      </c>
      <c r="C12" s="4" t="s">
        <v>104</v>
      </c>
    </row>
    <row r="13" spans="1:3" x14ac:dyDescent="0.25">
      <c r="A13" s="4" t="s">
        <v>105</v>
      </c>
      <c r="B13" s="4" t="s">
        <v>106</v>
      </c>
      <c r="C13" s="4" t="s">
        <v>106</v>
      </c>
    </row>
    <row r="14" spans="1:3" x14ac:dyDescent="0.25">
      <c r="A14" s="4" t="s">
        <v>107</v>
      </c>
      <c r="B14" s="4" t="s">
        <v>108</v>
      </c>
      <c r="C14" s="4" t="s">
        <v>108</v>
      </c>
    </row>
    <row r="15" spans="1:3" x14ac:dyDescent="0.25">
      <c r="A15" s="4" t="s">
        <v>109</v>
      </c>
      <c r="B15" s="4" t="s">
        <v>110</v>
      </c>
      <c r="C15" s="4" t="s">
        <v>110</v>
      </c>
    </row>
    <row r="16" spans="1:3" x14ac:dyDescent="0.25">
      <c r="A16" s="4" t="s">
        <v>111</v>
      </c>
      <c r="B16" s="4" t="s">
        <v>112</v>
      </c>
      <c r="C16" s="4" t="s">
        <v>112</v>
      </c>
    </row>
    <row r="17" spans="1:3" x14ac:dyDescent="0.25">
      <c r="A17" s="4" t="s">
        <v>113</v>
      </c>
      <c r="B17" s="4" t="s">
        <v>114</v>
      </c>
      <c r="C17" s="4" t="s">
        <v>115</v>
      </c>
    </row>
    <row r="18" spans="1:3" x14ac:dyDescent="0.25">
      <c r="A18" s="4" t="s">
        <v>116</v>
      </c>
      <c r="B18" s="4" t="s">
        <v>117</v>
      </c>
      <c r="C18" s="4" t="s">
        <v>118</v>
      </c>
    </row>
    <row r="19" spans="1:3" x14ac:dyDescent="0.25">
      <c r="A19" s="4" t="s">
        <v>119</v>
      </c>
      <c r="B19" s="4" t="s">
        <v>120</v>
      </c>
      <c r="C19" s="4" t="s">
        <v>121</v>
      </c>
    </row>
    <row r="20" spans="1:3" x14ac:dyDescent="0.25">
      <c r="A20" s="4" t="s">
        <v>122</v>
      </c>
      <c r="B20" s="4" t="s">
        <v>123</v>
      </c>
      <c r="C20" s="4" t="s">
        <v>124</v>
      </c>
    </row>
    <row r="21" spans="1:3" x14ac:dyDescent="0.25">
      <c r="A21" s="4" t="s">
        <v>125</v>
      </c>
      <c r="B21" s="4" t="s">
        <v>126</v>
      </c>
      <c r="C21" s="4" t="s">
        <v>127</v>
      </c>
    </row>
    <row r="22" spans="1:3" x14ac:dyDescent="0.25">
      <c r="A22" s="4" t="s">
        <v>128</v>
      </c>
      <c r="B22" s="4" t="s">
        <v>129</v>
      </c>
      <c r="C22" s="4" t="s">
        <v>130</v>
      </c>
    </row>
    <row r="23" spans="1:3" ht="30" x14ac:dyDescent="0.25">
      <c r="A23" s="4" t="s">
        <v>131</v>
      </c>
      <c r="B23" s="4" t="s">
        <v>132</v>
      </c>
      <c r="C23" s="4" t="s">
        <v>133</v>
      </c>
    </row>
    <row r="24" spans="1:3" ht="90" x14ac:dyDescent="0.25">
      <c r="A24" s="4" t="s">
        <v>134</v>
      </c>
      <c r="B24" s="4">
        <v>2028</v>
      </c>
      <c r="C24" s="4" t="s">
        <v>135</v>
      </c>
    </row>
    <row r="25" spans="1:3" ht="30" x14ac:dyDescent="0.25">
      <c r="A25" s="4" t="s">
        <v>136</v>
      </c>
      <c r="B25" s="4" t="s">
        <v>137</v>
      </c>
      <c r="C25" s="4" t="s">
        <v>137</v>
      </c>
    </row>
    <row r="26" spans="1:3" x14ac:dyDescent="0.25">
      <c r="A26" s="4" t="s">
        <v>138</v>
      </c>
      <c r="B26" s="4" t="s">
        <v>110</v>
      </c>
      <c r="C26" s="4" t="s">
        <v>110</v>
      </c>
    </row>
    <row r="27" spans="1:3" x14ac:dyDescent="0.25">
      <c r="A27" s="4" t="s">
        <v>139</v>
      </c>
      <c r="B27" s="4" t="s">
        <v>110</v>
      </c>
      <c r="C27" s="4" t="s">
        <v>110</v>
      </c>
    </row>
    <row r="28" spans="1:3" x14ac:dyDescent="0.25">
      <c r="A28" s="4" t="s">
        <v>140</v>
      </c>
      <c r="B28" s="4" t="s">
        <v>141</v>
      </c>
      <c r="C28" s="4" t="s">
        <v>141</v>
      </c>
    </row>
    <row r="29" spans="1:3" ht="90" x14ac:dyDescent="0.25">
      <c r="A29" s="4" t="s">
        <v>142</v>
      </c>
      <c r="B29" s="4" t="s">
        <v>143</v>
      </c>
      <c r="C29" s="4" t="s">
        <v>144</v>
      </c>
    </row>
    <row r="30" spans="1:3" ht="30" x14ac:dyDescent="0.25">
      <c r="A30" s="4" t="s">
        <v>145</v>
      </c>
      <c r="B30" s="4" t="s">
        <v>146</v>
      </c>
      <c r="C30" s="4" t="s">
        <v>146</v>
      </c>
    </row>
    <row r="31" spans="1:3" ht="30" x14ac:dyDescent="0.25">
      <c r="A31" s="4" t="s">
        <v>147</v>
      </c>
      <c r="B31" s="4" t="s">
        <v>148</v>
      </c>
      <c r="C31" s="4" t="s">
        <v>149</v>
      </c>
    </row>
    <row r="32" spans="1:3" ht="30" x14ac:dyDescent="0.25">
      <c r="A32" s="4" t="s">
        <v>150</v>
      </c>
      <c r="B32" s="4" t="s">
        <v>148</v>
      </c>
      <c r="C32" s="4" t="s">
        <v>149</v>
      </c>
    </row>
    <row r="33" spans="1:3" x14ac:dyDescent="0.25">
      <c r="A33" s="4" t="s">
        <v>151</v>
      </c>
      <c r="B33" s="4" t="s">
        <v>110</v>
      </c>
      <c r="C33" s="4" t="s">
        <v>110</v>
      </c>
    </row>
    <row r="34" spans="1:3" ht="30" x14ac:dyDescent="0.25">
      <c r="A34" s="4" t="s">
        <v>152</v>
      </c>
      <c r="B34" s="4" t="s">
        <v>153</v>
      </c>
      <c r="C34" s="4" t="s">
        <v>153</v>
      </c>
    </row>
    <row r="35" spans="1:3" x14ac:dyDescent="0.25">
      <c r="A35" s="4" t="s">
        <v>154</v>
      </c>
      <c r="B35" s="4" t="s">
        <v>155</v>
      </c>
      <c r="C35" s="4" t="s">
        <v>155</v>
      </c>
    </row>
    <row r="36" spans="1:3" x14ac:dyDescent="0.25">
      <c r="A36" s="4" t="s">
        <v>156</v>
      </c>
      <c r="B36" s="4" t="s">
        <v>110</v>
      </c>
      <c r="C36" s="4" t="s">
        <v>157</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68843-E22C-4709-BFC0-6B6A4C16A91A}">
  <sheetPr codeName="Sheet3"/>
  <dimension ref="A1:C74"/>
  <sheetViews>
    <sheetView showGridLines="0" workbookViewId="0"/>
  </sheetViews>
  <sheetFormatPr defaultColWidth="9.26953125" defaultRowHeight="13.2" x14ac:dyDescent="0.25"/>
  <cols>
    <col min="1" max="1" width="28.26953125" style="69" customWidth="1"/>
    <col min="2" max="3" width="19.0898437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Club Transfer Adjustments - x-101</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175</v>
      </c>
      <c r="C8" s="63"/>
    </row>
    <row r="9" spans="1:3" s="64" customFormat="1" x14ac:dyDescent="0.25">
      <c r="A9" s="56" t="s">
        <v>162</v>
      </c>
      <c r="B9" s="63" t="s">
        <v>176</v>
      </c>
      <c r="C9" s="63"/>
    </row>
    <row r="10" spans="1:3" s="64" customFormat="1" x14ac:dyDescent="0.25">
      <c r="A10" s="56" t="s">
        <v>6</v>
      </c>
      <c r="B10" s="63" t="s">
        <v>177</v>
      </c>
      <c r="C10" s="63"/>
    </row>
    <row r="11" spans="1:3" s="64" customFormat="1" x14ac:dyDescent="0.25">
      <c r="A11" s="56" t="s">
        <v>163</v>
      </c>
      <c r="B11" s="63" t="s">
        <v>178</v>
      </c>
      <c r="C11" s="63"/>
    </row>
    <row r="12" spans="1:3" s="64" customFormat="1" x14ac:dyDescent="0.25">
      <c r="A12" s="56" t="s">
        <v>164</v>
      </c>
      <c r="B12" s="63" t="s">
        <v>179</v>
      </c>
      <c r="C12" s="63"/>
    </row>
    <row r="13" spans="1:3" s="64" customFormat="1" x14ac:dyDescent="0.25">
      <c r="A13" s="56" t="s">
        <v>496</v>
      </c>
      <c r="B13" s="63">
        <v>0</v>
      </c>
      <c r="C13" s="63"/>
    </row>
    <row r="14" spans="1:3" s="64" customFormat="1" x14ac:dyDescent="0.25">
      <c r="A14" s="56" t="s">
        <v>166</v>
      </c>
      <c r="B14" s="63">
        <v>101</v>
      </c>
      <c r="C14" s="63"/>
    </row>
    <row r="15" spans="1:3" s="64" customFormat="1" x14ac:dyDescent="0.25">
      <c r="A15" s="56" t="s">
        <v>497</v>
      </c>
      <c r="B15" s="63" t="s">
        <v>498</v>
      </c>
      <c r="C15" s="63"/>
    </row>
    <row r="16" spans="1:3" s="64" customFormat="1" x14ac:dyDescent="0.25">
      <c r="A16" s="56" t="s">
        <v>168</v>
      </c>
      <c r="B16" s="63" t="s">
        <v>180</v>
      </c>
      <c r="C16" s="63"/>
    </row>
    <row r="17" spans="1:3" s="64" customFormat="1" x14ac:dyDescent="0.25">
      <c r="A17" s="62" t="s">
        <v>499</v>
      </c>
      <c r="B17" s="63"/>
      <c r="C17" s="63"/>
    </row>
    <row r="18" spans="1:3" s="64" customFormat="1" x14ac:dyDescent="0.25">
      <c r="A18" s="56" t="s">
        <v>170</v>
      </c>
      <c r="B18" s="65">
        <v>45216</v>
      </c>
      <c r="C18" s="65"/>
    </row>
    <row r="19" spans="1:3" s="64" customFormat="1" x14ac:dyDescent="0.25">
      <c r="A19" s="56" t="s">
        <v>171</v>
      </c>
      <c r="B19" s="63"/>
      <c r="C19" s="63"/>
    </row>
    <row r="20" spans="1:3" s="64" customFormat="1" x14ac:dyDescent="0.25">
      <c r="A20" s="56" t="s">
        <v>172</v>
      </c>
      <c r="B20" s="63" t="s">
        <v>181</v>
      </c>
      <c r="C20" s="63"/>
    </row>
    <row r="21" spans="1:3" s="64" customFormat="1" x14ac:dyDescent="0.25">
      <c r="A21" s="56" t="s">
        <v>500</v>
      </c>
      <c r="B21" s="63" t="s">
        <v>88</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x14ac:dyDescent="0.25">
      <c r="A26" s="30" t="s">
        <v>501</v>
      </c>
      <c r="B26" s="30" t="s">
        <v>502</v>
      </c>
      <c r="C26" s="30" t="s">
        <v>503</v>
      </c>
    </row>
    <row r="27" spans="1:3" x14ac:dyDescent="0.25">
      <c r="A27" s="31">
        <v>20</v>
      </c>
      <c r="B27" s="32">
        <v>3.0000000000000001E-3</v>
      </c>
      <c r="C27" s="32">
        <v>3.0000000000000001E-3</v>
      </c>
    </row>
    <row r="28" spans="1:3" x14ac:dyDescent="0.25">
      <c r="A28" s="31">
        <v>21</v>
      </c>
      <c r="B28" s="32">
        <v>3.0000000000000001E-3</v>
      </c>
      <c r="C28" s="32">
        <v>3.0000000000000001E-3</v>
      </c>
    </row>
    <row r="29" spans="1:3" x14ac:dyDescent="0.25">
      <c r="A29" s="31">
        <v>22</v>
      </c>
      <c r="B29" s="32">
        <v>3.0000000000000001E-3</v>
      </c>
      <c r="C29" s="32">
        <v>3.0000000000000001E-3</v>
      </c>
    </row>
    <row r="30" spans="1:3" x14ac:dyDescent="0.25">
      <c r="A30" s="31">
        <v>23</v>
      </c>
      <c r="B30" s="32">
        <v>3.0000000000000001E-3</v>
      </c>
      <c r="C30" s="32">
        <v>3.0000000000000001E-3</v>
      </c>
    </row>
    <row r="31" spans="1:3" x14ac:dyDescent="0.25">
      <c r="A31" s="31">
        <v>24</v>
      </c>
      <c r="B31" s="32">
        <v>3.0000000000000001E-3</v>
      </c>
      <c r="C31" s="32">
        <v>3.0000000000000001E-3</v>
      </c>
    </row>
    <row r="32" spans="1:3" x14ac:dyDescent="0.25">
      <c r="A32" s="31">
        <v>25</v>
      </c>
      <c r="B32" s="32">
        <v>4.0000000000000001E-3</v>
      </c>
      <c r="C32" s="32">
        <v>4.0000000000000001E-3</v>
      </c>
    </row>
    <row r="33" spans="1:3" x14ac:dyDescent="0.25">
      <c r="A33" s="31">
        <v>26</v>
      </c>
      <c r="B33" s="32">
        <v>4.0000000000000001E-3</v>
      </c>
      <c r="C33" s="32">
        <v>4.0000000000000001E-3</v>
      </c>
    </row>
    <row r="34" spans="1:3" x14ac:dyDescent="0.25">
      <c r="A34" s="31">
        <v>27</v>
      </c>
      <c r="B34" s="32">
        <v>4.0000000000000001E-3</v>
      </c>
      <c r="C34" s="32">
        <v>4.0000000000000001E-3</v>
      </c>
    </row>
    <row r="35" spans="1:3" x14ac:dyDescent="0.25">
      <c r="A35" s="31">
        <v>28</v>
      </c>
      <c r="B35" s="32">
        <v>4.0000000000000001E-3</v>
      </c>
      <c r="C35" s="32">
        <v>4.0000000000000001E-3</v>
      </c>
    </row>
    <row r="36" spans="1:3" x14ac:dyDescent="0.25">
      <c r="A36" s="31">
        <v>29</v>
      </c>
      <c r="B36" s="32">
        <v>5.0000000000000001E-3</v>
      </c>
      <c r="C36" s="32">
        <v>5.0000000000000001E-3</v>
      </c>
    </row>
    <row r="37" spans="1:3" x14ac:dyDescent="0.25">
      <c r="A37" s="31">
        <v>30</v>
      </c>
      <c r="B37" s="32">
        <v>5.0000000000000001E-3</v>
      </c>
      <c r="C37" s="32">
        <v>5.0000000000000001E-3</v>
      </c>
    </row>
    <row r="38" spans="1:3" x14ac:dyDescent="0.25">
      <c r="A38" s="31">
        <v>31</v>
      </c>
      <c r="B38" s="32">
        <v>5.0000000000000001E-3</v>
      </c>
      <c r="C38" s="32">
        <v>5.0000000000000001E-3</v>
      </c>
    </row>
    <row r="39" spans="1:3" x14ac:dyDescent="0.25">
      <c r="A39" s="31">
        <v>32</v>
      </c>
      <c r="B39" s="32">
        <v>5.0000000000000001E-3</v>
      </c>
      <c r="C39" s="32">
        <v>5.0000000000000001E-3</v>
      </c>
    </row>
    <row r="40" spans="1:3" x14ac:dyDescent="0.25">
      <c r="A40" s="31">
        <v>33</v>
      </c>
      <c r="B40" s="32">
        <v>6.0000000000000001E-3</v>
      </c>
      <c r="C40" s="32">
        <v>6.0000000000000001E-3</v>
      </c>
    </row>
    <row r="41" spans="1:3" x14ac:dyDescent="0.25">
      <c r="A41" s="31">
        <v>34</v>
      </c>
      <c r="B41" s="32">
        <v>6.0000000000000001E-3</v>
      </c>
      <c r="C41" s="32">
        <v>6.0000000000000001E-3</v>
      </c>
    </row>
    <row r="42" spans="1:3" x14ac:dyDescent="0.25">
      <c r="A42" s="31">
        <v>35</v>
      </c>
      <c r="B42" s="32">
        <v>6.0000000000000001E-3</v>
      </c>
      <c r="C42" s="32">
        <v>6.0000000000000001E-3</v>
      </c>
    </row>
    <row r="43" spans="1:3" x14ac:dyDescent="0.25">
      <c r="A43" s="31">
        <v>36</v>
      </c>
      <c r="B43" s="32">
        <v>6.0000000000000001E-3</v>
      </c>
      <c r="C43" s="32">
        <v>6.0000000000000001E-3</v>
      </c>
    </row>
    <row r="44" spans="1:3" x14ac:dyDescent="0.25">
      <c r="A44" s="31">
        <v>37</v>
      </c>
      <c r="B44" s="32">
        <v>7.0000000000000001E-3</v>
      </c>
      <c r="C44" s="32">
        <v>7.0000000000000001E-3</v>
      </c>
    </row>
    <row r="45" spans="1:3" x14ac:dyDescent="0.25">
      <c r="A45" s="31">
        <v>38</v>
      </c>
      <c r="B45" s="32">
        <v>7.0000000000000001E-3</v>
      </c>
      <c r="C45" s="32">
        <v>7.0000000000000001E-3</v>
      </c>
    </row>
    <row r="46" spans="1:3" x14ac:dyDescent="0.25">
      <c r="A46" s="31">
        <v>39</v>
      </c>
      <c r="B46" s="32">
        <v>7.0000000000000001E-3</v>
      </c>
      <c r="C46" s="32">
        <v>7.0000000000000001E-3</v>
      </c>
    </row>
    <row r="47" spans="1:3" x14ac:dyDescent="0.25">
      <c r="A47" s="31">
        <v>40</v>
      </c>
      <c r="B47" s="32">
        <v>7.0000000000000001E-3</v>
      </c>
      <c r="C47" s="32">
        <v>7.0000000000000001E-3</v>
      </c>
    </row>
    <row r="48" spans="1:3" x14ac:dyDescent="0.25">
      <c r="A48" s="31">
        <v>41</v>
      </c>
      <c r="B48" s="32">
        <v>7.0000000000000001E-3</v>
      </c>
      <c r="C48" s="32">
        <v>7.0000000000000001E-3</v>
      </c>
    </row>
    <row r="49" spans="1:3" x14ac:dyDescent="0.25">
      <c r="A49" s="31">
        <v>42</v>
      </c>
      <c r="B49" s="32">
        <v>8.0000000000000002E-3</v>
      </c>
      <c r="C49" s="32">
        <v>8.0000000000000002E-3</v>
      </c>
    </row>
    <row r="50" spans="1:3" x14ac:dyDescent="0.25">
      <c r="A50" s="31">
        <v>43</v>
      </c>
      <c r="B50" s="32">
        <v>8.0000000000000002E-3</v>
      </c>
      <c r="C50" s="32">
        <v>8.0000000000000002E-3</v>
      </c>
    </row>
    <row r="51" spans="1:3" x14ac:dyDescent="0.25">
      <c r="A51" s="31">
        <v>44</v>
      </c>
      <c r="B51" s="32">
        <v>8.0000000000000002E-3</v>
      </c>
      <c r="C51" s="32">
        <v>8.0000000000000002E-3</v>
      </c>
    </row>
    <row r="52" spans="1:3" x14ac:dyDescent="0.25">
      <c r="A52" s="31">
        <v>45</v>
      </c>
      <c r="B52" s="32">
        <v>8.9999999999999993E-3</v>
      </c>
      <c r="C52" s="32">
        <v>8.9999999999999993E-3</v>
      </c>
    </row>
    <row r="53" spans="1:3" x14ac:dyDescent="0.25">
      <c r="A53" s="31">
        <v>46</v>
      </c>
      <c r="B53" s="32">
        <v>8.9999999999999993E-3</v>
      </c>
      <c r="C53" s="32">
        <v>8.9999999999999993E-3</v>
      </c>
    </row>
    <row r="54" spans="1:3" x14ac:dyDescent="0.25">
      <c r="A54" s="31">
        <v>47</v>
      </c>
      <c r="B54" s="32">
        <v>8.9999999999999993E-3</v>
      </c>
      <c r="C54" s="32">
        <v>8.9999999999999993E-3</v>
      </c>
    </row>
    <row r="55" spans="1:3" x14ac:dyDescent="0.25">
      <c r="A55" s="31">
        <v>48</v>
      </c>
      <c r="B55" s="32">
        <v>0.01</v>
      </c>
      <c r="C55" s="32">
        <v>0.01</v>
      </c>
    </row>
    <row r="56" spans="1:3" x14ac:dyDescent="0.25">
      <c r="A56" s="31">
        <v>49</v>
      </c>
      <c r="B56" s="32">
        <v>0.01</v>
      </c>
      <c r="C56" s="32">
        <v>0.01</v>
      </c>
    </row>
    <row r="57" spans="1:3" x14ac:dyDescent="0.25">
      <c r="A57" s="31">
        <v>50</v>
      </c>
      <c r="B57" s="32">
        <v>1.0999999999999999E-2</v>
      </c>
      <c r="C57" s="32">
        <v>1.0999999999999999E-2</v>
      </c>
    </row>
    <row r="58" spans="1:3" x14ac:dyDescent="0.25">
      <c r="A58" s="31">
        <v>51</v>
      </c>
      <c r="B58" s="32">
        <v>1.0999999999999999E-2</v>
      </c>
      <c r="C58" s="32">
        <v>1.0999999999999999E-2</v>
      </c>
    </row>
    <row r="59" spans="1:3" x14ac:dyDescent="0.25">
      <c r="A59" s="31">
        <v>52</v>
      </c>
      <c r="B59" s="32">
        <v>1.2E-2</v>
      </c>
      <c r="C59" s="32">
        <v>1.2E-2</v>
      </c>
    </row>
    <row r="60" spans="1:3" x14ac:dyDescent="0.25">
      <c r="A60" s="31">
        <v>53</v>
      </c>
      <c r="B60" s="32">
        <v>1.2E-2</v>
      </c>
      <c r="C60" s="32">
        <v>1.2E-2</v>
      </c>
    </row>
    <row r="61" spans="1:3" x14ac:dyDescent="0.25">
      <c r="A61" s="31">
        <v>54</v>
      </c>
      <c r="B61" s="32">
        <v>1.2999999999999999E-2</v>
      </c>
      <c r="C61" s="32">
        <v>1.2999999999999999E-2</v>
      </c>
    </row>
    <row r="62" spans="1:3" x14ac:dyDescent="0.25">
      <c r="A62" s="31">
        <v>55</v>
      </c>
      <c r="B62" s="32">
        <v>1.2999999999999999E-2</v>
      </c>
      <c r="C62" s="32">
        <v>1.2999999999999999E-2</v>
      </c>
    </row>
    <row r="63" spans="1:3" x14ac:dyDescent="0.25">
      <c r="A63" s="31">
        <v>56</v>
      </c>
      <c r="B63" s="32">
        <v>1.4E-2</v>
      </c>
      <c r="C63" s="32">
        <v>1.4E-2</v>
      </c>
    </row>
    <row r="64" spans="1:3" x14ac:dyDescent="0.25">
      <c r="A64" s="31">
        <v>57</v>
      </c>
      <c r="B64" s="32">
        <v>1.4E-2</v>
      </c>
      <c r="C64" s="32">
        <v>1.4E-2</v>
      </c>
    </row>
    <row r="65" spans="1:3" x14ac:dyDescent="0.25">
      <c r="A65" s="31">
        <v>58</v>
      </c>
      <c r="B65" s="32">
        <v>1.4999999999999999E-2</v>
      </c>
      <c r="C65" s="32">
        <v>1.4999999999999999E-2</v>
      </c>
    </row>
    <row r="66" spans="1:3" x14ac:dyDescent="0.25">
      <c r="A66" s="31">
        <v>59</v>
      </c>
      <c r="B66" s="32">
        <v>1.4999999999999999E-2</v>
      </c>
      <c r="C66" s="32">
        <v>1.4999999999999999E-2</v>
      </c>
    </row>
    <row r="67" spans="1:3" x14ac:dyDescent="0.25">
      <c r="A67" s="31">
        <v>60</v>
      </c>
      <c r="B67" s="32">
        <v>1.6E-2</v>
      </c>
      <c r="C67" s="32">
        <v>1.6E-2</v>
      </c>
    </row>
    <row r="68" spans="1:3" x14ac:dyDescent="0.25">
      <c r="A68" s="31">
        <v>61</v>
      </c>
      <c r="B68" s="32">
        <v>1.7000000000000001E-2</v>
      </c>
      <c r="C68" s="32">
        <v>1.7000000000000001E-2</v>
      </c>
    </row>
    <row r="69" spans="1:3" x14ac:dyDescent="0.25">
      <c r="A69" s="31">
        <v>62</v>
      </c>
      <c r="B69" s="32">
        <v>1.7999999999999999E-2</v>
      </c>
      <c r="C69" s="32">
        <v>1.7999999999999999E-2</v>
      </c>
    </row>
    <row r="70" spans="1:3" x14ac:dyDescent="0.25">
      <c r="A70" s="31">
        <v>63</v>
      </c>
      <c r="B70" s="32">
        <v>1.9E-2</v>
      </c>
      <c r="C70" s="32">
        <v>1.9E-2</v>
      </c>
    </row>
    <row r="71" spans="1:3" x14ac:dyDescent="0.25">
      <c r="A71" s="31">
        <v>64</v>
      </c>
      <c r="B71" s="32">
        <v>0.02</v>
      </c>
      <c r="C71" s="32">
        <v>0.02</v>
      </c>
    </row>
    <row r="72" spans="1:3" x14ac:dyDescent="0.25">
      <c r="A72" s="31">
        <v>65</v>
      </c>
      <c r="B72" s="32">
        <v>2.1000000000000001E-2</v>
      </c>
      <c r="C72" s="32">
        <v>2.1000000000000001E-2</v>
      </c>
    </row>
    <row r="73" spans="1:3" x14ac:dyDescent="0.25">
      <c r="A73" s="31">
        <v>66</v>
      </c>
      <c r="B73" s="33" t="s">
        <v>504</v>
      </c>
      <c r="C73" s="33" t="s">
        <v>504</v>
      </c>
    </row>
    <row r="74" spans="1:3" x14ac:dyDescent="0.25">
      <c r="A74" s="31">
        <v>67</v>
      </c>
      <c r="B74" s="33" t="s">
        <v>504</v>
      </c>
      <c r="C74" s="33" t="s">
        <v>504</v>
      </c>
    </row>
  </sheetData>
  <sheetProtection algorithmName="SHA-512" hashValue="i7/cLFwlQaG3Qh6rikuODL5MxjGZoGavNxoeJIl7r2TwocdyxZiM9yHgd04dvOxgVUAx+KXajupkGtek/yiZzg==" saltValue="8JsUXZaGPEsg4fwMY/0qtA==" spinCount="100000" sheet="1" objects="1" scenarios="1"/>
  <conditionalFormatting sqref="A6:A21">
    <cfRule type="expression" dxfId="1067" priority="9" stopIfTrue="1">
      <formula>MOD(ROW(),2)=0</formula>
    </cfRule>
    <cfRule type="expression" dxfId="1066" priority="10" stopIfTrue="1">
      <formula>MOD(ROW(),2)&lt;&gt;0</formula>
    </cfRule>
  </conditionalFormatting>
  <conditionalFormatting sqref="A26:A74">
    <cfRule type="expression" dxfId="1065" priority="7" stopIfTrue="1">
      <formula>MOD(ROW(),2)=0</formula>
    </cfRule>
    <cfRule type="expression" dxfId="1064" priority="8" stopIfTrue="1">
      <formula>MOD(ROW(),2)&lt;&gt;0</formula>
    </cfRule>
  </conditionalFormatting>
  <conditionalFormatting sqref="B6:C21">
    <cfRule type="expression" dxfId="1063" priority="11" stopIfTrue="1">
      <formula>MOD(ROW(),2)=0</formula>
    </cfRule>
    <cfRule type="expression" dxfId="1062" priority="12" stopIfTrue="1">
      <formula>MOD(ROW(),2)&lt;&gt;0</formula>
    </cfRule>
  </conditionalFormatting>
  <conditionalFormatting sqref="B26:C71">
    <cfRule type="expression" dxfId="1061" priority="1" stopIfTrue="1">
      <formula>MOD(ROW(),2)=0</formula>
    </cfRule>
    <cfRule type="expression" dxfId="1060" priority="2" stopIfTrue="1">
      <formula>MOD(ROW(),2)&lt;&gt;0</formula>
    </cfRule>
  </conditionalFormatting>
  <conditionalFormatting sqref="B72:C72">
    <cfRule type="expression" dxfId="1059" priority="5" stopIfTrue="1">
      <formula>MOD(ROW(),2)=0</formula>
    </cfRule>
    <cfRule type="expression" dxfId="1058" priority="6" stopIfTrue="1">
      <formula>MOD(ROW(),2)&lt;&gt;0</formula>
    </cfRule>
  </conditionalFormatting>
  <conditionalFormatting sqref="C27 B28:C74">
    <cfRule type="expression" dxfId="1057" priority="3" stopIfTrue="1">
      <formula>MOD(ROW(),2)=0</formula>
    </cfRule>
    <cfRule type="expression" dxfId="1056" priority="4"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43B10-3BDB-42EB-9F19-CB758FE00473}">
  <sheetPr codeName="Sheet8"/>
  <dimension ref="A1:E66"/>
  <sheetViews>
    <sheetView showGridLines="0" workbookViewId="0"/>
  </sheetViews>
  <sheetFormatPr defaultColWidth="9.26953125" defaultRowHeight="13.2" x14ac:dyDescent="0.25"/>
  <cols>
    <col min="1" max="1" width="26.7265625" style="69" customWidth="1"/>
    <col min="2" max="5" width="19.08984375" style="69" customWidth="1"/>
    <col min="6" max="16384" width="9.26953125" style="69"/>
  </cols>
  <sheetData>
    <row r="1" spans="1:5" s="1" customFormat="1" ht="21" x14ac:dyDescent="0.4">
      <c r="A1" s="2" t="s">
        <v>0</v>
      </c>
    </row>
    <row r="2" spans="1:5" s="1" customFormat="1" ht="15.6" x14ac:dyDescent="0.3">
      <c r="A2" s="1" t="s">
        <v>1</v>
      </c>
      <c r="B2" s="3" t="str">
        <f>wb_title</f>
        <v>TPS_EW - Consolidated Factor Spreadsheet</v>
      </c>
    </row>
    <row r="3" spans="1:5" s="1" customFormat="1" ht="15.6" x14ac:dyDescent="0.3">
      <c r="A3" s="1" t="s">
        <v>2</v>
      </c>
      <c r="B3" s="3" t="str">
        <f>TABLE_FACTOR_TYPE_1 &amp; " - x-" &amp; TABLE_SERIES_NUMBER_1</f>
        <v>CETV - x-202</v>
      </c>
    </row>
    <row r="4" spans="1:5" customFormat="1" ht="15" x14ac:dyDescent="0.25"/>
    <row r="5" spans="1:5" s="64" customFormat="1" x14ac:dyDescent="0.25"/>
    <row r="6" spans="1:5" s="64" customFormat="1" x14ac:dyDescent="0.25">
      <c r="A6" s="56" t="s">
        <v>493</v>
      </c>
      <c r="B6" s="63" t="s">
        <v>494</v>
      </c>
      <c r="C6" s="63"/>
      <c r="D6" s="63"/>
      <c r="E6" s="63"/>
    </row>
    <row r="7" spans="1:5" s="64" customFormat="1" x14ac:dyDescent="0.25">
      <c r="A7" s="56" t="s">
        <v>495</v>
      </c>
      <c r="B7" s="63" t="s">
        <v>174</v>
      </c>
      <c r="C7" s="63"/>
      <c r="D7" s="63"/>
      <c r="E7" s="63"/>
    </row>
    <row r="8" spans="1:5" s="64" customFormat="1" x14ac:dyDescent="0.25">
      <c r="A8" s="56" t="s">
        <v>161</v>
      </c>
      <c r="B8" s="63" t="s">
        <v>182</v>
      </c>
      <c r="C8" s="63"/>
      <c r="D8" s="63"/>
      <c r="E8" s="63"/>
    </row>
    <row r="9" spans="1:5" s="64" customFormat="1" x14ac:dyDescent="0.25">
      <c r="A9" s="56" t="s">
        <v>162</v>
      </c>
      <c r="B9" s="63" t="s">
        <v>183</v>
      </c>
      <c r="C9" s="63"/>
      <c r="D9" s="63"/>
      <c r="E9" s="63"/>
    </row>
    <row r="10" spans="1:5" s="64" customFormat="1" x14ac:dyDescent="0.25">
      <c r="A10" s="56" t="s">
        <v>6</v>
      </c>
      <c r="B10" s="63" t="s">
        <v>184</v>
      </c>
      <c r="C10" s="63"/>
      <c r="D10" s="63"/>
      <c r="E10" s="63"/>
    </row>
    <row r="11" spans="1:5" s="64" customFormat="1" x14ac:dyDescent="0.25">
      <c r="A11" s="56" t="s">
        <v>163</v>
      </c>
      <c r="B11" s="63" t="s">
        <v>185</v>
      </c>
      <c r="C11" s="63"/>
      <c r="D11" s="63"/>
      <c r="E11" s="63"/>
    </row>
    <row r="12" spans="1:5" s="64" customFormat="1" x14ac:dyDescent="0.25">
      <c r="A12" s="56" t="s">
        <v>164</v>
      </c>
      <c r="B12" s="63" t="s">
        <v>186</v>
      </c>
      <c r="C12" s="63"/>
      <c r="D12" s="63"/>
      <c r="E12" s="63"/>
    </row>
    <row r="13" spans="1:5" s="64" customFormat="1" x14ac:dyDescent="0.25">
      <c r="A13" s="56" t="s">
        <v>496</v>
      </c>
      <c r="B13" s="63" t="s">
        <v>187</v>
      </c>
      <c r="C13" s="63"/>
      <c r="D13" s="63"/>
      <c r="E13" s="63"/>
    </row>
    <row r="14" spans="1:5" s="64" customFormat="1" x14ac:dyDescent="0.25">
      <c r="A14" s="56" t="s">
        <v>166</v>
      </c>
      <c r="B14" s="63">
        <v>202</v>
      </c>
      <c r="C14" s="63"/>
      <c r="D14" s="63"/>
      <c r="E14" s="63"/>
    </row>
    <row r="15" spans="1:5" s="64" customFormat="1" x14ac:dyDescent="0.25">
      <c r="A15" s="56" t="s">
        <v>497</v>
      </c>
      <c r="B15" s="63" t="s">
        <v>188</v>
      </c>
      <c r="C15" s="63"/>
      <c r="D15" s="63"/>
      <c r="E15" s="63"/>
    </row>
    <row r="16" spans="1:5" s="64" customFormat="1" x14ac:dyDescent="0.25">
      <c r="A16" s="56" t="s">
        <v>168</v>
      </c>
      <c r="B16" s="63">
        <v>103</v>
      </c>
      <c r="C16" s="63"/>
      <c r="D16" s="63"/>
      <c r="E16" s="63"/>
    </row>
    <row r="17" spans="1:5" s="64" customFormat="1" x14ac:dyDescent="0.25">
      <c r="A17" s="62" t="s">
        <v>499</v>
      </c>
      <c r="B17" s="63"/>
      <c r="C17" s="63"/>
      <c r="D17" s="63"/>
      <c r="E17" s="63"/>
    </row>
    <row r="18" spans="1:5" s="64" customFormat="1" x14ac:dyDescent="0.25">
      <c r="A18" s="56" t="s">
        <v>170</v>
      </c>
      <c r="B18" s="65">
        <v>46171</v>
      </c>
      <c r="C18" s="65"/>
      <c r="D18" s="65"/>
      <c r="E18" s="65"/>
    </row>
    <row r="19" spans="1:5" s="64" customFormat="1" x14ac:dyDescent="0.25">
      <c r="A19" s="56" t="s">
        <v>171</v>
      </c>
      <c r="B19" s="65">
        <v>46161</v>
      </c>
      <c r="C19" s="63"/>
      <c r="D19" s="63"/>
      <c r="E19" s="63"/>
    </row>
    <row r="20" spans="1:5" s="64" customFormat="1" x14ac:dyDescent="0.25">
      <c r="A20" s="56" t="s">
        <v>172</v>
      </c>
      <c r="B20" s="63" t="s">
        <v>181</v>
      </c>
      <c r="C20" s="63"/>
      <c r="D20" s="63"/>
      <c r="E20" s="63"/>
    </row>
    <row r="21" spans="1:5" s="64" customFormat="1" x14ac:dyDescent="0.25">
      <c r="A21" s="56" t="s">
        <v>500</v>
      </c>
      <c r="B21" s="63" t="s">
        <v>87</v>
      </c>
      <c r="C21" s="63"/>
      <c r="D21" s="63"/>
      <c r="E21" s="63"/>
    </row>
    <row r="22" spans="1:5" s="64" customFormat="1" x14ac:dyDescent="0.25"/>
    <row r="23" spans="1:5" s="64" customFormat="1" x14ac:dyDescent="0.25">
      <c r="A23" s="66" t="str">
        <f>HYPERLINK("#'Factor List'!A1", "Back to Factor List")</f>
        <v>Back to Factor List</v>
      </c>
      <c r="B23" s="66" t="str">
        <f>HYPERLINK("#'Assumptions'!A1", "Assumptions")</f>
        <v>Assumptions</v>
      </c>
    </row>
    <row r="24" spans="1:5" s="64" customFormat="1" x14ac:dyDescent="0.25"/>
    <row r="26" spans="1:5" ht="26.4" x14ac:dyDescent="0.25">
      <c r="A26" s="57" t="s">
        <v>501</v>
      </c>
      <c r="B26" s="57" t="s">
        <v>505</v>
      </c>
      <c r="C26" s="57" t="s">
        <v>506</v>
      </c>
      <c r="D26" s="57" t="s">
        <v>507</v>
      </c>
      <c r="E26" s="57" t="s">
        <v>508</v>
      </c>
    </row>
    <row r="27" spans="1:5" x14ac:dyDescent="0.25">
      <c r="A27" s="60">
        <v>20</v>
      </c>
      <c r="B27" s="61">
        <v>10.47</v>
      </c>
      <c r="C27" s="61">
        <v>0.46</v>
      </c>
      <c r="D27" s="61">
        <v>0.91</v>
      </c>
      <c r="E27" s="61">
        <v>0</v>
      </c>
    </row>
    <row r="28" spans="1:5" x14ac:dyDescent="0.25">
      <c r="A28" s="60">
        <v>21</v>
      </c>
      <c r="B28" s="61">
        <v>10.66</v>
      </c>
      <c r="C28" s="61">
        <v>0.47</v>
      </c>
      <c r="D28" s="61">
        <v>0.92</v>
      </c>
      <c r="E28" s="61">
        <v>0</v>
      </c>
    </row>
    <row r="29" spans="1:5" x14ac:dyDescent="0.25">
      <c r="A29" s="60">
        <v>22</v>
      </c>
      <c r="B29" s="61">
        <v>10.86</v>
      </c>
      <c r="C29" s="61">
        <v>0.48</v>
      </c>
      <c r="D29" s="61">
        <v>0.94</v>
      </c>
      <c r="E29" s="61">
        <v>0</v>
      </c>
    </row>
    <row r="30" spans="1:5" x14ac:dyDescent="0.25">
      <c r="A30" s="60">
        <v>23</v>
      </c>
      <c r="B30" s="61">
        <v>11.06</v>
      </c>
      <c r="C30" s="61">
        <v>0.49</v>
      </c>
      <c r="D30" s="61">
        <v>0.96</v>
      </c>
      <c r="E30" s="61">
        <v>0</v>
      </c>
    </row>
    <row r="31" spans="1:5" x14ac:dyDescent="0.25">
      <c r="A31" s="60">
        <v>24</v>
      </c>
      <c r="B31" s="61">
        <v>11.26</v>
      </c>
      <c r="C31" s="61">
        <v>0.5</v>
      </c>
      <c r="D31" s="61">
        <v>0.97</v>
      </c>
      <c r="E31" s="61">
        <v>0</v>
      </c>
    </row>
    <row r="32" spans="1:5" x14ac:dyDescent="0.25">
      <c r="A32" s="60">
        <v>25</v>
      </c>
      <c r="B32" s="61">
        <v>11.47</v>
      </c>
      <c r="C32" s="61">
        <v>0.51</v>
      </c>
      <c r="D32" s="61">
        <v>0.99</v>
      </c>
      <c r="E32" s="61">
        <v>0</v>
      </c>
    </row>
    <row r="33" spans="1:5" x14ac:dyDescent="0.25">
      <c r="A33" s="60">
        <v>26</v>
      </c>
      <c r="B33" s="61">
        <v>11.68</v>
      </c>
      <c r="C33" s="61">
        <v>0.52</v>
      </c>
      <c r="D33" s="61">
        <v>1</v>
      </c>
      <c r="E33" s="61">
        <v>0</v>
      </c>
    </row>
    <row r="34" spans="1:5" x14ac:dyDescent="0.25">
      <c r="A34" s="60">
        <v>27</v>
      </c>
      <c r="B34" s="61">
        <v>11.9</v>
      </c>
      <c r="C34" s="61">
        <v>0.53</v>
      </c>
      <c r="D34" s="61">
        <v>1.02</v>
      </c>
      <c r="E34" s="61">
        <v>0</v>
      </c>
    </row>
    <row r="35" spans="1:5" x14ac:dyDescent="0.25">
      <c r="A35" s="60">
        <v>28</v>
      </c>
      <c r="B35" s="61">
        <v>12.12</v>
      </c>
      <c r="C35" s="61">
        <v>0.54</v>
      </c>
      <c r="D35" s="61">
        <v>1.04</v>
      </c>
      <c r="E35" s="61">
        <v>0</v>
      </c>
    </row>
    <row r="36" spans="1:5" x14ac:dyDescent="0.25">
      <c r="A36" s="60">
        <v>29</v>
      </c>
      <c r="B36" s="61">
        <v>12.34</v>
      </c>
      <c r="C36" s="61">
        <v>0.55000000000000004</v>
      </c>
      <c r="D36" s="61">
        <v>1.05</v>
      </c>
      <c r="E36" s="61">
        <v>0</v>
      </c>
    </row>
    <row r="37" spans="1:5" x14ac:dyDescent="0.25">
      <c r="A37" s="60">
        <v>30</v>
      </c>
      <c r="B37" s="61">
        <v>12.57</v>
      </c>
      <c r="C37" s="61">
        <v>0.56000000000000005</v>
      </c>
      <c r="D37" s="61">
        <v>1.07</v>
      </c>
      <c r="E37" s="61">
        <v>0</v>
      </c>
    </row>
    <row r="38" spans="1:5" x14ac:dyDescent="0.25">
      <c r="A38" s="60">
        <v>31</v>
      </c>
      <c r="B38" s="61">
        <v>12.8</v>
      </c>
      <c r="C38" s="61">
        <v>0.56999999999999995</v>
      </c>
      <c r="D38" s="61">
        <v>1.0900000000000001</v>
      </c>
      <c r="E38" s="61">
        <v>0</v>
      </c>
    </row>
    <row r="39" spans="1:5" x14ac:dyDescent="0.25">
      <c r="A39" s="60">
        <v>32</v>
      </c>
      <c r="B39" s="61">
        <v>13.04</v>
      </c>
      <c r="C39" s="61">
        <v>0.57999999999999996</v>
      </c>
      <c r="D39" s="61">
        <v>1.1100000000000001</v>
      </c>
      <c r="E39" s="61">
        <v>0</v>
      </c>
    </row>
    <row r="40" spans="1:5" x14ac:dyDescent="0.25">
      <c r="A40" s="60">
        <v>33</v>
      </c>
      <c r="B40" s="61">
        <v>13.28</v>
      </c>
      <c r="C40" s="61">
        <v>0.59</v>
      </c>
      <c r="D40" s="61">
        <v>1.1200000000000001</v>
      </c>
      <c r="E40" s="61">
        <v>0</v>
      </c>
    </row>
    <row r="41" spans="1:5" x14ac:dyDescent="0.25">
      <c r="A41" s="60">
        <v>34</v>
      </c>
      <c r="B41" s="61">
        <v>13.53</v>
      </c>
      <c r="C41" s="61">
        <v>0.6</v>
      </c>
      <c r="D41" s="61">
        <v>1.1399999999999999</v>
      </c>
      <c r="E41" s="61">
        <v>0</v>
      </c>
    </row>
    <row r="42" spans="1:5" x14ac:dyDescent="0.25">
      <c r="A42" s="60">
        <v>35</v>
      </c>
      <c r="B42" s="61">
        <v>13.78</v>
      </c>
      <c r="C42" s="61">
        <v>0.62</v>
      </c>
      <c r="D42" s="61">
        <v>1.1599999999999999</v>
      </c>
      <c r="E42" s="61">
        <v>0</v>
      </c>
    </row>
    <row r="43" spans="1:5" x14ac:dyDescent="0.25">
      <c r="A43" s="60">
        <v>36</v>
      </c>
      <c r="B43" s="61">
        <v>14.04</v>
      </c>
      <c r="C43" s="61">
        <v>0.63</v>
      </c>
      <c r="D43" s="61">
        <v>1.18</v>
      </c>
      <c r="E43" s="61">
        <v>0</v>
      </c>
    </row>
    <row r="44" spans="1:5" x14ac:dyDescent="0.25">
      <c r="A44" s="60">
        <v>37</v>
      </c>
      <c r="B44" s="61">
        <v>14.3</v>
      </c>
      <c r="C44" s="61">
        <v>0.64</v>
      </c>
      <c r="D44" s="61">
        <v>1.19</v>
      </c>
      <c r="E44" s="61">
        <v>0</v>
      </c>
    </row>
    <row r="45" spans="1:5" x14ac:dyDescent="0.25">
      <c r="A45" s="60">
        <v>38</v>
      </c>
      <c r="B45" s="61">
        <v>14.56</v>
      </c>
      <c r="C45" s="61">
        <v>0.65</v>
      </c>
      <c r="D45" s="61">
        <v>1.21</v>
      </c>
      <c r="E45" s="61">
        <v>0</v>
      </c>
    </row>
    <row r="46" spans="1:5" x14ac:dyDescent="0.25">
      <c r="A46" s="60">
        <v>39</v>
      </c>
      <c r="B46" s="61">
        <v>14.83</v>
      </c>
      <c r="C46" s="61">
        <v>0.67</v>
      </c>
      <c r="D46" s="61">
        <v>1.23</v>
      </c>
      <c r="E46" s="61">
        <v>0</v>
      </c>
    </row>
    <row r="47" spans="1:5" x14ac:dyDescent="0.25">
      <c r="A47" s="60">
        <v>40</v>
      </c>
      <c r="B47" s="61">
        <v>15.11</v>
      </c>
      <c r="C47" s="61">
        <v>0.68</v>
      </c>
      <c r="D47" s="61">
        <v>1.25</v>
      </c>
      <c r="E47" s="61">
        <v>0</v>
      </c>
    </row>
    <row r="48" spans="1:5" x14ac:dyDescent="0.25">
      <c r="A48" s="60">
        <v>41</v>
      </c>
      <c r="B48" s="61">
        <v>15.39</v>
      </c>
      <c r="C48" s="61">
        <v>0.69</v>
      </c>
      <c r="D48" s="61">
        <v>1.26</v>
      </c>
      <c r="E48" s="61">
        <v>0</v>
      </c>
    </row>
    <row r="49" spans="1:5" x14ac:dyDescent="0.25">
      <c r="A49" s="60">
        <v>42</v>
      </c>
      <c r="B49" s="61">
        <v>15.68</v>
      </c>
      <c r="C49" s="61">
        <v>0.71</v>
      </c>
      <c r="D49" s="61">
        <v>1.28</v>
      </c>
      <c r="E49" s="61">
        <v>0</v>
      </c>
    </row>
    <row r="50" spans="1:5" x14ac:dyDescent="0.25">
      <c r="A50" s="60">
        <v>43</v>
      </c>
      <c r="B50" s="61">
        <v>15.98</v>
      </c>
      <c r="C50" s="61">
        <v>0.72</v>
      </c>
      <c r="D50" s="61">
        <v>1.3</v>
      </c>
      <c r="E50" s="61">
        <v>0</v>
      </c>
    </row>
    <row r="51" spans="1:5" x14ac:dyDescent="0.25">
      <c r="A51" s="60">
        <v>44</v>
      </c>
      <c r="B51" s="61">
        <v>16.28</v>
      </c>
      <c r="C51" s="61">
        <v>0.74</v>
      </c>
      <c r="D51" s="61">
        <v>1.31</v>
      </c>
      <c r="E51" s="61">
        <v>0</v>
      </c>
    </row>
    <row r="52" spans="1:5" x14ac:dyDescent="0.25">
      <c r="A52" s="60">
        <v>45</v>
      </c>
      <c r="B52" s="61">
        <v>16.59</v>
      </c>
      <c r="C52" s="61">
        <v>0.75</v>
      </c>
      <c r="D52" s="61">
        <v>1.33</v>
      </c>
      <c r="E52" s="61">
        <v>0</v>
      </c>
    </row>
    <row r="53" spans="1:5" x14ac:dyDescent="0.25">
      <c r="A53" s="60">
        <v>46</v>
      </c>
      <c r="B53" s="61">
        <v>16.899999999999999</v>
      </c>
      <c r="C53" s="61">
        <v>0.77</v>
      </c>
      <c r="D53" s="61">
        <v>1.34</v>
      </c>
      <c r="E53" s="61">
        <v>0</v>
      </c>
    </row>
    <row r="54" spans="1:5" x14ac:dyDescent="0.25">
      <c r="A54" s="60">
        <v>47</v>
      </c>
      <c r="B54" s="61">
        <v>17.23</v>
      </c>
      <c r="C54" s="61">
        <v>0.78</v>
      </c>
      <c r="D54" s="61">
        <v>1.36</v>
      </c>
      <c r="E54" s="61">
        <v>0</v>
      </c>
    </row>
    <row r="55" spans="1:5" x14ac:dyDescent="0.25">
      <c r="A55" s="60">
        <v>48</v>
      </c>
      <c r="B55" s="61">
        <v>17.559999999999999</v>
      </c>
      <c r="C55" s="61">
        <v>0.8</v>
      </c>
      <c r="D55" s="61">
        <v>1.37</v>
      </c>
      <c r="E55" s="61">
        <v>0</v>
      </c>
    </row>
    <row r="56" spans="1:5" x14ac:dyDescent="0.25">
      <c r="A56" s="60">
        <v>49</v>
      </c>
      <c r="B56" s="61">
        <v>17.89</v>
      </c>
      <c r="C56" s="61">
        <v>0.81</v>
      </c>
      <c r="D56" s="61">
        <v>1.38</v>
      </c>
      <c r="E56" s="61">
        <v>0</v>
      </c>
    </row>
    <row r="57" spans="1:5" x14ac:dyDescent="0.25">
      <c r="A57" s="60">
        <v>50</v>
      </c>
      <c r="B57" s="61">
        <v>18.239999999999998</v>
      </c>
      <c r="C57" s="61">
        <v>0.83</v>
      </c>
      <c r="D57" s="61">
        <v>1.4</v>
      </c>
      <c r="E57" s="61">
        <v>0</v>
      </c>
    </row>
    <row r="58" spans="1:5" x14ac:dyDescent="0.25">
      <c r="A58" s="60">
        <v>51</v>
      </c>
      <c r="B58" s="61">
        <v>18.59</v>
      </c>
      <c r="C58" s="61">
        <v>0.85</v>
      </c>
      <c r="D58" s="61">
        <v>1.41</v>
      </c>
      <c r="E58" s="61">
        <v>0</v>
      </c>
    </row>
    <row r="59" spans="1:5" x14ac:dyDescent="0.25">
      <c r="A59" s="60">
        <v>52</v>
      </c>
      <c r="B59" s="61">
        <v>18.96</v>
      </c>
      <c r="C59" s="61">
        <v>0.86</v>
      </c>
      <c r="D59" s="61">
        <v>1.42</v>
      </c>
      <c r="E59" s="61">
        <v>0</v>
      </c>
    </row>
    <row r="60" spans="1:5" x14ac:dyDescent="0.25">
      <c r="A60" s="60">
        <v>53</v>
      </c>
      <c r="B60" s="61">
        <v>19.329999999999998</v>
      </c>
      <c r="C60" s="61">
        <v>0.88</v>
      </c>
      <c r="D60" s="61">
        <v>1.43</v>
      </c>
      <c r="E60" s="61">
        <v>0</v>
      </c>
    </row>
    <row r="61" spans="1:5" x14ac:dyDescent="0.25">
      <c r="A61" s="60">
        <v>54</v>
      </c>
      <c r="B61" s="61">
        <v>19.71</v>
      </c>
      <c r="C61" s="61">
        <v>0.9</v>
      </c>
      <c r="D61" s="61">
        <v>1.44</v>
      </c>
      <c r="E61" s="61">
        <v>0</v>
      </c>
    </row>
    <row r="62" spans="1:5" x14ac:dyDescent="0.25">
      <c r="A62" s="60">
        <v>55</v>
      </c>
      <c r="B62" s="61">
        <v>20.100000000000001</v>
      </c>
      <c r="C62" s="61">
        <v>0.91</v>
      </c>
      <c r="D62" s="61">
        <v>1.45</v>
      </c>
      <c r="E62" s="61">
        <v>0</v>
      </c>
    </row>
    <row r="63" spans="1:5" x14ac:dyDescent="0.25">
      <c r="A63" s="60">
        <v>56</v>
      </c>
      <c r="B63" s="61">
        <v>20.51</v>
      </c>
      <c r="C63" s="61">
        <v>0.93</v>
      </c>
      <c r="D63" s="61">
        <v>1.45</v>
      </c>
      <c r="E63" s="61">
        <v>0</v>
      </c>
    </row>
    <row r="64" spans="1:5" x14ac:dyDescent="0.25">
      <c r="A64" s="60">
        <v>57</v>
      </c>
      <c r="B64" s="61">
        <v>20.92</v>
      </c>
      <c r="C64" s="61">
        <v>0.95</v>
      </c>
      <c r="D64" s="61">
        <v>1.46</v>
      </c>
      <c r="E64" s="61">
        <v>0</v>
      </c>
    </row>
    <row r="65" spans="1:5" x14ac:dyDescent="0.25">
      <c r="A65" s="60">
        <v>58</v>
      </c>
      <c r="B65" s="61">
        <v>21.35</v>
      </c>
      <c r="C65" s="61">
        <v>0.97</v>
      </c>
      <c r="D65" s="61">
        <v>1.47</v>
      </c>
      <c r="E65" s="61">
        <v>0</v>
      </c>
    </row>
    <row r="66" spans="1:5" x14ac:dyDescent="0.25">
      <c r="A66" s="60">
        <v>59</v>
      </c>
      <c r="B66" s="61">
        <v>21.79</v>
      </c>
      <c r="C66" s="61">
        <v>0.99</v>
      </c>
      <c r="D66" s="61">
        <v>1.47</v>
      </c>
      <c r="E66" s="61">
        <v>0</v>
      </c>
    </row>
  </sheetData>
  <sheetProtection algorithmName="SHA-512" hashValue="8TmBHk8SEV0niWVAJg9D6SjL1rhITRa/4AyGFavdGXN6N+e59ObUlreV+d20tFpsMTdPTUcAZv1tE2Fd/P7qOw==" saltValue="tAl5azGGvdwOpDarft1PMA==" spinCount="100000" sheet="1" objects="1" scenarios="1"/>
  <conditionalFormatting sqref="A6:A21">
    <cfRule type="expression" dxfId="1055" priority="13" stopIfTrue="1">
      <formula>MOD(ROW(),2)=0</formula>
    </cfRule>
    <cfRule type="expression" dxfId="1054" priority="14" stopIfTrue="1">
      <formula>MOD(ROW(),2)&lt;&gt;0</formula>
    </cfRule>
  </conditionalFormatting>
  <conditionalFormatting sqref="A26:A66">
    <cfRule type="expression" dxfId="1053" priority="1" stopIfTrue="1">
      <formula>MOD(ROW(),2)=0</formula>
    </cfRule>
    <cfRule type="expression" dxfId="1052" priority="2" stopIfTrue="1">
      <formula>MOD(ROW(),2)&lt;&gt;0</formula>
    </cfRule>
  </conditionalFormatting>
  <conditionalFormatting sqref="B6:E21">
    <cfRule type="expression" dxfId="1051" priority="15" stopIfTrue="1">
      <formula>MOD(ROW(),2)=0</formula>
    </cfRule>
    <cfRule type="expression" dxfId="1050" priority="16" stopIfTrue="1">
      <formula>MOD(ROW(),2)&lt;&gt;0</formula>
    </cfRule>
  </conditionalFormatting>
  <conditionalFormatting sqref="B26:E66">
    <cfRule type="expression" dxfId="1049" priority="3" stopIfTrue="1">
      <formula>MOD(ROW(),2)=0</formula>
    </cfRule>
    <cfRule type="expression" dxfId="1048" priority="4"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BEB4D-429B-496B-956B-C7DA85A0CC8E}">
  <sheetPr codeName="Sheet9"/>
  <dimension ref="A1:E66"/>
  <sheetViews>
    <sheetView showGridLines="0" workbookViewId="0"/>
  </sheetViews>
  <sheetFormatPr defaultColWidth="9.26953125" defaultRowHeight="13.2" x14ac:dyDescent="0.25"/>
  <cols>
    <col min="1" max="1" width="26.7265625" style="69" customWidth="1"/>
    <col min="2" max="5" width="19.08984375" style="69" customWidth="1"/>
    <col min="6" max="16384" width="9.26953125" style="69"/>
  </cols>
  <sheetData>
    <row r="1" spans="1:5" s="1" customFormat="1" ht="21" x14ac:dyDescent="0.4">
      <c r="A1" s="2" t="s">
        <v>0</v>
      </c>
    </row>
    <row r="2" spans="1:5" s="1" customFormat="1" ht="15.6" x14ac:dyDescent="0.3">
      <c r="A2" s="1" t="s">
        <v>1</v>
      </c>
      <c r="B2" s="3" t="str">
        <f>wb_title</f>
        <v>TPS_EW - Consolidated Factor Spreadsheet</v>
      </c>
    </row>
    <row r="3" spans="1:5" s="1" customFormat="1" ht="15.6" x14ac:dyDescent="0.3">
      <c r="A3" s="1" t="s">
        <v>2</v>
      </c>
      <c r="B3" s="3" t="str">
        <f>TABLE_FACTOR_TYPE_1 &amp; " - x-" &amp; TABLE_SERIES_NUMBER_1</f>
        <v>CETV - x-203</v>
      </c>
    </row>
    <row r="4" spans="1:5" customFormat="1" ht="15" x14ac:dyDescent="0.25"/>
    <row r="5" spans="1:5" s="64" customFormat="1" x14ac:dyDescent="0.25"/>
    <row r="6" spans="1:5" s="64" customFormat="1" x14ac:dyDescent="0.25">
      <c r="A6" s="56" t="s">
        <v>493</v>
      </c>
      <c r="B6" s="63" t="s">
        <v>494</v>
      </c>
      <c r="C6" s="63"/>
      <c r="D6" s="63"/>
      <c r="E6" s="63"/>
    </row>
    <row r="7" spans="1:5" s="64" customFormat="1" x14ac:dyDescent="0.25">
      <c r="A7" s="56" t="s">
        <v>495</v>
      </c>
      <c r="B7" s="63" t="s">
        <v>174</v>
      </c>
      <c r="C7" s="63"/>
      <c r="D7" s="63"/>
      <c r="E7" s="63"/>
    </row>
    <row r="8" spans="1:5" s="64" customFormat="1" x14ac:dyDescent="0.25">
      <c r="A8" s="56" t="s">
        <v>161</v>
      </c>
      <c r="B8" s="63" t="s">
        <v>182</v>
      </c>
      <c r="C8" s="63"/>
      <c r="D8" s="63"/>
      <c r="E8" s="63"/>
    </row>
    <row r="9" spans="1:5" s="64" customFormat="1" x14ac:dyDescent="0.25">
      <c r="A9" s="56" t="s">
        <v>162</v>
      </c>
      <c r="B9" s="63" t="s">
        <v>183</v>
      </c>
      <c r="C9" s="63"/>
      <c r="D9" s="63"/>
      <c r="E9" s="63"/>
    </row>
    <row r="10" spans="1:5" s="64" customFormat="1" x14ac:dyDescent="0.25">
      <c r="A10" s="56" t="s">
        <v>6</v>
      </c>
      <c r="B10" s="63" t="s">
        <v>189</v>
      </c>
      <c r="C10" s="63"/>
      <c r="D10" s="63"/>
      <c r="E10" s="63"/>
    </row>
    <row r="11" spans="1:5" s="64" customFormat="1" x14ac:dyDescent="0.25">
      <c r="A11" s="56" t="s">
        <v>163</v>
      </c>
      <c r="B11" s="63" t="s">
        <v>190</v>
      </c>
      <c r="C11" s="63"/>
      <c r="D11" s="63"/>
      <c r="E11" s="63"/>
    </row>
    <row r="12" spans="1:5" s="64" customFormat="1" x14ac:dyDescent="0.25">
      <c r="A12" s="56" t="s">
        <v>164</v>
      </c>
      <c r="B12" s="63" t="s">
        <v>186</v>
      </c>
      <c r="C12" s="63"/>
      <c r="D12" s="63"/>
      <c r="E12" s="63"/>
    </row>
    <row r="13" spans="1:5" s="64" customFormat="1" x14ac:dyDescent="0.25">
      <c r="A13" s="56" t="s">
        <v>496</v>
      </c>
      <c r="B13" s="63" t="s">
        <v>187</v>
      </c>
      <c r="C13" s="63"/>
      <c r="D13" s="63"/>
      <c r="E13" s="63"/>
    </row>
    <row r="14" spans="1:5" s="64" customFormat="1" x14ac:dyDescent="0.25">
      <c r="A14" s="56" t="s">
        <v>166</v>
      </c>
      <c r="B14" s="63">
        <v>203</v>
      </c>
      <c r="C14" s="63"/>
      <c r="D14" s="63"/>
      <c r="E14" s="63"/>
    </row>
    <row r="15" spans="1:5" s="64" customFormat="1" x14ac:dyDescent="0.25">
      <c r="A15" s="56" t="s">
        <v>497</v>
      </c>
      <c r="B15" s="63" t="s">
        <v>191</v>
      </c>
      <c r="C15" s="63"/>
      <c r="D15" s="63"/>
      <c r="E15" s="63"/>
    </row>
    <row r="16" spans="1:5" s="64" customFormat="1" x14ac:dyDescent="0.25">
      <c r="A16" s="56" t="s">
        <v>168</v>
      </c>
      <c r="B16" s="63">
        <v>113</v>
      </c>
      <c r="C16" s="63"/>
      <c r="D16" s="63"/>
      <c r="E16" s="63"/>
    </row>
    <row r="17" spans="1:5" s="64" customFormat="1" x14ac:dyDescent="0.25">
      <c r="A17" s="62" t="s">
        <v>499</v>
      </c>
      <c r="B17" s="63"/>
      <c r="C17" s="63"/>
      <c r="D17" s="63"/>
      <c r="E17" s="63"/>
    </row>
    <row r="18" spans="1:5" s="64" customFormat="1" x14ac:dyDescent="0.25">
      <c r="A18" s="56" t="s">
        <v>170</v>
      </c>
      <c r="B18" s="65">
        <v>46171</v>
      </c>
      <c r="C18" s="65"/>
      <c r="D18" s="65"/>
      <c r="E18" s="65"/>
    </row>
    <row r="19" spans="1:5" s="64" customFormat="1" x14ac:dyDescent="0.25">
      <c r="A19" s="56" t="s">
        <v>171</v>
      </c>
      <c r="B19" s="65">
        <v>46161</v>
      </c>
      <c r="C19" s="63"/>
      <c r="D19" s="63"/>
      <c r="E19" s="63"/>
    </row>
    <row r="20" spans="1:5" s="64" customFormat="1" x14ac:dyDescent="0.25">
      <c r="A20" s="56" t="s">
        <v>172</v>
      </c>
      <c r="B20" s="63" t="s">
        <v>181</v>
      </c>
      <c r="C20" s="63"/>
      <c r="D20" s="63"/>
      <c r="E20" s="63"/>
    </row>
    <row r="21" spans="1:5" s="64" customFormat="1" x14ac:dyDescent="0.25">
      <c r="A21" s="56" t="s">
        <v>500</v>
      </c>
      <c r="B21" s="63" t="s">
        <v>87</v>
      </c>
      <c r="C21" s="63"/>
      <c r="D21" s="63"/>
      <c r="E21" s="63"/>
    </row>
    <row r="22" spans="1:5" s="64" customFormat="1" x14ac:dyDescent="0.25"/>
    <row r="23" spans="1:5" s="64" customFormat="1" x14ac:dyDescent="0.25">
      <c r="A23" s="66" t="str">
        <f>HYPERLINK("#'Factor List'!A1", "Back to Factor List")</f>
        <v>Back to Factor List</v>
      </c>
      <c r="B23" s="66" t="str">
        <f>HYPERLINK("#'Assumptions'!A1", "Assumptions")</f>
        <v>Assumptions</v>
      </c>
    </row>
    <row r="24" spans="1:5" s="64" customFormat="1" x14ac:dyDescent="0.25"/>
    <row r="26" spans="1:5" ht="26.4" x14ac:dyDescent="0.25">
      <c r="A26" s="57" t="s">
        <v>501</v>
      </c>
      <c r="B26" s="57" t="s">
        <v>505</v>
      </c>
      <c r="C26" s="57" t="s">
        <v>506</v>
      </c>
      <c r="D26" s="57" t="s">
        <v>507</v>
      </c>
      <c r="E26" s="57" t="s">
        <v>508</v>
      </c>
    </row>
    <row r="27" spans="1:5" x14ac:dyDescent="0.25">
      <c r="A27" s="60">
        <v>20</v>
      </c>
      <c r="B27" s="61">
        <v>10.47</v>
      </c>
      <c r="C27" s="61">
        <v>0.46</v>
      </c>
      <c r="D27" s="61">
        <v>0.91</v>
      </c>
      <c r="E27" s="61">
        <v>0</v>
      </c>
    </row>
    <row r="28" spans="1:5" x14ac:dyDescent="0.25">
      <c r="A28" s="60">
        <v>21</v>
      </c>
      <c r="B28" s="61">
        <v>10.66</v>
      </c>
      <c r="C28" s="61">
        <v>0.47</v>
      </c>
      <c r="D28" s="61">
        <v>0.92</v>
      </c>
      <c r="E28" s="61">
        <v>0</v>
      </c>
    </row>
    <row r="29" spans="1:5" x14ac:dyDescent="0.25">
      <c r="A29" s="60">
        <v>22</v>
      </c>
      <c r="B29" s="61">
        <v>10.86</v>
      </c>
      <c r="C29" s="61">
        <v>0.48</v>
      </c>
      <c r="D29" s="61">
        <v>0.94</v>
      </c>
      <c r="E29" s="61">
        <v>0</v>
      </c>
    </row>
    <row r="30" spans="1:5" x14ac:dyDescent="0.25">
      <c r="A30" s="60">
        <v>23</v>
      </c>
      <c r="B30" s="61">
        <v>11.06</v>
      </c>
      <c r="C30" s="61">
        <v>0.49</v>
      </c>
      <c r="D30" s="61">
        <v>0.96</v>
      </c>
      <c r="E30" s="61">
        <v>0</v>
      </c>
    </row>
    <row r="31" spans="1:5" x14ac:dyDescent="0.25">
      <c r="A31" s="60">
        <v>24</v>
      </c>
      <c r="B31" s="61">
        <v>11.26</v>
      </c>
      <c r="C31" s="61">
        <v>0.5</v>
      </c>
      <c r="D31" s="61">
        <v>0.97</v>
      </c>
      <c r="E31" s="61">
        <v>0</v>
      </c>
    </row>
    <row r="32" spans="1:5" x14ac:dyDescent="0.25">
      <c r="A32" s="60">
        <v>25</v>
      </c>
      <c r="B32" s="61">
        <v>11.47</v>
      </c>
      <c r="C32" s="61">
        <v>0.51</v>
      </c>
      <c r="D32" s="61">
        <v>0.99</v>
      </c>
      <c r="E32" s="61">
        <v>0</v>
      </c>
    </row>
    <row r="33" spans="1:5" x14ac:dyDescent="0.25">
      <c r="A33" s="60">
        <v>26</v>
      </c>
      <c r="B33" s="61">
        <v>11.68</v>
      </c>
      <c r="C33" s="61">
        <v>0.52</v>
      </c>
      <c r="D33" s="61">
        <v>1</v>
      </c>
      <c r="E33" s="61">
        <v>0</v>
      </c>
    </row>
    <row r="34" spans="1:5" x14ac:dyDescent="0.25">
      <c r="A34" s="60">
        <v>27</v>
      </c>
      <c r="B34" s="61">
        <v>11.9</v>
      </c>
      <c r="C34" s="61">
        <v>0.53</v>
      </c>
      <c r="D34" s="61">
        <v>1.02</v>
      </c>
      <c r="E34" s="61">
        <v>0</v>
      </c>
    </row>
    <row r="35" spans="1:5" x14ac:dyDescent="0.25">
      <c r="A35" s="60">
        <v>28</v>
      </c>
      <c r="B35" s="61">
        <v>12.12</v>
      </c>
      <c r="C35" s="61">
        <v>0.54</v>
      </c>
      <c r="D35" s="61">
        <v>1.04</v>
      </c>
      <c r="E35" s="61">
        <v>0</v>
      </c>
    </row>
    <row r="36" spans="1:5" x14ac:dyDescent="0.25">
      <c r="A36" s="60">
        <v>29</v>
      </c>
      <c r="B36" s="61">
        <v>12.34</v>
      </c>
      <c r="C36" s="61">
        <v>0.55000000000000004</v>
      </c>
      <c r="D36" s="61">
        <v>1.05</v>
      </c>
      <c r="E36" s="61">
        <v>0</v>
      </c>
    </row>
    <row r="37" spans="1:5" x14ac:dyDescent="0.25">
      <c r="A37" s="60">
        <v>30</v>
      </c>
      <c r="B37" s="61">
        <v>12.57</v>
      </c>
      <c r="C37" s="61">
        <v>0.56000000000000005</v>
      </c>
      <c r="D37" s="61">
        <v>1.07</v>
      </c>
      <c r="E37" s="61">
        <v>0</v>
      </c>
    </row>
    <row r="38" spans="1:5" x14ac:dyDescent="0.25">
      <c r="A38" s="60">
        <v>31</v>
      </c>
      <c r="B38" s="61">
        <v>12.8</v>
      </c>
      <c r="C38" s="61">
        <v>0.56999999999999995</v>
      </c>
      <c r="D38" s="61">
        <v>1.0900000000000001</v>
      </c>
      <c r="E38" s="61">
        <v>0</v>
      </c>
    </row>
    <row r="39" spans="1:5" x14ac:dyDescent="0.25">
      <c r="A39" s="60">
        <v>32</v>
      </c>
      <c r="B39" s="61">
        <v>13.04</v>
      </c>
      <c r="C39" s="61">
        <v>0.57999999999999996</v>
      </c>
      <c r="D39" s="61">
        <v>1.1100000000000001</v>
      </c>
      <c r="E39" s="61">
        <v>0</v>
      </c>
    </row>
    <row r="40" spans="1:5" x14ac:dyDescent="0.25">
      <c r="A40" s="60">
        <v>33</v>
      </c>
      <c r="B40" s="61">
        <v>13.28</v>
      </c>
      <c r="C40" s="61">
        <v>0.59</v>
      </c>
      <c r="D40" s="61">
        <v>1.1200000000000001</v>
      </c>
      <c r="E40" s="61">
        <v>0</v>
      </c>
    </row>
    <row r="41" spans="1:5" x14ac:dyDescent="0.25">
      <c r="A41" s="60">
        <v>34</v>
      </c>
      <c r="B41" s="61">
        <v>13.53</v>
      </c>
      <c r="C41" s="61">
        <v>0.6</v>
      </c>
      <c r="D41" s="61">
        <v>1.1399999999999999</v>
      </c>
      <c r="E41" s="61">
        <v>0</v>
      </c>
    </row>
    <row r="42" spans="1:5" x14ac:dyDescent="0.25">
      <c r="A42" s="60">
        <v>35</v>
      </c>
      <c r="B42" s="61">
        <v>13.78</v>
      </c>
      <c r="C42" s="61">
        <v>0.62</v>
      </c>
      <c r="D42" s="61">
        <v>1.1599999999999999</v>
      </c>
      <c r="E42" s="61">
        <v>0</v>
      </c>
    </row>
    <row r="43" spans="1:5" x14ac:dyDescent="0.25">
      <c r="A43" s="60">
        <v>36</v>
      </c>
      <c r="B43" s="61">
        <v>14.04</v>
      </c>
      <c r="C43" s="61">
        <v>0.63</v>
      </c>
      <c r="D43" s="61">
        <v>1.18</v>
      </c>
      <c r="E43" s="61">
        <v>0</v>
      </c>
    </row>
    <row r="44" spans="1:5" x14ac:dyDescent="0.25">
      <c r="A44" s="60">
        <v>37</v>
      </c>
      <c r="B44" s="61">
        <v>14.3</v>
      </c>
      <c r="C44" s="61">
        <v>0.64</v>
      </c>
      <c r="D44" s="61">
        <v>1.19</v>
      </c>
      <c r="E44" s="61">
        <v>0</v>
      </c>
    </row>
    <row r="45" spans="1:5" x14ac:dyDescent="0.25">
      <c r="A45" s="60">
        <v>38</v>
      </c>
      <c r="B45" s="61">
        <v>14.56</v>
      </c>
      <c r="C45" s="61">
        <v>0.65</v>
      </c>
      <c r="D45" s="61">
        <v>1.21</v>
      </c>
      <c r="E45" s="61">
        <v>0</v>
      </c>
    </row>
    <row r="46" spans="1:5" x14ac:dyDescent="0.25">
      <c r="A46" s="60">
        <v>39</v>
      </c>
      <c r="B46" s="61">
        <v>14.83</v>
      </c>
      <c r="C46" s="61">
        <v>0.67</v>
      </c>
      <c r="D46" s="61">
        <v>1.23</v>
      </c>
      <c r="E46" s="61">
        <v>0</v>
      </c>
    </row>
    <row r="47" spans="1:5" x14ac:dyDescent="0.25">
      <c r="A47" s="60">
        <v>40</v>
      </c>
      <c r="B47" s="61">
        <v>15.11</v>
      </c>
      <c r="C47" s="61">
        <v>0.68</v>
      </c>
      <c r="D47" s="61">
        <v>1.25</v>
      </c>
      <c r="E47" s="61">
        <v>0</v>
      </c>
    </row>
    <row r="48" spans="1:5" x14ac:dyDescent="0.25">
      <c r="A48" s="60">
        <v>41</v>
      </c>
      <c r="B48" s="61">
        <v>15.39</v>
      </c>
      <c r="C48" s="61">
        <v>0.69</v>
      </c>
      <c r="D48" s="61">
        <v>1.26</v>
      </c>
      <c r="E48" s="61">
        <v>0</v>
      </c>
    </row>
    <row r="49" spans="1:5" x14ac:dyDescent="0.25">
      <c r="A49" s="60">
        <v>42</v>
      </c>
      <c r="B49" s="61">
        <v>15.68</v>
      </c>
      <c r="C49" s="61">
        <v>0.71</v>
      </c>
      <c r="D49" s="61">
        <v>1.28</v>
      </c>
      <c r="E49" s="61">
        <v>0</v>
      </c>
    </row>
    <row r="50" spans="1:5" x14ac:dyDescent="0.25">
      <c r="A50" s="60">
        <v>43</v>
      </c>
      <c r="B50" s="61">
        <v>15.98</v>
      </c>
      <c r="C50" s="61">
        <v>0.72</v>
      </c>
      <c r="D50" s="61">
        <v>1.3</v>
      </c>
      <c r="E50" s="61">
        <v>0</v>
      </c>
    </row>
    <row r="51" spans="1:5" x14ac:dyDescent="0.25">
      <c r="A51" s="60">
        <v>44</v>
      </c>
      <c r="B51" s="61">
        <v>16.28</v>
      </c>
      <c r="C51" s="61">
        <v>0.74</v>
      </c>
      <c r="D51" s="61">
        <v>1.31</v>
      </c>
      <c r="E51" s="61">
        <v>0</v>
      </c>
    </row>
    <row r="52" spans="1:5" x14ac:dyDescent="0.25">
      <c r="A52" s="60">
        <v>45</v>
      </c>
      <c r="B52" s="61">
        <v>16.59</v>
      </c>
      <c r="C52" s="61">
        <v>0.75</v>
      </c>
      <c r="D52" s="61">
        <v>1.33</v>
      </c>
      <c r="E52" s="61">
        <v>0</v>
      </c>
    </row>
    <row r="53" spans="1:5" x14ac:dyDescent="0.25">
      <c r="A53" s="60">
        <v>46</v>
      </c>
      <c r="B53" s="61">
        <v>16.899999999999999</v>
      </c>
      <c r="C53" s="61">
        <v>0.77</v>
      </c>
      <c r="D53" s="61">
        <v>1.34</v>
      </c>
      <c r="E53" s="61">
        <v>0</v>
      </c>
    </row>
    <row r="54" spans="1:5" x14ac:dyDescent="0.25">
      <c r="A54" s="60">
        <v>47</v>
      </c>
      <c r="B54" s="61">
        <v>17.23</v>
      </c>
      <c r="C54" s="61">
        <v>0.78</v>
      </c>
      <c r="D54" s="61">
        <v>1.36</v>
      </c>
      <c r="E54" s="61">
        <v>0</v>
      </c>
    </row>
    <row r="55" spans="1:5" x14ac:dyDescent="0.25">
      <c r="A55" s="60">
        <v>48</v>
      </c>
      <c r="B55" s="61">
        <v>17.559999999999999</v>
      </c>
      <c r="C55" s="61">
        <v>0.8</v>
      </c>
      <c r="D55" s="61">
        <v>1.37</v>
      </c>
      <c r="E55" s="61">
        <v>0</v>
      </c>
    </row>
    <row r="56" spans="1:5" x14ac:dyDescent="0.25">
      <c r="A56" s="60">
        <v>49</v>
      </c>
      <c r="B56" s="61">
        <v>17.89</v>
      </c>
      <c r="C56" s="61">
        <v>0.81</v>
      </c>
      <c r="D56" s="61">
        <v>1.38</v>
      </c>
      <c r="E56" s="61">
        <v>0</v>
      </c>
    </row>
    <row r="57" spans="1:5" x14ac:dyDescent="0.25">
      <c r="A57" s="60">
        <v>50</v>
      </c>
      <c r="B57" s="61">
        <v>18.239999999999998</v>
      </c>
      <c r="C57" s="61">
        <v>0.83</v>
      </c>
      <c r="D57" s="61">
        <v>1.4</v>
      </c>
      <c r="E57" s="61">
        <v>0</v>
      </c>
    </row>
    <row r="58" spans="1:5" x14ac:dyDescent="0.25">
      <c r="A58" s="60">
        <v>51</v>
      </c>
      <c r="B58" s="61">
        <v>18.59</v>
      </c>
      <c r="C58" s="61">
        <v>0.85</v>
      </c>
      <c r="D58" s="61">
        <v>1.41</v>
      </c>
      <c r="E58" s="61">
        <v>0</v>
      </c>
    </row>
    <row r="59" spans="1:5" x14ac:dyDescent="0.25">
      <c r="A59" s="60">
        <v>52</v>
      </c>
      <c r="B59" s="61">
        <v>18.96</v>
      </c>
      <c r="C59" s="61">
        <v>0.86</v>
      </c>
      <c r="D59" s="61">
        <v>1.42</v>
      </c>
      <c r="E59" s="61">
        <v>0</v>
      </c>
    </row>
    <row r="60" spans="1:5" x14ac:dyDescent="0.25">
      <c r="A60" s="60">
        <v>53</v>
      </c>
      <c r="B60" s="61">
        <v>19.329999999999998</v>
      </c>
      <c r="C60" s="61">
        <v>0.88</v>
      </c>
      <c r="D60" s="61">
        <v>1.43</v>
      </c>
      <c r="E60" s="61">
        <v>0</v>
      </c>
    </row>
    <row r="61" spans="1:5" x14ac:dyDescent="0.25">
      <c r="A61" s="60">
        <v>54</v>
      </c>
      <c r="B61" s="61">
        <v>19.71</v>
      </c>
      <c r="C61" s="61">
        <v>0.9</v>
      </c>
      <c r="D61" s="61">
        <v>1.44</v>
      </c>
      <c r="E61" s="61">
        <v>0</v>
      </c>
    </row>
    <row r="62" spans="1:5" x14ac:dyDescent="0.25">
      <c r="A62" s="60">
        <v>55</v>
      </c>
      <c r="B62" s="61">
        <v>20.100000000000001</v>
      </c>
      <c r="C62" s="61">
        <v>0.91</v>
      </c>
      <c r="D62" s="61">
        <v>1.45</v>
      </c>
      <c r="E62" s="61">
        <v>0</v>
      </c>
    </row>
    <row r="63" spans="1:5" x14ac:dyDescent="0.25">
      <c r="A63" s="60">
        <v>56</v>
      </c>
      <c r="B63" s="61">
        <v>20.51</v>
      </c>
      <c r="C63" s="61">
        <v>0.93</v>
      </c>
      <c r="D63" s="61">
        <v>1.45</v>
      </c>
      <c r="E63" s="61">
        <v>0</v>
      </c>
    </row>
    <row r="64" spans="1:5" x14ac:dyDescent="0.25">
      <c r="A64" s="60">
        <v>57</v>
      </c>
      <c r="B64" s="61">
        <v>20.92</v>
      </c>
      <c r="C64" s="61">
        <v>0.95</v>
      </c>
      <c r="D64" s="61">
        <v>1.46</v>
      </c>
      <c r="E64" s="61">
        <v>0</v>
      </c>
    </row>
    <row r="65" spans="1:5" x14ac:dyDescent="0.25">
      <c r="A65" s="60">
        <v>58</v>
      </c>
      <c r="B65" s="61">
        <v>21.35</v>
      </c>
      <c r="C65" s="61">
        <v>0.97</v>
      </c>
      <c r="D65" s="61">
        <v>1.47</v>
      </c>
      <c r="E65" s="61">
        <v>0</v>
      </c>
    </row>
    <row r="66" spans="1:5" x14ac:dyDescent="0.25">
      <c r="A66" s="60">
        <v>59</v>
      </c>
      <c r="B66" s="61">
        <v>21.79</v>
      </c>
      <c r="C66" s="61">
        <v>0.99</v>
      </c>
      <c r="D66" s="61">
        <v>1.47</v>
      </c>
      <c r="E66" s="61">
        <v>0</v>
      </c>
    </row>
  </sheetData>
  <sheetProtection algorithmName="SHA-512" hashValue="ZeNQ+4HHZToxyBnd54h1QqzRna2JJYKefGQ4qQbNYdjjUoj0D3J72gCdkaq4SqHLUZnTElIJbdck3cmPgzB++w==" saltValue="lHtPJTI+m7j/AKErpKw8Yg==" spinCount="100000" sheet="1" objects="1" scenarios="1"/>
  <conditionalFormatting sqref="A6:A21">
    <cfRule type="expression" dxfId="1047" priority="15" stopIfTrue="1">
      <formula>MOD(ROW(),2)=0</formula>
    </cfRule>
    <cfRule type="expression" dxfId="1046" priority="16" stopIfTrue="1">
      <formula>MOD(ROW(),2)&lt;&gt;0</formula>
    </cfRule>
  </conditionalFormatting>
  <conditionalFormatting sqref="A26:A66">
    <cfRule type="expression" dxfId="1045" priority="3" stopIfTrue="1">
      <formula>MOD(ROW(),2)=0</formula>
    </cfRule>
    <cfRule type="expression" dxfId="1044" priority="4" stopIfTrue="1">
      <formula>MOD(ROW(),2)&lt;&gt;0</formula>
    </cfRule>
  </conditionalFormatting>
  <conditionalFormatting sqref="B18:B19">
    <cfRule type="expression" dxfId="1043" priority="1" stopIfTrue="1">
      <formula>MOD(ROW(),2)=0</formula>
    </cfRule>
    <cfRule type="expression" dxfId="1042" priority="2" stopIfTrue="1">
      <formula>MOD(ROW(),2)&lt;&gt;0</formula>
    </cfRule>
  </conditionalFormatting>
  <conditionalFormatting sqref="B6:E17 C18:E19 B20:E21">
    <cfRule type="expression" dxfId="1041" priority="17" stopIfTrue="1">
      <formula>MOD(ROW(),2)=0</formula>
    </cfRule>
    <cfRule type="expression" dxfId="1040" priority="18" stopIfTrue="1">
      <formula>MOD(ROW(),2)&lt;&gt;0</formula>
    </cfRule>
  </conditionalFormatting>
  <conditionalFormatting sqref="B26:E66">
    <cfRule type="expression" dxfId="1039" priority="5" stopIfTrue="1">
      <formula>MOD(ROW(),2)=0</formula>
    </cfRule>
    <cfRule type="expression" dxfId="1038" priority="6"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CED42-6ECB-4E9F-A582-42C4B809212A}">
  <sheetPr codeName="Sheet10"/>
  <dimension ref="A1:D7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x-204</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192</v>
      </c>
      <c r="C8" s="63"/>
      <c r="D8" s="63"/>
    </row>
    <row r="9" spans="1:4" s="64" customFormat="1" x14ac:dyDescent="0.25">
      <c r="A9" s="56" t="s">
        <v>162</v>
      </c>
      <c r="B9" s="63" t="s">
        <v>183</v>
      </c>
      <c r="C9" s="63"/>
      <c r="D9" s="63"/>
    </row>
    <row r="10" spans="1:4" s="64" customFormat="1" x14ac:dyDescent="0.25">
      <c r="A10" s="56" t="s">
        <v>6</v>
      </c>
      <c r="B10" s="63" t="s">
        <v>193</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204</v>
      </c>
      <c r="C14" s="63"/>
      <c r="D14" s="63"/>
    </row>
    <row r="15" spans="1:4" s="64" customFormat="1" x14ac:dyDescent="0.25">
      <c r="A15" s="56" t="s">
        <v>497</v>
      </c>
      <c r="B15" s="63" t="s">
        <v>194</v>
      </c>
      <c r="C15" s="63"/>
      <c r="D15" s="63"/>
    </row>
    <row r="16" spans="1:4" s="64" customFormat="1" x14ac:dyDescent="0.25">
      <c r="A16" s="56" t="s">
        <v>168</v>
      </c>
      <c r="B16" s="63">
        <v>123</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8.36</v>
      </c>
      <c r="C27" s="61">
        <v>0.93</v>
      </c>
      <c r="D27" s="61">
        <v>0</v>
      </c>
    </row>
    <row r="28" spans="1:4" x14ac:dyDescent="0.25">
      <c r="A28" s="60">
        <v>21</v>
      </c>
      <c r="B28" s="61">
        <v>8.51</v>
      </c>
      <c r="C28" s="61">
        <v>0.94</v>
      </c>
      <c r="D28" s="61">
        <v>0</v>
      </c>
    </row>
    <row r="29" spans="1:4" x14ac:dyDescent="0.25">
      <c r="A29" s="60">
        <v>22</v>
      </c>
      <c r="B29" s="61">
        <v>8.66</v>
      </c>
      <c r="C29" s="61">
        <v>0.96</v>
      </c>
      <c r="D29" s="61">
        <v>0</v>
      </c>
    </row>
    <row r="30" spans="1:4" x14ac:dyDescent="0.25">
      <c r="A30" s="60">
        <v>23</v>
      </c>
      <c r="B30" s="61">
        <v>8.82</v>
      </c>
      <c r="C30" s="61">
        <v>0.97</v>
      </c>
      <c r="D30" s="61">
        <v>0</v>
      </c>
    </row>
    <row r="31" spans="1:4" x14ac:dyDescent="0.25">
      <c r="A31" s="60">
        <v>24</v>
      </c>
      <c r="B31" s="61">
        <v>8.98</v>
      </c>
      <c r="C31" s="61">
        <v>0.99</v>
      </c>
      <c r="D31" s="61">
        <v>0</v>
      </c>
    </row>
    <row r="32" spans="1:4" x14ac:dyDescent="0.25">
      <c r="A32" s="60">
        <v>25</v>
      </c>
      <c r="B32" s="61">
        <v>9.14</v>
      </c>
      <c r="C32" s="61">
        <v>1.01</v>
      </c>
      <c r="D32" s="61">
        <v>0</v>
      </c>
    </row>
    <row r="33" spans="1:4" x14ac:dyDescent="0.25">
      <c r="A33" s="60">
        <v>26</v>
      </c>
      <c r="B33" s="61">
        <v>9.31</v>
      </c>
      <c r="C33" s="61">
        <v>1.02</v>
      </c>
      <c r="D33" s="61">
        <v>0</v>
      </c>
    </row>
    <row r="34" spans="1:4" x14ac:dyDescent="0.25">
      <c r="A34" s="60">
        <v>27</v>
      </c>
      <c r="B34" s="61">
        <v>9.48</v>
      </c>
      <c r="C34" s="61">
        <v>1.04</v>
      </c>
      <c r="D34" s="61">
        <v>0</v>
      </c>
    </row>
    <row r="35" spans="1:4" x14ac:dyDescent="0.25">
      <c r="A35" s="60">
        <v>28</v>
      </c>
      <c r="B35" s="61">
        <v>9.65</v>
      </c>
      <c r="C35" s="61">
        <v>1.06</v>
      </c>
      <c r="D35" s="61">
        <v>0</v>
      </c>
    </row>
    <row r="36" spans="1:4" x14ac:dyDescent="0.25">
      <c r="A36" s="60">
        <v>29</v>
      </c>
      <c r="B36" s="61">
        <v>9.82</v>
      </c>
      <c r="C36" s="61">
        <v>1.08</v>
      </c>
      <c r="D36" s="61">
        <v>0</v>
      </c>
    </row>
    <row r="37" spans="1:4" x14ac:dyDescent="0.25">
      <c r="A37" s="60">
        <v>30</v>
      </c>
      <c r="B37" s="61">
        <v>10</v>
      </c>
      <c r="C37" s="61">
        <v>1.0900000000000001</v>
      </c>
      <c r="D37" s="61">
        <v>0</v>
      </c>
    </row>
    <row r="38" spans="1:4" x14ac:dyDescent="0.25">
      <c r="A38" s="60">
        <v>31</v>
      </c>
      <c r="B38" s="61">
        <v>10.18</v>
      </c>
      <c r="C38" s="61">
        <v>1.1100000000000001</v>
      </c>
      <c r="D38" s="61">
        <v>0</v>
      </c>
    </row>
    <row r="39" spans="1:4" x14ac:dyDescent="0.25">
      <c r="A39" s="60">
        <v>32</v>
      </c>
      <c r="B39" s="61">
        <v>10.37</v>
      </c>
      <c r="C39" s="61">
        <v>1.1299999999999999</v>
      </c>
      <c r="D39" s="61">
        <v>0</v>
      </c>
    </row>
    <row r="40" spans="1:4" x14ac:dyDescent="0.25">
      <c r="A40" s="60">
        <v>33</v>
      </c>
      <c r="B40" s="61">
        <v>10.56</v>
      </c>
      <c r="C40" s="61">
        <v>1.1499999999999999</v>
      </c>
      <c r="D40" s="61">
        <v>0</v>
      </c>
    </row>
    <row r="41" spans="1:4" x14ac:dyDescent="0.25">
      <c r="A41" s="60">
        <v>34</v>
      </c>
      <c r="B41" s="61">
        <v>10.75</v>
      </c>
      <c r="C41" s="61">
        <v>1.17</v>
      </c>
      <c r="D41" s="61">
        <v>0</v>
      </c>
    </row>
    <row r="42" spans="1:4" x14ac:dyDescent="0.25">
      <c r="A42" s="60">
        <v>35</v>
      </c>
      <c r="B42" s="61">
        <v>10.94</v>
      </c>
      <c r="C42" s="61">
        <v>1.19</v>
      </c>
      <c r="D42" s="61">
        <v>0</v>
      </c>
    </row>
    <row r="43" spans="1:4" x14ac:dyDescent="0.25">
      <c r="A43" s="60">
        <v>36</v>
      </c>
      <c r="B43" s="61">
        <v>11.14</v>
      </c>
      <c r="C43" s="61">
        <v>1.2</v>
      </c>
      <c r="D43" s="61">
        <v>0</v>
      </c>
    </row>
    <row r="44" spans="1:4" x14ac:dyDescent="0.25">
      <c r="A44" s="60">
        <v>37</v>
      </c>
      <c r="B44" s="61">
        <v>11.34</v>
      </c>
      <c r="C44" s="61">
        <v>1.22</v>
      </c>
      <c r="D44" s="61">
        <v>0</v>
      </c>
    </row>
    <row r="45" spans="1:4" x14ac:dyDescent="0.25">
      <c r="A45" s="60">
        <v>38</v>
      </c>
      <c r="B45" s="61">
        <v>11.55</v>
      </c>
      <c r="C45" s="61">
        <v>1.24</v>
      </c>
      <c r="D45" s="61">
        <v>0</v>
      </c>
    </row>
    <row r="46" spans="1:4" x14ac:dyDescent="0.25">
      <c r="A46" s="60">
        <v>39</v>
      </c>
      <c r="B46" s="61">
        <v>11.76</v>
      </c>
      <c r="C46" s="61">
        <v>1.26</v>
      </c>
      <c r="D46" s="61">
        <v>0</v>
      </c>
    </row>
    <row r="47" spans="1:4" x14ac:dyDescent="0.25">
      <c r="A47" s="60">
        <v>40</v>
      </c>
      <c r="B47" s="61">
        <v>11.97</v>
      </c>
      <c r="C47" s="61">
        <v>1.28</v>
      </c>
      <c r="D47" s="61">
        <v>0</v>
      </c>
    </row>
    <row r="48" spans="1:4" x14ac:dyDescent="0.25">
      <c r="A48" s="60">
        <v>41</v>
      </c>
      <c r="B48" s="61">
        <v>12.19</v>
      </c>
      <c r="C48" s="61">
        <v>1.29</v>
      </c>
      <c r="D48" s="61">
        <v>0</v>
      </c>
    </row>
    <row r="49" spans="1:4" x14ac:dyDescent="0.25">
      <c r="A49" s="60">
        <v>42</v>
      </c>
      <c r="B49" s="61">
        <v>12.42</v>
      </c>
      <c r="C49" s="61">
        <v>1.31</v>
      </c>
      <c r="D49" s="61">
        <v>0</v>
      </c>
    </row>
    <row r="50" spans="1:4" x14ac:dyDescent="0.25">
      <c r="A50" s="60">
        <v>43</v>
      </c>
      <c r="B50" s="61">
        <v>12.64</v>
      </c>
      <c r="C50" s="61">
        <v>1.33</v>
      </c>
      <c r="D50" s="61">
        <v>0</v>
      </c>
    </row>
    <row r="51" spans="1:4" x14ac:dyDescent="0.25">
      <c r="A51" s="60">
        <v>44</v>
      </c>
      <c r="B51" s="61">
        <v>12.88</v>
      </c>
      <c r="C51" s="61">
        <v>1.35</v>
      </c>
      <c r="D51" s="61">
        <v>0</v>
      </c>
    </row>
    <row r="52" spans="1:4" x14ac:dyDescent="0.25">
      <c r="A52" s="60">
        <v>45</v>
      </c>
      <c r="B52" s="61">
        <v>13.12</v>
      </c>
      <c r="C52" s="61">
        <v>1.36</v>
      </c>
      <c r="D52" s="61">
        <v>0</v>
      </c>
    </row>
    <row r="53" spans="1:4" x14ac:dyDescent="0.25">
      <c r="A53" s="60">
        <v>46</v>
      </c>
      <c r="B53" s="61">
        <v>13.36</v>
      </c>
      <c r="C53" s="61">
        <v>1.38</v>
      </c>
      <c r="D53" s="61">
        <v>0</v>
      </c>
    </row>
    <row r="54" spans="1:4" x14ac:dyDescent="0.25">
      <c r="A54" s="60">
        <v>47</v>
      </c>
      <c r="B54" s="61">
        <v>13.61</v>
      </c>
      <c r="C54" s="61">
        <v>1.39</v>
      </c>
      <c r="D54" s="61">
        <v>0</v>
      </c>
    </row>
    <row r="55" spans="1:4" x14ac:dyDescent="0.25">
      <c r="A55" s="60">
        <v>48</v>
      </c>
      <c r="B55" s="61">
        <v>13.86</v>
      </c>
      <c r="C55" s="61">
        <v>1.41</v>
      </c>
      <c r="D55" s="61">
        <v>0</v>
      </c>
    </row>
    <row r="56" spans="1:4" x14ac:dyDescent="0.25">
      <c r="A56" s="60">
        <v>49</v>
      </c>
      <c r="B56" s="61">
        <v>14.13</v>
      </c>
      <c r="C56" s="61">
        <v>1.42</v>
      </c>
      <c r="D56" s="61">
        <v>0</v>
      </c>
    </row>
    <row r="57" spans="1:4" x14ac:dyDescent="0.25">
      <c r="A57" s="60">
        <v>50</v>
      </c>
      <c r="B57" s="61">
        <v>14.39</v>
      </c>
      <c r="C57" s="61">
        <v>1.43</v>
      </c>
      <c r="D57" s="61">
        <v>0</v>
      </c>
    </row>
    <row r="58" spans="1:4" x14ac:dyDescent="0.25">
      <c r="A58" s="60">
        <v>51</v>
      </c>
      <c r="B58" s="61">
        <v>14.66</v>
      </c>
      <c r="C58" s="61">
        <v>1.45</v>
      </c>
      <c r="D58" s="61">
        <v>0</v>
      </c>
    </row>
    <row r="59" spans="1:4" x14ac:dyDescent="0.25">
      <c r="A59" s="60">
        <v>52</v>
      </c>
      <c r="B59" s="61">
        <v>14.94</v>
      </c>
      <c r="C59" s="61">
        <v>1.46</v>
      </c>
      <c r="D59" s="61">
        <v>0</v>
      </c>
    </row>
    <row r="60" spans="1:4" x14ac:dyDescent="0.25">
      <c r="A60" s="60">
        <v>53</v>
      </c>
      <c r="B60" s="61">
        <v>15.23</v>
      </c>
      <c r="C60" s="61">
        <v>1.47</v>
      </c>
      <c r="D60" s="61">
        <v>0</v>
      </c>
    </row>
    <row r="61" spans="1:4" x14ac:dyDescent="0.25">
      <c r="A61" s="60">
        <v>54</v>
      </c>
      <c r="B61" s="61">
        <v>15.52</v>
      </c>
      <c r="C61" s="61">
        <v>1.48</v>
      </c>
      <c r="D61" s="61">
        <v>0</v>
      </c>
    </row>
    <row r="62" spans="1:4" x14ac:dyDescent="0.25">
      <c r="A62" s="60">
        <v>55</v>
      </c>
      <c r="B62" s="61">
        <v>15.83</v>
      </c>
      <c r="C62" s="61">
        <v>1.49</v>
      </c>
      <c r="D62" s="61">
        <v>0</v>
      </c>
    </row>
    <row r="63" spans="1:4" x14ac:dyDescent="0.25">
      <c r="A63" s="60">
        <v>56</v>
      </c>
      <c r="B63" s="61">
        <v>16.14</v>
      </c>
      <c r="C63" s="61">
        <v>1.5</v>
      </c>
      <c r="D63" s="61">
        <v>0</v>
      </c>
    </row>
    <row r="64" spans="1:4" x14ac:dyDescent="0.25">
      <c r="A64" s="60">
        <v>57</v>
      </c>
      <c r="B64" s="61">
        <v>16.46</v>
      </c>
      <c r="C64" s="61">
        <v>1.5</v>
      </c>
      <c r="D64" s="61">
        <v>0</v>
      </c>
    </row>
    <row r="65" spans="1:4" x14ac:dyDescent="0.25">
      <c r="A65" s="60">
        <v>58</v>
      </c>
      <c r="B65" s="61">
        <v>16.79</v>
      </c>
      <c r="C65" s="61">
        <v>1.51</v>
      </c>
      <c r="D65" s="61">
        <v>0</v>
      </c>
    </row>
    <row r="66" spans="1:4" x14ac:dyDescent="0.25">
      <c r="A66" s="60">
        <v>59</v>
      </c>
      <c r="B66" s="61">
        <v>17.12</v>
      </c>
      <c r="C66" s="61">
        <v>1.52</v>
      </c>
      <c r="D66" s="61">
        <v>0</v>
      </c>
    </row>
    <row r="67" spans="1:4" x14ac:dyDescent="0.25">
      <c r="A67" s="60">
        <v>60</v>
      </c>
      <c r="B67" s="61">
        <v>17.47</v>
      </c>
      <c r="C67" s="61">
        <v>1.52</v>
      </c>
      <c r="D67" s="61">
        <v>0</v>
      </c>
    </row>
    <row r="68" spans="1:4" x14ac:dyDescent="0.25">
      <c r="A68" s="60">
        <v>61</v>
      </c>
      <c r="B68" s="61">
        <v>17.829999999999998</v>
      </c>
      <c r="C68" s="61">
        <v>1.52</v>
      </c>
      <c r="D68" s="61">
        <v>0</v>
      </c>
    </row>
    <row r="69" spans="1:4" x14ac:dyDescent="0.25">
      <c r="A69" s="60">
        <v>62</v>
      </c>
      <c r="B69" s="61">
        <v>18.2</v>
      </c>
      <c r="C69" s="61">
        <v>1.53</v>
      </c>
      <c r="D69" s="61">
        <v>0</v>
      </c>
    </row>
    <row r="70" spans="1:4" x14ac:dyDescent="0.25">
      <c r="A70" s="60">
        <v>63</v>
      </c>
      <c r="B70" s="61">
        <v>18.579999999999998</v>
      </c>
      <c r="C70" s="61">
        <v>1.53</v>
      </c>
      <c r="D70" s="61">
        <v>0</v>
      </c>
    </row>
    <row r="71" spans="1:4" x14ac:dyDescent="0.25">
      <c r="A71" s="60">
        <v>64</v>
      </c>
      <c r="B71" s="61">
        <v>18.97</v>
      </c>
      <c r="C71" s="61">
        <v>1.53</v>
      </c>
      <c r="D71" s="61">
        <v>0</v>
      </c>
    </row>
  </sheetData>
  <sheetProtection algorithmName="SHA-512" hashValue="ibrC7GKhSzd6vszM5jqK4EXwPJUR5NteprsijRtEubhE/sBeDnUVTlgfpjfZGYKU9FR3lsfIrQx1V/zsUeOjhQ==" saltValue="Udu6lAYPKL23tBLhl6S2JA==" spinCount="100000" sheet="1" objects="1" scenarios="1"/>
  <conditionalFormatting sqref="A6:A21">
    <cfRule type="expression" dxfId="1037" priority="15" stopIfTrue="1">
      <formula>MOD(ROW(),2)=0</formula>
    </cfRule>
    <cfRule type="expression" dxfId="1036" priority="16" stopIfTrue="1">
      <formula>MOD(ROW(),2)&lt;&gt;0</formula>
    </cfRule>
  </conditionalFormatting>
  <conditionalFormatting sqref="A26:A71">
    <cfRule type="expression" dxfId="1035" priority="3" stopIfTrue="1">
      <formula>MOD(ROW(),2)=0</formula>
    </cfRule>
    <cfRule type="expression" dxfId="1034" priority="4" stopIfTrue="1">
      <formula>MOD(ROW(),2)&lt;&gt;0</formula>
    </cfRule>
  </conditionalFormatting>
  <conditionalFormatting sqref="B18:B19">
    <cfRule type="expression" dxfId="1033" priority="1" stopIfTrue="1">
      <formula>MOD(ROW(),2)=0</formula>
    </cfRule>
    <cfRule type="expression" dxfId="1032" priority="2" stopIfTrue="1">
      <formula>MOD(ROW(),2)&lt;&gt;0</formula>
    </cfRule>
  </conditionalFormatting>
  <conditionalFormatting sqref="B6:D17 C18:D19 B20:D21">
    <cfRule type="expression" dxfId="1031" priority="17" stopIfTrue="1">
      <formula>MOD(ROW(),2)=0</formula>
    </cfRule>
    <cfRule type="expression" dxfId="1030" priority="18" stopIfTrue="1">
      <formula>MOD(ROW(),2)&lt;&gt;0</formula>
    </cfRule>
  </conditionalFormatting>
  <conditionalFormatting sqref="B26:D71">
    <cfRule type="expression" dxfId="1029" priority="5" stopIfTrue="1">
      <formula>MOD(ROW(),2)=0</formula>
    </cfRule>
    <cfRule type="expression" dxfId="1028" priority="6"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A9708-9C3B-4177-A698-65E78DDB1CE6}">
  <sheetPr codeName="Sheet11"/>
  <dimension ref="A1:D66"/>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x-205</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192</v>
      </c>
      <c r="C8" s="63"/>
      <c r="D8" s="63"/>
    </row>
    <row r="9" spans="1:4" s="64" customFormat="1" x14ac:dyDescent="0.25">
      <c r="A9" s="56" t="s">
        <v>162</v>
      </c>
      <c r="B9" s="63" t="s">
        <v>183</v>
      </c>
      <c r="C9" s="63"/>
      <c r="D9" s="63"/>
    </row>
    <row r="10" spans="1:4" s="64" customFormat="1" ht="26.4" x14ac:dyDescent="0.25">
      <c r="A10" s="56" t="s">
        <v>6</v>
      </c>
      <c r="B10" s="63" t="s">
        <v>195</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205</v>
      </c>
      <c r="C14" s="63"/>
      <c r="D14" s="63"/>
    </row>
    <row r="15" spans="1:4" s="64" customFormat="1" x14ac:dyDescent="0.25">
      <c r="A15" s="56" t="s">
        <v>497</v>
      </c>
      <c r="B15" s="63" t="s">
        <v>196</v>
      </c>
      <c r="C15" s="63"/>
      <c r="D15" s="63"/>
    </row>
    <row r="16" spans="1:4" s="64" customFormat="1" x14ac:dyDescent="0.25">
      <c r="A16" s="56" t="s">
        <v>168</v>
      </c>
      <c r="B16" s="63" t="s">
        <v>197</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8.36</v>
      </c>
      <c r="C27" s="61">
        <v>0.93</v>
      </c>
      <c r="D27" s="61">
        <v>0</v>
      </c>
    </row>
    <row r="28" spans="1:4" x14ac:dyDescent="0.25">
      <c r="A28" s="60">
        <v>21</v>
      </c>
      <c r="B28" s="61">
        <v>8.51</v>
      </c>
      <c r="C28" s="61">
        <v>0.94</v>
      </c>
      <c r="D28" s="61">
        <v>0</v>
      </c>
    </row>
    <row r="29" spans="1:4" x14ac:dyDescent="0.25">
      <c r="A29" s="60">
        <v>22</v>
      </c>
      <c r="B29" s="61">
        <v>8.66</v>
      </c>
      <c r="C29" s="61">
        <v>0.96</v>
      </c>
      <c r="D29" s="61">
        <v>0</v>
      </c>
    </row>
    <row r="30" spans="1:4" x14ac:dyDescent="0.25">
      <c r="A30" s="60">
        <v>23</v>
      </c>
      <c r="B30" s="61">
        <v>8.82</v>
      </c>
      <c r="C30" s="61">
        <v>0.97</v>
      </c>
      <c r="D30" s="61">
        <v>0</v>
      </c>
    </row>
    <row r="31" spans="1:4" x14ac:dyDescent="0.25">
      <c r="A31" s="60">
        <v>24</v>
      </c>
      <c r="B31" s="61">
        <v>8.98</v>
      </c>
      <c r="C31" s="61">
        <v>0.99</v>
      </c>
      <c r="D31" s="61">
        <v>0</v>
      </c>
    </row>
    <row r="32" spans="1:4" x14ac:dyDescent="0.25">
      <c r="A32" s="60">
        <v>25</v>
      </c>
      <c r="B32" s="61">
        <v>9.14</v>
      </c>
      <c r="C32" s="61">
        <v>1.01</v>
      </c>
      <c r="D32" s="61">
        <v>0</v>
      </c>
    </row>
    <row r="33" spans="1:4" x14ac:dyDescent="0.25">
      <c r="A33" s="60">
        <v>26</v>
      </c>
      <c r="B33" s="61">
        <v>9.31</v>
      </c>
      <c r="C33" s="61">
        <v>1.02</v>
      </c>
      <c r="D33" s="61">
        <v>0</v>
      </c>
    </row>
    <row r="34" spans="1:4" x14ac:dyDescent="0.25">
      <c r="A34" s="60">
        <v>27</v>
      </c>
      <c r="B34" s="61">
        <v>9.48</v>
      </c>
      <c r="C34" s="61">
        <v>1.04</v>
      </c>
      <c r="D34" s="61">
        <v>0</v>
      </c>
    </row>
    <row r="35" spans="1:4" x14ac:dyDescent="0.25">
      <c r="A35" s="60">
        <v>28</v>
      </c>
      <c r="B35" s="61">
        <v>9.65</v>
      </c>
      <c r="C35" s="61">
        <v>1.06</v>
      </c>
      <c r="D35" s="61">
        <v>0</v>
      </c>
    </row>
    <row r="36" spans="1:4" x14ac:dyDescent="0.25">
      <c r="A36" s="60">
        <v>29</v>
      </c>
      <c r="B36" s="61">
        <v>9.82</v>
      </c>
      <c r="C36" s="61">
        <v>1.08</v>
      </c>
      <c r="D36" s="61">
        <v>0</v>
      </c>
    </row>
    <row r="37" spans="1:4" x14ac:dyDescent="0.25">
      <c r="A37" s="60">
        <v>30</v>
      </c>
      <c r="B37" s="61">
        <v>10</v>
      </c>
      <c r="C37" s="61">
        <v>1.0900000000000001</v>
      </c>
      <c r="D37" s="61">
        <v>0</v>
      </c>
    </row>
    <row r="38" spans="1:4" x14ac:dyDescent="0.25">
      <c r="A38" s="60">
        <v>31</v>
      </c>
      <c r="B38" s="61">
        <v>10.18</v>
      </c>
      <c r="C38" s="61">
        <v>1.1100000000000001</v>
      </c>
      <c r="D38" s="61">
        <v>0</v>
      </c>
    </row>
    <row r="39" spans="1:4" x14ac:dyDescent="0.25">
      <c r="A39" s="60">
        <v>32</v>
      </c>
      <c r="B39" s="61">
        <v>10.37</v>
      </c>
      <c r="C39" s="61">
        <v>1.1299999999999999</v>
      </c>
      <c r="D39" s="61">
        <v>0</v>
      </c>
    </row>
    <row r="40" spans="1:4" x14ac:dyDescent="0.25">
      <c r="A40" s="60">
        <v>33</v>
      </c>
      <c r="B40" s="61">
        <v>10.56</v>
      </c>
      <c r="C40" s="61">
        <v>1.1499999999999999</v>
      </c>
      <c r="D40" s="61">
        <v>0</v>
      </c>
    </row>
    <row r="41" spans="1:4" x14ac:dyDescent="0.25">
      <c r="A41" s="60">
        <v>34</v>
      </c>
      <c r="B41" s="61">
        <v>10.75</v>
      </c>
      <c r="C41" s="61">
        <v>1.17</v>
      </c>
      <c r="D41" s="61">
        <v>0</v>
      </c>
    </row>
    <row r="42" spans="1:4" x14ac:dyDescent="0.25">
      <c r="A42" s="60">
        <v>35</v>
      </c>
      <c r="B42" s="61">
        <v>10.94</v>
      </c>
      <c r="C42" s="61">
        <v>1.19</v>
      </c>
      <c r="D42" s="61">
        <v>0</v>
      </c>
    </row>
    <row r="43" spans="1:4" x14ac:dyDescent="0.25">
      <c r="A43" s="60">
        <v>36</v>
      </c>
      <c r="B43" s="61">
        <v>11.14</v>
      </c>
      <c r="C43" s="61">
        <v>1.2</v>
      </c>
      <c r="D43" s="61">
        <v>0</v>
      </c>
    </row>
    <row r="44" spans="1:4" x14ac:dyDescent="0.25">
      <c r="A44" s="60">
        <v>37</v>
      </c>
      <c r="B44" s="61">
        <v>11.34</v>
      </c>
      <c r="C44" s="61">
        <v>1.22</v>
      </c>
      <c r="D44" s="61">
        <v>0</v>
      </c>
    </row>
    <row r="45" spans="1:4" x14ac:dyDescent="0.25">
      <c r="A45" s="60">
        <v>38</v>
      </c>
      <c r="B45" s="61">
        <v>11.55</v>
      </c>
      <c r="C45" s="61">
        <v>1.24</v>
      </c>
      <c r="D45" s="61">
        <v>0</v>
      </c>
    </row>
    <row r="46" spans="1:4" x14ac:dyDescent="0.25">
      <c r="A46" s="60">
        <v>39</v>
      </c>
      <c r="B46" s="61">
        <v>11.76</v>
      </c>
      <c r="C46" s="61">
        <v>1.26</v>
      </c>
      <c r="D46" s="61">
        <v>0</v>
      </c>
    </row>
    <row r="47" spans="1:4" x14ac:dyDescent="0.25">
      <c r="A47" s="60">
        <v>40</v>
      </c>
      <c r="B47" s="61">
        <v>11.97</v>
      </c>
      <c r="C47" s="61">
        <v>1.28</v>
      </c>
      <c r="D47" s="61">
        <v>0</v>
      </c>
    </row>
    <row r="48" spans="1:4" x14ac:dyDescent="0.25">
      <c r="A48" s="60">
        <v>41</v>
      </c>
      <c r="B48" s="61">
        <v>12.19</v>
      </c>
      <c r="C48" s="61">
        <v>1.29</v>
      </c>
      <c r="D48" s="61">
        <v>0</v>
      </c>
    </row>
    <row r="49" spans="1:4" x14ac:dyDescent="0.25">
      <c r="A49" s="60">
        <v>42</v>
      </c>
      <c r="B49" s="61">
        <v>12.42</v>
      </c>
      <c r="C49" s="61">
        <v>1.31</v>
      </c>
      <c r="D49" s="61">
        <v>0</v>
      </c>
    </row>
    <row r="50" spans="1:4" x14ac:dyDescent="0.25">
      <c r="A50" s="60">
        <v>43</v>
      </c>
      <c r="B50" s="61">
        <v>12.64</v>
      </c>
      <c r="C50" s="61">
        <v>1.33</v>
      </c>
      <c r="D50" s="61">
        <v>0</v>
      </c>
    </row>
    <row r="51" spans="1:4" x14ac:dyDescent="0.25">
      <c r="A51" s="60">
        <v>44</v>
      </c>
      <c r="B51" s="61">
        <v>12.88</v>
      </c>
      <c r="C51" s="61">
        <v>1.35</v>
      </c>
      <c r="D51" s="61">
        <v>0</v>
      </c>
    </row>
    <row r="52" spans="1:4" x14ac:dyDescent="0.25">
      <c r="A52" s="60">
        <v>45</v>
      </c>
      <c r="B52" s="61">
        <v>13.12</v>
      </c>
      <c r="C52" s="61">
        <v>1.36</v>
      </c>
      <c r="D52" s="61">
        <v>0</v>
      </c>
    </row>
    <row r="53" spans="1:4" x14ac:dyDescent="0.25">
      <c r="A53" s="60">
        <v>46</v>
      </c>
      <c r="B53" s="61">
        <v>13.36</v>
      </c>
      <c r="C53" s="61">
        <v>1.38</v>
      </c>
      <c r="D53" s="61">
        <v>0</v>
      </c>
    </row>
    <row r="54" spans="1:4" x14ac:dyDescent="0.25">
      <c r="A54" s="60">
        <v>47</v>
      </c>
      <c r="B54" s="61">
        <v>13.61</v>
      </c>
      <c r="C54" s="61">
        <v>1.39</v>
      </c>
      <c r="D54" s="61">
        <v>0</v>
      </c>
    </row>
    <row r="55" spans="1:4" x14ac:dyDescent="0.25">
      <c r="A55" s="60">
        <v>48</v>
      </c>
      <c r="B55" s="61">
        <v>13.86</v>
      </c>
      <c r="C55" s="61">
        <v>1.41</v>
      </c>
      <c r="D55" s="61">
        <v>0</v>
      </c>
    </row>
    <row r="56" spans="1:4" x14ac:dyDescent="0.25">
      <c r="A56" s="60">
        <v>49</v>
      </c>
      <c r="B56" s="61">
        <v>14.13</v>
      </c>
      <c r="C56" s="61">
        <v>1.42</v>
      </c>
      <c r="D56" s="61">
        <v>0</v>
      </c>
    </row>
    <row r="57" spans="1:4" x14ac:dyDescent="0.25">
      <c r="A57" s="60">
        <v>50</v>
      </c>
      <c r="B57" s="61">
        <v>14.39</v>
      </c>
      <c r="C57" s="61">
        <v>1.43</v>
      </c>
      <c r="D57" s="61">
        <v>0</v>
      </c>
    </row>
    <row r="58" spans="1:4" x14ac:dyDescent="0.25">
      <c r="A58" s="60">
        <v>51</v>
      </c>
      <c r="B58" s="61">
        <v>14.66</v>
      </c>
      <c r="C58" s="61">
        <v>1.45</v>
      </c>
      <c r="D58" s="61">
        <v>0</v>
      </c>
    </row>
    <row r="59" spans="1:4" x14ac:dyDescent="0.25">
      <c r="A59" s="60">
        <v>52</v>
      </c>
      <c r="B59" s="61">
        <v>14.94</v>
      </c>
      <c r="C59" s="61">
        <v>1.46</v>
      </c>
      <c r="D59" s="61">
        <v>0</v>
      </c>
    </row>
    <row r="60" spans="1:4" x14ac:dyDescent="0.25">
      <c r="A60" s="60">
        <v>53</v>
      </c>
      <c r="B60" s="61">
        <v>15.23</v>
      </c>
      <c r="C60" s="61">
        <v>1.47</v>
      </c>
      <c r="D60" s="61">
        <v>0</v>
      </c>
    </row>
    <row r="61" spans="1:4" x14ac:dyDescent="0.25">
      <c r="A61" s="60">
        <v>54</v>
      </c>
      <c r="B61" s="61">
        <v>15.52</v>
      </c>
      <c r="C61" s="61">
        <v>1.48</v>
      </c>
      <c r="D61" s="61">
        <v>0</v>
      </c>
    </row>
    <row r="62" spans="1:4" x14ac:dyDescent="0.25">
      <c r="A62" s="60">
        <v>55</v>
      </c>
      <c r="B62" s="61">
        <v>15.83</v>
      </c>
      <c r="C62" s="61">
        <v>1.49</v>
      </c>
      <c r="D62" s="61">
        <v>0</v>
      </c>
    </row>
    <row r="63" spans="1:4" x14ac:dyDescent="0.25">
      <c r="A63" s="60">
        <v>56</v>
      </c>
      <c r="B63" s="61">
        <v>16.14</v>
      </c>
      <c r="C63" s="61">
        <v>1.5</v>
      </c>
      <c r="D63" s="61">
        <v>0</v>
      </c>
    </row>
    <row r="64" spans="1:4" x14ac:dyDescent="0.25">
      <c r="A64" s="60">
        <v>57</v>
      </c>
      <c r="B64" s="61">
        <v>16.46</v>
      </c>
      <c r="C64" s="61">
        <v>1.5</v>
      </c>
      <c r="D64" s="61">
        <v>0</v>
      </c>
    </row>
    <row r="65" spans="1:4" x14ac:dyDescent="0.25">
      <c r="A65" s="60">
        <v>58</v>
      </c>
      <c r="B65" s="61">
        <v>16.79</v>
      </c>
      <c r="C65" s="61">
        <v>1.51</v>
      </c>
      <c r="D65" s="61">
        <v>0</v>
      </c>
    </row>
    <row r="66" spans="1:4" x14ac:dyDescent="0.25">
      <c r="A66" s="60">
        <v>59</v>
      </c>
      <c r="B66" s="61">
        <v>17.12</v>
      </c>
      <c r="C66" s="61">
        <v>1.52</v>
      </c>
      <c r="D66" s="61">
        <v>0</v>
      </c>
    </row>
  </sheetData>
  <sheetProtection algorithmName="SHA-512" hashValue="7I2ooSzKbY8s+bOaQ3qhzGkafve5TKxKZRrk5r2rqceVo4jVYyTD93dvXnJxUC7yF+zavrpQntX8Ij/X0HfLWg==" saltValue="HAhBgsyE/2+EzOW9Jz3j8Q==" spinCount="100000" sheet="1" objects="1" scenarios="1"/>
  <conditionalFormatting sqref="A6:A21">
    <cfRule type="expression" dxfId="1027" priority="15" stopIfTrue="1">
      <formula>MOD(ROW(),2)=0</formula>
    </cfRule>
    <cfRule type="expression" dxfId="1026" priority="16" stopIfTrue="1">
      <formula>MOD(ROW(),2)&lt;&gt;0</formula>
    </cfRule>
  </conditionalFormatting>
  <conditionalFormatting sqref="A26:A66">
    <cfRule type="expression" dxfId="1025" priority="3" stopIfTrue="1">
      <formula>MOD(ROW(),2)=0</formula>
    </cfRule>
    <cfRule type="expression" dxfId="1024" priority="4" stopIfTrue="1">
      <formula>MOD(ROW(),2)&lt;&gt;0</formula>
    </cfRule>
  </conditionalFormatting>
  <conditionalFormatting sqref="B18:B19">
    <cfRule type="expression" dxfId="1023" priority="1" stopIfTrue="1">
      <formula>MOD(ROW(),2)=0</formula>
    </cfRule>
    <cfRule type="expression" dxfId="1022" priority="2" stopIfTrue="1">
      <formula>MOD(ROW(),2)&lt;&gt;0</formula>
    </cfRule>
  </conditionalFormatting>
  <conditionalFormatting sqref="B6:D17 C18:D19 B20:D21">
    <cfRule type="expression" dxfId="1021" priority="17" stopIfTrue="1">
      <formula>MOD(ROW(),2)=0</formula>
    </cfRule>
    <cfRule type="expression" dxfId="1020" priority="18" stopIfTrue="1">
      <formula>MOD(ROW(),2)&lt;&gt;0</formula>
    </cfRule>
  </conditionalFormatting>
  <conditionalFormatting sqref="B26:D66">
    <cfRule type="expression" dxfId="1019" priority="5" stopIfTrue="1">
      <formula>MOD(ROW(),2)=0</formula>
    </cfRule>
    <cfRule type="expression" dxfId="1018" priority="6"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50CDF-BCC8-4866-9120-55869DA3005A}">
  <sheetPr codeName="Sheet12"/>
  <dimension ref="A1:D3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x-206</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192</v>
      </c>
      <c r="C8" s="63"/>
      <c r="D8" s="63"/>
    </row>
    <row r="9" spans="1:4" s="64" customFormat="1" x14ac:dyDescent="0.25">
      <c r="A9" s="56" t="s">
        <v>162</v>
      </c>
      <c r="B9" s="63" t="s">
        <v>183</v>
      </c>
      <c r="C9" s="63"/>
      <c r="D9" s="63"/>
    </row>
    <row r="10" spans="1:4" s="64" customFormat="1" ht="26.4" x14ac:dyDescent="0.25">
      <c r="A10" s="56" t="s">
        <v>6</v>
      </c>
      <c r="B10" s="63" t="s">
        <v>198</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206</v>
      </c>
      <c r="C14" s="63"/>
      <c r="D14" s="63"/>
    </row>
    <row r="15" spans="1:4" s="64" customFormat="1" x14ac:dyDescent="0.25">
      <c r="A15" s="56" t="s">
        <v>497</v>
      </c>
      <c r="B15" s="63" t="s">
        <v>199</v>
      </c>
      <c r="C15" s="63"/>
      <c r="D15" s="63"/>
    </row>
    <row r="16" spans="1:4" s="64" customFormat="1" x14ac:dyDescent="0.25">
      <c r="A16" s="56" t="s">
        <v>168</v>
      </c>
      <c r="B16" s="63" t="s">
        <v>200</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60</v>
      </c>
      <c r="B27" s="61">
        <v>17.47</v>
      </c>
      <c r="C27" s="61">
        <v>1.52</v>
      </c>
      <c r="D27" s="61">
        <v>0</v>
      </c>
    </row>
    <row r="28" spans="1:4" x14ac:dyDescent="0.25">
      <c r="A28" s="60">
        <v>61</v>
      </c>
      <c r="B28" s="61">
        <v>17.829999999999998</v>
      </c>
      <c r="C28" s="61">
        <v>1.52</v>
      </c>
      <c r="D28" s="61">
        <v>0</v>
      </c>
    </row>
    <row r="29" spans="1:4" x14ac:dyDescent="0.25">
      <c r="A29" s="60">
        <v>62</v>
      </c>
      <c r="B29" s="61">
        <v>18.2</v>
      </c>
      <c r="C29" s="61">
        <v>1.53</v>
      </c>
      <c r="D29" s="61">
        <v>0</v>
      </c>
    </row>
    <row r="30" spans="1:4" x14ac:dyDescent="0.25">
      <c r="A30" s="60">
        <v>63</v>
      </c>
      <c r="B30" s="61">
        <v>18.579999999999998</v>
      </c>
      <c r="C30" s="61">
        <v>1.53</v>
      </c>
      <c r="D30" s="61">
        <v>0</v>
      </c>
    </row>
    <row r="31" spans="1:4" x14ac:dyDescent="0.25">
      <c r="A31" s="60">
        <v>64</v>
      </c>
      <c r="B31" s="61">
        <v>18.97</v>
      </c>
      <c r="C31" s="61">
        <v>1.53</v>
      </c>
      <c r="D31" s="61">
        <v>0</v>
      </c>
    </row>
  </sheetData>
  <sheetProtection algorithmName="SHA-512" hashValue="mL4vUBeqFemy5ERp3EoWMLZ3jngm1D8WgplbSXy6ISQNPyj6MWcZM16sWUxezmj+FUtEp37mZVgtiokpZsP/xQ==" saltValue="SgcpDh0WOAYfoE01GoHCcA==" spinCount="100000" sheet="1" objects="1" scenarios="1"/>
  <conditionalFormatting sqref="A6:A21">
    <cfRule type="expression" dxfId="1017" priority="15" stopIfTrue="1">
      <formula>MOD(ROW(),2)=0</formula>
    </cfRule>
    <cfRule type="expression" dxfId="1016" priority="16" stopIfTrue="1">
      <formula>MOD(ROW(),2)&lt;&gt;0</formula>
    </cfRule>
  </conditionalFormatting>
  <conditionalFormatting sqref="A26:A31">
    <cfRule type="expression" dxfId="1015" priority="3" stopIfTrue="1">
      <formula>MOD(ROW(),2)=0</formula>
    </cfRule>
    <cfRule type="expression" dxfId="1014" priority="4" stopIfTrue="1">
      <formula>MOD(ROW(),2)&lt;&gt;0</formula>
    </cfRule>
  </conditionalFormatting>
  <conditionalFormatting sqref="B18:B19">
    <cfRule type="expression" dxfId="1013" priority="1" stopIfTrue="1">
      <formula>MOD(ROW(),2)=0</formula>
    </cfRule>
    <cfRule type="expression" dxfId="1012" priority="2" stopIfTrue="1">
      <formula>MOD(ROW(),2)&lt;&gt;0</formula>
    </cfRule>
  </conditionalFormatting>
  <conditionalFormatting sqref="B6:D17 C18:D19 B20:D21">
    <cfRule type="expression" dxfId="1011" priority="17" stopIfTrue="1">
      <formula>MOD(ROW(),2)=0</formula>
    </cfRule>
    <cfRule type="expression" dxfId="1010" priority="18" stopIfTrue="1">
      <formula>MOD(ROW(),2)&lt;&gt;0</formula>
    </cfRule>
  </conditionalFormatting>
  <conditionalFormatting sqref="B26:D31">
    <cfRule type="expression" dxfId="1009" priority="5" stopIfTrue="1">
      <formula>MOD(ROW(),2)=0</formula>
    </cfRule>
    <cfRule type="expression" dxfId="1008" priority="6"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AE25A-7257-49CE-B35B-AA0CD36B6B53}">
  <sheetPr codeName="Sheet13"/>
  <dimension ref="A1:D7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x-207</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x14ac:dyDescent="0.25">
      <c r="A10" s="56" t="s">
        <v>6</v>
      </c>
      <c r="B10" s="63" t="s">
        <v>201</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207</v>
      </c>
      <c r="C14" s="63"/>
      <c r="D14" s="63"/>
    </row>
    <row r="15" spans="1:4" s="64" customFormat="1" x14ac:dyDescent="0.25">
      <c r="A15" s="56" t="s">
        <v>497</v>
      </c>
      <c r="B15" s="63" t="s">
        <v>202</v>
      </c>
      <c r="C15" s="63"/>
      <c r="D15" s="63"/>
    </row>
    <row r="16" spans="1:4" s="64" customFormat="1" x14ac:dyDescent="0.25">
      <c r="A16" s="56" t="s">
        <v>168</v>
      </c>
      <c r="B16" s="63" t="s">
        <v>203</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7.96</v>
      </c>
      <c r="C27" s="61">
        <v>0.93</v>
      </c>
      <c r="D27" s="61">
        <v>0</v>
      </c>
    </row>
    <row r="28" spans="1:4" x14ac:dyDescent="0.25">
      <c r="A28" s="60">
        <v>21</v>
      </c>
      <c r="B28" s="61">
        <v>8.11</v>
      </c>
      <c r="C28" s="61">
        <v>0.95</v>
      </c>
      <c r="D28" s="61">
        <v>0</v>
      </c>
    </row>
    <row r="29" spans="1:4" x14ac:dyDescent="0.25">
      <c r="A29" s="60">
        <v>22</v>
      </c>
      <c r="B29" s="61">
        <v>8.25</v>
      </c>
      <c r="C29" s="61">
        <v>0.96</v>
      </c>
      <c r="D29" s="61">
        <v>0</v>
      </c>
    </row>
    <row r="30" spans="1:4" x14ac:dyDescent="0.25">
      <c r="A30" s="60">
        <v>23</v>
      </c>
      <c r="B30" s="61">
        <v>8.4</v>
      </c>
      <c r="C30" s="61">
        <v>0.98</v>
      </c>
      <c r="D30" s="61">
        <v>0</v>
      </c>
    </row>
    <row r="31" spans="1:4" x14ac:dyDescent="0.25">
      <c r="A31" s="60">
        <v>24</v>
      </c>
      <c r="B31" s="61">
        <v>8.5500000000000007</v>
      </c>
      <c r="C31" s="61">
        <v>1</v>
      </c>
      <c r="D31" s="61">
        <v>0</v>
      </c>
    </row>
    <row r="32" spans="1:4" x14ac:dyDescent="0.25">
      <c r="A32" s="60">
        <v>25</v>
      </c>
      <c r="B32" s="61">
        <v>8.7100000000000009</v>
      </c>
      <c r="C32" s="61">
        <v>1.01</v>
      </c>
      <c r="D32" s="61">
        <v>0</v>
      </c>
    </row>
    <row r="33" spans="1:4" x14ac:dyDescent="0.25">
      <c r="A33" s="60">
        <v>26</v>
      </c>
      <c r="B33" s="61">
        <v>8.8699999999999992</v>
      </c>
      <c r="C33" s="61">
        <v>1.03</v>
      </c>
      <c r="D33" s="61">
        <v>0</v>
      </c>
    </row>
    <row r="34" spans="1:4" x14ac:dyDescent="0.25">
      <c r="A34" s="60">
        <v>27</v>
      </c>
      <c r="B34" s="61">
        <v>9.0299999999999994</v>
      </c>
      <c r="C34" s="61">
        <v>1.05</v>
      </c>
      <c r="D34" s="61">
        <v>0</v>
      </c>
    </row>
    <row r="35" spans="1:4" x14ac:dyDescent="0.25">
      <c r="A35" s="60">
        <v>28</v>
      </c>
      <c r="B35" s="61">
        <v>9.19</v>
      </c>
      <c r="C35" s="61">
        <v>1.06</v>
      </c>
      <c r="D35" s="61">
        <v>0</v>
      </c>
    </row>
    <row r="36" spans="1:4" x14ac:dyDescent="0.25">
      <c r="A36" s="60">
        <v>29</v>
      </c>
      <c r="B36" s="61">
        <v>9.35</v>
      </c>
      <c r="C36" s="61">
        <v>1.08</v>
      </c>
      <c r="D36" s="61">
        <v>0</v>
      </c>
    </row>
    <row r="37" spans="1:4" x14ac:dyDescent="0.25">
      <c r="A37" s="60">
        <v>30</v>
      </c>
      <c r="B37" s="61">
        <v>9.52</v>
      </c>
      <c r="C37" s="61">
        <v>1.1000000000000001</v>
      </c>
      <c r="D37" s="61">
        <v>0</v>
      </c>
    </row>
    <row r="38" spans="1:4" x14ac:dyDescent="0.25">
      <c r="A38" s="60">
        <v>31</v>
      </c>
      <c r="B38" s="61">
        <v>9.69</v>
      </c>
      <c r="C38" s="61">
        <v>1.1200000000000001</v>
      </c>
      <c r="D38" s="61">
        <v>0</v>
      </c>
    </row>
    <row r="39" spans="1:4" x14ac:dyDescent="0.25">
      <c r="A39" s="60">
        <v>32</v>
      </c>
      <c r="B39" s="61">
        <v>9.8699999999999992</v>
      </c>
      <c r="C39" s="61">
        <v>1.1399999999999999</v>
      </c>
      <c r="D39" s="61">
        <v>0</v>
      </c>
    </row>
    <row r="40" spans="1:4" x14ac:dyDescent="0.25">
      <c r="A40" s="60">
        <v>33</v>
      </c>
      <c r="B40" s="61">
        <v>10.050000000000001</v>
      </c>
      <c r="C40" s="61">
        <v>1.1599999999999999</v>
      </c>
      <c r="D40" s="61">
        <v>0</v>
      </c>
    </row>
    <row r="41" spans="1:4" x14ac:dyDescent="0.25">
      <c r="A41" s="60">
        <v>34</v>
      </c>
      <c r="B41" s="61">
        <v>10.23</v>
      </c>
      <c r="C41" s="61">
        <v>1.17</v>
      </c>
      <c r="D41" s="61">
        <v>0</v>
      </c>
    </row>
    <row r="42" spans="1:4" x14ac:dyDescent="0.25">
      <c r="A42" s="60">
        <v>35</v>
      </c>
      <c r="B42" s="61">
        <v>10.41</v>
      </c>
      <c r="C42" s="61">
        <v>1.19</v>
      </c>
      <c r="D42" s="61">
        <v>0</v>
      </c>
    </row>
    <row r="43" spans="1:4" x14ac:dyDescent="0.25">
      <c r="A43" s="60">
        <v>36</v>
      </c>
      <c r="B43" s="61">
        <v>10.6</v>
      </c>
      <c r="C43" s="61">
        <v>1.21</v>
      </c>
      <c r="D43" s="61">
        <v>0</v>
      </c>
    </row>
    <row r="44" spans="1:4" x14ac:dyDescent="0.25">
      <c r="A44" s="60">
        <v>37</v>
      </c>
      <c r="B44" s="61">
        <v>10.79</v>
      </c>
      <c r="C44" s="61">
        <v>1.23</v>
      </c>
      <c r="D44" s="61">
        <v>0</v>
      </c>
    </row>
    <row r="45" spans="1:4" x14ac:dyDescent="0.25">
      <c r="A45" s="60">
        <v>38</v>
      </c>
      <c r="B45" s="61">
        <v>10.99</v>
      </c>
      <c r="C45" s="61">
        <v>1.25</v>
      </c>
      <c r="D45" s="61">
        <v>0</v>
      </c>
    </row>
    <row r="46" spans="1:4" x14ac:dyDescent="0.25">
      <c r="A46" s="60">
        <v>39</v>
      </c>
      <c r="B46" s="61">
        <v>11.18</v>
      </c>
      <c r="C46" s="61">
        <v>1.27</v>
      </c>
      <c r="D46" s="61">
        <v>0</v>
      </c>
    </row>
    <row r="47" spans="1:4" x14ac:dyDescent="0.25">
      <c r="A47" s="60">
        <v>40</v>
      </c>
      <c r="B47" s="61">
        <v>11.39</v>
      </c>
      <c r="C47" s="61">
        <v>1.29</v>
      </c>
      <c r="D47" s="61">
        <v>0</v>
      </c>
    </row>
    <row r="48" spans="1:4" x14ac:dyDescent="0.25">
      <c r="A48" s="60">
        <v>41</v>
      </c>
      <c r="B48" s="61">
        <v>11.6</v>
      </c>
      <c r="C48" s="61">
        <v>1.3</v>
      </c>
      <c r="D48" s="61">
        <v>0</v>
      </c>
    </row>
    <row r="49" spans="1:4" x14ac:dyDescent="0.25">
      <c r="A49" s="60">
        <v>42</v>
      </c>
      <c r="B49" s="61">
        <v>11.81</v>
      </c>
      <c r="C49" s="61">
        <v>1.32</v>
      </c>
      <c r="D49" s="61">
        <v>0</v>
      </c>
    </row>
    <row r="50" spans="1:4" x14ac:dyDescent="0.25">
      <c r="A50" s="60">
        <v>43</v>
      </c>
      <c r="B50" s="61">
        <v>12.02</v>
      </c>
      <c r="C50" s="61">
        <v>1.34</v>
      </c>
      <c r="D50" s="61">
        <v>0</v>
      </c>
    </row>
    <row r="51" spans="1:4" x14ac:dyDescent="0.25">
      <c r="A51" s="60">
        <v>44</v>
      </c>
      <c r="B51" s="61">
        <v>12.24</v>
      </c>
      <c r="C51" s="61">
        <v>1.35</v>
      </c>
      <c r="D51" s="61">
        <v>0</v>
      </c>
    </row>
    <row r="52" spans="1:4" x14ac:dyDescent="0.25">
      <c r="A52" s="60">
        <v>45</v>
      </c>
      <c r="B52" s="61">
        <v>12.47</v>
      </c>
      <c r="C52" s="61">
        <v>1.37</v>
      </c>
      <c r="D52" s="61">
        <v>0</v>
      </c>
    </row>
    <row r="53" spans="1:4" x14ac:dyDescent="0.25">
      <c r="A53" s="60">
        <v>46</v>
      </c>
      <c r="B53" s="61">
        <v>12.7</v>
      </c>
      <c r="C53" s="61">
        <v>1.39</v>
      </c>
      <c r="D53" s="61">
        <v>0</v>
      </c>
    </row>
    <row r="54" spans="1:4" x14ac:dyDescent="0.25">
      <c r="A54" s="60">
        <v>47</v>
      </c>
      <c r="B54" s="61">
        <v>12.93</v>
      </c>
      <c r="C54" s="61">
        <v>1.4</v>
      </c>
      <c r="D54" s="61">
        <v>0</v>
      </c>
    </row>
    <row r="55" spans="1:4" x14ac:dyDescent="0.25">
      <c r="A55" s="60">
        <v>48</v>
      </c>
      <c r="B55" s="61">
        <v>13.18</v>
      </c>
      <c r="C55" s="61">
        <v>1.42</v>
      </c>
      <c r="D55" s="61">
        <v>0</v>
      </c>
    </row>
    <row r="56" spans="1:4" x14ac:dyDescent="0.25">
      <c r="A56" s="60">
        <v>49</v>
      </c>
      <c r="B56" s="61">
        <v>13.42</v>
      </c>
      <c r="C56" s="61">
        <v>1.43</v>
      </c>
      <c r="D56" s="61">
        <v>0</v>
      </c>
    </row>
    <row r="57" spans="1:4" x14ac:dyDescent="0.25">
      <c r="A57" s="60">
        <v>50</v>
      </c>
      <c r="B57" s="61">
        <v>13.67</v>
      </c>
      <c r="C57" s="61">
        <v>1.44</v>
      </c>
      <c r="D57" s="61">
        <v>0</v>
      </c>
    </row>
    <row r="58" spans="1:4" x14ac:dyDescent="0.25">
      <c r="A58" s="60">
        <v>51</v>
      </c>
      <c r="B58" s="61">
        <v>13.93</v>
      </c>
      <c r="C58" s="61">
        <v>1.46</v>
      </c>
      <c r="D58" s="61">
        <v>0</v>
      </c>
    </row>
    <row r="59" spans="1:4" x14ac:dyDescent="0.25">
      <c r="A59" s="60">
        <v>52</v>
      </c>
      <c r="B59" s="61">
        <v>14.2</v>
      </c>
      <c r="C59" s="61">
        <v>1.47</v>
      </c>
      <c r="D59" s="61">
        <v>0</v>
      </c>
    </row>
    <row r="60" spans="1:4" x14ac:dyDescent="0.25">
      <c r="A60" s="60">
        <v>53</v>
      </c>
      <c r="B60" s="61">
        <v>14.47</v>
      </c>
      <c r="C60" s="61">
        <v>1.48</v>
      </c>
      <c r="D60" s="61">
        <v>0</v>
      </c>
    </row>
    <row r="61" spans="1:4" x14ac:dyDescent="0.25">
      <c r="A61" s="60">
        <v>54</v>
      </c>
      <c r="B61" s="61">
        <v>14.74</v>
      </c>
      <c r="C61" s="61">
        <v>1.49</v>
      </c>
      <c r="D61" s="61">
        <v>0</v>
      </c>
    </row>
    <row r="62" spans="1:4" x14ac:dyDescent="0.25">
      <c r="A62" s="60">
        <v>55</v>
      </c>
      <c r="B62" s="61">
        <v>15.03</v>
      </c>
      <c r="C62" s="61">
        <v>1.5</v>
      </c>
      <c r="D62" s="61">
        <v>0</v>
      </c>
    </row>
    <row r="63" spans="1:4" x14ac:dyDescent="0.25">
      <c r="A63" s="60">
        <v>56</v>
      </c>
      <c r="B63" s="61">
        <v>15.32</v>
      </c>
      <c r="C63" s="61">
        <v>1.51</v>
      </c>
      <c r="D63" s="61">
        <v>0</v>
      </c>
    </row>
    <row r="64" spans="1:4" x14ac:dyDescent="0.25">
      <c r="A64" s="60">
        <v>57</v>
      </c>
      <c r="B64" s="61">
        <v>15.62</v>
      </c>
      <c r="C64" s="61">
        <v>1.52</v>
      </c>
      <c r="D64" s="61">
        <v>0</v>
      </c>
    </row>
    <row r="65" spans="1:4" x14ac:dyDescent="0.25">
      <c r="A65" s="60">
        <v>58</v>
      </c>
      <c r="B65" s="61">
        <v>15.93</v>
      </c>
      <c r="C65" s="61">
        <v>1.52</v>
      </c>
      <c r="D65" s="61">
        <v>0</v>
      </c>
    </row>
    <row r="66" spans="1:4" x14ac:dyDescent="0.25">
      <c r="A66" s="60">
        <v>59</v>
      </c>
      <c r="B66" s="61">
        <v>16.25</v>
      </c>
      <c r="C66" s="61">
        <v>1.53</v>
      </c>
      <c r="D66" s="61">
        <v>0</v>
      </c>
    </row>
    <row r="67" spans="1:4" x14ac:dyDescent="0.25">
      <c r="A67" s="60">
        <v>60</v>
      </c>
      <c r="B67" s="61">
        <v>16.579999999999998</v>
      </c>
      <c r="C67" s="61">
        <v>1.53</v>
      </c>
      <c r="D67" s="61">
        <v>0</v>
      </c>
    </row>
    <row r="68" spans="1:4" x14ac:dyDescent="0.25">
      <c r="A68" s="60">
        <v>61</v>
      </c>
      <c r="B68" s="61">
        <v>16.920000000000002</v>
      </c>
      <c r="C68" s="61">
        <v>1.54</v>
      </c>
      <c r="D68" s="61">
        <v>0</v>
      </c>
    </row>
    <row r="69" spans="1:4" x14ac:dyDescent="0.25">
      <c r="A69" s="60">
        <v>62</v>
      </c>
      <c r="B69" s="61">
        <v>17.27</v>
      </c>
      <c r="C69" s="61">
        <v>1.54</v>
      </c>
      <c r="D69" s="61">
        <v>0</v>
      </c>
    </row>
    <row r="70" spans="1:4" x14ac:dyDescent="0.25">
      <c r="A70" s="60">
        <v>63</v>
      </c>
      <c r="B70" s="61">
        <v>17.63</v>
      </c>
      <c r="C70" s="61">
        <v>1.54</v>
      </c>
      <c r="D70" s="61">
        <v>0</v>
      </c>
    </row>
    <row r="71" spans="1:4" x14ac:dyDescent="0.25">
      <c r="A71" s="60">
        <v>64</v>
      </c>
      <c r="B71" s="61">
        <v>18</v>
      </c>
      <c r="C71" s="61">
        <v>1.54</v>
      </c>
      <c r="D71" s="61">
        <v>0</v>
      </c>
    </row>
  </sheetData>
  <sheetProtection algorithmName="SHA-512" hashValue="3wvUGZLrQLnx+MZV68lFQIzwlGGEA1v2W70L2q50SulyCsTnGFBU23Ofva5i5Ne18S2p9Q0peoYcCtRHjMPvUA==" saltValue="5TAbyzaB9U1mWBbOESpkaQ==" spinCount="100000" sheet="1" objects="1" scenarios="1"/>
  <conditionalFormatting sqref="A6:A21">
    <cfRule type="expression" dxfId="1007" priority="15" stopIfTrue="1">
      <formula>MOD(ROW(),2)=0</formula>
    </cfRule>
    <cfRule type="expression" dxfId="1006" priority="16" stopIfTrue="1">
      <formula>MOD(ROW(),2)&lt;&gt;0</formula>
    </cfRule>
  </conditionalFormatting>
  <conditionalFormatting sqref="A26:A71">
    <cfRule type="expression" dxfId="1005" priority="3" stopIfTrue="1">
      <formula>MOD(ROW(),2)=0</formula>
    </cfRule>
    <cfRule type="expression" dxfId="1004" priority="4" stopIfTrue="1">
      <formula>MOD(ROW(),2)&lt;&gt;0</formula>
    </cfRule>
  </conditionalFormatting>
  <conditionalFormatting sqref="B18:B19">
    <cfRule type="expression" dxfId="1003" priority="1" stopIfTrue="1">
      <formula>MOD(ROW(),2)=0</formula>
    </cfRule>
    <cfRule type="expression" dxfId="1002" priority="2" stopIfTrue="1">
      <formula>MOD(ROW(),2)&lt;&gt;0</formula>
    </cfRule>
  </conditionalFormatting>
  <conditionalFormatting sqref="B6:D17 C18:D19 B20:D21">
    <cfRule type="expression" dxfId="1001" priority="17" stopIfTrue="1">
      <formula>MOD(ROW(),2)=0</formula>
    </cfRule>
    <cfRule type="expression" dxfId="1000" priority="18" stopIfTrue="1">
      <formula>MOD(ROW(),2)&lt;&gt;0</formula>
    </cfRule>
  </conditionalFormatting>
  <conditionalFormatting sqref="B26:D71">
    <cfRule type="expression" dxfId="999" priority="5" stopIfTrue="1">
      <formula>MOD(ROW(),2)=0</formula>
    </cfRule>
    <cfRule type="expression" dxfId="998" priority="6"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F2839-2056-47B9-935C-2D5204B78911}">
  <sheetPr codeName="Sheet14"/>
  <dimension ref="A1:D27"/>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x-208</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x14ac:dyDescent="0.25">
      <c r="A10" s="56" t="s">
        <v>6</v>
      </c>
      <c r="B10" s="63" t="s">
        <v>204</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208</v>
      </c>
      <c r="C14" s="63"/>
      <c r="D14" s="63"/>
    </row>
    <row r="15" spans="1:4" s="64" customFormat="1" x14ac:dyDescent="0.25">
      <c r="A15" s="56" t="s">
        <v>497</v>
      </c>
      <c r="B15" s="63" t="s">
        <v>205</v>
      </c>
      <c r="C15" s="63"/>
      <c r="D15" s="63"/>
    </row>
    <row r="16" spans="1:4" s="64" customFormat="1" x14ac:dyDescent="0.25">
      <c r="A16" s="56" t="s">
        <v>168</v>
      </c>
      <c r="B16" s="63" t="s">
        <v>206</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65</v>
      </c>
      <c r="B27" s="61">
        <v>18.38</v>
      </c>
      <c r="C27" s="61">
        <v>1.54</v>
      </c>
      <c r="D27" s="61">
        <v>0</v>
      </c>
    </row>
  </sheetData>
  <sheetProtection algorithmName="SHA-512" hashValue="pImOmzaTgzFNajGqS6a3nsa2DO/WLxp93Vy/webnrMcl7TG3DMNNSm/A9biseHfh2zHG4yfueAlQnJwpNfqv7Q==" saltValue="EAxHHUG15NOXYTpvOMAETA==" spinCount="100000" sheet="1" objects="1" scenarios="1"/>
  <conditionalFormatting sqref="A6:A21">
    <cfRule type="expression" dxfId="997" priority="15" stopIfTrue="1">
      <formula>MOD(ROW(),2)=0</formula>
    </cfRule>
    <cfRule type="expression" dxfId="996" priority="16" stopIfTrue="1">
      <formula>MOD(ROW(),2)&lt;&gt;0</formula>
    </cfRule>
  </conditionalFormatting>
  <conditionalFormatting sqref="A26:A27">
    <cfRule type="expression" dxfId="995" priority="3" stopIfTrue="1">
      <formula>MOD(ROW(),2)=0</formula>
    </cfRule>
    <cfRule type="expression" dxfId="994" priority="4" stopIfTrue="1">
      <formula>MOD(ROW(),2)&lt;&gt;0</formula>
    </cfRule>
  </conditionalFormatting>
  <conditionalFormatting sqref="B18:B19">
    <cfRule type="expression" dxfId="993" priority="1" stopIfTrue="1">
      <formula>MOD(ROW(),2)=0</formula>
    </cfRule>
    <cfRule type="expression" dxfId="992" priority="2" stopIfTrue="1">
      <formula>MOD(ROW(),2)&lt;&gt;0</formula>
    </cfRule>
  </conditionalFormatting>
  <conditionalFormatting sqref="B6:D17 C18:D19 B20:D21">
    <cfRule type="expression" dxfId="991" priority="17" stopIfTrue="1">
      <formula>MOD(ROW(),2)=0</formula>
    </cfRule>
    <cfRule type="expression" dxfId="990" priority="18" stopIfTrue="1">
      <formula>MOD(ROW(),2)&lt;&gt;0</formula>
    </cfRule>
  </conditionalFormatting>
  <conditionalFormatting sqref="B26:D27">
    <cfRule type="expression" dxfId="989" priority="5" stopIfTrue="1">
      <formula>MOD(ROW(),2)=0</formula>
    </cfRule>
    <cfRule type="expression" dxfId="988" priority="6"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4CBC8-E40D-460A-961D-98F71B4B447E}">
  <sheetPr codeName="Sheet15"/>
  <dimension ref="A1:D66"/>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x-209</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ht="26.4" x14ac:dyDescent="0.25">
      <c r="A10" s="56" t="s">
        <v>6</v>
      </c>
      <c r="B10" s="63" t="s">
        <v>207</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209</v>
      </c>
      <c r="C14" s="63"/>
      <c r="D14" s="63"/>
    </row>
    <row r="15" spans="1:4" s="64" customFormat="1" x14ac:dyDescent="0.25">
      <c r="A15" s="56" t="s">
        <v>497</v>
      </c>
      <c r="B15" s="63" t="s">
        <v>208</v>
      </c>
      <c r="C15" s="63"/>
      <c r="D15" s="63"/>
    </row>
    <row r="16" spans="1:4" s="64" customFormat="1" x14ac:dyDescent="0.25">
      <c r="A16" s="56" t="s">
        <v>168</v>
      </c>
      <c r="B16" s="63" t="s">
        <v>209</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7.96</v>
      </c>
      <c r="C27" s="61">
        <v>0.93</v>
      </c>
      <c r="D27" s="61">
        <v>0</v>
      </c>
    </row>
    <row r="28" spans="1:4" x14ac:dyDescent="0.25">
      <c r="A28" s="60">
        <v>21</v>
      </c>
      <c r="B28" s="61">
        <v>8.11</v>
      </c>
      <c r="C28" s="61">
        <v>0.95</v>
      </c>
      <c r="D28" s="61">
        <v>0</v>
      </c>
    </row>
    <row r="29" spans="1:4" x14ac:dyDescent="0.25">
      <c r="A29" s="60">
        <v>22</v>
      </c>
      <c r="B29" s="61">
        <v>8.25</v>
      </c>
      <c r="C29" s="61">
        <v>0.96</v>
      </c>
      <c r="D29" s="61">
        <v>0</v>
      </c>
    </row>
    <row r="30" spans="1:4" x14ac:dyDescent="0.25">
      <c r="A30" s="60">
        <v>23</v>
      </c>
      <c r="B30" s="61">
        <v>8.4</v>
      </c>
      <c r="C30" s="61">
        <v>0.98</v>
      </c>
      <c r="D30" s="61">
        <v>0</v>
      </c>
    </row>
    <row r="31" spans="1:4" x14ac:dyDescent="0.25">
      <c r="A31" s="60">
        <v>24</v>
      </c>
      <c r="B31" s="61">
        <v>8.5500000000000007</v>
      </c>
      <c r="C31" s="61">
        <v>1</v>
      </c>
      <c r="D31" s="61">
        <v>0</v>
      </c>
    </row>
    <row r="32" spans="1:4" x14ac:dyDescent="0.25">
      <c r="A32" s="60">
        <v>25</v>
      </c>
      <c r="B32" s="61">
        <v>8.7100000000000009</v>
      </c>
      <c r="C32" s="61">
        <v>1.01</v>
      </c>
      <c r="D32" s="61">
        <v>0</v>
      </c>
    </row>
    <row r="33" spans="1:4" x14ac:dyDescent="0.25">
      <c r="A33" s="60">
        <v>26</v>
      </c>
      <c r="B33" s="61">
        <v>8.8699999999999992</v>
      </c>
      <c r="C33" s="61">
        <v>1.03</v>
      </c>
      <c r="D33" s="61">
        <v>0</v>
      </c>
    </row>
    <row r="34" spans="1:4" x14ac:dyDescent="0.25">
      <c r="A34" s="60">
        <v>27</v>
      </c>
      <c r="B34" s="61">
        <v>9.0299999999999994</v>
      </c>
      <c r="C34" s="61">
        <v>1.05</v>
      </c>
      <c r="D34" s="61">
        <v>0</v>
      </c>
    </row>
    <row r="35" spans="1:4" x14ac:dyDescent="0.25">
      <c r="A35" s="60">
        <v>28</v>
      </c>
      <c r="B35" s="61">
        <v>9.19</v>
      </c>
      <c r="C35" s="61">
        <v>1.06</v>
      </c>
      <c r="D35" s="61">
        <v>0</v>
      </c>
    </row>
    <row r="36" spans="1:4" x14ac:dyDescent="0.25">
      <c r="A36" s="60">
        <v>29</v>
      </c>
      <c r="B36" s="61">
        <v>9.35</v>
      </c>
      <c r="C36" s="61">
        <v>1.08</v>
      </c>
      <c r="D36" s="61">
        <v>0</v>
      </c>
    </row>
    <row r="37" spans="1:4" x14ac:dyDescent="0.25">
      <c r="A37" s="60">
        <v>30</v>
      </c>
      <c r="B37" s="61">
        <v>9.52</v>
      </c>
      <c r="C37" s="61">
        <v>1.1000000000000001</v>
      </c>
      <c r="D37" s="61">
        <v>0</v>
      </c>
    </row>
    <row r="38" spans="1:4" x14ac:dyDescent="0.25">
      <c r="A38" s="60">
        <v>31</v>
      </c>
      <c r="B38" s="61">
        <v>9.69</v>
      </c>
      <c r="C38" s="61">
        <v>1.1200000000000001</v>
      </c>
      <c r="D38" s="61">
        <v>0</v>
      </c>
    </row>
    <row r="39" spans="1:4" x14ac:dyDescent="0.25">
      <c r="A39" s="60">
        <v>32</v>
      </c>
      <c r="B39" s="61">
        <v>9.8699999999999992</v>
      </c>
      <c r="C39" s="61">
        <v>1.1399999999999999</v>
      </c>
      <c r="D39" s="61">
        <v>0</v>
      </c>
    </row>
    <row r="40" spans="1:4" x14ac:dyDescent="0.25">
      <c r="A40" s="60">
        <v>33</v>
      </c>
      <c r="B40" s="61">
        <v>10.050000000000001</v>
      </c>
      <c r="C40" s="61">
        <v>1.1599999999999999</v>
      </c>
      <c r="D40" s="61">
        <v>0</v>
      </c>
    </row>
    <row r="41" spans="1:4" x14ac:dyDescent="0.25">
      <c r="A41" s="60">
        <v>34</v>
      </c>
      <c r="B41" s="61">
        <v>10.23</v>
      </c>
      <c r="C41" s="61">
        <v>1.17</v>
      </c>
      <c r="D41" s="61">
        <v>0</v>
      </c>
    </row>
    <row r="42" spans="1:4" x14ac:dyDescent="0.25">
      <c r="A42" s="60">
        <v>35</v>
      </c>
      <c r="B42" s="61">
        <v>10.41</v>
      </c>
      <c r="C42" s="61">
        <v>1.19</v>
      </c>
      <c r="D42" s="61">
        <v>0</v>
      </c>
    </row>
    <row r="43" spans="1:4" x14ac:dyDescent="0.25">
      <c r="A43" s="60">
        <v>36</v>
      </c>
      <c r="B43" s="61">
        <v>10.6</v>
      </c>
      <c r="C43" s="61">
        <v>1.21</v>
      </c>
      <c r="D43" s="61">
        <v>0</v>
      </c>
    </row>
    <row r="44" spans="1:4" x14ac:dyDescent="0.25">
      <c r="A44" s="60">
        <v>37</v>
      </c>
      <c r="B44" s="61">
        <v>10.79</v>
      </c>
      <c r="C44" s="61">
        <v>1.23</v>
      </c>
      <c r="D44" s="61">
        <v>0</v>
      </c>
    </row>
    <row r="45" spans="1:4" x14ac:dyDescent="0.25">
      <c r="A45" s="60">
        <v>38</v>
      </c>
      <c r="B45" s="61">
        <v>10.99</v>
      </c>
      <c r="C45" s="61">
        <v>1.25</v>
      </c>
      <c r="D45" s="61">
        <v>0</v>
      </c>
    </row>
    <row r="46" spans="1:4" x14ac:dyDescent="0.25">
      <c r="A46" s="60">
        <v>39</v>
      </c>
      <c r="B46" s="61">
        <v>11.18</v>
      </c>
      <c r="C46" s="61">
        <v>1.27</v>
      </c>
      <c r="D46" s="61">
        <v>0</v>
      </c>
    </row>
    <row r="47" spans="1:4" x14ac:dyDescent="0.25">
      <c r="A47" s="60">
        <v>40</v>
      </c>
      <c r="B47" s="61">
        <v>11.39</v>
      </c>
      <c r="C47" s="61">
        <v>1.29</v>
      </c>
      <c r="D47" s="61">
        <v>0</v>
      </c>
    </row>
    <row r="48" spans="1:4" x14ac:dyDescent="0.25">
      <c r="A48" s="60">
        <v>41</v>
      </c>
      <c r="B48" s="61">
        <v>11.6</v>
      </c>
      <c r="C48" s="61">
        <v>1.3</v>
      </c>
      <c r="D48" s="61">
        <v>0</v>
      </c>
    </row>
    <row r="49" spans="1:4" x14ac:dyDescent="0.25">
      <c r="A49" s="60">
        <v>42</v>
      </c>
      <c r="B49" s="61">
        <v>11.81</v>
      </c>
      <c r="C49" s="61">
        <v>1.32</v>
      </c>
      <c r="D49" s="61">
        <v>0</v>
      </c>
    </row>
    <row r="50" spans="1:4" x14ac:dyDescent="0.25">
      <c r="A50" s="60">
        <v>43</v>
      </c>
      <c r="B50" s="61">
        <v>12.02</v>
      </c>
      <c r="C50" s="61">
        <v>1.34</v>
      </c>
      <c r="D50" s="61">
        <v>0</v>
      </c>
    </row>
    <row r="51" spans="1:4" x14ac:dyDescent="0.25">
      <c r="A51" s="60">
        <v>44</v>
      </c>
      <c r="B51" s="61">
        <v>12.24</v>
      </c>
      <c r="C51" s="61">
        <v>1.35</v>
      </c>
      <c r="D51" s="61">
        <v>0</v>
      </c>
    </row>
    <row r="52" spans="1:4" x14ac:dyDescent="0.25">
      <c r="A52" s="60">
        <v>45</v>
      </c>
      <c r="B52" s="61">
        <v>12.47</v>
      </c>
      <c r="C52" s="61">
        <v>1.37</v>
      </c>
      <c r="D52" s="61">
        <v>0</v>
      </c>
    </row>
    <row r="53" spans="1:4" x14ac:dyDescent="0.25">
      <c r="A53" s="60">
        <v>46</v>
      </c>
      <c r="B53" s="61">
        <v>12.7</v>
      </c>
      <c r="C53" s="61">
        <v>1.39</v>
      </c>
      <c r="D53" s="61">
        <v>0</v>
      </c>
    </row>
    <row r="54" spans="1:4" x14ac:dyDescent="0.25">
      <c r="A54" s="60">
        <v>47</v>
      </c>
      <c r="B54" s="61">
        <v>12.93</v>
      </c>
      <c r="C54" s="61">
        <v>1.4</v>
      </c>
      <c r="D54" s="61">
        <v>0</v>
      </c>
    </row>
    <row r="55" spans="1:4" x14ac:dyDescent="0.25">
      <c r="A55" s="60">
        <v>48</v>
      </c>
      <c r="B55" s="61">
        <v>13.18</v>
      </c>
      <c r="C55" s="61">
        <v>1.42</v>
      </c>
      <c r="D55" s="61">
        <v>0</v>
      </c>
    </row>
    <row r="56" spans="1:4" x14ac:dyDescent="0.25">
      <c r="A56" s="60">
        <v>49</v>
      </c>
      <c r="B56" s="61">
        <v>13.42</v>
      </c>
      <c r="C56" s="61">
        <v>1.43</v>
      </c>
      <c r="D56" s="61">
        <v>0</v>
      </c>
    </row>
    <row r="57" spans="1:4" x14ac:dyDescent="0.25">
      <c r="A57" s="60">
        <v>50</v>
      </c>
      <c r="B57" s="61">
        <v>13.67</v>
      </c>
      <c r="C57" s="61">
        <v>1.44</v>
      </c>
      <c r="D57" s="61">
        <v>0</v>
      </c>
    </row>
    <row r="58" spans="1:4" x14ac:dyDescent="0.25">
      <c r="A58" s="60">
        <v>51</v>
      </c>
      <c r="B58" s="61">
        <v>13.93</v>
      </c>
      <c r="C58" s="61">
        <v>1.46</v>
      </c>
      <c r="D58" s="61">
        <v>0</v>
      </c>
    </row>
    <row r="59" spans="1:4" x14ac:dyDescent="0.25">
      <c r="A59" s="60">
        <v>52</v>
      </c>
      <c r="B59" s="61">
        <v>14.2</v>
      </c>
      <c r="C59" s="61">
        <v>1.47</v>
      </c>
      <c r="D59" s="61">
        <v>0</v>
      </c>
    </row>
    <row r="60" spans="1:4" x14ac:dyDescent="0.25">
      <c r="A60" s="60">
        <v>53</v>
      </c>
      <c r="B60" s="61">
        <v>14.47</v>
      </c>
      <c r="C60" s="61">
        <v>1.48</v>
      </c>
      <c r="D60" s="61">
        <v>0</v>
      </c>
    </row>
    <row r="61" spans="1:4" x14ac:dyDescent="0.25">
      <c r="A61" s="60">
        <v>54</v>
      </c>
      <c r="B61" s="61">
        <v>14.74</v>
      </c>
      <c r="C61" s="61">
        <v>1.49</v>
      </c>
      <c r="D61" s="61">
        <v>0</v>
      </c>
    </row>
    <row r="62" spans="1:4" x14ac:dyDescent="0.25">
      <c r="A62" s="60">
        <v>55</v>
      </c>
      <c r="B62" s="61">
        <v>15.03</v>
      </c>
      <c r="C62" s="61">
        <v>1.5</v>
      </c>
      <c r="D62" s="61">
        <v>0</v>
      </c>
    </row>
    <row r="63" spans="1:4" x14ac:dyDescent="0.25">
      <c r="A63" s="60">
        <v>56</v>
      </c>
      <c r="B63" s="61">
        <v>15.32</v>
      </c>
      <c r="C63" s="61">
        <v>1.51</v>
      </c>
      <c r="D63" s="61">
        <v>0</v>
      </c>
    </row>
    <row r="64" spans="1:4" x14ac:dyDescent="0.25">
      <c r="A64" s="60">
        <v>57</v>
      </c>
      <c r="B64" s="61">
        <v>15.62</v>
      </c>
      <c r="C64" s="61">
        <v>1.52</v>
      </c>
      <c r="D64" s="61">
        <v>0</v>
      </c>
    </row>
    <row r="65" spans="1:4" x14ac:dyDescent="0.25">
      <c r="A65" s="60">
        <v>58</v>
      </c>
      <c r="B65" s="61">
        <v>15.93</v>
      </c>
      <c r="C65" s="61">
        <v>1.52</v>
      </c>
      <c r="D65" s="61">
        <v>0</v>
      </c>
    </row>
    <row r="66" spans="1:4" x14ac:dyDescent="0.25">
      <c r="A66" s="60">
        <v>59</v>
      </c>
      <c r="B66" s="61">
        <v>16.25</v>
      </c>
      <c r="C66" s="61">
        <v>1.53</v>
      </c>
      <c r="D66" s="61">
        <v>0</v>
      </c>
    </row>
  </sheetData>
  <sheetProtection algorithmName="SHA-512" hashValue="rsfJqLEWXnDtV4JbAL/HD+1vRJiaCx9fiPsoK5DVSGXK0POGGwvSPpceoY7WCY6F9KmMw5jRC4zw4luy+m9jPA==" saltValue="AY270BCYUR+eVjotzDa2ww==" spinCount="100000" sheet="1" objects="1" scenarios="1"/>
  <conditionalFormatting sqref="A6:A21">
    <cfRule type="expression" dxfId="987" priority="15" stopIfTrue="1">
      <formula>MOD(ROW(),2)=0</formula>
    </cfRule>
    <cfRule type="expression" dxfId="986" priority="16" stopIfTrue="1">
      <formula>MOD(ROW(),2)&lt;&gt;0</formula>
    </cfRule>
  </conditionalFormatting>
  <conditionalFormatting sqref="A26:A66">
    <cfRule type="expression" dxfId="985" priority="3" stopIfTrue="1">
      <formula>MOD(ROW(),2)=0</formula>
    </cfRule>
    <cfRule type="expression" dxfId="984" priority="4" stopIfTrue="1">
      <formula>MOD(ROW(),2)&lt;&gt;0</formula>
    </cfRule>
  </conditionalFormatting>
  <conditionalFormatting sqref="B18:B19">
    <cfRule type="expression" dxfId="983" priority="1" stopIfTrue="1">
      <formula>MOD(ROW(),2)=0</formula>
    </cfRule>
    <cfRule type="expression" dxfId="982" priority="2" stopIfTrue="1">
      <formula>MOD(ROW(),2)&lt;&gt;0</formula>
    </cfRule>
  </conditionalFormatting>
  <conditionalFormatting sqref="B6:D17 C18:D19 B20:D21">
    <cfRule type="expression" dxfId="981" priority="17" stopIfTrue="1">
      <formula>MOD(ROW(),2)=0</formula>
    </cfRule>
    <cfRule type="expression" dxfId="980" priority="18" stopIfTrue="1">
      <formula>MOD(ROW(),2)&lt;&gt;0</formula>
    </cfRule>
  </conditionalFormatting>
  <conditionalFormatting sqref="B26:D66">
    <cfRule type="expression" dxfId="979" priority="5" stopIfTrue="1">
      <formula>MOD(ROW(),2)=0</formula>
    </cfRule>
    <cfRule type="expression" dxfId="978" priority="6"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AB788-83FF-4294-839E-9E95AC60A6D6}">
  <sheetPr codeName="Sheet16"/>
  <dimension ref="A1:D34"/>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x-210</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ht="26.4" x14ac:dyDescent="0.25">
      <c r="A10" s="56" t="s">
        <v>6</v>
      </c>
      <c r="B10" s="63" t="s">
        <v>210</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210</v>
      </c>
      <c r="C14" s="63"/>
      <c r="D14" s="63"/>
    </row>
    <row r="15" spans="1:4" s="64" customFormat="1" x14ac:dyDescent="0.25">
      <c r="A15" s="56" t="s">
        <v>497</v>
      </c>
      <c r="B15" s="63" t="s">
        <v>211</v>
      </c>
      <c r="C15" s="63"/>
      <c r="D15" s="63"/>
    </row>
    <row r="16" spans="1:4" s="64" customFormat="1" x14ac:dyDescent="0.25">
      <c r="A16" s="56" t="s">
        <v>168</v>
      </c>
      <c r="B16" s="63" t="s">
        <v>212</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s="70" customFormat="1" ht="26.4" x14ac:dyDescent="0.25">
      <c r="A26" s="57" t="s">
        <v>501</v>
      </c>
      <c r="B26" s="57" t="s">
        <v>505</v>
      </c>
      <c r="C26" s="57" t="s">
        <v>507</v>
      </c>
      <c r="D26" s="57" t="s">
        <v>508</v>
      </c>
    </row>
    <row r="27" spans="1:4" s="70" customFormat="1" x14ac:dyDescent="0.25">
      <c r="A27" s="58">
        <v>60</v>
      </c>
      <c r="B27" s="59">
        <v>16.579999999999998</v>
      </c>
      <c r="C27" s="59">
        <v>1.53</v>
      </c>
      <c r="D27" s="59">
        <v>0</v>
      </c>
    </row>
    <row r="28" spans="1:4" s="70" customFormat="1" x14ac:dyDescent="0.25">
      <c r="A28" s="58">
        <v>61</v>
      </c>
      <c r="B28" s="59">
        <v>16.920000000000002</v>
      </c>
      <c r="C28" s="59">
        <v>1.54</v>
      </c>
      <c r="D28" s="59">
        <v>0</v>
      </c>
    </row>
    <row r="29" spans="1:4" s="70" customFormat="1" x14ac:dyDescent="0.25">
      <c r="A29" s="58">
        <v>62</v>
      </c>
      <c r="B29" s="59">
        <v>17.27</v>
      </c>
      <c r="C29" s="59">
        <v>1.54</v>
      </c>
      <c r="D29" s="59">
        <v>0</v>
      </c>
    </row>
    <row r="30" spans="1:4" s="70" customFormat="1" x14ac:dyDescent="0.25">
      <c r="A30" s="58">
        <v>63</v>
      </c>
      <c r="B30" s="59">
        <v>17.63</v>
      </c>
      <c r="C30" s="59">
        <v>1.54</v>
      </c>
      <c r="D30" s="59">
        <v>0</v>
      </c>
    </row>
    <row r="31" spans="1:4" s="70" customFormat="1" x14ac:dyDescent="0.25">
      <c r="A31" s="58">
        <v>64</v>
      </c>
      <c r="B31" s="59">
        <v>18</v>
      </c>
      <c r="C31" s="59">
        <v>1.54</v>
      </c>
      <c r="D31" s="59">
        <v>0</v>
      </c>
    </row>
    <row r="32" spans="1:4" s="70" customFormat="1" x14ac:dyDescent="0.25">
      <c r="A32" s="58">
        <v>65</v>
      </c>
      <c r="B32" s="59">
        <v>18.38</v>
      </c>
      <c r="C32" s="59">
        <v>1.54</v>
      </c>
      <c r="D32" s="59">
        <v>0</v>
      </c>
    </row>
    <row r="33" s="70" customFormat="1" x14ac:dyDescent="0.25"/>
    <row r="34" s="70" customFormat="1" x14ac:dyDescent="0.25"/>
  </sheetData>
  <sheetProtection algorithmName="SHA-512" hashValue="NRtP8M/HbTGPOuF1uIFwh6+zRG4bdKbb0QPYWXUB5A2YVLVSgkLZLo2TYl/nANh9GNgJYeND5PrpHiQEyj7MZw==" saltValue="ij9oPSZoJ3DTMgk8J2O/+g==" spinCount="100000" sheet="1" objects="1" scenarios="1"/>
  <conditionalFormatting sqref="A6:A21">
    <cfRule type="expression" dxfId="977" priority="15" stopIfTrue="1">
      <formula>MOD(ROW(),2)=0</formula>
    </cfRule>
    <cfRule type="expression" dxfId="976" priority="16" stopIfTrue="1">
      <formula>MOD(ROW(),2)&lt;&gt;0</formula>
    </cfRule>
  </conditionalFormatting>
  <conditionalFormatting sqref="A26:A32">
    <cfRule type="expression" dxfId="975" priority="3" stopIfTrue="1">
      <formula>MOD(ROW(),2)=0</formula>
    </cfRule>
    <cfRule type="expression" dxfId="974" priority="4" stopIfTrue="1">
      <formula>MOD(ROW(),2)&lt;&gt;0</formula>
    </cfRule>
  </conditionalFormatting>
  <conditionalFormatting sqref="B18:B19">
    <cfRule type="expression" dxfId="973" priority="1" stopIfTrue="1">
      <formula>MOD(ROW(),2)=0</formula>
    </cfRule>
    <cfRule type="expression" dxfId="972" priority="2" stopIfTrue="1">
      <formula>MOD(ROW(),2)&lt;&gt;0</formula>
    </cfRule>
  </conditionalFormatting>
  <conditionalFormatting sqref="B6:D17 C18:D19 B20:D21">
    <cfRule type="expression" dxfId="971" priority="17" stopIfTrue="1">
      <formula>MOD(ROW(),2)=0</formula>
    </cfRule>
    <cfRule type="expression" dxfId="970" priority="18" stopIfTrue="1">
      <formula>MOD(ROW(),2)&lt;&gt;0</formula>
    </cfRule>
  </conditionalFormatting>
  <conditionalFormatting sqref="B26:D32">
    <cfRule type="expression" dxfId="969" priority="5" stopIfTrue="1">
      <formula>MOD(ROW(),2)=0</formula>
    </cfRule>
    <cfRule type="expression" dxfId="968" priority="6"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90B64-E83B-492D-BC08-CA897BFF33E8}">
  <sheetPr codeName="Sheet17"/>
  <dimension ref="A1:D7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x-211</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x14ac:dyDescent="0.25">
      <c r="A10" s="56" t="s">
        <v>6</v>
      </c>
      <c r="B10" s="63" t="s">
        <v>213</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211</v>
      </c>
      <c r="C14" s="63"/>
      <c r="D14" s="63"/>
    </row>
    <row r="15" spans="1:4" s="64" customFormat="1" x14ac:dyDescent="0.25">
      <c r="A15" s="56" t="s">
        <v>497</v>
      </c>
      <c r="B15" s="63" t="s">
        <v>214</v>
      </c>
      <c r="C15" s="63"/>
      <c r="D15" s="63"/>
    </row>
    <row r="16" spans="1:4" s="64" customFormat="1" x14ac:dyDescent="0.25">
      <c r="A16" s="56" t="s">
        <v>168</v>
      </c>
      <c r="B16" s="63" t="s">
        <v>215</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7.58</v>
      </c>
      <c r="C27" s="61">
        <v>0.94</v>
      </c>
      <c r="D27" s="61">
        <v>0</v>
      </c>
    </row>
    <row r="28" spans="1:4" x14ac:dyDescent="0.25">
      <c r="A28" s="60">
        <v>21</v>
      </c>
      <c r="B28" s="61">
        <v>7.72</v>
      </c>
      <c r="C28" s="61">
        <v>0.95</v>
      </c>
      <c r="D28" s="61">
        <v>0</v>
      </c>
    </row>
    <row r="29" spans="1:4" x14ac:dyDescent="0.25">
      <c r="A29" s="60">
        <v>22</v>
      </c>
      <c r="B29" s="61">
        <v>7.85</v>
      </c>
      <c r="C29" s="61">
        <v>0.97</v>
      </c>
      <c r="D29" s="61">
        <v>0</v>
      </c>
    </row>
    <row r="30" spans="1:4" x14ac:dyDescent="0.25">
      <c r="A30" s="60">
        <v>23</v>
      </c>
      <c r="B30" s="61">
        <v>7.99</v>
      </c>
      <c r="C30" s="61">
        <v>0.99</v>
      </c>
      <c r="D30" s="61">
        <v>0</v>
      </c>
    </row>
    <row r="31" spans="1:4" x14ac:dyDescent="0.25">
      <c r="A31" s="60">
        <v>24</v>
      </c>
      <c r="B31" s="61">
        <v>8.14</v>
      </c>
      <c r="C31" s="61">
        <v>1</v>
      </c>
      <c r="D31" s="61">
        <v>0</v>
      </c>
    </row>
    <row r="32" spans="1:4" x14ac:dyDescent="0.25">
      <c r="A32" s="60">
        <v>25</v>
      </c>
      <c r="B32" s="61">
        <v>8.2799999999999994</v>
      </c>
      <c r="C32" s="61">
        <v>1.02</v>
      </c>
      <c r="D32" s="61">
        <v>0</v>
      </c>
    </row>
    <row r="33" spans="1:4" x14ac:dyDescent="0.25">
      <c r="A33" s="60">
        <v>26</v>
      </c>
      <c r="B33" s="61">
        <v>8.43</v>
      </c>
      <c r="C33" s="61">
        <v>1.04</v>
      </c>
      <c r="D33" s="61">
        <v>0</v>
      </c>
    </row>
    <row r="34" spans="1:4" x14ac:dyDescent="0.25">
      <c r="A34" s="60">
        <v>27</v>
      </c>
      <c r="B34" s="61">
        <v>8.58</v>
      </c>
      <c r="C34" s="61">
        <v>1.05</v>
      </c>
      <c r="D34" s="61">
        <v>0</v>
      </c>
    </row>
    <row r="35" spans="1:4" x14ac:dyDescent="0.25">
      <c r="A35" s="60">
        <v>28</v>
      </c>
      <c r="B35" s="61">
        <v>8.74</v>
      </c>
      <c r="C35" s="61">
        <v>1.07</v>
      </c>
      <c r="D35" s="61">
        <v>0</v>
      </c>
    </row>
    <row r="36" spans="1:4" x14ac:dyDescent="0.25">
      <c r="A36" s="60">
        <v>29</v>
      </c>
      <c r="B36" s="61">
        <v>8.89</v>
      </c>
      <c r="C36" s="61">
        <v>1.0900000000000001</v>
      </c>
      <c r="D36" s="61">
        <v>0</v>
      </c>
    </row>
    <row r="37" spans="1:4" x14ac:dyDescent="0.25">
      <c r="A37" s="60">
        <v>30</v>
      </c>
      <c r="B37" s="61">
        <v>9.0500000000000007</v>
      </c>
      <c r="C37" s="61">
        <v>1.1100000000000001</v>
      </c>
      <c r="D37" s="61">
        <v>0</v>
      </c>
    </row>
    <row r="38" spans="1:4" x14ac:dyDescent="0.25">
      <c r="A38" s="60">
        <v>31</v>
      </c>
      <c r="B38" s="61">
        <v>9.2100000000000009</v>
      </c>
      <c r="C38" s="61">
        <v>1.1200000000000001</v>
      </c>
      <c r="D38" s="61">
        <v>0</v>
      </c>
    </row>
    <row r="39" spans="1:4" x14ac:dyDescent="0.25">
      <c r="A39" s="60">
        <v>32</v>
      </c>
      <c r="B39" s="61">
        <v>9.3800000000000008</v>
      </c>
      <c r="C39" s="61">
        <v>1.1399999999999999</v>
      </c>
      <c r="D39" s="61">
        <v>0</v>
      </c>
    </row>
    <row r="40" spans="1:4" x14ac:dyDescent="0.25">
      <c r="A40" s="60">
        <v>33</v>
      </c>
      <c r="B40" s="61">
        <v>9.5500000000000007</v>
      </c>
      <c r="C40" s="61">
        <v>1.1599999999999999</v>
      </c>
      <c r="D40" s="61">
        <v>0</v>
      </c>
    </row>
    <row r="41" spans="1:4" x14ac:dyDescent="0.25">
      <c r="A41" s="60">
        <v>34</v>
      </c>
      <c r="B41" s="61">
        <v>9.7200000000000006</v>
      </c>
      <c r="C41" s="61">
        <v>1.18</v>
      </c>
      <c r="D41" s="61">
        <v>0</v>
      </c>
    </row>
    <row r="42" spans="1:4" x14ac:dyDescent="0.25">
      <c r="A42" s="60">
        <v>35</v>
      </c>
      <c r="B42" s="61">
        <v>9.89</v>
      </c>
      <c r="C42" s="61">
        <v>1.2</v>
      </c>
      <c r="D42" s="61">
        <v>0</v>
      </c>
    </row>
    <row r="43" spans="1:4" x14ac:dyDescent="0.25">
      <c r="A43" s="60">
        <v>36</v>
      </c>
      <c r="B43" s="61">
        <v>10.07</v>
      </c>
      <c r="C43" s="61">
        <v>1.22</v>
      </c>
      <c r="D43" s="61">
        <v>0</v>
      </c>
    </row>
    <row r="44" spans="1:4" x14ac:dyDescent="0.25">
      <c r="A44" s="60">
        <v>37</v>
      </c>
      <c r="B44" s="61">
        <v>10.25</v>
      </c>
      <c r="C44" s="61">
        <v>1.24</v>
      </c>
      <c r="D44" s="61">
        <v>0</v>
      </c>
    </row>
    <row r="45" spans="1:4" x14ac:dyDescent="0.25">
      <c r="A45" s="60">
        <v>38</v>
      </c>
      <c r="B45" s="61">
        <v>10.44</v>
      </c>
      <c r="C45" s="61">
        <v>1.26</v>
      </c>
      <c r="D45" s="61">
        <v>0</v>
      </c>
    </row>
    <row r="46" spans="1:4" x14ac:dyDescent="0.25">
      <c r="A46" s="60">
        <v>39</v>
      </c>
      <c r="B46" s="61">
        <v>10.62</v>
      </c>
      <c r="C46" s="61">
        <v>1.28</v>
      </c>
      <c r="D46" s="61">
        <v>0</v>
      </c>
    </row>
    <row r="47" spans="1:4" x14ac:dyDescent="0.25">
      <c r="A47" s="60">
        <v>40</v>
      </c>
      <c r="B47" s="61">
        <v>10.82</v>
      </c>
      <c r="C47" s="61">
        <v>1.29</v>
      </c>
      <c r="D47" s="61">
        <v>0</v>
      </c>
    </row>
    <row r="48" spans="1:4" x14ac:dyDescent="0.25">
      <c r="A48" s="60">
        <v>41</v>
      </c>
      <c r="B48" s="61">
        <v>11.01</v>
      </c>
      <c r="C48" s="61">
        <v>1.31</v>
      </c>
      <c r="D48" s="61">
        <v>0</v>
      </c>
    </row>
    <row r="49" spans="1:4" x14ac:dyDescent="0.25">
      <c r="A49" s="60">
        <v>42</v>
      </c>
      <c r="B49" s="61">
        <v>11.21</v>
      </c>
      <c r="C49" s="61">
        <v>1.33</v>
      </c>
      <c r="D49" s="61">
        <v>0</v>
      </c>
    </row>
    <row r="50" spans="1:4" x14ac:dyDescent="0.25">
      <c r="A50" s="60">
        <v>43</v>
      </c>
      <c r="B50" s="61">
        <v>11.41</v>
      </c>
      <c r="C50" s="61">
        <v>1.35</v>
      </c>
      <c r="D50" s="61">
        <v>0</v>
      </c>
    </row>
    <row r="51" spans="1:4" x14ac:dyDescent="0.25">
      <c r="A51" s="60">
        <v>44</v>
      </c>
      <c r="B51" s="61">
        <v>11.62</v>
      </c>
      <c r="C51" s="61">
        <v>1.36</v>
      </c>
      <c r="D51" s="61">
        <v>0</v>
      </c>
    </row>
    <row r="52" spans="1:4" x14ac:dyDescent="0.25">
      <c r="A52" s="60">
        <v>45</v>
      </c>
      <c r="B52" s="61">
        <v>11.84</v>
      </c>
      <c r="C52" s="61">
        <v>1.38</v>
      </c>
      <c r="D52" s="61">
        <v>0</v>
      </c>
    </row>
    <row r="53" spans="1:4" x14ac:dyDescent="0.25">
      <c r="A53" s="60">
        <v>46</v>
      </c>
      <c r="B53" s="61">
        <v>12.05</v>
      </c>
      <c r="C53" s="61">
        <v>1.4</v>
      </c>
      <c r="D53" s="61">
        <v>0</v>
      </c>
    </row>
    <row r="54" spans="1:4" x14ac:dyDescent="0.25">
      <c r="A54" s="60">
        <v>47</v>
      </c>
      <c r="B54" s="61">
        <v>12.28</v>
      </c>
      <c r="C54" s="61">
        <v>1.41</v>
      </c>
      <c r="D54" s="61">
        <v>0</v>
      </c>
    </row>
    <row r="55" spans="1:4" x14ac:dyDescent="0.25">
      <c r="A55" s="60">
        <v>48</v>
      </c>
      <c r="B55" s="61">
        <v>12.5</v>
      </c>
      <c r="C55" s="61">
        <v>1.43</v>
      </c>
      <c r="D55" s="61">
        <v>0</v>
      </c>
    </row>
    <row r="56" spans="1:4" x14ac:dyDescent="0.25">
      <c r="A56" s="60">
        <v>49</v>
      </c>
      <c r="B56" s="61">
        <v>12.74</v>
      </c>
      <c r="C56" s="61">
        <v>1.44</v>
      </c>
      <c r="D56" s="61">
        <v>0</v>
      </c>
    </row>
    <row r="57" spans="1:4" x14ac:dyDescent="0.25">
      <c r="A57" s="60">
        <v>50</v>
      </c>
      <c r="B57" s="61">
        <v>12.97</v>
      </c>
      <c r="C57" s="61">
        <v>1.45</v>
      </c>
      <c r="D57" s="61">
        <v>0</v>
      </c>
    </row>
    <row r="58" spans="1:4" x14ac:dyDescent="0.25">
      <c r="A58" s="60">
        <v>51</v>
      </c>
      <c r="B58" s="61">
        <v>13.22</v>
      </c>
      <c r="C58" s="61">
        <v>1.47</v>
      </c>
      <c r="D58" s="61">
        <v>0</v>
      </c>
    </row>
    <row r="59" spans="1:4" x14ac:dyDescent="0.25">
      <c r="A59" s="60">
        <v>52</v>
      </c>
      <c r="B59" s="61">
        <v>13.46</v>
      </c>
      <c r="C59" s="61">
        <v>1.48</v>
      </c>
      <c r="D59" s="61">
        <v>0</v>
      </c>
    </row>
    <row r="60" spans="1:4" x14ac:dyDescent="0.25">
      <c r="A60" s="60">
        <v>53</v>
      </c>
      <c r="B60" s="61">
        <v>13.72</v>
      </c>
      <c r="C60" s="61">
        <v>1.49</v>
      </c>
      <c r="D60" s="61">
        <v>0</v>
      </c>
    </row>
    <row r="61" spans="1:4" x14ac:dyDescent="0.25">
      <c r="A61" s="60">
        <v>54</v>
      </c>
      <c r="B61" s="61">
        <v>13.98</v>
      </c>
      <c r="C61" s="61">
        <v>1.5</v>
      </c>
      <c r="D61" s="61">
        <v>0</v>
      </c>
    </row>
    <row r="62" spans="1:4" x14ac:dyDescent="0.25">
      <c r="A62" s="60">
        <v>55</v>
      </c>
      <c r="B62" s="61">
        <v>14.25</v>
      </c>
      <c r="C62" s="61">
        <v>1.51</v>
      </c>
      <c r="D62" s="61">
        <v>0</v>
      </c>
    </row>
    <row r="63" spans="1:4" x14ac:dyDescent="0.25">
      <c r="A63" s="60">
        <v>56</v>
      </c>
      <c r="B63" s="61">
        <v>14.53</v>
      </c>
      <c r="C63" s="61">
        <v>1.52</v>
      </c>
      <c r="D63" s="61">
        <v>0</v>
      </c>
    </row>
    <row r="64" spans="1:4" x14ac:dyDescent="0.25">
      <c r="A64" s="60">
        <v>57</v>
      </c>
      <c r="B64" s="61">
        <v>14.81</v>
      </c>
      <c r="C64" s="61">
        <v>1.53</v>
      </c>
      <c r="D64" s="61">
        <v>0</v>
      </c>
    </row>
    <row r="65" spans="1:4" x14ac:dyDescent="0.25">
      <c r="A65" s="60">
        <v>58</v>
      </c>
      <c r="B65" s="61">
        <v>15.1</v>
      </c>
      <c r="C65" s="61">
        <v>1.53</v>
      </c>
      <c r="D65" s="61">
        <v>0</v>
      </c>
    </row>
    <row r="66" spans="1:4" x14ac:dyDescent="0.25">
      <c r="A66" s="60">
        <v>59</v>
      </c>
      <c r="B66" s="61">
        <v>15.4</v>
      </c>
      <c r="C66" s="61">
        <v>1.54</v>
      </c>
      <c r="D66" s="61">
        <v>0</v>
      </c>
    </row>
    <row r="67" spans="1:4" x14ac:dyDescent="0.25">
      <c r="A67" s="60">
        <v>60</v>
      </c>
      <c r="B67" s="61">
        <v>15.71</v>
      </c>
      <c r="C67" s="61">
        <v>1.54</v>
      </c>
      <c r="D67" s="61">
        <v>0</v>
      </c>
    </row>
    <row r="68" spans="1:4" x14ac:dyDescent="0.25">
      <c r="A68" s="60">
        <v>61</v>
      </c>
      <c r="B68" s="61">
        <v>16.03</v>
      </c>
      <c r="C68" s="61">
        <v>1.55</v>
      </c>
      <c r="D68" s="61">
        <v>0</v>
      </c>
    </row>
    <row r="69" spans="1:4" x14ac:dyDescent="0.25">
      <c r="A69" s="60">
        <v>62</v>
      </c>
      <c r="B69" s="61">
        <v>16.36</v>
      </c>
      <c r="C69" s="61">
        <v>1.55</v>
      </c>
      <c r="D69" s="61">
        <v>0</v>
      </c>
    </row>
    <row r="70" spans="1:4" x14ac:dyDescent="0.25">
      <c r="A70" s="60">
        <v>63</v>
      </c>
      <c r="B70" s="61">
        <v>16.7</v>
      </c>
      <c r="C70" s="61">
        <v>1.55</v>
      </c>
      <c r="D70" s="61">
        <v>0</v>
      </c>
    </row>
    <row r="71" spans="1:4" x14ac:dyDescent="0.25">
      <c r="A71" s="60">
        <v>64</v>
      </c>
      <c r="B71" s="61">
        <v>17.05</v>
      </c>
      <c r="C71" s="61">
        <v>1.55</v>
      </c>
      <c r="D71" s="61">
        <v>0</v>
      </c>
    </row>
  </sheetData>
  <sheetProtection algorithmName="SHA-512" hashValue="YLCjgxZG2eegJyZKBs61zSKhf3q69gRB+REDmIR0wky+Fd4hp8pBx/lEEhm3py6p1pl1+iePkeLpRlQKccf7wg==" saltValue="K0vzGjgwlx0vR5LrDnfsaA==" spinCount="100000" sheet="1" objects="1" scenarios="1"/>
  <conditionalFormatting sqref="A6:A21">
    <cfRule type="expression" dxfId="967" priority="15" stopIfTrue="1">
      <formula>MOD(ROW(),2)=0</formula>
    </cfRule>
    <cfRule type="expression" dxfId="966" priority="16" stopIfTrue="1">
      <formula>MOD(ROW(),2)&lt;&gt;0</formula>
    </cfRule>
  </conditionalFormatting>
  <conditionalFormatting sqref="A26:A71">
    <cfRule type="expression" dxfId="965" priority="3" stopIfTrue="1">
      <formula>MOD(ROW(),2)=0</formula>
    </cfRule>
    <cfRule type="expression" dxfId="964" priority="4" stopIfTrue="1">
      <formula>MOD(ROW(),2)&lt;&gt;0</formula>
    </cfRule>
  </conditionalFormatting>
  <conditionalFormatting sqref="B18:B19">
    <cfRule type="expression" dxfId="963" priority="1" stopIfTrue="1">
      <formula>MOD(ROW(),2)=0</formula>
    </cfRule>
    <cfRule type="expression" dxfId="962" priority="2" stopIfTrue="1">
      <formula>MOD(ROW(),2)&lt;&gt;0</formula>
    </cfRule>
  </conditionalFormatting>
  <conditionalFormatting sqref="B6:D17 C18:D19 B20:D21">
    <cfRule type="expression" dxfId="961" priority="17" stopIfTrue="1">
      <formula>MOD(ROW(),2)=0</formula>
    </cfRule>
    <cfRule type="expression" dxfId="960" priority="18" stopIfTrue="1">
      <formula>MOD(ROW(),2)&lt;&gt;0</formula>
    </cfRule>
  </conditionalFormatting>
  <conditionalFormatting sqref="B26:D71">
    <cfRule type="expression" dxfId="959" priority="5" stopIfTrue="1">
      <formula>MOD(ROW(),2)=0</formula>
    </cfRule>
    <cfRule type="expression" dxfId="958" priority="6"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FA452-3616-4FE0-BEED-F924FBF63D9A}">
  <sheetPr codeName="Sheet18"/>
  <dimension ref="A1:D34"/>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x-212</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x14ac:dyDescent="0.25">
      <c r="A10" s="56" t="s">
        <v>6</v>
      </c>
      <c r="B10" s="63" t="s">
        <v>216</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212</v>
      </c>
      <c r="C14" s="63"/>
      <c r="D14" s="63"/>
    </row>
    <row r="15" spans="1:4" s="64" customFormat="1" x14ac:dyDescent="0.25">
      <c r="A15" s="56" t="s">
        <v>497</v>
      </c>
      <c r="B15" s="63" t="s">
        <v>217</v>
      </c>
      <c r="C15" s="63"/>
      <c r="D15" s="63"/>
    </row>
    <row r="16" spans="1:4" s="64" customFormat="1" x14ac:dyDescent="0.25">
      <c r="A16" s="56" t="s">
        <v>168</v>
      </c>
      <c r="B16" s="63" t="s">
        <v>218</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65</v>
      </c>
      <c r="B27" s="61">
        <v>17.41</v>
      </c>
      <c r="C27" s="61">
        <v>1.55</v>
      </c>
      <c r="D27" s="61">
        <v>0</v>
      </c>
    </row>
    <row r="28" spans="1:4" x14ac:dyDescent="0.25">
      <c r="A28" s="60">
        <v>66</v>
      </c>
      <c r="B28" s="61">
        <v>17.78</v>
      </c>
      <c r="C28" s="61">
        <v>1.55</v>
      </c>
      <c r="D28" s="61">
        <v>0</v>
      </c>
    </row>
    <row r="33" s="69" customFormat="1" x14ac:dyDescent="0.25"/>
    <row r="34" s="69" customFormat="1" x14ac:dyDescent="0.25"/>
  </sheetData>
  <sheetProtection algorithmName="SHA-512" hashValue="Qyg/r5BB/TbomQXB3BK9pm9PZJmCBmyRlnX87KyKEuMPyDPWu3HAsbyAfBQ7jiYC7PO3BOplaLzLPTsizTkcSg==" saltValue="UUXwP3lFTjJDyC0aN8meEQ==" spinCount="100000" sheet="1" objects="1" scenarios="1"/>
  <conditionalFormatting sqref="A6:A21">
    <cfRule type="expression" dxfId="957" priority="15" stopIfTrue="1">
      <formula>MOD(ROW(),2)=0</formula>
    </cfRule>
    <cfRule type="expression" dxfId="956" priority="16" stopIfTrue="1">
      <formula>MOD(ROW(),2)&lt;&gt;0</formula>
    </cfRule>
  </conditionalFormatting>
  <conditionalFormatting sqref="A26:A28">
    <cfRule type="expression" dxfId="955" priority="3" stopIfTrue="1">
      <formula>MOD(ROW(),2)=0</formula>
    </cfRule>
    <cfRule type="expression" dxfId="954" priority="4" stopIfTrue="1">
      <formula>MOD(ROW(),2)&lt;&gt;0</formula>
    </cfRule>
  </conditionalFormatting>
  <conditionalFormatting sqref="B18:B19">
    <cfRule type="expression" dxfId="953" priority="1" stopIfTrue="1">
      <formula>MOD(ROW(),2)=0</formula>
    </cfRule>
    <cfRule type="expression" dxfId="952" priority="2" stopIfTrue="1">
      <formula>MOD(ROW(),2)&lt;&gt;0</formula>
    </cfRule>
  </conditionalFormatting>
  <conditionalFormatting sqref="B6:D17 C18:D19 B20:D21">
    <cfRule type="expression" dxfId="951" priority="17" stopIfTrue="1">
      <formula>MOD(ROW(),2)=0</formula>
    </cfRule>
    <cfRule type="expression" dxfId="950" priority="18" stopIfTrue="1">
      <formula>MOD(ROW(),2)&lt;&gt;0</formula>
    </cfRule>
  </conditionalFormatting>
  <conditionalFormatting sqref="B26:D28">
    <cfRule type="expression" dxfId="949" priority="5" stopIfTrue="1">
      <formula>MOD(ROW(),2)=0</formula>
    </cfRule>
    <cfRule type="expression" dxfId="948" priority="6"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AF398-4ED8-4157-A920-493E1F39D72D}">
  <sheetPr codeName="Sheet19"/>
  <dimension ref="A1:D66"/>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x-213</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ht="26.4" x14ac:dyDescent="0.25">
      <c r="A10" s="56" t="s">
        <v>6</v>
      </c>
      <c r="B10" s="63" t="s">
        <v>219</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213</v>
      </c>
      <c r="C14" s="63"/>
      <c r="D14" s="63"/>
    </row>
    <row r="15" spans="1:4" s="64" customFormat="1" x14ac:dyDescent="0.25">
      <c r="A15" s="56" t="s">
        <v>497</v>
      </c>
      <c r="B15" s="63" t="s">
        <v>220</v>
      </c>
      <c r="C15" s="63"/>
      <c r="D15" s="63"/>
    </row>
    <row r="16" spans="1:4" s="64" customFormat="1" x14ac:dyDescent="0.25">
      <c r="A16" s="56" t="s">
        <v>168</v>
      </c>
      <c r="B16" s="63" t="s">
        <v>221</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7.58</v>
      </c>
      <c r="C27" s="61">
        <v>0.94</v>
      </c>
      <c r="D27" s="61">
        <v>0</v>
      </c>
    </row>
    <row r="28" spans="1:4" x14ac:dyDescent="0.25">
      <c r="A28" s="60">
        <v>21</v>
      </c>
      <c r="B28" s="61">
        <v>7.72</v>
      </c>
      <c r="C28" s="61">
        <v>0.95</v>
      </c>
      <c r="D28" s="61">
        <v>0</v>
      </c>
    </row>
    <row r="29" spans="1:4" x14ac:dyDescent="0.25">
      <c r="A29" s="60">
        <v>22</v>
      </c>
      <c r="B29" s="61">
        <v>7.85</v>
      </c>
      <c r="C29" s="61">
        <v>0.97</v>
      </c>
      <c r="D29" s="61">
        <v>0</v>
      </c>
    </row>
    <row r="30" spans="1:4" x14ac:dyDescent="0.25">
      <c r="A30" s="60">
        <v>23</v>
      </c>
      <c r="B30" s="61">
        <v>7.99</v>
      </c>
      <c r="C30" s="61">
        <v>0.99</v>
      </c>
      <c r="D30" s="61">
        <v>0</v>
      </c>
    </row>
    <row r="31" spans="1:4" x14ac:dyDescent="0.25">
      <c r="A31" s="60">
        <v>24</v>
      </c>
      <c r="B31" s="61">
        <v>8.14</v>
      </c>
      <c r="C31" s="61">
        <v>1</v>
      </c>
      <c r="D31" s="61">
        <v>0</v>
      </c>
    </row>
    <row r="32" spans="1:4" x14ac:dyDescent="0.25">
      <c r="A32" s="60">
        <v>25</v>
      </c>
      <c r="B32" s="61">
        <v>8.2799999999999994</v>
      </c>
      <c r="C32" s="61">
        <v>1.02</v>
      </c>
      <c r="D32" s="61">
        <v>0</v>
      </c>
    </row>
    <row r="33" spans="1:4" x14ac:dyDescent="0.25">
      <c r="A33" s="60">
        <v>26</v>
      </c>
      <c r="B33" s="61">
        <v>8.43</v>
      </c>
      <c r="C33" s="61">
        <v>1.04</v>
      </c>
      <c r="D33" s="61">
        <v>0</v>
      </c>
    </row>
    <row r="34" spans="1:4" x14ac:dyDescent="0.25">
      <c r="A34" s="60">
        <v>27</v>
      </c>
      <c r="B34" s="61">
        <v>8.58</v>
      </c>
      <c r="C34" s="61">
        <v>1.05</v>
      </c>
      <c r="D34" s="61">
        <v>0</v>
      </c>
    </row>
    <row r="35" spans="1:4" x14ac:dyDescent="0.25">
      <c r="A35" s="60">
        <v>28</v>
      </c>
      <c r="B35" s="61">
        <v>8.74</v>
      </c>
      <c r="C35" s="61">
        <v>1.07</v>
      </c>
      <c r="D35" s="61">
        <v>0</v>
      </c>
    </row>
    <row r="36" spans="1:4" x14ac:dyDescent="0.25">
      <c r="A36" s="60">
        <v>29</v>
      </c>
      <c r="B36" s="61">
        <v>8.89</v>
      </c>
      <c r="C36" s="61">
        <v>1.0900000000000001</v>
      </c>
      <c r="D36" s="61">
        <v>0</v>
      </c>
    </row>
    <row r="37" spans="1:4" x14ac:dyDescent="0.25">
      <c r="A37" s="60">
        <v>30</v>
      </c>
      <c r="B37" s="61">
        <v>9.0500000000000007</v>
      </c>
      <c r="C37" s="61">
        <v>1.1100000000000001</v>
      </c>
      <c r="D37" s="61">
        <v>0</v>
      </c>
    </row>
    <row r="38" spans="1:4" x14ac:dyDescent="0.25">
      <c r="A38" s="60">
        <v>31</v>
      </c>
      <c r="B38" s="61">
        <v>9.2100000000000009</v>
      </c>
      <c r="C38" s="61">
        <v>1.1200000000000001</v>
      </c>
      <c r="D38" s="61">
        <v>0</v>
      </c>
    </row>
    <row r="39" spans="1:4" x14ac:dyDescent="0.25">
      <c r="A39" s="60">
        <v>32</v>
      </c>
      <c r="B39" s="61">
        <v>9.3800000000000008</v>
      </c>
      <c r="C39" s="61">
        <v>1.1399999999999999</v>
      </c>
      <c r="D39" s="61">
        <v>0</v>
      </c>
    </row>
    <row r="40" spans="1:4" x14ac:dyDescent="0.25">
      <c r="A40" s="60">
        <v>33</v>
      </c>
      <c r="B40" s="61">
        <v>9.5500000000000007</v>
      </c>
      <c r="C40" s="61">
        <v>1.1599999999999999</v>
      </c>
      <c r="D40" s="61">
        <v>0</v>
      </c>
    </row>
    <row r="41" spans="1:4" x14ac:dyDescent="0.25">
      <c r="A41" s="60">
        <v>34</v>
      </c>
      <c r="B41" s="61">
        <v>9.7200000000000006</v>
      </c>
      <c r="C41" s="61">
        <v>1.18</v>
      </c>
      <c r="D41" s="61">
        <v>0</v>
      </c>
    </row>
    <row r="42" spans="1:4" x14ac:dyDescent="0.25">
      <c r="A42" s="60">
        <v>35</v>
      </c>
      <c r="B42" s="61">
        <v>9.89</v>
      </c>
      <c r="C42" s="61">
        <v>1.2</v>
      </c>
      <c r="D42" s="61">
        <v>0</v>
      </c>
    </row>
    <row r="43" spans="1:4" x14ac:dyDescent="0.25">
      <c r="A43" s="60">
        <v>36</v>
      </c>
      <c r="B43" s="61">
        <v>10.07</v>
      </c>
      <c r="C43" s="61">
        <v>1.22</v>
      </c>
      <c r="D43" s="61">
        <v>0</v>
      </c>
    </row>
    <row r="44" spans="1:4" x14ac:dyDescent="0.25">
      <c r="A44" s="60">
        <v>37</v>
      </c>
      <c r="B44" s="61">
        <v>10.25</v>
      </c>
      <c r="C44" s="61">
        <v>1.24</v>
      </c>
      <c r="D44" s="61">
        <v>0</v>
      </c>
    </row>
    <row r="45" spans="1:4" x14ac:dyDescent="0.25">
      <c r="A45" s="60">
        <v>38</v>
      </c>
      <c r="B45" s="61">
        <v>10.44</v>
      </c>
      <c r="C45" s="61">
        <v>1.26</v>
      </c>
      <c r="D45" s="61">
        <v>0</v>
      </c>
    </row>
    <row r="46" spans="1:4" x14ac:dyDescent="0.25">
      <c r="A46" s="60">
        <v>39</v>
      </c>
      <c r="B46" s="61">
        <v>10.62</v>
      </c>
      <c r="C46" s="61">
        <v>1.28</v>
      </c>
      <c r="D46" s="61">
        <v>0</v>
      </c>
    </row>
    <row r="47" spans="1:4" x14ac:dyDescent="0.25">
      <c r="A47" s="60">
        <v>40</v>
      </c>
      <c r="B47" s="61">
        <v>10.82</v>
      </c>
      <c r="C47" s="61">
        <v>1.29</v>
      </c>
      <c r="D47" s="61">
        <v>0</v>
      </c>
    </row>
    <row r="48" spans="1:4" x14ac:dyDescent="0.25">
      <c r="A48" s="60">
        <v>41</v>
      </c>
      <c r="B48" s="61">
        <v>11.01</v>
      </c>
      <c r="C48" s="61">
        <v>1.31</v>
      </c>
      <c r="D48" s="61">
        <v>0</v>
      </c>
    </row>
    <row r="49" spans="1:4" x14ac:dyDescent="0.25">
      <c r="A49" s="60">
        <v>42</v>
      </c>
      <c r="B49" s="61">
        <v>11.21</v>
      </c>
      <c r="C49" s="61">
        <v>1.33</v>
      </c>
      <c r="D49" s="61">
        <v>0</v>
      </c>
    </row>
    <row r="50" spans="1:4" x14ac:dyDescent="0.25">
      <c r="A50" s="60">
        <v>43</v>
      </c>
      <c r="B50" s="61">
        <v>11.41</v>
      </c>
      <c r="C50" s="61">
        <v>1.35</v>
      </c>
      <c r="D50" s="61">
        <v>0</v>
      </c>
    </row>
    <row r="51" spans="1:4" x14ac:dyDescent="0.25">
      <c r="A51" s="60">
        <v>44</v>
      </c>
      <c r="B51" s="61">
        <v>11.62</v>
      </c>
      <c r="C51" s="61">
        <v>1.36</v>
      </c>
      <c r="D51" s="61">
        <v>0</v>
      </c>
    </row>
    <row r="52" spans="1:4" x14ac:dyDescent="0.25">
      <c r="A52" s="60">
        <v>45</v>
      </c>
      <c r="B52" s="61">
        <v>11.84</v>
      </c>
      <c r="C52" s="61">
        <v>1.38</v>
      </c>
      <c r="D52" s="61">
        <v>0</v>
      </c>
    </row>
    <row r="53" spans="1:4" x14ac:dyDescent="0.25">
      <c r="A53" s="60">
        <v>46</v>
      </c>
      <c r="B53" s="61">
        <v>12.05</v>
      </c>
      <c r="C53" s="61">
        <v>1.4</v>
      </c>
      <c r="D53" s="61">
        <v>0</v>
      </c>
    </row>
    <row r="54" spans="1:4" x14ac:dyDescent="0.25">
      <c r="A54" s="60">
        <v>47</v>
      </c>
      <c r="B54" s="61">
        <v>12.28</v>
      </c>
      <c r="C54" s="61">
        <v>1.41</v>
      </c>
      <c r="D54" s="61">
        <v>0</v>
      </c>
    </row>
    <row r="55" spans="1:4" x14ac:dyDescent="0.25">
      <c r="A55" s="60">
        <v>48</v>
      </c>
      <c r="B55" s="61">
        <v>12.5</v>
      </c>
      <c r="C55" s="61">
        <v>1.43</v>
      </c>
      <c r="D55" s="61">
        <v>0</v>
      </c>
    </row>
    <row r="56" spans="1:4" x14ac:dyDescent="0.25">
      <c r="A56" s="60">
        <v>49</v>
      </c>
      <c r="B56" s="61">
        <v>12.74</v>
      </c>
      <c r="C56" s="61">
        <v>1.44</v>
      </c>
      <c r="D56" s="61">
        <v>0</v>
      </c>
    </row>
    <row r="57" spans="1:4" x14ac:dyDescent="0.25">
      <c r="A57" s="60">
        <v>50</v>
      </c>
      <c r="B57" s="61">
        <v>12.97</v>
      </c>
      <c r="C57" s="61">
        <v>1.45</v>
      </c>
      <c r="D57" s="61">
        <v>0</v>
      </c>
    </row>
    <row r="58" spans="1:4" x14ac:dyDescent="0.25">
      <c r="A58" s="60">
        <v>51</v>
      </c>
      <c r="B58" s="61">
        <v>13.22</v>
      </c>
      <c r="C58" s="61">
        <v>1.47</v>
      </c>
      <c r="D58" s="61">
        <v>0</v>
      </c>
    </row>
    <row r="59" spans="1:4" x14ac:dyDescent="0.25">
      <c r="A59" s="60">
        <v>52</v>
      </c>
      <c r="B59" s="61">
        <v>13.46</v>
      </c>
      <c r="C59" s="61">
        <v>1.48</v>
      </c>
      <c r="D59" s="61">
        <v>0</v>
      </c>
    </row>
    <row r="60" spans="1:4" x14ac:dyDescent="0.25">
      <c r="A60" s="60">
        <v>53</v>
      </c>
      <c r="B60" s="61">
        <v>13.72</v>
      </c>
      <c r="C60" s="61">
        <v>1.49</v>
      </c>
      <c r="D60" s="61">
        <v>0</v>
      </c>
    </row>
    <row r="61" spans="1:4" x14ac:dyDescent="0.25">
      <c r="A61" s="60">
        <v>54</v>
      </c>
      <c r="B61" s="61">
        <v>13.98</v>
      </c>
      <c r="C61" s="61">
        <v>1.5</v>
      </c>
      <c r="D61" s="61">
        <v>0</v>
      </c>
    </row>
    <row r="62" spans="1:4" x14ac:dyDescent="0.25">
      <c r="A62" s="60">
        <v>55</v>
      </c>
      <c r="B62" s="61">
        <v>14.25</v>
      </c>
      <c r="C62" s="61">
        <v>1.51</v>
      </c>
      <c r="D62" s="61">
        <v>0</v>
      </c>
    </row>
    <row r="63" spans="1:4" x14ac:dyDescent="0.25">
      <c r="A63" s="60">
        <v>56</v>
      </c>
      <c r="B63" s="61">
        <v>14.53</v>
      </c>
      <c r="C63" s="61">
        <v>1.52</v>
      </c>
      <c r="D63" s="61">
        <v>0</v>
      </c>
    </row>
    <row r="64" spans="1:4" x14ac:dyDescent="0.25">
      <c r="A64" s="60">
        <v>57</v>
      </c>
      <c r="B64" s="61">
        <v>14.81</v>
      </c>
      <c r="C64" s="61">
        <v>1.53</v>
      </c>
      <c r="D64" s="61">
        <v>0</v>
      </c>
    </row>
    <row r="65" spans="1:4" x14ac:dyDescent="0.25">
      <c r="A65" s="60">
        <v>58</v>
      </c>
      <c r="B65" s="61">
        <v>15.1</v>
      </c>
      <c r="C65" s="61">
        <v>1.53</v>
      </c>
      <c r="D65" s="61">
        <v>0</v>
      </c>
    </row>
    <row r="66" spans="1:4" x14ac:dyDescent="0.25">
      <c r="A66" s="60">
        <v>59</v>
      </c>
      <c r="B66" s="61">
        <v>15.4</v>
      </c>
      <c r="C66" s="61">
        <v>1.54</v>
      </c>
      <c r="D66" s="61">
        <v>0</v>
      </c>
    </row>
  </sheetData>
  <sheetProtection algorithmName="SHA-512" hashValue="Re8P+3rCPdUkBEAqXZDsXZH8YO7SU4Ce9yfkfmO6EQYEO8zfMrzWqbNqDo6NNpzOH5KRlfQBzzHJPkwhLys2tA==" saltValue="6U1jI1hAuTS2HlrZU0F+gA==" spinCount="100000" sheet="1" objects="1" scenarios="1"/>
  <conditionalFormatting sqref="A6:A21">
    <cfRule type="expression" dxfId="947" priority="15" stopIfTrue="1">
      <formula>MOD(ROW(),2)=0</formula>
    </cfRule>
    <cfRule type="expression" dxfId="946" priority="16" stopIfTrue="1">
      <formula>MOD(ROW(),2)&lt;&gt;0</formula>
    </cfRule>
  </conditionalFormatting>
  <conditionalFormatting sqref="A26:A66">
    <cfRule type="expression" dxfId="945" priority="3" stopIfTrue="1">
      <formula>MOD(ROW(),2)=0</formula>
    </cfRule>
    <cfRule type="expression" dxfId="944" priority="4" stopIfTrue="1">
      <formula>MOD(ROW(),2)&lt;&gt;0</formula>
    </cfRule>
  </conditionalFormatting>
  <conditionalFormatting sqref="B18:B19">
    <cfRule type="expression" dxfId="943" priority="1" stopIfTrue="1">
      <formula>MOD(ROW(),2)=0</formula>
    </cfRule>
    <cfRule type="expression" dxfId="942" priority="2" stopIfTrue="1">
      <formula>MOD(ROW(),2)&lt;&gt;0</formula>
    </cfRule>
  </conditionalFormatting>
  <conditionalFormatting sqref="B6:D17 C18:D19 B20:D21">
    <cfRule type="expression" dxfId="941" priority="17" stopIfTrue="1">
      <formula>MOD(ROW(),2)=0</formula>
    </cfRule>
    <cfRule type="expression" dxfId="940" priority="18" stopIfTrue="1">
      <formula>MOD(ROW(),2)&lt;&gt;0</formula>
    </cfRule>
  </conditionalFormatting>
  <conditionalFormatting sqref="B26:D66">
    <cfRule type="expression" dxfId="939" priority="5" stopIfTrue="1">
      <formula>MOD(ROW(),2)=0</formula>
    </cfRule>
    <cfRule type="expression" dxfId="938" priority="6"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4C28C-8880-4873-BEA9-EB631404980F}">
  <sheetPr codeName="Sheet20"/>
  <dimension ref="A1:D33"/>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x-214</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ht="26.4" x14ac:dyDescent="0.25">
      <c r="A10" s="56" t="s">
        <v>6</v>
      </c>
      <c r="B10" s="63" t="s">
        <v>222</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214</v>
      </c>
      <c r="C14" s="63"/>
      <c r="D14" s="63"/>
    </row>
    <row r="15" spans="1:4" s="64" customFormat="1" x14ac:dyDescent="0.25">
      <c r="A15" s="56" t="s">
        <v>497</v>
      </c>
      <c r="B15" s="63" t="s">
        <v>223</v>
      </c>
      <c r="C15" s="63"/>
      <c r="D15" s="63"/>
    </row>
    <row r="16" spans="1:4" s="64" customFormat="1" x14ac:dyDescent="0.25">
      <c r="A16" s="56" t="s">
        <v>168</v>
      </c>
      <c r="B16" s="63" t="s">
        <v>224</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60</v>
      </c>
      <c r="B27" s="61">
        <v>15.71</v>
      </c>
      <c r="C27" s="61">
        <v>1.54</v>
      </c>
      <c r="D27" s="61">
        <v>0</v>
      </c>
    </row>
    <row r="28" spans="1:4" x14ac:dyDescent="0.25">
      <c r="A28" s="60">
        <v>61</v>
      </c>
      <c r="B28" s="61">
        <v>16.03</v>
      </c>
      <c r="C28" s="61">
        <v>1.55</v>
      </c>
      <c r="D28" s="61">
        <v>0</v>
      </c>
    </row>
    <row r="29" spans="1:4" x14ac:dyDescent="0.25">
      <c r="A29" s="60">
        <v>62</v>
      </c>
      <c r="B29" s="61">
        <v>16.36</v>
      </c>
      <c r="C29" s="61">
        <v>1.55</v>
      </c>
      <c r="D29" s="61">
        <v>0</v>
      </c>
    </row>
    <row r="30" spans="1:4" x14ac:dyDescent="0.25">
      <c r="A30" s="60">
        <v>63</v>
      </c>
      <c r="B30" s="61">
        <v>16.7</v>
      </c>
      <c r="C30" s="61">
        <v>1.55</v>
      </c>
      <c r="D30" s="61">
        <v>0</v>
      </c>
    </row>
    <row r="31" spans="1:4" x14ac:dyDescent="0.25">
      <c r="A31" s="60">
        <v>64</v>
      </c>
      <c r="B31" s="61">
        <v>17.05</v>
      </c>
      <c r="C31" s="61">
        <v>1.55</v>
      </c>
      <c r="D31" s="61">
        <v>0</v>
      </c>
    </row>
    <row r="32" spans="1:4" x14ac:dyDescent="0.25">
      <c r="A32" s="60">
        <v>65</v>
      </c>
      <c r="B32" s="61">
        <v>17.41</v>
      </c>
      <c r="C32" s="61">
        <v>1.55</v>
      </c>
      <c r="D32" s="61">
        <v>0</v>
      </c>
    </row>
    <row r="33" spans="1:4" x14ac:dyDescent="0.25">
      <c r="A33" s="60">
        <v>66</v>
      </c>
      <c r="B33" s="61">
        <v>17.78</v>
      </c>
      <c r="C33" s="61">
        <v>1.55</v>
      </c>
      <c r="D33" s="61">
        <v>0</v>
      </c>
    </row>
  </sheetData>
  <sheetProtection algorithmName="SHA-512" hashValue="6gvicbZ+pBblzF6I9OAJ6IfpSwvRDohlEtvRelksfpwBPt8u2CXwOO2qD2wu6qAdiLeTUTMMq5sS9spfld9iUA==" saltValue="GVAS2UF7eMWvOJk9BvwwHQ==" spinCount="100000" sheet="1" objects="1" scenarios="1"/>
  <conditionalFormatting sqref="A6:A21">
    <cfRule type="expression" dxfId="937" priority="15" stopIfTrue="1">
      <formula>MOD(ROW(),2)=0</formula>
    </cfRule>
    <cfRule type="expression" dxfId="936" priority="16" stopIfTrue="1">
      <formula>MOD(ROW(),2)&lt;&gt;0</formula>
    </cfRule>
  </conditionalFormatting>
  <conditionalFormatting sqref="A26:A33">
    <cfRule type="expression" dxfId="935" priority="3" stopIfTrue="1">
      <formula>MOD(ROW(),2)=0</formula>
    </cfRule>
    <cfRule type="expression" dxfId="934" priority="4" stopIfTrue="1">
      <formula>MOD(ROW(),2)&lt;&gt;0</formula>
    </cfRule>
  </conditionalFormatting>
  <conditionalFormatting sqref="B18:B19">
    <cfRule type="expression" dxfId="933" priority="1" stopIfTrue="1">
      <formula>MOD(ROW(),2)=0</formula>
    </cfRule>
    <cfRule type="expression" dxfId="932" priority="2" stopIfTrue="1">
      <formula>MOD(ROW(),2)&lt;&gt;0</formula>
    </cfRule>
  </conditionalFormatting>
  <conditionalFormatting sqref="B6:D17 C18:D19 B20:D21">
    <cfRule type="expression" dxfId="931" priority="17" stopIfTrue="1">
      <formula>MOD(ROW(),2)=0</formula>
    </cfRule>
    <cfRule type="expression" dxfId="930" priority="18" stopIfTrue="1">
      <formula>MOD(ROW(),2)&lt;&gt;0</formula>
    </cfRule>
  </conditionalFormatting>
  <conditionalFormatting sqref="B26:D33">
    <cfRule type="expression" dxfId="929" priority="5" stopIfTrue="1">
      <formula>MOD(ROW(),2)=0</formula>
    </cfRule>
    <cfRule type="expression" dxfId="928" priority="6"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232BE-D9B8-4C05-9FB2-87C3A5CA1BAF}">
  <sheetPr codeName="Sheet21"/>
  <dimension ref="A1:D7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x-215</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x14ac:dyDescent="0.25">
      <c r="A10" s="56" t="s">
        <v>6</v>
      </c>
      <c r="B10" s="63" t="s">
        <v>225</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215</v>
      </c>
      <c r="C14" s="63"/>
      <c r="D14" s="63"/>
    </row>
    <row r="15" spans="1:4" s="64" customFormat="1" x14ac:dyDescent="0.25">
      <c r="A15" s="56" t="s">
        <v>497</v>
      </c>
      <c r="B15" s="63" t="s">
        <v>226</v>
      </c>
      <c r="C15" s="63"/>
      <c r="D15" s="63"/>
    </row>
    <row r="16" spans="1:4" s="64" customFormat="1" x14ac:dyDescent="0.25">
      <c r="A16" s="56" t="s">
        <v>168</v>
      </c>
      <c r="B16" s="63" t="s">
        <v>227</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7.2</v>
      </c>
      <c r="C27" s="61">
        <v>0.94</v>
      </c>
      <c r="D27" s="61">
        <v>0</v>
      </c>
    </row>
    <row r="28" spans="1:4" x14ac:dyDescent="0.25">
      <c r="A28" s="60">
        <v>21</v>
      </c>
      <c r="B28" s="61">
        <v>7.33</v>
      </c>
      <c r="C28" s="61">
        <v>0.96</v>
      </c>
      <c r="D28" s="61">
        <v>0</v>
      </c>
    </row>
    <row r="29" spans="1:4" x14ac:dyDescent="0.25">
      <c r="A29" s="60">
        <v>22</v>
      </c>
      <c r="B29" s="61">
        <v>7.46</v>
      </c>
      <c r="C29" s="61">
        <v>0.97</v>
      </c>
      <c r="D29" s="61">
        <v>0</v>
      </c>
    </row>
    <row r="30" spans="1:4" x14ac:dyDescent="0.25">
      <c r="A30" s="60">
        <v>23</v>
      </c>
      <c r="B30" s="61">
        <v>7.59</v>
      </c>
      <c r="C30" s="61">
        <v>0.99</v>
      </c>
      <c r="D30" s="61">
        <v>0</v>
      </c>
    </row>
    <row r="31" spans="1:4" x14ac:dyDescent="0.25">
      <c r="A31" s="60">
        <v>24</v>
      </c>
      <c r="B31" s="61">
        <v>7.73</v>
      </c>
      <c r="C31" s="61">
        <v>1.01</v>
      </c>
      <c r="D31" s="61">
        <v>0</v>
      </c>
    </row>
    <row r="32" spans="1:4" x14ac:dyDescent="0.25">
      <c r="A32" s="60">
        <v>25</v>
      </c>
      <c r="B32" s="61">
        <v>7.87</v>
      </c>
      <c r="C32" s="61">
        <v>1.02</v>
      </c>
      <c r="D32" s="61">
        <v>0</v>
      </c>
    </row>
    <row r="33" spans="1:4" x14ac:dyDescent="0.25">
      <c r="A33" s="60">
        <v>26</v>
      </c>
      <c r="B33" s="61">
        <v>8.01</v>
      </c>
      <c r="C33" s="61">
        <v>1.04</v>
      </c>
      <c r="D33" s="61">
        <v>0</v>
      </c>
    </row>
    <row r="34" spans="1:4" x14ac:dyDescent="0.25">
      <c r="A34" s="60">
        <v>27</v>
      </c>
      <c r="B34" s="61">
        <v>8.15</v>
      </c>
      <c r="C34" s="61">
        <v>1.06</v>
      </c>
      <c r="D34" s="61">
        <v>0</v>
      </c>
    </row>
    <row r="35" spans="1:4" x14ac:dyDescent="0.25">
      <c r="A35" s="60">
        <v>28</v>
      </c>
      <c r="B35" s="61">
        <v>8.3000000000000007</v>
      </c>
      <c r="C35" s="61">
        <v>1.08</v>
      </c>
      <c r="D35" s="61">
        <v>0</v>
      </c>
    </row>
    <row r="36" spans="1:4" x14ac:dyDescent="0.25">
      <c r="A36" s="60">
        <v>29</v>
      </c>
      <c r="B36" s="61">
        <v>8.44</v>
      </c>
      <c r="C36" s="61">
        <v>1.1000000000000001</v>
      </c>
      <c r="D36" s="61">
        <v>0</v>
      </c>
    </row>
    <row r="37" spans="1:4" x14ac:dyDescent="0.25">
      <c r="A37" s="60">
        <v>30</v>
      </c>
      <c r="B37" s="61">
        <v>8.59</v>
      </c>
      <c r="C37" s="61">
        <v>1.1100000000000001</v>
      </c>
      <c r="D37" s="61">
        <v>0</v>
      </c>
    </row>
    <row r="38" spans="1:4" x14ac:dyDescent="0.25">
      <c r="A38" s="60">
        <v>31</v>
      </c>
      <c r="B38" s="61">
        <v>8.75</v>
      </c>
      <c r="C38" s="61">
        <v>1.1299999999999999</v>
      </c>
      <c r="D38" s="61">
        <v>0</v>
      </c>
    </row>
    <row r="39" spans="1:4" x14ac:dyDescent="0.25">
      <c r="A39" s="60">
        <v>32</v>
      </c>
      <c r="B39" s="61">
        <v>8.9</v>
      </c>
      <c r="C39" s="61">
        <v>1.1499999999999999</v>
      </c>
      <c r="D39" s="61">
        <v>0</v>
      </c>
    </row>
    <row r="40" spans="1:4" x14ac:dyDescent="0.25">
      <c r="A40" s="60">
        <v>33</v>
      </c>
      <c r="B40" s="61">
        <v>9.06</v>
      </c>
      <c r="C40" s="61">
        <v>1.17</v>
      </c>
      <c r="D40" s="61">
        <v>0</v>
      </c>
    </row>
    <row r="41" spans="1:4" x14ac:dyDescent="0.25">
      <c r="A41" s="60">
        <v>34</v>
      </c>
      <c r="B41" s="61">
        <v>9.2200000000000006</v>
      </c>
      <c r="C41" s="61">
        <v>1.19</v>
      </c>
      <c r="D41" s="61">
        <v>0</v>
      </c>
    </row>
    <row r="42" spans="1:4" x14ac:dyDescent="0.25">
      <c r="A42" s="60">
        <v>35</v>
      </c>
      <c r="B42" s="61">
        <v>9.39</v>
      </c>
      <c r="C42" s="61">
        <v>1.21</v>
      </c>
      <c r="D42" s="61">
        <v>0</v>
      </c>
    </row>
    <row r="43" spans="1:4" x14ac:dyDescent="0.25">
      <c r="A43" s="60">
        <v>36</v>
      </c>
      <c r="B43" s="61">
        <v>9.5500000000000007</v>
      </c>
      <c r="C43" s="61">
        <v>1.23</v>
      </c>
      <c r="D43" s="61">
        <v>0</v>
      </c>
    </row>
    <row r="44" spans="1:4" x14ac:dyDescent="0.25">
      <c r="A44" s="60">
        <v>37</v>
      </c>
      <c r="B44" s="61">
        <v>9.7200000000000006</v>
      </c>
      <c r="C44" s="61">
        <v>1.25</v>
      </c>
      <c r="D44" s="61">
        <v>0</v>
      </c>
    </row>
    <row r="45" spans="1:4" x14ac:dyDescent="0.25">
      <c r="A45" s="60">
        <v>38</v>
      </c>
      <c r="B45" s="61">
        <v>9.9</v>
      </c>
      <c r="C45" s="61">
        <v>1.27</v>
      </c>
      <c r="D45" s="61">
        <v>0</v>
      </c>
    </row>
    <row r="46" spans="1:4" x14ac:dyDescent="0.25">
      <c r="A46" s="60">
        <v>39</v>
      </c>
      <c r="B46" s="61">
        <v>10.08</v>
      </c>
      <c r="C46" s="61">
        <v>1.28</v>
      </c>
      <c r="D46" s="61">
        <v>0</v>
      </c>
    </row>
    <row r="47" spans="1:4" x14ac:dyDescent="0.25">
      <c r="A47" s="60">
        <v>40</v>
      </c>
      <c r="B47" s="61">
        <v>10.26</v>
      </c>
      <c r="C47" s="61">
        <v>1.3</v>
      </c>
      <c r="D47" s="61">
        <v>0</v>
      </c>
    </row>
    <row r="48" spans="1:4" x14ac:dyDescent="0.25">
      <c r="A48" s="60">
        <v>41</v>
      </c>
      <c r="B48" s="61">
        <v>10.44</v>
      </c>
      <c r="C48" s="61">
        <v>1.32</v>
      </c>
      <c r="D48" s="61">
        <v>0</v>
      </c>
    </row>
    <row r="49" spans="1:4" x14ac:dyDescent="0.25">
      <c r="A49" s="60">
        <v>42</v>
      </c>
      <c r="B49" s="61">
        <v>10.63</v>
      </c>
      <c r="C49" s="61">
        <v>1.34</v>
      </c>
      <c r="D49" s="61">
        <v>0</v>
      </c>
    </row>
    <row r="50" spans="1:4" x14ac:dyDescent="0.25">
      <c r="A50" s="60">
        <v>43</v>
      </c>
      <c r="B50" s="61">
        <v>10.82</v>
      </c>
      <c r="C50" s="61">
        <v>1.36</v>
      </c>
      <c r="D50" s="61">
        <v>0</v>
      </c>
    </row>
    <row r="51" spans="1:4" x14ac:dyDescent="0.25">
      <c r="A51" s="60">
        <v>44</v>
      </c>
      <c r="B51" s="61">
        <v>11.02</v>
      </c>
      <c r="C51" s="61">
        <v>1.37</v>
      </c>
      <c r="D51" s="61">
        <v>0</v>
      </c>
    </row>
    <row r="52" spans="1:4" x14ac:dyDescent="0.25">
      <c r="A52" s="60">
        <v>45</v>
      </c>
      <c r="B52" s="61">
        <v>11.22</v>
      </c>
      <c r="C52" s="61">
        <v>1.39</v>
      </c>
      <c r="D52" s="61">
        <v>0</v>
      </c>
    </row>
    <row r="53" spans="1:4" x14ac:dyDescent="0.25">
      <c r="A53" s="60">
        <v>46</v>
      </c>
      <c r="B53" s="61">
        <v>11.42</v>
      </c>
      <c r="C53" s="61">
        <v>1.41</v>
      </c>
      <c r="D53" s="61">
        <v>0</v>
      </c>
    </row>
    <row r="54" spans="1:4" x14ac:dyDescent="0.25">
      <c r="A54" s="60">
        <v>47</v>
      </c>
      <c r="B54" s="61">
        <v>11.63</v>
      </c>
      <c r="C54" s="61">
        <v>1.42</v>
      </c>
      <c r="D54" s="61">
        <v>0</v>
      </c>
    </row>
    <row r="55" spans="1:4" x14ac:dyDescent="0.25">
      <c r="A55" s="60">
        <v>48</v>
      </c>
      <c r="B55" s="61">
        <v>11.85</v>
      </c>
      <c r="C55" s="61">
        <v>1.44</v>
      </c>
      <c r="D55" s="61">
        <v>0</v>
      </c>
    </row>
    <row r="56" spans="1:4" x14ac:dyDescent="0.25">
      <c r="A56" s="60">
        <v>49</v>
      </c>
      <c r="B56" s="61">
        <v>12.07</v>
      </c>
      <c r="C56" s="61">
        <v>1.45</v>
      </c>
      <c r="D56" s="61">
        <v>0</v>
      </c>
    </row>
    <row r="57" spans="1:4" x14ac:dyDescent="0.25">
      <c r="A57" s="60">
        <v>50</v>
      </c>
      <c r="B57" s="61">
        <v>12.29</v>
      </c>
      <c r="C57" s="61">
        <v>1.47</v>
      </c>
      <c r="D57" s="61">
        <v>0</v>
      </c>
    </row>
    <row r="58" spans="1:4" x14ac:dyDescent="0.25">
      <c r="A58" s="60">
        <v>51</v>
      </c>
      <c r="B58" s="61">
        <v>12.52</v>
      </c>
      <c r="C58" s="61">
        <v>1.48</v>
      </c>
      <c r="D58" s="61">
        <v>0</v>
      </c>
    </row>
    <row r="59" spans="1:4" x14ac:dyDescent="0.25">
      <c r="A59" s="60">
        <v>52</v>
      </c>
      <c r="B59" s="61">
        <v>12.75</v>
      </c>
      <c r="C59" s="61">
        <v>1.49</v>
      </c>
      <c r="D59" s="61">
        <v>0</v>
      </c>
    </row>
    <row r="60" spans="1:4" x14ac:dyDescent="0.25">
      <c r="A60" s="60">
        <v>53</v>
      </c>
      <c r="B60" s="61">
        <v>12.99</v>
      </c>
      <c r="C60" s="61">
        <v>1.5</v>
      </c>
      <c r="D60" s="61">
        <v>0</v>
      </c>
    </row>
    <row r="61" spans="1:4" x14ac:dyDescent="0.25">
      <c r="A61" s="60">
        <v>54</v>
      </c>
      <c r="B61" s="61">
        <v>13.24</v>
      </c>
      <c r="C61" s="61">
        <v>1.52</v>
      </c>
      <c r="D61" s="61">
        <v>0</v>
      </c>
    </row>
    <row r="62" spans="1:4" x14ac:dyDescent="0.25">
      <c r="A62" s="60">
        <v>55</v>
      </c>
      <c r="B62" s="61">
        <v>13.49</v>
      </c>
      <c r="C62" s="61">
        <v>1.52</v>
      </c>
      <c r="D62" s="61">
        <v>0</v>
      </c>
    </row>
    <row r="63" spans="1:4" x14ac:dyDescent="0.25">
      <c r="A63" s="60">
        <v>56</v>
      </c>
      <c r="B63" s="61">
        <v>13.75</v>
      </c>
      <c r="C63" s="61">
        <v>1.53</v>
      </c>
      <c r="D63" s="61">
        <v>0</v>
      </c>
    </row>
    <row r="64" spans="1:4" x14ac:dyDescent="0.25">
      <c r="A64" s="60">
        <v>57</v>
      </c>
      <c r="B64" s="61">
        <v>14.02</v>
      </c>
      <c r="C64" s="61">
        <v>1.54</v>
      </c>
      <c r="D64" s="61">
        <v>0</v>
      </c>
    </row>
    <row r="65" spans="1:4" x14ac:dyDescent="0.25">
      <c r="A65" s="60">
        <v>58</v>
      </c>
      <c r="B65" s="61">
        <v>14.29</v>
      </c>
      <c r="C65" s="61">
        <v>1.55</v>
      </c>
      <c r="D65" s="61">
        <v>0</v>
      </c>
    </row>
    <row r="66" spans="1:4" x14ac:dyDescent="0.25">
      <c r="A66" s="60">
        <v>59</v>
      </c>
      <c r="B66" s="61">
        <v>14.58</v>
      </c>
      <c r="C66" s="61">
        <v>1.55</v>
      </c>
      <c r="D66" s="61">
        <v>0</v>
      </c>
    </row>
    <row r="67" spans="1:4" x14ac:dyDescent="0.25">
      <c r="A67" s="60">
        <v>60</v>
      </c>
      <c r="B67" s="61">
        <v>14.87</v>
      </c>
      <c r="C67" s="61">
        <v>1.56</v>
      </c>
      <c r="D67" s="61">
        <v>0</v>
      </c>
    </row>
    <row r="68" spans="1:4" x14ac:dyDescent="0.25">
      <c r="A68" s="60">
        <v>61</v>
      </c>
      <c r="B68" s="61">
        <v>15.17</v>
      </c>
      <c r="C68" s="61">
        <v>1.56</v>
      </c>
      <c r="D68" s="61">
        <v>0</v>
      </c>
    </row>
    <row r="69" spans="1:4" x14ac:dyDescent="0.25">
      <c r="A69" s="60">
        <v>62</v>
      </c>
      <c r="B69" s="61">
        <v>15.47</v>
      </c>
      <c r="C69" s="61">
        <v>1.56</v>
      </c>
      <c r="D69" s="61">
        <v>0</v>
      </c>
    </row>
    <row r="70" spans="1:4" x14ac:dyDescent="0.25">
      <c r="A70" s="60">
        <v>63</v>
      </c>
      <c r="B70" s="61">
        <v>15.79</v>
      </c>
      <c r="C70" s="61">
        <v>1.57</v>
      </c>
      <c r="D70" s="61">
        <v>0</v>
      </c>
    </row>
    <row r="71" spans="1:4" x14ac:dyDescent="0.25">
      <c r="A71" s="60">
        <v>64</v>
      </c>
      <c r="B71" s="61">
        <v>16.12</v>
      </c>
      <c r="C71" s="61">
        <v>1.57</v>
      </c>
      <c r="D71" s="61">
        <v>0</v>
      </c>
    </row>
  </sheetData>
  <sheetProtection algorithmName="SHA-512" hashValue="htRcyuySbgKBWMFwxqPgRGoNtxCSoLIR05//o57ylY2rytOYjlb6si5ZSlGktBtFOpFiP7d/3pIxM58PAamshQ==" saltValue="MoHMypFrOtsOVqvOjSWgwA==" spinCount="100000" sheet="1" objects="1" scenarios="1"/>
  <conditionalFormatting sqref="A6:A21">
    <cfRule type="expression" dxfId="927" priority="15" stopIfTrue="1">
      <formula>MOD(ROW(),2)=0</formula>
    </cfRule>
    <cfRule type="expression" dxfId="926" priority="16" stopIfTrue="1">
      <formula>MOD(ROW(),2)&lt;&gt;0</formula>
    </cfRule>
  </conditionalFormatting>
  <conditionalFormatting sqref="A26:A71">
    <cfRule type="expression" dxfId="925" priority="3" stopIfTrue="1">
      <formula>MOD(ROW(),2)=0</formula>
    </cfRule>
    <cfRule type="expression" dxfId="924" priority="4" stopIfTrue="1">
      <formula>MOD(ROW(),2)&lt;&gt;0</formula>
    </cfRule>
  </conditionalFormatting>
  <conditionalFormatting sqref="B18:B19">
    <cfRule type="expression" dxfId="923" priority="1" stopIfTrue="1">
      <formula>MOD(ROW(),2)=0</formula>
    </cfRule>
    <cfRule type="expression" dxfId="922" priority="2" stopIfTrue="1">
      <formula>MOD(ROW(),2)&lt;&gt;0</formula>
    </cfRule>
  </conditionalFormatting>
  <conditionalFormatting sqref="B6:D17 C18:D19 B20:D21">
    <cfRule type="expression" dxfId="921" priority="17" stopIfTrue="1">
      <formula>MOD(ROW(),2)=0</formula>
    </cfRule>
    <cfRule type="expression" dxfId="920" priority="18" stopIfTrue="1">
      <formula>MOD(ROW(),2)&lt;&gt;0</formula>
    </cfRule>
  </conditionalFormatting>
  <conditionalFormatting sqref="B26:D71">
    <cfRule type="expression" dxfId="919" priority="5" stopIfTrue="1">
      <formula>MOD(ROW(),2)=0</formula>
    </cfRule>
    <cfRule type="expression" dxfId="918" priority="6"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1860A-54CE-443A-935E-ADE076B56F53}">
  <sheetPr codeName="Sheet22"/>
  <dimension ref="A1:D29"/>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x-216</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x14ac:dyDescent="0.25">
      <c r="A10" s="56" t="s">
        <v>6</v>
      </c>
      <c r="B10" s="63" t="s">
        <v>228</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216</v>
      </c>
      <c r="C14" s="63"/>
      <c r="D14" s="63"/>
    </row>
    <row r="15" spans="1:4" s="64" customFormat="1" x14ac:dyDescent="0.25">
      <c r="A15" s="56" t="s">
        <v>497</v>
      </c>
      <c r="B15" s="63" t="s">
        <v>229</v>
      </c>
      <c r="C15" s="63"/>
      <c r="D15" s="63"/>
    </row>
    <row r="16" spans="1:4" s="64" customFormat="1" x14ac:dyDescent="0.25">
      <c r="A16" s="56" t="s">
        <v>168</v>
      </c>
      <c r="B16" s="63" t="s">
        <v>230</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65</v>
      </c>
      <c r="B27" s="61">
        <v>16.46</v>
      </c>
      <c r="C27" s="61">
        <v>1.57</v>
      </c>
      <c r="D27" s="61">
        <v>0</v>
      </c>
    </row>
    <row r="28" spans="1:4" x14ac:dyDescent="0.25">
      <c r="A28" s="60">
        <v>66</v>
      </c>
      <c r="B28" s="61">
        <v>16.809999999999999</v>
      </c>
      <c r="C28" s="61">
        <v>1.56</v>
      </c>
      <c r="D28" s="61">
        <v>0</v>
      </c>
    </row>
    <row r="29" spans="1:4" x14ac:dyDescent="0.25">
      <c r="A29" s="60">
        <v>67</v>
      </c>
      <c r="B29" s="61">
        <v>17.18</v>
      </c>
      <c r="C29" s="61">
        <v>1.56</v>
      </c>
      <c r="D29" s="61">
        <v>0</v>
      </c>
    </row>
  </sheetData>
  <sheetProtection algorithmName="SHA-512" hashValue="fw7Apg7badN+3IYem3Q61PHcX9U6lvgrMYJM1cnIQn0UXKVXEy50sMevNBh+g1t6LBA78W80UL6YSv0boovIOw==" saltValue="m4mtdVQBrNln/mkt0CUKbg==" spinCount="100000" sheet="1" objects="1" scenarios="1"/>
  <conditionalFormatting sqref="A6:A21">
    <cfRule type="expression" dxfId="917" priority="15" stopIfTrue="1">
      <formula>MOD(ROW(),2)=0</formula>
    </cfRule>
    <cfRule type="expression" dxfId="916" priority="16" stopIfTrue="1">
      <formula>MOD(ROW(),2)&lt;&gt;0</formula>
    </cfRule>
  </conditionalFormatting>
  <conditionalFormatting sqref="A26:A29">
    <cfRule type="expression" dxfId="915" priority="3" stopIfTrue="1">
      <formula>MOD(ROW(),2)=0</formula>
    </cfRule>
    <cfRule type="expression" dxfId="914" priority="4" stopIfTrue="1">
      <formula>MOD(ROW(),2)&lt;&gt;0</formula>
    </cfRule>
  </conditionalFormatting>
  <conditionalFormatting sqref="B18:B19">
    <cfRule type="expression" dxfId="913" priority="1" stopIfTrue="1">
      <formula>MOD(ROW(),2)=0</formula>
    </cfRule>
    <cfRule type="expression" dxfId="912" priority="2" stopIfTrue="1">
      <formula>MOD(ROW(),2)&lt;&gt;0</formula>
    </cfRule>
  </conditionalFormatting>
  <conditionalFormatting sqref="B6:D17 C18:D19 B20:D21">
    <cfRule type="expression" dxfId="911" priority="17" stopIfTrue="1">
      <formula>MOD(ROW(),2)=0</formula>
    </cfRule>
    <cfRule type="expression" dxfId="910" priority="18" stopIfTrue="1">
      <formula>MOD(ROW(),2)&lt;&gt;0</formula>
    </cfRule>
  </conditionalFormatting>
  <conditionalFormatting sqref="B26:D29">
    <cfRule type="expression" dxfId="909" priority="5" stopIfTrue="1">
      <formula>MOD(ROW(),2)=0</formula>
    </cfRule>
    <cfRule type="expression" dxfId="908" priority="6"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EA6ED-159B-4952-8F7A-CEEA79F930F1}">
  <sheetPr codeName="Sheet23"/>
  <dimension ref="A1:D66"/>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x-217</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ht="26.4" x14ac:dyDescent="0.25">
      <c r="A10" s="56" t="s">
        <v>6</v>
      </c>
      <c r="B10" s="63" t="s">
        <v>231</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217</v>
      </c>
      <c r="C14" s="63"/>
      <c r="D14" s="63"/>
    </row>
    <row r="15" spans="1:4" s="64" customFormat="1" x14ac:dyDescent="0.25">
      <c r="A15" s="56" t="s">
        <v>497</v>
      </c>
      <c r="B15" s="63" t="s">
        <v>232</v>
      </c>
      <c r="C15" s="63"/>
      <c r="D15" s="63"/>
    </row>
    <row r="16" spans="1:4" s="64" customFormat="1" x14ac:dyDescent="0.25">
      <c r="A16" s="56" t="s">
        <v>168</v>
      </c>
      <c r="B16" s="63" t="s">
        <v>233</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20</v>
      </c>
      <c r="B27" s="61">
        <v>7.2</v>
      </c>
      <c r="C27" s="61">
        <v>0.94</v>
      </c>
      <c r="D27" s="61">
        <v>0</v>
      </c>
    </row>
    <row r="28" spans="1:4" x14ac:dyDescent="0.25">
      <c r="A28" s="60">
        <v>21</v>
      </c>
      <c r="B28" s="61">
        <v>7.33</v>
      </c>
      <c r="C28" s="61">
        <v>0.96</v>
      </c>
      <c r="D28" s="61">
        <v>0</v>
      </c>
    </row>
    <row r="29" spans="1:4" x14ac:dyDescent="0.25">
      <c r="A29" s="60">
        <v>22</v>
      </c>
      <c r="B29" s="61">
        <v>7.46</v>
      </c>
      <c r="C29" s="61">
        <v>0.97</v>
      </c>
      <c r="D29" s="61">
        <v>0</v>
      </c>
    </row>
    <row r="30" spans="1:4" x14ac:dyDescent="0.25">
      <c r="A30" s="60">
        <v>23</v>
      </c>
      <c r="B30" s="61">
        <v>7.59</v>
      </c>
      <c r="C30" s="61">
        <v>0.99</v>
      </c>
      <c r="D30" s="61">
        <v>0</v>
      </c>
    </row>
    <row r="31" spans="1:4" x14ac:dyDescent="0.25">
      <c r="A31" s="60">
        <v>24</v>
      </c>
      <c r="B31" s="61">
        <v>7.73</v>
      </c>
      <c r="C31" s="61">
        <v>1.01</v>
      </c>
      <c r="D31" s="61">
        <v>0</v>
      </c>
    </row>
    <row r="32" spans="1:4" x14ac:dyDescent="0.25">
      <c r="A32" s="60">
        <v>25</v>
      </c>
      <c r="B32" s="61">
        <v>7.87</v>
      </c>
      <c r="C32" s="61">
        <v>1.02</v>
      </c>
      <c r="D32" s="61">
        <v>0</v>
      </c>
    </row>
    <row r="33" spans="1:4" x14ac:dyDescent="0.25">
      <c r="A33" s="60">
        <v>26</v>
      </c>
      <c r="B33" s="61">
        <v>8.01</v>
      </c>
      <c r="C33" s="61">
        <v>1.04</v>
      </c>
      <c r="D33" s="61">
        <v>0</v>
      </c>
    </row>
    <row r="34" spans="1:4" x14ac:dyDescent="0.25">
      <c r="A34" s="60">
        <v>27</v>
      </c>
      <c r="B34" s="61">
        <v>8.15</v>
      </c>
      <c r="C34" s="61">
        <v>1.06</v>
      </c>
      <c r="D34" s="61">
        <v>0</v>
      </c>
    </row>
    <row r="35" spans="1:4" x14ac:dyDescent="0.25">
      <c r="A35" s="60">
        <v>28</v>
      </c>
      <c r="B35" s="61">
        <v>8.3000000000000007</v>
      </c>
      <c r="C35" s="61">
        <v>1.08</v>
      </c>
      <c r="D35" s="61">
        <v>0</v>
      </c>
    </row>
    <row r="36" spans="1:4" x14ac:dyDescent="0.25">
      <c r="A36" s="60">
        <v>29</v>
      </c>
      <c r="B36" s="61">
        <v>8.44</v>
      </c>
      <c r="C36" s="61">
        <v>1.1000000000000001</v>
      </c>
      <c r="D36" s="61">
        <v>0</v>
      </c>
    </row>
    <row r="37" spans="1:4" x14ac:dyDescent="0.25">
      <c r="A37" s="60">
        <v>30</v>
      </c>
      <c r="B37" s="61">
        <v>8.59</v>
      </c>
      <c r="C37" s="61">
        <v>1.1100000000000001</v>
      </c>
      <c r="D37" s="61">
        <v>0</v>
      </c>
    </row>
    <row r="38" spans="1:4" x14ac:dyDescent="0.25">
      <c r="A38" s="60">
        <v>31</v>
      </c>
      <c r="B38" s="61">
        <v>8.75</v>
      </c>
      <c r="C38" s="61">
        <v>1.1299999999999999</v>
      </c>
      <c r="D38" s="61">
        <v>0</v>
      </c>
    </row>
    <row r="39" spans="1:4" x14ac:dyDescent="0.25">
      <c r="A39" s="60">
        <v>32</v>
      </c>
      <c r="B39" s="61">
        <v>8.9</v>
      </c>
      <c r="C39" s="61">
        <v>1.1499999999999999</v>
      </c>
      <c r="D39" s="61">
        <v>0</v>
      </c>
    </row>
    <row r="40" spans="1:4" x14ac:dyDescent="0.25">
      <c r="A40" s="60">
        <v>33</v>
      </c>
      <c r="B40" s="61">
        <v>9.06</v>
      </c>
      <c r="C40" s="61">
        <v>1.17</v>
      </c>
      <c r="D40" s="61">
        <v>0</v>
      </c>
    </row>
    <row r="41" spans="1:4" x14ac:dyDescent="0.25">
      <c r="A41" s="60">
        <v>34</v>
      </c>
      <c r="B41" s="61">
        <v>9.2200000000000006</v>
      </c>
      <c r="C41" s="61">
        <v>1.19</v>
      </c>
      <c r="D41" s="61">
        <v>0</v>
      </c>
    </row>
    <row r="42" spans="1:4" x14ac:dyDescent="0.25">
      <c r="A42" s="60">
        <v>35</v>
      </c>
      <c r="B42" s="61">
        <v>9.39</v>
      </c>
      <c r="C42" s="61">
        <v>1.21</v>
      </c>
      <c r="D42" s="61">
        <v>0</v>
      </c>
    </row>
    <row r="43" spans="1:4" x14ac:dyDescent="0.25">
      <c r="A43" s="60">
        <v>36</v>
      </c>
      <c r="B43" s="61">
        <v>9.5500000000000007</v>
      </c>
      <c r="C43" s="61">
        <v>1.23</v>
      </c>
      <c r="D43" s="61">
        <v>0</v>
      </c>
    </row>
    <row r="44" spans="1:4" x14ac:dyDescent="0.25">
      <c r="A44" s="60">
        <v>37</v>
      </c>
      <c r="B44" s="61">
        <v>9.7200000000000006</v>
      </c>
      <c r="C44" s="61">
        <v>1.25</v>
      </c>
      <c r="D44" s="61">
        <v>0</v>
      </c>
    </row>
    <row r="45" spans="1:4" x14ac:dyDescent="0.25">
      <c r="A45" s="60">
        <v>38</v>
      </c>
      <c r="B45" s="61">
        <v>9.9</v>
      </c>
      <c r="C45" s="61">
        <v>1.27</v>
      </c>
      <c r="D45" s="61">
        <v>0</v>
      </c>
    </row>
    <row r="46" spans="1:4" x14ac:dyDescent="0.25">
      <c r="A46" s="60">
        <v>39</v>
      </c>
      <c r="B46" s="61">
        <v>10.08</v>
      </c>
      <c r="C46" s="61">
        <v>1.28</v>
      </c>
      <c r="D46" s="61">
        <v>0</v>
      </c>
    </row>
    <row r="47" spans="1:4" x14ac:dyDescent="0.25">
      <c r="A47" s="60">
        <v>40</v>
      </c>
      <c r="B47" s="61">
        <v>10.26</v>
      </c>
      <c r="C47" s="61">
        <v>1.3</v>
      </c>
      <c r="D47" s="61">
        <v>0</v>
      </c>
    </row>
    <row r="48" spans="1:4" x14ac:dyDescent="0.25">
      <c r="A48" s="60">
        <v>41</v>
      </c>
      <c r="B48" s="61">
        <v>10.44</v>
      </c>
      <c r="C48" s="61">
        <v>1.32</v>
      </c>
      <c r="D48" s="61">
        <v>0</v>
      </c>
    </row>
    <row r="49" spans="1:4" x14ac:dyDescent="0.25">
      <c r="A49" s="60">
        <v>42</v>
      </c>
      <c r="B49" s="61">
        <v>10.63</v>
      </c>
      <c r="C49" s="61">
        <v>1.34</v>
      </c>
      <c r="D49" s="61">
        <v>0</v>
      </c>
    </row>
    <row r="50" spans="1:4" x14ac:dyDescent="0.25">
      <c r="A50" s="60">
        <v>43</v>
      </c>
      <c r="B50" s="61">
        <v>10.82</v>
      </c>
      <c r="C50" s="61">
        <v>1.36</v>
      </c>
      <c r="D50" s="61">
        <v>0</v>
      </c>
    </row>
    <row r="51" spans="1:4" x14ac:dyDescent="0.25">
      <c r="A51" s="60">
        <v>44</v>
      </c>
      <c r="B51" s="61">
        <v>11.02</v>
      </c>
      <c r="C51" s="61">
        <v>1.37</v>
      </c>
      <c r="D51" s="61">
        <v>0</v>
      </c>
    </row>
    <row r="52" spans="1:4" x14ac:dyDescent="0.25">
      <c r="A52" s="60">
        <v>45</v>
      </c>
      <c r="B52" s="61">
        <v>11.22</v>
      </c>
      <c r="C52" s="61">
        <v>1.39</v>
      </c>
      <c r="D52" s="61">
        <v>0</v>
      </c>
    </row>
    <row r="53" spans="1:4" x14ac:dyDescent="0.25">
      <c r="A53" s="60">
        <v>46</v>
      </c>
      <c r="B53" s="61">
        <v>11.42</v>
      </c>
      <c r="C53" s="61">
        <v>1.41</v>
      </c>
      <c r="D53" s="61">
        <v>0</v>
      </c>
    </row>
    <row r="54" spans="1:4" x14ac:dyDescent="0.25">
      <c r="A54" s="60">
        <v>47</v>
      </c>
      <c r="B54" s="61">
        <v>11.63</v>
      </c>
      <c r="C54" s="61">
        <v>1.42</v>
      </c>
      <c r="D54" s="61">
        <v>0</v>
      </c>
    </row>
    <row r="55" spans="1:4" x14ac:dyDescent="0.25">
      <c r="A55" s="60">
        <v>48</v>
      </c>
      <c r="B55" s="61">
        <v>11.85</v>
      </c>
      <c r="C55" s="61">
        <v>1.44</v>
      </c>
      <c r="D55" s="61">
        <v>0</v>
      </c>
    </row>
    <row r="56" spans="1:4" x14ac:dyDescent="0.25">
      <c r="A56" s="60">
        <v>49</v>
      </c>
      <c r="B56" s="61">
        <v>12.07</v>
      </c>
      <c r="C56" s="61">
        <v>1.45</v>
      </c>
      <c r="D56" s="61">
        <v>0</v>
      </c>
    </row>
    <row r="57" spans="1:4" x14ac:dyDescent="0.25">
      <c r="A57" s="60">
        <v>50</v>
      </c>
      <c r="B57" s="61">
        <v>12.29</v>
      </c>
      <c r="C57" s="61">
        <v>1.47</v>
      </c>
      <c r="D57" s="61">
        <v>0</v>
      </c>
    </row>
    <row r="58" spans="1:4" x14ac:dyDescent="0.25">
      <c r="A58" s="60">
        <v>51</v>
      </c>
      <c r="B58" s="61">
        <v>12.52</v>
      </c>
      <c r="C58" s="61">
        <v>1.48</v>
      </c>
      <c r="D58" s="61">
        <v>0</v>
      </c>
    </row>
    <row r="59" spans="1:4" x14ac:dyDescent="0.25">
      <c r="A59" s="60">
        <v>52</v>
      </c>
      <c r="B59" s="61">
        <v>12.75</v>
      </c>
      <c r="C59" s="61">
        <v>1.49</v>
      </c>
      <c r="D59" s="61">
        <v>0</v>
      </c>
    </row>
    <row r="60" spans="1:4" x14ac:dyDescent="0.25">
      <c r="A60" s="60">
        <v>53</v>
      </c>
      <c r="B60" s="61">
        <v>12.99</v>
      </c>
      <c r="C60" s="61">
        <v>1.5</v>
      </c>
      <c r="D60" s="61">
        <v>0</v>
      </c>
    </row>
    <row r="61" spans="1:4" x14ac:dyDescent="0.25">
      <c r="A61" s="60">
        <v>54</v>
      </c>
      <c r="B61" s="61">
        <v>13.24</v>
      </c>
      <c r="C61" s="61">
        <v>1.52</v>
      </c>
      <c r="D61" s="61">
        <v>0</v>
      </c>
    </row>
    <row r="62" spans="1:4" x14ac:dyDescent="0.25">
      <c r="A62" s="60">
        <v>55</v>
      </c>
      <c r="B62" s="61">
        <v>13.49</v>
      </c>
      <c r="C62" s="61">
        <v>1.52</v>
      </c>
      <c r="D62" s="61">
        <v>0</v>
      </c>
    </row>
    <row r="63" spans="1:4" x14ac:dyDescent="0.25">
      <c r="A63" s="60">
        <v>56</v>
      </c>
      <c r="B63" s="61">
        <v>13.75</v>
      </c>
      <c r="C63" s="61">
        <v>1.53</v>
      </c>
      <c r="D63" s="61">
        <v>0</v>
      </c>
    </row>
    <row r="64" spans="1:4" x14ac:dyDescent="0.25">
      <c r="A64" s="60">
        <v>57</v>
      </c>
      <c r="B64" s="61">
        <v>14.02</v>
      </c>
      <c r="C64" s="61">
        <v>1.54</v>
      </c>
      <c r="D64" s="61">
        <v>0</v>
      </c>
    </row>
    <row r="65" spans="1:4" x14ac:dyDescent="0.25">
      <c r="A65" s="60">
        <v>58</v>
      </c>
      <c r="B65" s="61">
        <v>14.29</v>
      </c>
      <c r="C65" s="61">
        <v>1.55</v>
      </c>
      <c r="D65" s="61">
        <v>0</v>
      </c>
    </row>
    <row r="66" spans="1:4" x14ac:dyDescent="0.25">
      <c r="A66" s="60">
        <v>59</v>
      </c>
      <c r="B66" s="61">
        <v>14.58</v>
      </c>
      <c r="C66" s="61">
        <v>1.55</v>
      </c>
      <c r="D66" s="61">
        <v>0</v>
      </c>
    </row>
  </sheetData>
  <sheetProtection algorithmName="SHA-512" hashValue="+QOC+RmGx4iMDMBkxFDpTEt0r70X/+lSb+KR5BWWTUTJ4rYPFv/F4Mh7aBDMYYZhxFeb5CxUHakVSsOdf4Tbaw==" saltValue="WQuEln3/Ma4hTrHZ0RCMHQ==" spinCount="100000" sheet="1" objects="1" scenarios="1"/>
  <conditionalFormatting sqref="A6:A21">
    <cfRule type="expression" dxfId="907" priority="15" stopIfTrue="1">
      <formula>MOD(ROW(),2)=0</formula>
    </cfRule>
    <cfRule type="expression" dxfId="906" priority="16" stopIfTrue="1">
      <formula>MOD(ROW(),2)&lt;&gt;0</formula>
    </cfRule>
  </conditionalFormatting>
  <conditionalFormatting sqref="A26:A66">
    <cfRule type="expression" dxfId="905" priority="3" stopIfTrue="1">
      <formula>MOD(ROW(),2)=0</formula>
    </cfRule>
    <cfRule type="expression" dxfId="904" priority="4" stopIfTrue="1">
      <formula>MOD(ROW(),2)&lt;&gt;0</formula>
    </cfRule>
  </conditionalFormatting>
  <conditionalFormatting sqref="B18:B19">
    <cfRule type="expression" dxfId="903" priority="1" stopIfTrue="1">
      <formula>MOD(ROW(),2)=0</formula>
    </cfRule>
    <cfRule type="expression" dxfId="902" priority="2" stopIfTrue="1">
      <formula>MOD(ROW(),2)&lt;&gt;0</formula>
    </cfRule>
  </conditionalFormatting>
  <conditionalFormatting sqref="B6:D17 C18:D19 B20:D21">
    <cfRule type="expression" dxfId="901" priority="17" stopIfTrue="1">
      <formula>MOD(ROW(),2)=0</formula>
    </cfRule>
    <cfRule type="expression" dxfId="900" priority="18" stopIfTrue="1">
      <formula>MOD(ROW(),2)&lt;&gt;0</formula>
    </cfRule>
  </conditionalFormatting>
  <conditionalFormatting sqref="B26:D66">
    <cfRule type="expression" dxfId="899" priority="5" stopIfTrue="1">
      <formula>MOD(ROW(),2)=0</formula>
    </cfRule>
    <cfRule type="expression" dxfId="898" priority="6"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E8536-25C0-4988-9E75-82E0BE41F2E1}">
  <sheetPr codeName="Sheet24"/>
  <dimension ref="A1:D34"/>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x-218</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175</v>
      </c>
      <c r="C8" s="63"/>
      <c r="D8" s="63"/>
    </row>
    <row r="9" spans="1:4" s="64" customFormat="1" x14ac:dyDescent="0.25">
      <c r="A9" s="56" t="s">
        <v>162</v>
      </c>
      <c r="B9" s="63" t="s">
        <v>183</v>
      </c>
      <c r="C9" s="63"/>
      <c r="D9" s="63"/>
    </row>
    <row r="10" spans="1:4" s="64" customFormat="1" ht="26.4" x14ac:dyDescent="0.25">
      <c r="A10" s="56" t="s">
        <v>6</v>
      </c>
      <c r="B10" s="63" t="s">
        <v>234</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218</v>
      </c>
      <c r="C14" s="63"/>
      <c r="D14" s="63"/>
    </row>
    <row r="15" spans="1:4" s="64" customFormat="1" x14ac:dyDescent="0.25">
      <c r="A15" s="56" t="s">
        <v>497</v>
      </c>
      <c r="B15" s="63" t="s">
        <v>235</v>
      </c>
      <c r="C15" s="63"/>
      <c r="D15" s="63"/>
    </row>
    <row r="16" spans="1:4" s="64" customFormat="1" x14ac:dyDescent="0.25">
      <c r="A16" s="56" t="s">
        <v>168</v>
      </c>
      <c r="B16" s="63" t="s">
        <v>236</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507</v>
      </c>
      <c r="D26" s="57" t="s">
        <v>508</v>
      </c>
    </row>
    <row r="27" spans="1:4" x14ac:dyDescent="0.25">
      <c r="A27" s="60">
        <v>60</v>
      </c>
      <c r="B27" s="61">
        <v>14.87</v>
      </c>
      <c r="C27" s="61">
        <v>1.56</v>
      </c>
      <c r="D27" s="61">
        <v>0</v>
      </c>
    </row>
    <row r="28" spans="1:4" x14ac:dyDescent="0.25">
      <c r="A28" s="60">
        <v>61</v>
      </c>
      <c r="B28" s="61">
        <v>15.17</v>
      </c>
      <c r="C28" s="61">
        <v>1.56</v>
      </c>
      <c r="D28" s="61">
        <v>0</v>
      </c>
    </row>
    <row r="29" spans="1:4" x14ac:dyDescent="0.25">
      <c r="A29" s="60">
        <v>62</v>
      </c>
      <c r="B29" s="61">
        <v>15.47</v>
      </c>
      <c r="C29" s="61">
        <v>1.56</v>
      </c>
      <c r="D29" s="61">
        <v>0</v>
      </c>
    </row>
    <row r="30" spans="1:4" x14ac:dyDescent="0.25">
      <c r="A30" s="60">
        <v>63</v>
      </c>
      <c r="B30" s="61">
        <v>15.79</v>
      </c>
      <c r="C30" s="61">
        <v>1.57</v>
      </c>
      <c r="D30" s="61">
        <v>0</v>
      </c>
    </row>
    <row r="31" spans="1:4" x14ac:dyDescent="0.25">
      <c r="A31" s="60">
        <v>64</v>
      </c>
      <c r="B31" s="61">
        <v>16.12</v>
      </c>
      <c r="C31" s="61">
        <v>1.57</v>
      </c>
      <c r="D31" s="61">
        <v>0</v>
      </c>
    </row>
    <row r="32" spans="1:4" x14ac:dyDescent="0.25">
      <c r="A32" s="60">
        <v>65</v>
      </c>
      <c r="B32" s="61">
        <v>16.46</v>
      </c>
      <c r="C32" s="61">
        <v>1.57</v>
      </c>
      <c r="D32" s="61">
        <v>0</v>
      </c>
    </row>
    <row r="33" spans="1:4" x14ac:dyDescent="0.25">
      <c r="A33" s="60">
        <v>66</v>
      </c>
      <c r="B33" s="61">
        <v>16.809999999999999</v>
      </c>
      <c r="C33" s="61">
        <v>1.56</v>
      </c>
      <c r="D33" s="61">
        <v>0</v>
      </c>
    </row>
    <row r="34" spans="1:4" x14ac:dyDescent="0.25">
      <c r="A34" s="60">
        <v>67</v>
      </c>
      <c r="B34" s="61">
        <v>17.18</v>
      </c>
      <c r="C34" s="61">
        <v>1.56</v>
      </c>
      <c r="D34" s="61">
        <v>0</v>
      </c>
    </row>
  </sheetData>
  <sheetProtection algorithmName="SHA-512" hashValue="gzS6uGaFCNNdSYT6WHVx/SB8LBCHKEl0lkUrZ2VSjc44qR2L5EjaTEhiXi+OhNaJSh+N0NFMwZzRRAGIymrehQ==" saltValue="xV8XUP4aDzUzBRmkX67h5A==" spinCount="100000" sheet="1" objects="1" scenarios="1"/>
  <conditionalFormatting sqref="A6:A21">
    <cfRule type="expression" dxfId="897" priority="15" stopIfTrue="1">
      <formula>MOD(ROW(),2)=0</formula>
    </cfRule>
    <cfRule type="expression" dxfId="896" priority="16" stopIfTrue="1">
      <formula>MOD(ROW(),2)&lt;&gt;0</formula>
    </cfRule>
  </conditionalFormatting>
  <conditionalFormatting sqref="A26:A34">
    <cfRule type="expression" dxfId="895" priority="3" stopIfTrue="1">
      <formula>MOD(ROW(),2)=0</formula>
    </cfRule>
    <cfRule type="expression" dxfId="894" priority="4" stopIfTrue="1">
      <formula>MOD(ROW(),2)&lt;&gt;0</formula>
    </cfRule>
  </conditionalFormatting>
  <conditionalFormatting sqref="B18:B19">
    <cfRule type="expression" dxfId="893" priority="1" stopIfTrue="1">
      <formula>MOD(ROW(),2)=0</formula>
    </cfRule>
    <cfRule type="expression" dxfId="892" priority="2" stopIfTrue="1">
      <formula>MOD(ROW(),2)&lt;&gt;0</formula>
    </cfRule>
  </conditionalFormatting>
  <conditionalFormatting sqref="B6:D17 C18:D19 B20:D21">
    <cfRule type="expression" dxfId="891" priority="17" stopIfTrue="1">
      <formula>MOD(ROW(),2)=0</formula>
    </cfRule>
    <cfRule type="expression" dxfId="890" priority="18" stopIfTrue="1">
      <formula>MOD(ROW(),2)&lt;&gt;0</formula>
    </cfRule>
  </conditionalFormatting>
  <conditionalFormatting sqref="B26:D34">
    <cfRule type="expression" dxfId="889" priority="5" stopIfTrue="1">
      <formula>MOD(ROW(),2)=0</formula>
    </cfRule>
    <cfRule type="expression" dxfId="888" priority="6"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0F6FB-6C20-4F81-B5D2-EDF2D2435C79}">
  <sheetPr codeName="Sheet25"/>
  <dimension ref="A1:C66"/>
  <sheetViews>
    <sheetView showGridLines="0" workbookViewId="0"/>
  </sheetViews>
  <sheetFormatPr defaultColWidth="9.26953125" defaultRowHeight="13.2" x14ac:dyDescent="0.25"/>
  <cols>
    <col min="1" max="1" width="26" style="69" customWidth="1"/>
    <col min="2" max="3" width="18.726562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CETV - x-219</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183</v>
      </c>
      <c r="C9" s="63"/>
    </row>
    <row r="10" spans="1:3" s="64" customFormat="1" ht="39.6" x14ac:dyDescent="0.25">
      <c r="A10" s="56" t="s">
        <v>6</v>
      </c>
      <c r="B10" s="63" t="s">
        <v>237</v>
      </c>
      <c r="C10" s="63"/>
    </row>
    <row r="11" spans="1:3" s="64" customFormat="1" x14ac:dyDescent="0.25">
      <c r="A11" s="56" t="s">
        <v>163</v>
      </c>
      <c r="B11" s="63" t="s">
        <v>185</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219</v>
      </c>
      <c r="C14" s="63"/>
    </row>
    <row r="15" spans="1:3" s="64" customFormat="1" x14ac:dyDescent="0.25">
      <c r="A15" s="56" t="s">
        <v>497</v>
      </c>
      <c r="B15" s="63" t="s">
        <v>85</v>
      </c>
      <c r="C15" s="63"/>
    </row>
    <row r="16" spans="1:3" s="64" customFormat="1" x14ac:dyDescent="0.25">
      <c r="A16" s="56" t="s">
        <v>168</v>
      </c>
      <c r="B16" s="63" t="s">
        <v>238</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ht="26.4" x14ac:dyDescent="0.25">
      <c r="A26" s="74" t="s">
        <v>501</v>
      </c>
      <c r="B26" s="74" t="s">
        <v>505</v>
      </c>
      <c r="C26" s="74" t="s">
        <v>509</v>
      </c>
    </row>
    <row r="27" spans="1:3" x14ac:dyDescent="0.25">
      <c r="A27" s="75">
        <v>20</v>
      </c>
      <c r="B27" s="76"/>
      <c r="C27" s="76"/>
    </row>
    <row r="28" spans="1:3" x14ac:dyDescent="0.25">
      <c r="A28" s="75">
        <v>21</v>
      </c>
      <c r="B28" s="76"/>
      <c r="C28" s="76"/>
    </row>
    <row r="29" spans="1:3" x14ac:dyDescent="0.25">
      <c r="A29" s="75">
        <v>22</v>
      </c>
      <c r="B29" s="76"/>
      <c r="C29" s="76"/>
    </row>
    <row r="30" spans="1:3" x14ac:dyDescent="0.25">
      <c r="A30" s="75">
        <v>23</v>
      </c>
      <c r="B30" s="76"/>
      <c r="C30" s="76"/>
    </row>
    <row r="31" spans="1:3" x14ac:dyDescent="0.25">
      <c r="A31" s="75">
        <v>24</v>
      </c>
      <c r="B31" s="76"/>
      <c r="C31" s="76"/>
    </row>
    <row r="32" spans="1:3" x14ac:dyDescent="0.25">
      <c r="A32" s="75">
        <v>25</v>
      </c>
      <c r="B32" s="76"/>
      <c r="C32" s="76"/>
    </row>
    <row r="33" spans="1:3" x14ac:dyDescent="0.25">
      <c r="A33" s="75">
        <v>26</v>
      </c>
      <c r="B33" s="76"/>
      <c r="C33" s="76"/>
    </row>
    <row r="34" spans="1:3" x14ac:dyDescent="0.25">
      <c r="A34" s="75">
        <v>27</v>
      </c>
      <c r="B34" s="76"/>
      <c r="C34" s="76"/>
    </row>
    <row r="35" spans="1:3" x14ac:dyDescent="0.25">
      <c r="A35" s="75">
        <v>28</v>
      </c>
      <c r="B35" s="76"/>
      <c r="C35" s="76"/>
    </row>
    <row r="36" spans="1:3" x14ac:dyDescent="0.25">
      <c r="A36" s="75">
        <v>29</v>
      </c>
      <c r="B36" s="76"/>
      <c r="C36" s="76"/>
    </row>
    <row r="37" spans="1:3" x14ac:dyDescent="0.25">
      <c r="A37" s="75">
        <v>30</v>
      </c>
      <c r="B37" s="76"/>
      <c r="C37" s="76"/>
    </row>
    <row r="38" spans="1:3" x14ac:dyDescent="0.25">
      <c r="A38" s="75">
        <v>31</v>
      </c>
      <c r="B38" s="76"/>
      <c r="C38" s="76"/>
    </row>
    <row r="39" spans="1:3" x14ac:dyDescent="0.25">
      <c r="A39" s="75">
        <v>32</v>
      </c>
      <c r="B39" s="76"/>
      <c r="C39" s="76"/>
    </row>
    <row r="40" spans="1:3" x14ac:dyDescent="0.25">
      <c r="A40" s="75">
        <v>33</v>
      </c>
      <c r="B40" s="76"/>
      <c r="C40" s="76"/>
    </row>
    <row r="41" spans="1:3" x14ac:dyDescent="0.25">
      <c r="A41" s="75">
        <v>34</v>
      </c>
      <c r="B41" s="76"/>
      <c r="C41" s="76"/>
    </row>
    <row r="42" spans="1:3" x14ac:dyDescent="0.25">
      <c r="A42" s="75">
        <v>35</v>
      </c>
      <c r="B42" s="76">
        <v>14.27</v>
      </c>
      <c r="C42" s="76">
        <v>1.2</v>
      </c>
    </row>
    <row r="43" spans="1:3" x14ac:dyDescent="0.25">
      <c r="A43" s="75">
        <v>36</v>
      </c>
      <c r="B43" s="76">
        <v>14.51</v>
      </c>
      <c r="C43" s="76">
        <v>1.22</v>
      </c>
    </row>
    <row r="44" spans="1:3" x14ac:dyDescent="0.25">
      <c r="A44" s="75">
        <v>37</v>
      </c>
      <c r="B44" s="76">
        <v>14.76</v>
      </c>
      <c r="C44" s="76">
        <v>1.23</v>
      </c>
    </row>
    <row r="45" spans="1:3" x14ac:dyDescent="0.25">
      <c r="A45" s="75">
        <v>38</v>
      </c>
      <c r="B45" s="76">
        <v>15.01</v>
      </c>
      <c r="C45" s="76">
        <v>1.25</v>
      </c>
    </row>
    <row r="46" spans="1:3" x14ac:dyDescent="0.25">
      <c r="A46" s="75">
        <v>39</v>
      </c>
      <c r="B46" s="76">
        <v>15.27</v>
      </c>
      <c r="C46" s="76">
        <v>1.27</v>
      </c>
    </row>
    <row r="47" spans="1:3" x14ac:dyDescent="0.25">
      <c r="A47" s="75">
        <v>40</v>
      </c>
      <c r="B47" s="76">
        <v>15.54</v>
      </c>
      <c r="C47" s="76">
        <v>1.28</v>
      </c>
    </row>
    <row r="48" spans="1:3" x14ac:dyDescent="0.25">
      <c r="A48" s="75">
        <v>41</v>
      </c>
      <c r="B48" s="76">
        <v>15.8</v>
      </c>
      <c r="C48" s="76">
        <v>1.3</v>
      </c>
    </row>
    <row r="49" spans="1:3" x14ac:dyDescent="0.25">
      <c r="A49" s="75">
        <v>42</v>
      </c>
      <c r="B49" s="76">
        <v>16.079999999999998</v>
      </c>
      <c r="C49" s="76">
        <v>1.31</v>
      </c>
    </row>
    <row r="50" spans="1:3" x14ac:dyDescent="0.25">
      <c r="A50" s="75">
        <v>43</v>
      </c>
      <c r="B50" s="76">
        <v>16.36</v>
      </c>
      <c r="C50" s="76">
        <v>1.33</v>
      </c>
    </row>
    <row r="51" spans="1:3" x14ac:dyDescent="0.25">
      <c r="A51" s="75">
        <v>44</v>
      </c>
      <c r="B51" s="76">
        <v>16.64</v>
      </c>
      <c r="C51" s="76">
        <v>1.34</v>
      </c>
    </row>
    <row r="52" spans="1:3" x14ac:dyDescent="0.25">
      <c r="A52" s="75">
        <v>45</v>
      </c>
      <c r="B52" s="76">
        <v>16.93</v>
      </c>
      <c r="C52" s="76">
        <v>1.36</v>
      </c>
    </row>
    <row r="53" spans="1:3" x14ac:dyDescent="0.25">
      <c r="A53" s="75">
        <v>46</v>
      </c>
      <c r="B53" s="76">
        <v>17.23</v>
      </c>
      <c r="C53" s="76">
        <v>1.37</v>
      </c>
    </row>
    <row r="54" spans="1:3" x14ac:dyDescent="0.25">
      <c r="A54" s="75">
        <v>47</v>
      </c>
      <c r="B54" s="76">
        <v>17.53</v>
      </c>
      <c r="C54" s="76">
        <v>1.38</v>
      </c>
    </row>
    <row r="55" spans="1:3" x14ac:dyDescent="0.25">
      <c r="A55" s="75">
        <v>48</v>
      </c>
      <c r="B55" s="76">
        <v>17.850000000000001</v>
      </c>
      <c r="C55" s="76">
        <v>1.39</v>
      </c>
    </row>
    <row r="56" spans="1:3" x14ac:dyDescent="0.25">
      <c r="A56" s="75">
        <v>49</v>
      </c>
      <c r="B56" s="76">
        <v>18.16</v>
      </c>
      <c r="C56" s="76">
        <v>1.4</v>
      </c>
    </row>
    <row r="57" spans="1:3" x14ac:dyDescent="0.25">
      <c r="A57" s="75">
        <v>50</v>
      </c>
      <c r="B57" s="76">
        <v>18.489999999999998</v>
      </c>
      <c r="C57" s="76">
        <v>1.41</v>
      </c>
    </row>
    <row r="58" spans="1:3" x14ac:dyDescent="0.25">
      <c r="A58" s="75">
        <v>51</v>
      </c>
      <c r="B58" s="76">
        <v>18.82</v>
      </c>
      <c r="C58" s="76">
        <v>1.42</v>
      </c>
    </row>
    <row r="59" spans="1:3" x14ac:dyDescent="0.25">
      <c r="A59" s="75">
        <v>52</v>
      </c>
      <c r="B59" s="76">
        <v>19.16</v>
      </c>
      <c r="C59" s="76">
        <v>1.43</v>
      </c>
    </row>
    <row r="60" spans="1:3" x14ac:dyDescent="0.25">
      <c r="A60" s="75">
        <v>53</v>
      </c>
      <c r="B60" s="76">
        <v>19.510000000000002</v>
      </c>
      <c r="C60" s="76">
        <v>1.44</v>
      </c>
    </row>
    <row r="61" spans="1:3" x14ac:dyDescent="0.25">
      <c r="A61" s="75">
        <v>54</v>
      </c>
      <c r="B61" s="76">
        <v>19.87</v>
      </c>
      <c r="C61" s="76">
        <v>1.45</v>
      </c>
    </row>
    <row r="62" spans="1:3" x14ac:dyDescent="0.25">
      <c r="A62" s="75">
        <v>55</v>
      </c>
      <c r="B62" s="76">
        <v>20.23</v>
      </c>
      <c r="C62" s="76">
        <v>1.46</v>
      </c>
    </row>
    <row r="63" spans="1:3" x14ac:dyDescent="0.25">
      <c r="A63" s="75">
        <v>56</v>
      </c>
      <c r="B63" s="76">
        <v>20.61</v>
      </c>
      <c r="C63" s="76">
        <v>1.46</v>
      </c>
    </row>
    <row r="64" spans="1:3" x14ac:dyDescent="0.25">
      <c r="A64" s="75">
        <v>57</v>
      </c>
      <c r="B64" s="76">
        <v>21</v>
      </c>
      <c r="C64" s="76">
        <v>1.47</v>
      </c>
    </row>
    <row r="65" spans="1:3" x14ac:dyDescent="0.25">
      <c r="A65" s="75">
        <v>58</v>
      </c>
      <c r="B65" s="76">
        <v>21.4</v>
      </c>
      <c r="C65" s="76">
        <v>1.47</v>
      </c>
    </row>
    <row r="66" spans="1:3" x14ac:dyDescent="0.25">
      <c r="A66" s="75">
        <v>59</v>
      </c>
      <c r="B66" s="76">
        <v>21.81</v>
      </c>
      <c r="C66" s="76">
        <v>1.47</v>
      </c>
    </row>
  </sheetData>
  <sheetProtection algorithmName="SHA-512" hashValue="xescpFCrQ6SDffluGeF97ZT67zJgE/SiVNUYSrdKmSS2hTby+wnEIXzF3HrZQG/95Z6FGkFJR7KuPuUTfFr/mQ==" saltValue="zh+4s6XqOj5cEGIHtS1tHA==" spinCount="100000" sheet="1" objects="1" scenarios="1"/>
  <conditionalFormatting sqref="A6:A21">
    <cfRule type="expression" dxfId="887" priority="19" stopIfTrue="1">
      <formula>MOD(ROW(),2)=0</formula>
    </cfRule>
    <cfRule type="expression" dxfId="886" priority="20" stopIfTrue="1">
      <formula>MOD(ROW(),2)&lt;&gt;0</formula>
    </cfRule>
  </conditionalFormatting>
  <conditionalFormatting sqref="A26:A66">
    <cfRule type="expression" dxfId="885" priority="23" stopIfTrue="1">
      <formula>MOD(ROW(),2)=0</formula>
    </cfRule>
    <cfRule type="expression" dxfId="884" priority="24" stopIfTrue="1">
      <formula>MOD(ROW(),2)&lt;&gt;0</formula>
    </cfRule>
  </conditionalFormatting>
  <conditionalFormatting sqref="B18:B19">
    <cfRule type="expression" dxfId="883" priority="1" stopIfTrue="1">
      <formula>MOD(ROW(),2)=0</formula>
    </cfRule>
    <cfRule type="expression" dxfId="882" priority="2" stopIfTrue="1">
      <formula>MOD(ROW(),2)&lt;&gt;0</formula>
    </cfRule>
  </conditionalFormatting>
  <conditionalFormatting sqref="B6:C17 C18:C19 B20:C21">
    <cfRule type="expression" dxfId="881" priority="21" stopIfTrue="1">
      <formula>MOD(ROW(),2)=0</formula>
    </cfRule>
    <cfRule type="expression" dxfId="880" priority="22" stopIfTrue="1">
      <formula>MOD(ROW(),2)&lt;&gt;0</formula>
    </cfRule>
  </conditionalFormatting>
  <conditionalFormatting sqref="B26:C66">
    <cfRule type="expression" dxfId="879" priority="25" stopIfTrue="1">
      <formula>MOD(ROW(),2)=0</formula>
    </cfRule>
    <cfRule type="expression" dxfId="878" priority="26"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CFCF-EA55-448F-8BD9-B95C43EE7453}">
  <sheetPr codeName="Sheet26"/>
  <dimension ref="A1:C66"/>
  <sheetViews>
    <sheetView showGridLines="0" workbookViewId="0"/>
  </sheetViews>
  <sheetFormatPr defaultColWidth="9.26953125" defaultRowHeight="13.2" x14ac:dyDescent="0.25"/>
  <cols>
    <col min="1" max="1" width="26" style="69" customWidth="1"/>
    <col min="2" max="3" width="18.726562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CETV - x-220</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183</v>
      </c>
      <c r="C9" s="63"/>
    </row>
    <row r="10" spans="1:3" s="64" customFormat="1" ht="39.6" x14ac:dyDescent="0.25">
      <c r="A10" s="56" t="s">
        <v>6</v>
      </c>
      <c r="B10" s="63" t="s">
        <v>239</v>
      </c>
      <c r="C10" s="63"/>
    </row>
    <row r="11" spans="1:3" s="64" customFormat="1" x14ac:dyDescent="0.25">
      <c r="A11" s="56" t="s">
        <v>163</v>
      </c>
      <c r="B11" s="63" t="s">
        <v>190</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220</v>
      </c>
      <c r="C14" s="63"/>
    </row>
    <row r="15" spans="1:3" s="64" customFormat="1" x14ac:dyDescent="0.25">
      <c r="A15" s="56" t="s">
        <v>497</v>
      </c>
      <c r="B15" s="63" t="s">
        <v>240</v>
      </c>
      <c r="C15" s="63"/>
    </row>
    <row r="16" spans="1:3" s="64" customFormat="1" x14ac:dyDescent="0.25">
      <c r="A16" s="56" t="s">
        <v>168</v>
      </c>
      <c r="B16" s="63" t="s">
        <v>241</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ht="26.4" x14ac:dyDescent="0.25">
      <c r="A26" s="74" t="s">
        <v>501</v>
      </c>
      <c r="B26" s="74" t="s">
        <v>505</v>
      </c>
      <c r="C26" s="74" t="s">
        <v>509</v>
      </c>
    </row>
    <row r="27" spans="1:3" x14ac:dyDescent="0.25">
      <c r="A27" s="75">
        <v>20</v>
      </c>
      <c r="B27" s="76"/>
      <c r="C27" s="76"/>
    </row>
    <row r="28" spans="1:3" x14ac:dyDescent="0.25">
      <c r="A28" s="75">
        <v>21</v>
      </c>
      <c r="B28" s="76"/>
      <c r="C28" s="76"/>
    </row>
    <row r="29" spans="1:3" x14ac:dyDescent="0.25">
      <c r="A29" s="75">
        <v>22</v>
      </c>
      <c r="B29" s="76"/>
      <c r="C29" s="76"/>
    </row>
    <row r="30" spans="1:3" x14ac:dyDescent="0.25">
      <c r="A30" s="75">
        <v>23</v>
      </c>
      <c r="B30" s="76"/>
      <c r="C30" s="76"/>
    </row>
    <row r="31" spans="1:3" x14ac:dyDescent="0.25">
      <c r="A31" s="75">
        <v>24</v>
      </c>
      <c r="B31" s="76"/>
      <c r="C31" s="76"/>
    </row>
    <row r="32" spans="1:3" x14ac:dyDescent="0.25">
      <c r="A32" s="75">
        <v>25</v>
      </c>
      <c r="B32" s="76"/>
      <c r="C32" s="76"/>
    </row>
    <row r="33" spans="1:3" x14ac:dyDescent="0.25">
      <c r="A33" s="75">
        <v>26</v>
      </c>
      <c r="B33" s="76"/>
      <c r="C33" s="76"/>
    </row>
    <row r="34" spans="1:3" x14ac:dyDescent="0.25">
      <c r="A34" s="75">
        <v>27</v>
      </c>
      <c r="B34" s="76"/>
      <c r="C34" s="76"/>
    </row>
    <row r="35" spans="1:3" x14ac:dyDescent="0.25">
      <c r="A35" s="75">
        <v>28</v>
      </c>
      <c r="B35" s="76"/>
      <c r="C35" s="76"/>
    </row>
    <row r="36" spans="1:3" x14ac:dyDescent="0.25">
      <c r="A36" s="75">
        <v>29</v>
      </c>
      <c r="B36" s="76"/>
      <c r="C36" s="76"/>
    </row>
    <row r="37" spans="1:3" x14ac:dyDescent="0.25">
      <c r="A37" s="75">
        <v>30</v>
      </c>
      <c r="B37" s="76"/>
      <c r="C37" s="76"/>
    </row>
    <row r="38" spans="1:3" x14ac:dyDescent="0.25">
      <c r="A38" s="75">
        <v>31</v>
      </c>
      <c r="B38" s="76"/>
      <c r="C38" s="76"/>
    </row>
    <row r="39" spans="1:3" x14ac:dyDescent="0.25">
      <c r="A39" s="75">
        <v>32</v>
      </c>
      <c r="B39" s="76"/>
      <c r="C39" s="76"/>
    </row>
    <row r="40" spans="1:3" x14ac:dyDescent="0.25">
      <c r="A40" s="75">
        <v>33</v>
      </c>
      <c r="B40" s="76"/>
      <c r="C40" s="76"/>
    </row>
    <row r="41" spans="1:3" x14ac:dyDescent="0.25">
      <c r="A41" s="75">
        <v>34</v>
      </c>
      <c r="B41" s="76"/>
      <c r="C41" s="76"/>
    </row>
    <row r="42" spans="1:3" x14ac:dyDescent="0.25">
      <c r="A42" s="75">
        <v>35</v>
      </c>
      <c r="B42" s="76">
        <v>14.27</v>
      </c>
      <c r="C42" s="76">
        <v>1.2</v>
      </c>
    </row>
    <row r="43" spans="1:3" x14ac:dyDescent="0.25">
      <c r="A43" s="75">
        <v>36</v>
      </c>
      <c r="B43" s="76">
        <v>14.51</v>
      </c>
      <c r="C43" s="76">
        <v>1.22</v>
      </c>
    </row>
    <row r="44" spans="1:3" x14ac:dyDescent="0.25">
      <c r="A44" s="75">
        <v>37</v>
      </c>
      <c r="B44" s="76">
        <v>14.76</v>
      </c>
      <c r="C44" s="76">
        <v>1.23</v>
      </c>
    </row>
    <row r="45" spans="1:3" x14ac:dyDescent="0.25">
      <c r="A45" s="75">
        <v>38</v>
      </c>
      <c r="B45" s="76">
        <v>15.01</v>
      </c>
      <c r="C45" s="76">
        <v>1.25</v>
      </c>
    </row>
    <row r="46" spans="1:3" x14ac:dyDescent="0.25">
      <c r="A46" s="75">
        <v>39</v>
      </c>
      <c r="B46" s="76">
        <v>15.27</v>
      </c>
      <c r="C46" s="76">
        <v>1.27</v>
      </c>
    </row>
    <row r="47" spans="1:3" x14ac:dyDescent="0.25">
      <c r="A47" s="75">
        <v>40</v>
      </c>
      <c r="B47" s="76">
        <v>15.54</v>
      </c>
      <c r="C47" s="76">
        <v>1.28</v>
      </c>
    </row>
    <row r="48" spans="1:3" x14ac:dyDescent="0.25">
      <c r="A48" s="75">
        <v>41</v>
      </c>
      <c r="B48" s="76">
        <v>15.8</v>
      </c>
      <c r="C48" s="76">
        <v>1.3</v>
      </c>
    </row>
    <row r="49" spans="1:3" x14ac:dyDescent="0.25">
      <c r="A49" s="75">
        <v>42</v>
      </c>
      <c r="B49" s="76">
        <v>16.079999999999998</v>
      </c>
      <c r="C49" s="76">
        <v>1.31</v>
      </c>
    </row>
    <row r="50" spans="1:3" x14ac:dyDescent="0.25">
      <c r="A50" s="75">
        <v>43</v>
      </c>
      <c r="B50" s="76">
        <v>16.36</v>
      </c>
      <c r="C50" s="76">
        <v>1.33</v>
      </c>
    </row>
    <row r="51" spans="1:3" x14ac:dyDescent="0.25">
      <c r="A51" s="75">
        <v>44</v>
      </c>
      <c r="B51" s="76">
        <v>16.64</v>
      </c>
      <c r="C51" s="76">
        <v>1.34</v>
      </c>
    </row>
    <row r="52" spans="1:3" x14ac:dyDescent="0.25">
      <c r="A52" s="75">
        <v>45</v>
      </c>
      <c r="B52" s="76">
        <v>16.93</v>
      </c>
      <c r="C52" s="76">
        <v>1.36</v>
      </c>
    </row>
    <row r="53" spans="1:3" x14ac:dyDescent="0.25">
      <c r="A53" s="75">
        <v>46</v>
      </c>
      <c r="B53" s="76">
        <v>17.23</v>
      </c>
      <c r="C53" s="76">
        <v>1.37</v>
      </c>
    </row>
    <row r="54" spans="1:3" x14ac:dyDescent="0.25">
      <c r="A54" s="75">
        <v>47</v>
      </c>
      <c r="B54" s="76">
        <v>17.53</v>
      </c>
      <c r="C54" s="76">
        <v>1.38</v>
      </c>
    </row>
    <row r="55" spans="1:3" x14ac:dyDescent="0.25">
      <c r="A55" s="75">
        <v>48</v>
      </c>
      <c r="B55" s="76">
        <v>17.850000000000001</v>
      </c>
      <c r="C55" s="76">
        <v>1.39</v>
      </c>
    </row>
    <row r="56" spans="1:3" x14ac:dyDescent="0.25">
      <c r="A56" s="75">
        <v>49</v>
      </c>
      <c r="B56" s="76">
        <v>18.16</v>
      </c>
      <c r="C56" s="76">
        <v>1.4</v>
      </c>
    </row>
    <row r="57" spans="1:3" x14ac:dyDescent="0.25">
      <c r="A57" s="75">
        <v>50</v>
      </c>
      <c r="B57" s="76">
        <v>18.489999999999998</v>
      </c>
      <c r="C57" s="76">
        <v>1.41</v>
      </c>
    </row>
    <row r="58" spans="1:3" x14ac:dyDescent="0.25">
      <c r="A58" s="75">
        <v>51</v>
      </c>
      <c r="B58" s="76">
        <v>18.82</v>
      </c>
      <c r="C58" s="76">
        <v>1.42</v>
      </c>
    </row>
    <row r="59" spans="1:3" x14ac:dyDescent="0.25">
      <c r="A59" s="75">
        <v>52</v>
      </c>
      <c r="B59" s="76">
        <v>19.16</v>
      </c>
      <c r="C59" s="76">
        <v>1.43</v>
      </c>
    </row>
    <row r="60" spans="1:3" x14ac:dyDescent="0.25">
      <c r="A60" s="75">
        <v>53</v>
      </c>
      <c r="B60" s="76">
        <v>19.510000000000002</v>
      </c>
      <c r="C60" s="76">
        <v>1.44</v>
      </c>
    </row>
    <row r="61" spans="1:3" x14ac:dyDescent="0.25">
      <c r="A61" s="75">
        <v>54</v>
      </c>
      <c r="B61" s="76">
        <v>19.87</v>
      </c>
      <c r="C61" s="76">
        <v>1.45</v>
      </c>
    </row>
    <row r="62" spans="1:3" x14ac:dyDescent="0.25">
      <c r="A62" s="75">
        <v>55</v>
      </c>
      <c r="B62" s="76">
        <v>20.23</v>
      </c>
      <c r="C62" s="76">
        <v>1.46</v>
      </c>
    </row>
    <row r="63" spans="1:3" x14ac:dyDescent="0.25">
      <c r="A63" s="75">
        <v>56</v>
      </c>
      <c r="B63" s="76">
        <v>20.61</v>
      </c>
      <c r="C63" s="76">
        <v>1.46</v>
      </c>
    </row>
    <row r="64" spans="1:3" x14ac:dyDescent="0.25">
      <c r="A64" s="75">
        <v>57</v>
      </c>
      <c r="B64" s="76">
        <v>21</v>
      </c>
      <c r="C64" s="76">
        <v>1.47</v>
      </c>
    </row>
    <row r="65" spans="1:3" x14ac:dyDescent="0.25">
      <c r="A65" s="75">
        <v>58</v>
      </c>
      <c r="B65" s="76">
        <v>21.4</v>
      </c>
      <c r="C65" s="76">
        <v>1.47</v>
      </c>
    </row>
    <row r="66" spans="1:3" x14ac:dyDescent="0.25">
      <c r="A66" s="75">
        <v>59</v>
      </c>
      <c r="B66" s="76">
        <v>21.81</v>
      </c>
      <c r="C66" s="76">
        <v>1.47</v>
      </c>
    </row>
  </sheetData>
  <sheetProtection algorithmName="SHA-512" hashValue="GdM0lllOaL6amFs9KuqMd+gpHMzOtowd8hVo9g6jSzPpn+yeIZVjQ/qoV1ebwDwbdlp+qtYoeWOrYDNbmZxIPw==" saltValue="NcZ/Ez/HFoMhsKImIWp2yw==" spinCount="100000" sheet="1" objects="1" scenarios="1"/>
  <conditionalFormatting sqref="A6:A21">
    <cfRule type="expression" dxfId="877" priority="19" stopIfTrue="1">
      <formula>MOD(ROW(),2)=0</formula>
    </cfRule>
    <cfRule type="expression" dxfId="876" priority="20" stopIfTrue="1">
      <formula>MOD(ROW(),2)&lt;&gt;0</formula>
    </cfRule>
  </conditionalFormatting>
  <conditionalFormatting sqref="A26:A66">
    <cfRule type="expression" dxfId="875" priority="23" stopIfTrue="1">
      <formula>MOD(ROW(),2)=0</formula>
    </cfRule>
    <cfRule type="expression" dxfId="874" priority="24" stopIfTrue="1">
      <formula>MOD(ROW(),2)&lt;&gt;0</formula>
    </cfRule>
  </conditionalFormatting>
  <conditionalFormatting sqref="B18:B19">
    <cfRule type="expression" dxfId="873" priority="1" stopIfTrue="1">
      <formula>MOD(ROW(),2)=0</formula>
    </cfRule>
    <cfRule type="expression" dxfId="872" priority="2" stopIfTrue="1">
      <formula>MOD(ROW(),2)&lt;&gt;0</formula>
    </cfRule>
  </conditionalFormatting>
  <conditionalFormatting sqref="B6:C17 C18:C19 B20:C21">
    <cfRule type="expression" dxfId="871" priority="21" stopIfTrue="1">
      <formula>MOD(ROW(),2)=0</formula>
    </cfRule>
    <cfRule type="expression" dxfId="870" priority="22" stopIfTrue="1">
      <formula>MOD(ROW(),2)&lt;&gt;0</formula>
    </cfRule>
  </conditionalFormatting>
  <conditionalFormatting sqref="B26:C66">
    <cfRule type="expression" dxfId="869" priority="25" stopIfTrue="1">
      <formula>MOD(ROW(),2)=0</formula>
    </cfRule>
    <cfRule type="expression" dxfId="868" priority="26"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38F31-3FF5-45A2-9D95-DB678AFC006D}">
  <sheetPr codeName="Sheet27"/>
  <dimension ref="A1:C71"/>
  <sheetViews>
    <sheetView showGridLines="0" workbookViewId="0"/>
  </sheetViews>
  <sheetFormatPr defaultColWidth="9.26953125" defaultRowHeight="13.2" x14ac:dyDescent="0.25"/>
  <cols>
    <col min="1" max="1" width="26" style="69" customWidth="1"/>
    <col min="2" max="3" width="18.726562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CETV - x-221</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183</v>
      </c>
      <c r="C9" s="63"/>
    </row>
    <row r="10" spans="1:3" s="64" customFormat="1" ht="39.6" x14ac:dyDescent="0.25">
      <c r="A10" s="56" t="s">
        <v>6</v>
      </c>
      <c r="B10" s="63" t="s">
        <v>242</v>
      </c>
      <c r="C10" s="63"/>
    </row>
    <row r="11" spans="1:3" s="64" customFormat="1" x14ac:dyDescent="0.25">
      <c r="A11" s="56" t="s">
        <v>163</v>
      </c>
      <c r="B11" s="63" t="s">
        <v>185</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221</v>
      </c>
      <c r="C14" s="63"/>
    </row>
    <row r="15" spans="1:3" s="64" customFormat="1" x14ac:dyDescent="0.25">
      <c r="A15" s="56" t="s">
        <v>497</v>
      </c>
      <c r="B15" s="63" t="s">
        <v>243</v>
      </c>
      <c r="C15" s="63"/>
    </row>
    <row r="16" spans="1:3" s="64" customFormat="1" x14ac:dyDescent="0.25">
      <c r="A16" s="56" t="s">
        <v>168</v>
      </c>
      <c r="B16" s="63" t="s">
        <v>244</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ht="26.4" x14ac:dyDescent="0.25">
      <c r="A26" s="74" t="s">
        <v>501</v>
      </c>
      <c r="B26" s="74" t="s">
        <v>505</v>
      </c>
      <c r="C26" s="74" t="s">
        <v>509</v>
      </c>
    </row>
    <row r="27" spans="1:3" x14ac:dyDescent="0.25">
      <c r="A27" s="75">
        <v>20</v>
      </c>
      <c r="B27" s="76"/>
      <c r="C27" s="76"/>
    </row>
    <row r="28" spans="1:3" x14ac:dyDescent="0.25">
      <c r="A28" s="75">
        <v>21</v>
      </c>
      <c r="B28" s="76"/>
      <c r="C28" s="76"/>
    </row>
    <row r="29" spans="1:3" x14ac:dyDescent="0.25">
      <c r="A29" s="75">
        <v>22</v>
      </c>
      <c r="B29" s="76"/>
      <c r="C29" s="76"/>
    </row>
    <row r="30" spans="1:3" x14ac:dyDescent="0.25">
      <c r="A30" s="75">
        <v>23</v>
      </c>
      <c r="B30" s="76"/>
      <c r="C30" s="76"/>
    </row>
    <row r="31" spans="1:3" x14ac:dyDescent="0.25">
      <c r="A31" s="75">
        <v>24</v>
      </c>
      <c r="B31" s="76"/>
      <c r="C31" s="76"/>
    </row>
    <row r="32" spans="1:3" x14ac:dyDescent="0.25">
      <c r="A32" s="75">
        <v>25</v>
      </c>
      <c r="B32" s="76"/>
      <c r="C32" s="76"/>
    </row>
    <row r="33" spans="1:3" x14ac:dyDescent="0.25">
      <c r="A33" s="75">
        <v>26</v>
      </c>
      <c r="B33" s="76"/>
      <c r="C33" s="76"/>
    </row>
    <row r="34" spans="1:3" x14ac:dyDescent="0.25">
      <c r="A34" s="75">
        <v>27</v>
      </c>
      <c r="B34" s="76"/>
      <c r="C34" s="76"/>
    </row>
    <row r="35" spans="1:3" x14ac:dyDescent="0.25">
      <c r="A35" s="75">
        <v>28</v>
      </c>
      <c r="B35" s="76"/>
      <c r="C35" s="76"/>
    </row>
    <row r="36" spans="1:3" x14ac:dyDescent="0.25">
      <c r="A36" s="75">
        <v>29</v>
      </c>
      <c r="B36" s="76"/>
      <c r="C36" s="76"/>
    </row>
    <row r="37" spans="1:3" x14ac:dyDescent="0.25">
      <c r="A37" s="75">
        <v>30</v>
      </c>
      <c r="B37" s="76"/>
      <c r="C37" s="76"/>
    </row>
    <row r="38" spans="1:3" x14ac:dyDescent="0.25">
      <c r="A38" s="75">
        <v>31</v>
      </c>
      <c r="B38" s="76"/>
      <c r="C38" s="76"/>
    </row>
    <row r="39" spans="1:3" x14ac:dyDescent="0.25">
      <c r="A39" s="75">
        <v>32</v>
      </c>
      <c r="B39" s="76"/>
      <c r="C39" s="76"/>
    </row>
    <row r="40" spans="1:3" x14ac:dyDescent="0.25">
      <c r="A40" s="75">
        <v>33</v>
      </c>
      <c r="B40" s="76"/>
      <c r="C40" s="76"/>
    </row>
    <row r="41" spans="1:3" x14ac:dyDescent="0.25">
      <c r="A41" s="75">
        <v>34</v>
      </c>
      <c r="B41" s="76"/>
      <c r="C41" s="76"/>
    </row>
    <row r="42" spans="1:3" x14ac:dyDescent="0.25">
      <c r="A42" s="75">
        <v>35</v>
      </c>
      <c r="B42" s="76">
        <v>11.41</v>
      </c>
      <c r="C42" s="76">
        <v>1.24</v>
      </c>
    </row>
    <row r="43" spans="1:3" x14ac:dyDescent="0.25">
      <c r="A43" s="75">
        <v>36</v>
      </c>
      <c r="B43" s="76">
        <v>11.6</v>
      </c>
      <c r="C43" s="76">
        <v>1.25</v>
      </c>
    </row>
    <row r="44" spans="1:3" x14ac:dyDescent="0.25">
      <c r="A44" s="75">
        <v>37</v>
      </c>
      <c r="B44" s="76">
        <v>11.79</v>
      </c>
      <c r="C44" s="76">
        <v>1.27</v>
      </c>
    </row>
    <row r="45" spans="1:3" x14ac:dyDescent="0.25">
      <c r="A45" s="75">
        <v>38</v>
      </c>
      <c r="B45" s="76">
        <v>11.99</v>
      </c>
      <c r="C45" s="76">
        <v>1.29</v>
      </c>
    </row>
    <row r="46" spans="1:3" x14ac:dyDescent="0.25">
      <c r="A46" s="75">
        <v>39</v>
      </c>
      <c r="B46" s="76">
        <v>12.19</v>
      </c>
      <c r="C46" s="76">
        <v>1.31</v>
      </c>
    </row>
    <row r="47" spans="1:3" x14ac:dyDescent="0.25">
      <c r="A47" s="75">
        <v>40</v>
      </c>
      <c r="B47" s="76">
        <v>12.4</v>
      </c>
      <c r="C47" s="76">
        <v>1.32</v>
      </c>
    </row>
    <row r="48" spans="1:3" x14ac:dyDescent="0.25">
      <c r="A48" s="75">
        <v>41</v>
      </c>
      <c r="B48" s="76">
        <v>12.61</v>
      </c>
      <c r="C48" s="76">
        <v>1.34</v>
      </c>
    </row>
    <row r="49" spans="1:3" x14ac:dyDescent="0.25">
      <c r="A49" s="75">
        <v>42</v>
      </c>
      <c r="B49" s="76">
        <v>12.82</v>
      </c>
      <c r="C49" s="76">
        <v>1.35</v>
      </c>
    </row>
    <row r="50" spans="1:3" x14ac:dyDescent="0.25">
      <c r="A50" s="75">
        <v>43</v>
      </c>
      <c r="B50" s="76">
        <v>13.04</v>
      </c>
      <c r="C50" s="76">
        <v>1.37</v>
      </c>
    </row>
    <row r="51" spans="1:3" x14ac:dyDescent="0.25">
      <c r="A51" s="75">
        <v>44</v>
      </c>
      <c r="B51" s="76">
        <v>13.26</v>
      </c>
      <c r="C51" s="76">
        <v>1.39</v>
      </c>
    </row>
    <row r="52" spans="1:3" x14ac:dyDescent="0.25">
      <c r="A52" s="75">
        <v>45</v>
      </c>
      <c r="B52" s="76">
        <v>13.48</v>
      </c>
      <c r="C52" s="76">
        <v>1.4</v>
      </c>
    </row>
    <row r="53" spans="1:3" x14ac:dyDescent="0.25">
      <c r="A53" s="75">
        <v>46</v>
      </c>
      <c r="B53" s="76">
        <v>13.72</v>
      </c>
      <c r="C53" s="76">
        <v>1.41</v>
      </c>
    </row>
    <row r="54" spans="1:3" x14ac:dyDescent="0.25">
      <c r="A54" s="75">
        <v>47</v>
      </c>
      <c r="B54" s="76">
        <v>13.95</v>
      </c>
      <c r="C54" s="76">
        <v>1.43</v>
      </c>
    </row>
    <row r="55" spans="1:3" x14ac:dyDescent="0.25">
      <c r="A55" s="75">
        <v>48</v>
      </c>
      <c r="B55" s="76">
        <v>14.19</v>
      </c>
      <c r="C55" s="76">
        <v>1.44</v>
      </c>
    </row>
    <row r="56" spans="1:3" x14ac:dyDescent="0.25">
      <c r="A56" s="75">
        <v>49</v>
      </c>
      <c r="B56" s="76">
        <v>14.44</v>
      </c>
      <c r="C56" s="76">
        <v>1.45</v>
      </c>
    </row>
    <row r="57" spans="1:3" x14ac:dyDescent="0.25">
      <c r="A57" s="75">
        <v>50</v>
      </c>
      <c r="B57" s="76">
        <v>14.69</v>
      </c>
      <c r="C57" s="76">
        <v>1.46</v>
      </c>
    </row>
    <row r="58" spans="1:3" x14ac:dyDescent="0.25">
      <c r="A58" s="75">
        <v>51</v>
      </c>
      <c r="B58" s="76">
        <v>14.95</v>
      </c>
      <c r="C58" s="76">
        <v>1.48</v>
      </c>
    </row>
    <row r="59" spans="1:3" x14ac:dyDescent="0.25">
      <c r="A59" s="75">
        <v>52</v>
      </c>
      <c r="B59" s="76">
        <v>15.21</v>
      </c>
      <c r="C59" s="76">
        <v>1.49</v>
      </c>
    </row>
    <row r="60" spans="1:3" x14ac:dyDescent="0.25">
      <c r="A60" s="75">
        <v>53</v>
      </c>
      <c r="B60" s="76">
        <v>15.48</v>
      </c>
      <c r="C60" s="76">
        <v>1.5</v>
      </c>
    </row>
    <row r="61" spans="1:3" x14ac:dyDescent="0.25">
      <c r="A61" s="75">
        <v>54</v>
      </c>
      <c r="B61" s="76">
        <v>15.76</v>
      </c>
      <c r="C61" s="76">
        <v>1.5</v>
      </c>
    </row>
    <row r="62" spans="1:3" x14ac:dyDescent="0.25">
      <c r="A62" s="75">
        <v>55</v>
      </c>
      <c r="B62" s="76">
        <v>16.04</v>
      </c>
      <c r="C62" s="76">
        <v>1.51</v>
      </c>
    </row>
    <row r="63" spans="1:3" x14ac:dyDescent="0.25">
      <c r="A63" s="75">
        <v>56</v>
      </c>
      <c r="B63" s="76">
        <v>16.329999999999998</v>
      </c>
      <c r="C63" s="76">
        <v>1.52</v>
      </c>
    </row>
    <row r="64" spans="1:3" x14ac:dyDescent="0.25">
      <c r="A64" s="75">
        <v>57</v>
      </c>
      <c r="B64" s="76">
        <v>16.63</v>
      </c>
      <c r="C64" s="76">
        <v>1.52</v>
      </c>
    </row>
    <row r="65" spans="1:3" x14ac:dyDescent="0.25">
      <c r="A65" s="75">
        <v>58</v>
      </c>
      <c r="B65" s="76">
        <v>16.940000000000001</v>
      </c>
      <c r="C65" s="76">
        <v>1.52</v>
      </c>
    </row>
    <row r="66" spans="1:3" x14ac:dyDescent="0.25">
      <c r="A66" s="75">
        <v>59</v>
      </c>
      <c r="B66" s="76">
        <v>17.260000000000002</v>
      </c>
      <c r="C66" s="76">
        <v>1.53</v>
      </c>
    </row>
    <row r="67" spans="1:3" x14ac:dyDescent="0.25">
      <c r="A67" s="75">
        <v>60</v>
      </c>
      <c r="B67" s="76">
        <v>17.579999999999998</v>
      </c>
      <c r="C67" s="76">
        <v>1.53</v>
      </c>
    </row>
    <row r="68" spans="1:3" x14ac:dyDescent="0.25">
      <c r="A68" s="75">
        <v>61</v>
      </c>
      <c r="B68" s="76">
        <v>17.920000000000002</v>
      </c>
      <c r="C68" s="76">
        <v>1.53</v>
      </c>
    </row>
    <row r="69" spans="1:3" x14ac:dyDescent="0.25">
      <c r="A69" s="75">
        <v>62</v>
      </c>
      <c r="B69" s="76">
        <v>18.260000000000002</v>
      </c>
      <c r="C69" s="76">
        <v>1.53</v>
      </c>
    </row>
    <row r="70" spans="1:3" x14ac:dyDescent="0.25">
      <c r="A70" s="75">
        <v>63</v>
      </c>
      <c r="B70" s="76">
        <v>18.62</v>
      </c>
      <c r="C70" s="76">
        <v>1.53</v>
      </c>
    </row>
    <row r="71" spans="1:3" x14ac:dyDescent="0.25">
      <c r="A71" s="75">
        <v>64</v>
      </c>
      <c r="B71" s="76">
        <v>18.98</v>
      </c>
      <c r="C71" s="76">
        <v>1.53</v>
      </c>
    </row>
  </sheetData>
  <sheetProtection algorithmName="SHA-512" hashValue="t750UmwU1U7inOvaVRi+IJ6m1mLhJOwOC4jztkyM9qvIUjaQoUR4Vk9SgXydQXpnG3i3SU8wJ8Rtpax99EANwA==" saltValue="MAD1VT/LXBNKsgBL9B6MKQ==" spinCount="100000" sheet="1" objects="1" scenarios="1"/>
  <conditionalFormatting sqref="A6:A21">
    <cfRule type="expression" dxfId="867" priority="19" stopIfTrue="1">
      <formula>MOD(ROW(),2)=0</formula>
    </cfRule>
    <cfRule type="expression" dxfId="866" priority="20" stopIfTrue="1">
      <formula>MOD(ROW(),2)&lt;&gt;0</formula>
    </cfRule>
  </conditionalFormatting>
  <conditionalFormatting sqref="A26:A71">
    <cfRule type="expression" dxfId="865" priority="23" stopIfTrue="1">
      <formula>MOD(ROW(),2)=0</formula>
    </cfRule>
    <cfRule type="expression" dxfId="864" priority="24" stopIfTrue="1">
      <formula>MOD(ROW(),2)&lt;&gt;0</formula>
    </cfRule>
  </conditionalFormatting>
  <conditionalFormatting sqref="B18:B19">
    <cfRule type="expression" dxfId="863" priority="1" stopIfTrue="1">
      <formula>MOD(ROW(),2)=0</formula>
    </cfRule>
    <cfRule type="expression" dxfId="862" priority="2" stopIfTrue="1">
      <formula>MOD(ROW(),2)&lt;&gt;0</formula>
    </cfRule>
  </conditionalFormatting>
  <conditionalFormatting sqref="B6:C17 C18:C19 B20:C21">
    <cfRule type="expression" dxfId="861" priority="21" stopIfTrue="1">
      <formula>MOD(ROW(),2)=0</formula>
    </cfRule>
    <cfRule type="expression" dxfId="860" priority="22" stopIfTrue="1">
      <formula>MOD(ROW(),2)&lt;&gt;0</formula>
    </cfRule>
  </conditionalFormatting>
  <conditionalFormatting sqref="B26:C71">
    <cfRule type="expression" dxfId="859" priority="25" stopIfTrue="1">
      <formula>MOD(ROW(),2)=0</formula>
    </cfRule>
    <cfRule type="expression" dxfId="858" priority="26"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439E7-764C-4789-8A78-9E5BEA691F3E}">
  <sheetPr codeName="Sheet28"/>
  <dimension ref="A1:C71"/>
  <sheetViews>
    <sheetView showGridLines="0" workbookViewId="0"/>
  </sheetViews>
  <sheetFormatPr defaultColWidth="9.26953125" defaultRowHeight="13.2" x14ac:dyDescent="0.25"/>
  <cols>
    <col min="1" max="1" width="26" style="69" customWidth="1"/>
    <col min="2" max="3" width="18.726562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CETV - x-222</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183</v>
      </c>
      <c r="C9" s="63"/>
    </row>
    <row r="10" spans="1:3" s="64" customFormat="1" ht="39.6" x14ac:dyDescent="0.25">
      <c r="A10" s="56" t="s">
        <v>6</v>
      </c>
      <c r="B10" s="63" t="s">
        <v>245</v>
      </c>
      <c r="C10" s="63"/>
    </row>
    <row r="11" spans="1:3" s="64" customFormat="1" x14ac:dyDescent="0.25">
      <c r="A11" s="56" t="s">
        <v>163</v>
      </c>
      <c r="B11" s="63" t="s">
        <v>190</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222</v>
      </c>
      <c r="C14" s="63"/>
    </row>
    <row r="15" spans="1:3" s="64" customFormat="1" x14ac:dyDescent="0.25">
      <c r="A15" s="56" t="s">
        <v>497</v>
      </c>
      <c r="B15" s="63" t="s">
        <v>246</v>
      </c>
      <c r="C15" s="63"/>
    </row>
    <row r="16" spans="1:3" s="64" customFormat="1" x14ac:dyDescent="0.25">
      <c r="A16" s="56" t="s">
        <v>168</v>
      </c>
      <c r="B16" s="63" t="s">
        <v>247</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ht="26.4" x14ac:dyDescent="0.25">
      <c r="A26" s="74" t="s">
        <v>501</v>
      </c>
      <c r="B26" s="74" t="s">
        <v>505</v>
      </c>
      <c r="C26" s="74" t="s">
        <v>509</v>
      </c>
    </row>
    <row r="27" spans="1:3" x14ac:dyDescent="0.25">
      <c r="A27" s="75">
        <v>20</v>
      </c>
      <c r="B27" s="76"/>
      <c r="C27" s="76"/>
    </row>
    <row r="28" spans="1:3" x14ac:dyDescent="0.25">
      <c r="A28" s="75">
        <v>21</v>
      </c>
      <c r="B28" s="76"/>
      <c r="C28" s="76"/>
    </row>
    <row r="29" spans="1:3" x14ac:dyDescent="0.25">
      <c r="A29" s="75">
        <v>22</v>
      </c>
      <c r="B29" s="76"/>
      <c r="C29" s="76"/>
    </row>
    <row r="30" spans="1:3" x14ac:dyDescent="0.25">
      <c r="A30" s="75">
        <v>23</v>
      </c>
      <c r="B30" s="76"/>
      <c r="C30" s="76"/>
    </row>
    <row r="31" spans="1:3" x14ac:dyDescent="0.25">
      <c r="A31" s="75">
        <v>24</v>
      </c>
      <c r="B31" s="76"/>
      <c r="C31" s="76"/>
    </row>
    <row r="32" spans="1:3" x14ac:dyDescent="0.25">
      <c r="A32" s="75">
        <v>25</v>
      </c>
      <c r="B32" s="76"/>
      <c r="C32" s="76"/>
    </row>
    <row r="33" spans="1:3" x14ac:dyDescent="0.25">
      <c r="A33" s="75">
        <v>26</v>
      </c>
      <c r="B33" s="76"/>
      <c r="C33" s="76"/>
    </row>
    <row r="34" spans="1:3" x14ac:dyDescent="0.25">
      <c r="A34" s="75">
        <v>27</v>
      </c>
      <c r="B34" s="76"/>
      <c r="C34" s="76"/>
    </row>
    <row r="35" spans="1:3" x14ac:dyDescent="0.25">
      <c r="A35" s="75">
        <v>28</v>
      </c>
      <c r="B35" s="76"/>
      <c r="C35" s="76"/>
    </row>
    <row r="36" spans="1:3" x14ac:dyDescent="0.25">
      <c r="A36" s="75">
        <v>29</v>
      </c>
      <c r="B36" s="76"/>
      <c r="C36" s="76"/>
    </row>
    <row r="37" spans="1:3" x14ac:dyDescent="0.25">
      <c r="A37" s="75">
        <v>30</v>
      </c>
      <c r="B37" s="76"/>
      <c r="C37" s="76"/>
    </row>
    <row r="38" spans="1:3" x14ac:dyDescent="0.25">
      <c r="A38" s="75">
        <v>31</v>
      </c>
      <c r="B38" s="76"/>
      <c r="C38" s="76"/>
    </row>
    <row r="39" spans="1:3" x14ac:dyDescent="0.25">
      <c r="A39" s="75">
        <v>32</v>
      </c>
      <c r="B39" s="76"/>
      <c r="C39" s="76"/>
    </row>
    <row r="40" spans="1:3" x14ac:dyDescent="0.25">
      <c r="A40" s="75">
        <v>33</v>
      </c>
      <c r="B40" s="76"/>
      <c r="C40" s="76"/>
    </row>
    <row r="41" spans="1:3" x14ac:dyDescent="0.25">
      <c r="A41" s="75">
        <v>34</v>
      </c>
      <c r="B41" s="76"/>
      <c r="C41" s="76"/>
    </row>
    <row r="42" spans="1:3" x14ac:dyDescent="0.25">
      <c r="A42" s="75">
        <v>35</v>
      </c>
      <c r="B42" s="76">
        <v>11.41</v>
      </c>
      <c r="C42" s="76">
        <v>1.24</v>
      </c>
    </row>
    <row r="43" spans="1:3" x14ac:dyDescent="0.25">
      <c r="A43" s="75">
        <v>36</v>
      </c>
      <c r="B43" s="76">
        <v>11.6</v>
      </c>
      <c r="C43" s="76">
        <v>1.25</v>
      </c>
    </row>
    <row r="44" spans="1:3" x14ac:dyDescent="0.25">
      <c r="A44" s="75">
        <v>37</v>
      </c>
      <c r="B44" s="76">
        <v>11.79</v>
      </c>
      <c r="C44" s="76">
        <v>1.27</v>
      </c>
    </row>
    <row r="45" spans="1:3" x14ac:dyDescent="0.25">
      <c r="A45" s="75">
        <v>38</v>
      </c>
      <c r="B45" s="76">
        <v>11.99</v>
      </c>
      <c r="C45" s="76">
        <v>1.29</v>
      </c>
    </row>
    <row r="46" spans="1:3" x14ac:dyDescent="0.25">
      <c r="A46" s="75">
        <v>39</v>
      </c>
      <c r="B46" s="76">
        <v>12.19</v>
      </c>
      <c r="C46" s="76">
        <v>1.31</v>
      </c>
    </row>
    <row r="47" spans="1:3" x14ac:dyDescent="0.25">
      <c r="A47" s="75">
        <v>40</v>
      </c>
      <c r="B47" s="76">
        <v>12.4</v>
      </c>
      <c r="C47" s="76">
        <v>1.32</v>
      </c>
    </row>
    <row r="48" spans="1:3" x14ac:dyDescent="0.25">
      <c r="A48" s="75">
        <v>41</v>
      </c>
      <c r="B48" s="76">
        <v>12.61</v>
      </c>
      <c r="C48" s="76">
        <v>1.34</v>
      </c>
    </row>
    <row r="49" spans="1:3" x14ac:dyDescent="0.25">
      <c r="A49" s="75">
        <v>42</v>
      </c>
      <c r="B49" s="76">
        <v>12.82</v>
      </c>
      <c r="C49" s="76">
        <v>1.35</v>
      </c>
    </row>
    <row r="50" spans="1:3" x14ac:dyDescent="0.25">
      <c r="A50" s="75">
        <v>43</v>
      </c>
      <c r="B50" s="76">
        <v>13.04</v>
      </c>
      <c r="C50" s="76">
        <v>1.37</v>
      </c>
    </row>
    <row r="51" spans="1:3" x14ac:dyDescent="0.25">
      <c r="A51" s="75">
        <v>44</v>
      </c>
      <c r="B51" s="76">
        <v>13.26</v>
      </c>
      <c r="C51" s="76">
        <v>1.39</v>
      </c>
    </row>
    <row r="52" spans="1:3" x14ac:dyDescent="0.25">
      <c r="A52" s="75">
        <v>45</v>
      </c>
      <c r="B52" s="76">
        <v>13.48</v>
      </c>
      <c r="C52" s="76">
        <v>1.4</v>
      </c>
    </row>
    <row r="53" spans="1:3" x14ac:dyDescent="0.25">
      <c r="A53" s="75">
        <v>46</v>
      </c>
      <c r="B53" s="76">
        <v>13.72</v>
      </c>
      <c r="C53" s="76">
        <v>1.41</v>
      </c>
    </row>
    <row r="54" spans="1:3" x14ac:dyDescent="0.25">
      <c r="A54" s="75">
        <v>47</v>
      </c>
      <c r="B54" s="76">
        <v>13.95</v>
      </c>
      <c r="C54" s="76">
        <v>1.43</v>
      </c>
    </row>
    <row r="55" spans="1:3" x14ac:dyDescent="0.25">
      <c r="A55" s="75">
        <v>48</v>
      </c>
      <c r="B55" s="76">
        <v>14.19</v>
      </c>
      <c r="C55" s="76">
        <v>1.44</v>
      </c>
    </row>
    <row r="56" spans="1:3" x14ac:dyDescent="0.25">
      <c r="A56" s="75">
        <v>49</v>
      </c>
      <c r="B56" s="76">
        <v>14.44</v>
      </c>
      <c r="C56" s="76">
        <v>1.45</v>
      </c>
    </row>
    <row r="57" spans="1:3" x14ac:dyDescent="0.25">
      <c r="A57" s="75">
        <v>50</v>
      </c>
      <c r="B57" s="76">
        <v>14.69</v>
      </c>
      <c r="C57" s="76">
        <v>1.46</v>
      </c>
    </row>
    <row r="58" spans="1:3" x14ac:dyDescent="0.25">
      <c r="A58" s="75">
        <v>51</v>
      </c>
      <c r="B58" s="76">
        <v>14.95</v>
      </c>
      <c r="C58" s="76">
        <v>1.48</v>
      </c>
    </row>
    <row r="59" spans="1:3" x14ac:dyDescent="0.25">
      <c r="A59" s="75">
        <v>52</v>
      </c>
      <c r="B59" s="76">
        <v>15.21</v>
      </c>
      <c r="C59" s="76">
        <v>1.49</v>
      </c>
    </row>
    <row r="60" spans="1:3" x14ac:dyDescent="0.25">
      <c r="A60" s="75">
        <v>53</v>
      </c>
      <c r="B60" s="76">
        <v>15.48</v>
      </c>
      <c r="C60" s="76">
        <v>1.5</v>
      </c>
    </row>
    <row r="61" spans="1:3" x14ac:dyDescent="0.25">
      <c r="A61" s="75">
        <v>54</v>
      </c>
      <c r="B61" s="76">
        <v>15.76</v>
      </c>
      <c r="C61" s="76">
        <v>1.5</v>
      </c>
    </row>
    <row r="62" spans="1:3" x14ac:dyDescent="0.25">
      <c r="A62" s="75">
        <v>55</v>
      </c>
      <c r="B62" s="76">
        <v>16.04</v>
      </c>
      <c r="C62" s="76">
        <v>1.51</v>
      </c>
    </row>
    <row r="63" spans="1:3" x14ac:dyDescent="0.25">
      <c r="A63" s="75">
        <v>56</v>
      </c>
      <c r="B63" s="76">
        <v>16.329999999999998</v>
      </c>
      <c r="C63" s="76">
        <v>1.52</v>
      </c>
    </row>
    <row r="64" spans="1:3" x14ac:dyDescent="0.25">
      <c r="A64" s="75">
        <v>57</v>
      </c>
      <c r="B64" s="76">
        <v>16.63</v>
      </c>
      <c r="C64" s="76">
        <v>1.52</v>
      </c>
    </row>
    <row r="65" spans="1:3" x14ac:dyDescent="0.25">
      <c r="A65" s="75">
        <v>58</v>
      </c>
      <c r="B65" s="76">
        <v>16.940000000000001</v>
      </c>
      <c r="C65" s="76">
        <v>1.52</v>
      </c>
    </row>
    <row r="66" spans="1:3" x14ac:dyDescent="0.25">
      <c r="A66" s="75">
        <v>59</v>
      </c>
      <c r="B66" s="76">
        <v>17.260000000000002</v>
      </c>
      <c r="C66" s="76">
        <v>1.53</v>
      </c>
    </row>
    <row r="67" spans="1:3" x14ac:dyDescent="0.25">
      <c r="A67" s="75">
        <v>60</v>
      </c>
      <c r="B67" s="76">
        <v>17.579999999999998</v>
      </c>
      <c r="C67" s="76">
        <v>1.53</v>
      </c>
    </row>
    <row r="68" spans="1:3" x14ac:dyDescent="0.25">
      <c r="A68" s="75">
        <v>61</v>
      </c>
      <c r="B68" s="76">
        <v>17.920000000000002</v>
      </c>
      <c r="C68" s="76">
        <v>1.53</v>
      </c>
    </row>
    <row r="69" spans="1:3" x14ac:dyDescent="0.25">
      <c r="A69" s="75">
        <v>62</v>
      </c>
      <c r="B69" s="76">
        <v>18.260000000000002</v>
      </c>
      <c r="C69" s="76">
        <v>1.53</v>
      </c>
    </row>
    <row r="70" spans="1:3" x14ac:dyDescent="0.25">
      <c r="A70" s="75">
        <v>63</v>
      </c>
      <c r="B70" s="76">
        <v>18.62</v>
      </c>
      <c r="C70" s="76">
        <v>1.53</v>
      </c>
    </row>
    <row r="71" spans="1:3" x14ac:dyDescent="0.25">
      <c r="A71" s="75">
        <v>64</v>
      </c>
      <c r="B71" s="76">
        <v>18.98</v>
      </c>
      <c r="C71" s="76">
        <v>1.53</v>
      </c>
    </row>
  </sheetData>
  <sheetProtection algorithmName="SHA-512" hashValue="9+yKFepHl7SPcZ9eGSEDfcLelDRHeGjYSOon/0bvKfcXhMKluT7mqYIFTL26quBkwQnk4QPlgixVf5hB8KmW6w==" saltValue="6/+JvtbfoE7uDdVKtjmhCA==" spinCount="100000" sheet="1" objects="1" scenarios="1"/>
  <conditionalFormatting sqref="A6:A21">
    <cfRule type="expression" dxfId="857" priority="19" stopIfTrue="1">
      <formula>MOD(ROW(),2)=0</formula>
    </cfRule>
    <cfRule type="expression" dxfId="856" priority="20" stopIfTrue="1">
      <formula>MOD(ROW(),2)&lt;&gt;0</formula>
    </cfRule>
  </conditionalFormatting>
  <conditionalFormatting sqref="A26:A71">
    <cfRule type="expression" dxfId="855" priority="23" stopIfTrue="1">
      <formula>MOD(ROW(),2)=0</formula>
    </cfRule>
    <cfRule type="expression" dxfId="854" priority="24" stopIfTrue="1">
      <formula>MOD(ROW(),2)&lt;&gt;0</formula>
    </cfRule>
  </conditionalFormatting>
  <conditionalFormatting sqref="B18:B19">
    <cfRule type="expression" dxfId="853" priority="1" stopIfTrue="1">
      <formula>MOD(ROW(),2)=0</formula>
    </cfRule>
    <cfRule type="expression" dxfId="852" priority="2" stopIfTrue="1">
      <formula>MOD(ROW(),2)&lt;&gt;0</formula>
    </cfRule>
  </conditionalFormatting>
  <conditionalFormatting sqref="B6:C17 C18:C19 B20:C21">
    <cfRule type="expression" dxfId="851" priority="21" stopIfTrue="1">
      <formula>MOD(ROW(),2)=0</formula>
    </cfRule>
    <cfRule type="expression" dxfId="850" priority="22" stopIfTrue="1">
      <formula>MOD(ROW(),2)&lt;&gt;0</formula>
    </cfRule>
  </conditionalFormatting>
  <conditionalFormatting sqref="B26:C71">
    <cfRule type="expression" dxfId="849" priority="25" stopIfTrue="1">
      <formula>MOD(ROW(),2)=0</formula>
    </cfRule>
    <cfRule type="expression" dxfId="848" priority="26"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15A71-0FFA-40D3-AD2D-26C22B52D81A}">
  <sheetPr codeName="Sheet29"/>
  <dimension ref="A1:D4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x-224</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192</v>
      </c>
      <c r="C8" s="63"/>
      <c r="D8" s="63"/>
    </row>
    <row r="9" spans="1:4" s="64" customFormat="1" x14ac:dyDescent="0.25">
      <c r="A9" s="56" t="s">
        <v>162</v>
      </c>
      <c r="B9" s="63" t="s">
        <v>183</v>
      </c>
      <c r="C9" s="63"/>
      <c r="D9" s="63"/>
    </row>
    <row r="10" spans="1:4" s="64" customFormat="1" x14ac:dyDescent="0.25">
      <c r="A10" s="56" t="s">
        <v>6</v>
      </c>
      <c r="B10" s="63" t="s">
        <v>248</v>
      </c>
      <c r="C10" s="63"/>
      <c r="D10" s="63"/>
    </row>
    <row r="11" spans="1:4" s="64" customFormat="1" x14ac:dyDescent="0.25">
      <c r="A11" s="56" t="s">
        <v>163</v>
      </c>
      <c r="B11" s="63" t="s">
        <v>185</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224</v>
      </c>
      <c r="C14" s="63"/>
      <c r="D14" s="63"/>
    </row>
    <row r="15" spans="1:4" s="64" customFormat="1" x14ac:dyDescent="0.25">
      <c r="A15" s="56" t="s">
        <v>497</v>
      </c>
      <c r="B15" s="63" t="s">
        <v>249</v>
      </c>
      <c r="C15" s="63"/>
      <c r="D15" s="63"/>
    </row>
    <row r="16" spans="1:4" s="64" customFormat="1" x14ac:dyDescent="0.25">
      <c r="A16" s="56" t="s">
        <v>168</v>
      </c>
      <c r="B16" s="63">
        <v>503</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510</v>
      </c>
      <c r="C26" s="57" t="s">
        <v>511</v>
      </c>
      <c r="D26" s="57" t="s">
        <v>512</v>
      </c>
    </row>
    <row r="27" spans="1:4" x14ac:dyDescent="0.25">
      <c r="A27" s="60">
        <v>60</v>
      </c>
      <c r="B27" s="61">
        <v>21.73</v>
      </c>
      <c r="C27" s="61">
        <v>1.48</v>
      </c>
      <c r="D27" s="61">
        <v>0</v>
      </c>
    </row>
    <row r="28" spans="1:4" x14ac:dyDescent="0.25">
      <c r="A28" s="60">
        <v>61</v>
      </c>
      <c r="B28" s="61">
        <v>21.16</v>
      </c>
      <c r="C28" s="61">
        <v>1.49</v>
      </c>
      <c r="D28" s="61">
        <v>0</v>
      </c>
    </row>
    <row r="29" spans="1:4" x14ac:dyDescent="0.25">
      <c r="A29" s="60">
        <v>62</v>
      </c>
      <c r="B29" s="61">
        <v>20.59</v>
      </c>
      <c r="C29" s="61">
        <v>1.5</v>
      </c>
      <c r="D29" s="61">
        <v>0</v>
      </c>
    </row>
    <row r="30" spans="1:4" x14ac:dyDescent="0.25">
      <c r="A30" s="60">
        <v>63</v>
      </c>
      <c r="B30" s="61">
        <v>20.010000000000002</v>
      </c>
      <c r="C30" s="61">
        <v>1.51</v>
      </c>
      <c r="D30" s="61">
        <v>0</v>
      </c>
    </row>
    <row r="31" spans="1:4" x14ac:dyDescent="0.25">
      <c r="A31" s="60">
        <v>64</v>
      </c>
      <c r="B31" s="61">
        <v>19.420000000000002</v>
      </c>
      <c r="C31" s="61">
        <v>1.52</v>
      </c>
      <c r="D31" s="61">
        <v>0</v>
      </c>
    </row>
    <row r="32" spans="1:4" x14ac:dyDescent="0.25">
      <c r="A32" s="60">
        <v>65</v>
      </c>
      <c r="B32" s="61">
        <v>18.82</v>
      </c>
      <c r="C32" s="61">
        <v>1.53</v>
      </c>
      <c r="D32" s="61">
        <v>0</v>
      </c>
    </row>
    <row r="33" spans="1:4" x14ac:dyDescent="0.25">
      <c r="A33" s="60">
        <v>66</v>
      </c>
      <c r="B33" s="61">
        <v>18.22</v>
      </c>
      <c r="C33" s="61">
        <v>1.54</v>
      </c>
      <c r="D33" s="61">
        <v>0</v>
      </c>
    </row>
    <row r="34" spans="1:4" x14ac:dyDescent="0.25">
      <c r="A34" s="60">
        <v>67</v>
      </c>
      <c r="B34" s="61">
        <v>17.600000000000001</v>
      </c>
      <c r="C34" s="61">
        <v>1.55</v>
      </c>
      <c r="D34" s="61">
        <v>0</v>
      </c>
    </row>
    <row r="35" spans="1:4" x14ac:dyDescent="0.25">
      <c r="A35" s="60">
        <v>68</v>
      </c>
      <c r="B35" s="61">
        <v>16.989999999999998</v>
      </c>
      <c r="C35" s="61">
        <v>1.56</v>
      </c>
      <c r="D35" s="61">
        <v>0</v>
      </c>
    </row>
    <row r="36" spans="1:4" x14ac:dyDescent="0.25">
      <c r="A36" s="60">
        <v>69</v>
      </c>
      <c r="B36" s="61">
        <v>16.36</v>
      </c>
      <c r="C36" s="61">
        <v>1.56</v>
      </c>
      <c r="D36" s="61">
        <v>0</v>
      </c>
    </row>
    <row r="37" spans="1:4" x14ac:dyDescent="0.25">
      <c r="A37" s="60">
        <v>70</v>
      </c>
      <c r="B37" s="61">
        <v>15.74</v>
      </c>
      <c r="C37" s="61">
        <v>1.56</v>
      </c>
      <c r="D37" s="61">
        <v>0</v>
      </c>
    </row>
    <row r="38" spans="1:4" x14ac:dyDescent="0.25">
      <c r="A38" s="60">
        <v>71</v>
      </c>
      <c r="B38" s="61">
        <v>15.11</v>
      </c>
      <c r="C38" s="61">
        <v>1.56</v>
      </c>
      <c r="D38" s="61">
        <v>0</v>
      </c>
    </row>
    <row r="39" spans="1:4" x14ac:dyDescent="0.25">
      <c r="A39" s="60">
        <v>72</v>
      </c>
      <c r="B39" s="61">
        <v>14.47</v>
      </c>
      <c r="C39" s="61">
        <v>1.56</v>
      </c>
      <c r="D39" s="61">
        <v>0</v>
      </c>
    </row>
    <row r="40" spans="1:4" x14ac:dyDescent="0.25">
      <c r="A40" s="60">
        <v>73</v>
      </c>
      <c r="B40" s="61">
        <v>13.84</v>
      </c>
      <c r="C40" s="61">
        <v>1.56</v>
      </c>
      <c r="D40" s="61">
        <v>0</v>
      </c>
    </row>
    <row r="41" spans="1:4" x14ac:dyDescent="0.25">
      <c r="A41" s="60">
        <v>74</v>
      </c>
      <c r="B41" s="61">
        <v>13.2</v>
      </c>
      <c r="C41" s="61">
        <v>1.47</v>
      </c>
      <c r="D41" s="61">
        <v>0</v>
      </c>
    </row>
  </sheetData>
  <sheetProtection algorithmName="SHA-512" hashValue="YDPqCFc3kULc1xLxYyKcszsQKsWr+4xJxTUe34qlrR6/w5ajMZehMqqISF0wTI1Gzrvh6zDYTdhsjrhLfEjUGg==" saltValue="axdXeM1hZR3O7sNDVii7VQ==" spinCount="100000" sheet="1" objects="1" scenarios="1"/>
  <conditionalFormatting sqref="A6:A21">
    <cfRule type="expression" dxfId="847" priority="15" stopIfTrue="1">
      <formula>MOD(ROW(),2)=0</formula>
    </cfRule>
    <cfRule type="expression" dxfId="846" priority="16" stopIfTrue="1">
      <formula>MOD(ROW(),2)&lt;&gt;0</formula>
    </cfRule>
  </conditionalFormatting>
  <conditionalFormatting sqref="A26:A41">
    <cfRule type="expression" dxfId="845" priority="3" stopIfTrue="1">
      <formula>MOD(ROW(),2)=0</formula>
    </cfRule>
    <cfRule type="expression" dxfId="844" priority="4" stopIfTrue="1">
      <formula>MOD(ROW(),2)&lt;&gt;0</formula>
    </cfRule>
  </conditionalFormatting>
  <conditionalFormatting sqref="B18:B19">
    <cfRule type="expression" dxfId="843" priority="1" stopIfTrue="1">
      <formula>MOD(ROW(),2)=0</formula>
    </cfRule>
    <cfRule type="expression" dxfId="842" priority="2" stopIfTrue="1">
      <formula>MOD(ROW(),2)&lt;&gt;0</formula>
    </cfRule>
  </conditionalFormatting>
  <conditionalFormatting sqref="B6:D17 C18:D19 B20:D21">
    <cfRule type="expression" dxfId="841" priority="17" stopIfTrue="1">
      <formula>MOD(ROW(),2)=0</formula>
    </cfRule>
    <cfRule type="expression" dxfId="840" priority="18" stopIfTrue="1">
      <formula>MOD(ROW(),2)&lt;&gt;0</formula>
    </cfRule>
  </conditionalFormatting>
  <conditionalFormatting sqref="B26:D41">
    <cfRule type="expression" dxfId="839" priority="5" stopIfTrue="1">
      <formula>MOD(ROW(),2)=0</formula>
    </cfRule>
    <cfRule type="expression" dxfId="838" priority="6"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819F9-FC85-4D35-A20A-26D7D626D9AE}">
  <sheetPr codeName="Sheet30"/>
  <dimension ref="A1:D41"/>
  <sheetViews>
    <sheetView showGridLines="0" workbookViewId="0"/>
  </sheetViews>
  <sheetFormatPr defaultColWidth="9.26953125" defaultRowHeight="13.2" x14ac:dyDescent="0.25"/>
  <cols>
    <col min="1" max="1" width="26.7265625" style="69" customWidth="1"/>
    <col min="2" max="4" width="19.08984375" style="69" customWidth="1"/>
    <col min="5" max="16384" width="9.26953125" style="69"/>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CETV - x-225</v>
      </c>
    </row>
    <row r="4" spans="1:4" customFormat="1" ht="15" x14ac:dyDescent="0.25"/>
    <row r="5" spans="1:4" s="64" customFormat="1" x14ac:dyDescent="0.25"/>
    <row r="6" spans="1:4" s="64" customFormat="1" x14ac:dyDescent="0.25">
      <c r="A6" s="56" t="s">
        <v>493</v>
      </c>
      <c r="B6" s="63" t="s">
        <v>494</v>
      </c>
      <c r="C6" s="63"/>
      <c r="D6" s="63"/>
    </row>
    <row r="7" spans="1:4" s="64" customFormat="1" x14ac:dyDescent="0.25">
      <c r="A7" s="56" t="s">
        <v>495</v>
      </c>
      <c r="B7" s="63" t="s">
        <v>174</v>
      </c>
      <c r="C7" s="63"/>
      <c r="D7" s="63"/>
    </row>
    <row r="8" spans="1:4" s="64" customFormat="1" x14ac:dyDescent="0.25">
      <c r="A8" s="56" t="s">
        <v>161</v>
      </c>
      <c r="B8" s="63" t="s">
        <v>192</v>
      </c>
      <c r="C8" s="63"/>
      <c r="D8" s="63"/>
    </row>
    <row r="9" spans="1:4" s="64" customFormat="1" x14ac:dyDescent="0.25">
      <c r="A9" s="56" t="s">
        <v>162</v>
      </c>
      <c r="B9" s="63" t="s">
        <v>183</v>
      </c>
      <c r="C9" s="63"/>
      <c r="D9" s="63"/>
    </row>
    <row r="10" spans="1:4" s="64" customFormat="1" x14ac:dyDescent="0.25">
      <c r="A10" s="56" t="s">
        <v>6</v>
      </c>
      <c r="B10" s="63" t="s">
        <v>250</v>
      </c>
      <c r="C10" s="63"/>
      <c r="D10" s="63"/>
    </row>
    <row r="11" spans="1:4" s="64" customFormat="1" x14ac:dyDescent="0.25">
      <c r="A11" s="56" t="s">
        <v>163</v>
      </c>
      <c r="B11" s="63" t="s">
        <v>190</v>
      </c>
      <c r="C11" s="63"/>
      <c r="D11" s="63"/>
    </row>
    <row r="12" spans="1:4" s="64" customFormat="1" x14ac:dyDescent="0.25">
      <c r="A12" s="56" t="s">
        <v>164</v>
      </c>
      <c r="B12" s="63" t="s">
        <v>186</v>
      </c>
      <c r="C12" s="63"/>
      <c r="D12" s="63"/>
    </row>
    <row r="13" spans="1:4" s="64" customFormat="1" x14ac:dyDescent="0.25">
      <c r="A13" s="56" t="s">
        <v>496</v>
      </c>
      <c r="B13" s="63" t="s">
        <v>187</v>
      </c>
      <c r="C13" s="63"/>
      <c r="D13" s="63"/>
    </row>
    <row r="14" spans="1:4" s="64" customFormat="1" x14ac:dyDescent="0.25">
      <c r="A14" s="56" t="s">
        <v>166</v>
      </c>
      <c r="B14" s="63">
        <v>225</v>
      </c>
      <c r="C14" s="63"/>
      <c r="D14" s="63"/>
    </row>
    <row r="15" spans="1:4" s="64" customFormat="1" x14ac:dyDescent="0.25">
      <c r="A15" s="56" t="s">
        <v>497</v>
      </c>
      <c r="B15" s="63" t="s">
        <v>251</v>
      </c>
      <c r="C15" s="63"/>
      <c r="D15" s="63"/>
    </row>
    <row r="16" spans="1:4" s="64" customFormat="1" x14ac:dyDescent="0.25">
      <c r="A16" s="56" t="s">
        <v>168</v>
      </c>
      <c r="B16" s="63">
        <v>513</v>
      </c>
      <c r="C16" s="63"/>
      <c r="D16" s="63"/>
    </row>
    <row r="17" spans="1:4" s="64" customFormat="1" x14ac:dyDescent="0.25">
      <c r="A17" s="62" t="s">
        <v>499</v>
      </c>
      <c r="B17" s="63"/>
      <c r="C17" s="63"/>
      <c r="D17" s="63"/>
    </row>
    <row r="18" spans="1:4" s="64" customFormat="1" x14ac:dyDescent="0.25">
      <c r="A18" s="56" t="s">
        <v>170</v>
      </c>
      <c r="B18" s="65">
        <v>46171</v>
      </c>
      <c r="C18" s="65"/>
      <c r="D18" s="65"/>
    </row>
    <row r="19" spans="1:4" s="64" customFormat="1" x14ac:dyDescent="0.25">
      <c r="A19" s="56" t="s">
        <v>171</v>
      </c>
      <c r="B19" s="65">
        <v>46161</v>
      </c>
      <c r="C19" s="63"/>
      <c r="D19" s="63"/>
    </row>
    <row r="20" spans="1:4" s="64" customFormat="1" x14ac:dyDescent="0.25">
      <c r="A20" s="56" t="s">
        <v>172</v>
      </c>
      <c r="B20" s="63" t="s">
        <v>181</v>
      </c>
      <c r="C20" s="63"/>
      <c r="D20" s="63"/>
    </row>
    <row r="21" spans="1:4" s="64" customFormat="1" x14ac:dyDescent="0.25">
      <c r="A21" s="56" t="s">
        <v>500</v>
      </c>
      <c r="B21" s="63" t="s">
        <v>87</v>
      </c>
      <c r="C21" s="63"/>
      <c r="D21" s="63"/>
    </row>
    <row r="22" spans="1:4" s="64" customFormat="1" x14ac:dyDescent="0.25"/>
    <row r="23" spans="1:4" s="64" customFormat="1" x14ac:dyDescent="0.25">
      <c r="A23" s="66" t="str">
        <f>HYPERLINK("#'Factor List'!A1", "Back to Factor List")</f>
        <v>Back to Factor List</v>
      </c>
      <c r="B23" s="66" t="str">
        <f>HYPERLINK("#'Assumptions'!A1", "Assumptions")</f>
        <v>Assumptions</v>
      </c>
    </row>
    <row r="24" spans="1:4" s="64" customFormat="1" x14ac:dyDescent="0.25"/>
    <row r="26" spans="1:4" ht="26.4" x14ac:dyDescent="0.25">
      <c r="A26" s="57" t="s">
        <v>501</v>
      </c>
      <c r="B26" s="57" t="s">
        <v>505</v>
      </c>
      <c r="C26" s="57" t="s">
        <v>509</v>
      </c>
      <c r="D26" s="57" t="s">
        <v>512</v>
      </c>
    </row>
    <row r="27" spans="1:4" x14ac:dyDescent="0.25">
      <c r="A27" s="60">
        <v>60</v>
      </c>
      <c r="B27" s="61">
        <v>21.73</v>
      </c>
      <c r="C27" s="61">
        <v>1.48</v>
      </c>
      <c r="D27" s="61">
        <v>0</v>
      </c>
    </row>
    <row r="28" spans="1:4" x14ac:dyDescent="0.25">
      <c r="A28" s="60">
        <v>61</v>
      </c>
      <c r="B28" s="61">
        <v>21.16</v>
      </c>
      <c r="C28" s="61">
        <v>1.49</v>
      </c>
      <c r="D28" s="61">
        <v>0</v>
      </c>
    </row>
    <row r="29" spans="1:4" x14ac:dyDescent="0.25">
      <c r="A29" s="60">
        <v>62</v>
      </c>
      <c r="B29" s="61">
        <v>20.59</v>
      </c>
      <c r="C29" s="61">
        <v>1.5</v>
      </c>
      <c r="D29" s="61">
        <v>0</v>
      </c>
    </row>
    <row r="30" spans="1:4" x14ac:dyDescent="0.25">
      <c r="A30" s="60">
        <v>63</v>
      </c>
      <c r="B30" s="61">
        <v>20.010000000000002</v>
      </c>
      <c r="C30" s="61">
        <v>1.51</v>
      </c>
      <c r="D30" s="61">
        <v>0</v>
      </c>
    </row>
    <row r="31" spans="1:4" x14ac:dyDescent="0.25">
      <c r="A31" s="60">
        <v>64</v>
      </c>
      <c r="B31" s="61">
        <v>19.420000000000002</v>
      </c>
      <c r="C31" s="61">
        <v>1.52</v>
      </c>
      <c r="D31" s="61">
        <v>0</v>
      </c>
    </row>
    <row r="32" spans="1:4" x14ac:dyDescent="0.25">
      <c r="A32" s="60">
        <v>65</v>
      </c>
      <c r="B32" s="61">
        <v>18.82</v>
      </c>
      <c r="C32" s="61">
        <v>1.53</v>
      </c>
      <c r="D32" s="61">
        <v>0</v>
      </c>
    </row>
    <row r="33" spans="1:4" x14ac:dyDescent="0.25">
      <c r="A33" s="60">
        <v>66</v>
      </c>
      <c r="B33" s="61">
        <v>18.22</v>
      </c>
      <c r="C33" s="61">
        <v>1.54</v>
      </c>
      <c r="D33" s="61">
        <v>0</v>
      </c>
    </row>
    <row r="34" spans="1:4" x14ac:dyDescent="0.25">
      <c r="A34" s="60">
        <v>67</v>
      </c>
      <c r="B34" s="61">
        <v>17.600000000000001</v>
      </c>
      <c r="C34" s="61">
        <v>1.55</v>
      </c>
      <c r="D34" s="61">
        <v>0</v>
      </c>
    </row>
    <row r="35" spans="1:4" x14ac:dyDescent="0.25">
      <c r="A35" s="60">
        <v>68</v>
      </c>
      <c r="B35" s="61">
        <v>16.989999999999998</v>
      </c>
      <c r="C35" s="61">
        <v>1.56</v>
      </c>
      <c r="D35" s="61">
        <v>0</v>
      </c>
    </row>
    <row r="36" spans="1:4" x14ac:dyDescent="0.25">
      <c r="A36" s="60">
        <v>69</v>
      </c>
      <c r="B36" s="61">
        <v>16.36</v>
      </c>
      <c r="C36" s="61">
        <v>1.56</v>
      </c>
      <c r="D36" s="61">
        <v>0</v>
      </c>
    </row>
    <row r="37" spans="1:4" x14ac:dyDescent="0.25">
      <c r="A37" s="60">
        <v>70</v>
      </c>
      <c r="B37" s="61">
        <v>15.74</v>
      </c>
      <c r="C37" s="61">
        <v>1.56</v>
      </c>
      <c r="D37" s="61">
        <v>0</v>
      </c>
    </row>
    <row r="38" spans="1:4" x14ac:dyDescent="0.25">
      <c r="A38" s="60">
        <v>71</v>
      </c>
      <c r="B38" s="61">
        <v>15.11</v>
      </c>
      <c r="C38" s="61">
        <v>1.56</v>
      </c>
      <c r="D38" s="61">
        <v>0</v>
      </c>
    </row>
    <row r="39" spans="1:4" x14ac:dyDescent="0.25">
      <c r="A39" s="60">
        <v>72</v>
      </c>
      <c r="B39" s="61">
        <v>14.47</v>
      </c>
      <c r="C39" s="61">
        <v>1.56</v>
      </c>
      <c r="D39" s="61">
        <v>0</v>
      </c>
    </row>
    <row r="40" spans="1:4" x14ac:dyDescent="0.25">
      <c r="A40" s="60">
        <v>73</v>
      </c>
      <c r="B40" s="61">
        <v>13.84</v>
      </c>
      <c r="C40" s="61">
        <v>1.56</v>
      </c>
      <c r="D40" s="61">
        <v>0</v>
      </c>
    </row>
    <row r="41" spans="1:4" x14ac:dyDescent="0.25">
      <c r="A41" s="60">
        <v>74</v>
      </c>
      <c r="B41" s="61">
        <v>13.2</v>
      </c>
      <c r="C41" s="61">
        <v>1.47</v>
      </c>
      <c r="D41" s="61">
        <v>0</v>
      </c>
    </row>
  </sheetData>
  <sheetProtection algorithmName="SHA-512" hashValue="fj7MRUcNZfiBhxs+q16/NQc8hQEr7U83jZYOXgwwMzyGJOre0NpHdrU7NJ4ez5mJlMBsAxi5FcqVMae7wcyzhw==" saltValue="3Ux6/WKLmOzRkkNDu/abuw==" spinCount="100000" sheet="1" objects="1" scenarios="1"/>
  <conditionalFormatting sqref="A6:A21">
    <cfRule type="expression" dxfId="837" priority="15" stopIfTrue="1">
      <formula>MOD(ROW(),2)=0</formula>
    </cfRule>
    <cfRule type="expression" dxfId="836" priority="16" stopIfTrue="1">
      <formula>MOD(ROW(),2)&lt;&gt;0</formula>
    </cfRule>
  </conditionalFormatting>
  <conditionalFormatting sqref="A26:A41">
    <cfRule type="expression" dxfId="835" priority="3" stopIfTrue="1">
      <formula>MOD(ROW(),2)=0</formula>
    </cfRule>
    <cfRule type="expression" dxfId="834" priority="4" stopIfTrue="1">
      <formula>MOD(ROW(),2)&lt;&gt;0</formula>
    </cfRule>
  </conditionalFormatting>
  <conditionalFormatting sqref="B18:B19">
    <cfRule type="expression" dxfId="833" priority="1" stopIfTrue="1">
      <formula>MOD(ROW(),2)=0</formula>
    </cfRule>
    <cfRule type="expression" dxfId="832" priority="2" stopIfTrue="1">
      <formula>MOD(ROW(),2)&lt;&gt;0</formula>
    </cfRule>
  </conditionalFormatting>
  <conditionalFormatting sqref="B6:D17 C18:D19 B20:D21">
    <cfRule type="expression" dxfId="831" priority="17" stopIfTrue="1">
      <formula>MOD(ROW(),2)=0</formula>
    </cfRule>
    <cfRule type="expression" dxfId="830" priority="18" stopIfTrue="1">
      <formula>MOD(ROW(),2)&lt;&gt;0</formula>
    </cfRule>
  </conditionalFormatting>
  <conditionalFormatting sqref="B26:D41">
    <cfRule type="expression" dxfId="829" priority="5" stopIfTrue="1">
      <formula>MOD(ROW(),2)=0</formula>
    </cfRule>
    <cfRule type="expression" dxfId="828" priority="6"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0C196-834C-43C9-996B-ECAD3BF896A9}">
  <sheetPr codeName="Sheet31"/>
  <dimension ref="A1:M30"/>
  <sheetViews>
    <sheetView showGridLines="0" workbookViewId="0"/>
  </sheetViews>
  <sheetFormatPr defaultColWidth="9.26953125" defaultRowHeight="13.2" x14ac:dyDescent="0.25"/>
  <cols>
    <col min="1" max="1" width="26.7265625" style="69" customWidth="1"/>
    <col min="2" max="13" width="19.08984375" style="69" customWidth="1"/>
    <col min="14" max="16384" width="9.26953125" style="69"/>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CETV - x-226</v>
      </c>
    </row>
    <row r="4" spans="1:13" customFormat="1" ht="15" x14ac:dyDescent="0.25"/>
    <row r="5" spans="1:13" s="64" customFormat="1" x14ac:dyDescent="0.25"/>
    <row r="6" spans="1:13" s="64" customFormat="1" x14ac:dyDescent="0.25">
      <c r="A6" s="56" t="s">
        <v>493</v>
      </c>
      <c r="B6" s="63" t="s">
        <v>494</v>
      </c>
      <c r="C6" s="63"/>
      <c r="D6" s="63"/>
      <c r="E6" s="63"/>
      <c r="F6" s="63"/>
      <c r="G6" s="63"/>
      <c r="H6" s="63"/>
      <c r="I6" s="63"/>
      <c r="J6" s="63"/>
      <c r="K6" s="63"/>
      <c r="L6" s="63"/>
      <c r="M6" s="63"/>
    </row>
    <row r="7" spans="1:13" s="64" customFormat="1" x14ac:dyDescent="0.25">
      <c r="A7" s="56" t="s">
        <v>495</v>
      </c>
      <c r="B7" s="63" t="s">
        <v>174</v>
      </c>
      <c r="C7" s="63"/>
      <c r="D7" s="63"/>
      <c r="E7" s="63"/>
      <c r="F7" s="63"/>
      <c r="G7" s="63"/>
      <c r="H7" s="63"/>
      <c r="I7" s="63"/>
      <c r="J7" s="63"/>
      <c r="K7" s="63"/>
      <c r="L7" s="63"/>
      <c r="M7" s="63"/>
    </row>
    <row r="8" spans="1:13" s="64" customFormat="1" x14ac:dyDescent="0.25">
      <c r="A8" s="56" t="s">
        <v>161</v>
      </c>
      <c r="B8" s="63" t="s">
        <v>175</v>
      </c>
      <c r="C8" s="63"/>
      <c r="D8" s="63"/>
      <c r="E8" s="63"/>
      <c r="F8" s="63"/>
      <c r="G8" s="63"/>
      <c r="H8" s="63"/>
      <c r="I8" s="63"/>
      <c r="J8" s="63"/>
      <c r="K8" s="63"/>
      <c r="L8" s="63"/>
      <c r="M8" s="63"/>
    </row>
    <row r="9" spans="1:13" s="64" customFormat="1" x14ac:dyDescent="0.25">
      <c r="A9" s="56" t="s">
        <v>162</v>
      </c>
      <c r="B9" s="63" t="s">
        <v>183</v>
      </c>
      <c r="C9" s="63"/>
      <c r="D9" s="63"/>
      <c r="E9" s="63"/>
      <c r="F9" s="63"/>
      <c r="G9" s="63"/>
      <c r="H9" s="63"/>
      <c r="I9" s="63"/>
      <c r="J9" s="63"/>
      <c r="K9" s="63"/>
      <c r="L9" s="63"/>
      <c r="M9" s="63"/>
    </row>
    <row r="10" spans="1:13" s="64" customFormat="1" x14ac:dyDescent="0.25">
      <c r="A10" s="56" t="s">
        <v>6</v>
      </c>
      <c r="B10" s="63" t="s">
        <v>252</v>
      </c>
      <c r="C10" s="63"/>
      <c r="D10" s="63"/>
      <c r="E10" s="63"/>
      <c r="F10" s="63"/>
      <c r="G10" s="63"/>
      <c r="H10" s="63"/>
      <c r="I10" s="63"/>
      <c r="J10" s="63"/>
      <c r="K10" s="63"/>
      <c r="L10" s="63"/>
      <c r="M10" s="63"/>
    </row>
    <row r="11" spans="1:13" s="64" customFormat="1" x14ac:dyDescent="0.25">
      <c r="A11" s="56" t="s">
        <v>163</v>
      </c>
      <c r="B11" s="63" t="s">
        <v>253</v>
      </c>
      <c r="C11" s="63"/>
      <c r="D11" s="63"/>
      <c r="E11" s="63"/>
      <c r="F11" s="63"/>
      <c r="G11" s="63"/>
      <c r="H11" s="63"/>
      <c r="I11" s="63"/>
      <c r="J11" s="63"/>
      <c r="K11" s="63"/>
      <c r="L11" s="63"/>
      <c r="M11" s="63"/>
    </row>
    <row r="12" spans="1:13" s="64" customFormat="1" x14ac:dyDescent="0.25">
      <c r="A12" s="56" t="s">
        <v>164</v>
      </c>
      <c r="B12" s="63" t="s">
        <v>254</v>
      </c>
      <c r="C12" s="63"/>
      <c r="D12" s="63"/>
      <c r="E12" s="63"/>
      <c r="F12" s="63"/>
      <c r="G12" s="63"/>
      <c r="H12" s="63"/>
      <c r="I12" s="63"/>
      <c r="J12" s="63"/>
      <c r="K12" s="63"/>
      <c r="L12" s="63"/>
      <c r="M12" s="63"/>
    </row>
    <row r="13" spans="1:13" s="64" customFormat="1" x14ac:dyDescent="0.25">
      <c r="A13" s="56" t="s">
        <v>496</v>
      </c>
      <c r="B13" s="63" t="s">
        <v>187</v>
      </c>
      <c r="C13" s="63"/>
      <c r="D13" s="63"/>
      <c r="E13" s="63"/>
      <c r="F13" s="63"/>
      <c r="G13" s="63"/>
      <c r="H13" s="63"/>
      <c r="I13" s="63"/>
      <c r="J13" s="63"/>
      <c r="K13" s="63"/>
      <c r="L13" s="63"/>
      <c r="M13" s="63"/>
    </row>
    <row r="14" spans="1:13" s="64" customFormat="1" x14ac:dyDescent="0.25">
      <c r="A14" s="56" t="s">
        <v>166</v>
      </c>
      <c r="B14" s="63">
        <v>226</v>
      </c>
      <c r="C14" s="63"/>
      <c r="D14" s="63"/>
      <c r="E14" s="63"/>
      <c r="F14" s="63"/>
      <c r="G14" s="63"/>
      <c r="H14" s="63"/>
      <c r="I14" s="63"/>
      <c r="J14" s="63"/>
      <c r="K14" s="63"/>
      <c r="L14" s="63"/>
      <c r="M14" s="63"/>
    </row>
    <row r="15" spans="1:13" s="64" customFormat="1" x14ac:dyDescent="0.25">
      <c r="A15" s="56" t="s">
        <v>497</v>
      </c>
      <c r="B15" s="63" t="s">
        <v>255</v>
      </c>
      <c r="C15" s="63"/>
      <c r="D15" s="63"/>
      <c r="E15" s="63"/>
      <c r="F15" s="63"/>
      <c r="G15" s="63"/>
      <c r="H15" s="63"/>
      <c r="I15" s="63"/>
      <c r="J15" s="63"/>
      <c r="K15" s="63"/>
      <c r="L15" s="63"/>
      <c r="M15" s="63"/>
    </row>
    <row r="16" spans="1:13" s="64" customFormat="1" x14ac:dyDescent="0.25">
      <c r="A16" s="56" t="s">
        <v>168</v>
      </c>
      <c r="B16" s="63" t="s">
        <v>256</v>
      </c>
      <c r="C16" s="63"/>
      <c r="D16" s="63"/>
      <c r="E16" s="63"/>
      <c r="F16" s="63"/>
      <c r="G16" s="63"/>
      <c r="H16" s="63"/>
      <c r="I16" s="63"/>
      <c r="J16" s="63"/>
      <c r="K16" s="63"/>
      <c r="L16" s="63"/>
      <c r="M16" s="63"/>
    </row>
    <row r="17" spans="1:13" s="64" customFormat="1" x14ac:dyDescent="0.25">
      <c r="A17" s="62" t="s">
        <v>499</v>
      </c>
      <c r="B17" s="63"/>
      <c r="C17" s="63"/>
      <c r="D17" s="63"/>
      <c r="E17" s="63"/>
      <c r="F17" s="63"/>
      <c r="G17" s="63"/>
      <c r="H17" s="63"/>
      <c r="I17" s="63"/>
      <c r="J17" s="63"/>
      <c r="K17" s="63"/>
      <c r="L17" s="63"/>
      <c r="M17" s="63"/>
    </row>
    <row r="18" spans="1:13" s="64" customFormat="1" x14ac:dyDescent="0.25">
      <c r="A18" s="56" t="s">
        <v>170</v>
      </c>
      <c r="B18" s="65">
        <v>46171</v>
      </c>
      <c r="C18" s="65"/>
      <c r="D18" s="65"/>
      <c r="E18" s="65"/>
      <c r="F18" s="65"/>
      <c r="G18" s="65"/>
      <c r="H18" s="65"/>
      <c r="I18" s="65"/>
      <c r="J18" s="65"/>
      <c r="K18" s="65"/>
      <c r="L18" s="65"/>
      <c r="M18" s="65"/>
    </row>
    <row r="19" spans="1:13" s="64" customFormat="1" x14ac:dyDescent="0.25">
      <c r="A19" s="56" t="s">
        <v>171</v>
      </c>
      <c r="B19" s="65">
        <v>46161</v>
      </c>
      <c r="C19" s="63"/>
      <c r="D19" s="63"/>
      <c r="E19" s="63"/>
      <c r="F19" s="63"/>
      <c r="G19" s="63"/>
      <c r="H19" s="63"/>
      <c r="I19" s="63"/>
      <c r="J19" s="63"/>
      <c r="K19" s="63"/>
      <c r="L19" s="63"/>
      <c r="M19" s="63"/>
    </row>
    <row r="20" spans="1:13" s="64" customFormat="1" x14ac:dyDescent="0.25">
      <c r="A20" s="56" t="s">
        <v>172</v>
      </c>
      <c r="B20" s="63" t="s">
        <v>181</v>
      </c>
      <c r="C20" s="63"/>
      <c r="D20" s="63"/>
      <c r="E20" s="63"/>
      <c r="F20" s="63"/>
      <c r="G20" s="63"/>
      <c r="H20" s="63"/>
      <c r="I20" s="63"/>
      <c r="J20" s="63"/>
      <c r="K20" s="63"/>
      <c r="L20" s="63"/>
      <c r="M20" s="63"/>
    </row>
    <row r="21" spans="1:13" s="64" customFormat="1" x14ac:dyDescent="0.25">
      <c r="A21" s="56" t="s">
        <v>500</v>
      </c>
      <c r="B21" s="63" t="s">
        <v>87</v>
      </c>
      <c r="C21" s="63"/>
      <c r="D21" s="63"/>
      <c r="E21" s="63"/>
      <c r="F21" s="63"/>
      <c r="G21" s="63"/>
      <c r="H21" s="63"/>
      <c r="I21" s="63"/>
      <c r="J21" s="63"/>
      <c r="K21" s="63"/>
      <c r="L21" s="63"/>
      <c r="M21" s="63"/>
    </row>
    <row r="22" spans="1:13" s="64" customFormat="1" x14ac:dyDescent="0.25"/>
    <row r="23" spans="1:13" s="64" customFormat="1" x14ac:dyDescent="0.25">
      <c r="A23" s="66" t="str">
        <f>HYPERLINK("#'Factor List'!A1", "Back to Factor List")</f>
        <v>Back to Factor List</v>
      </c>
      <c r="B23" s="66" t="str">
        <f>HYPERLINK("#'Assumptions'!A1", "Assumptions")</f>
        <v>Assumptions</v>
      </c>
    </row>
    <row r="24" spans="1:13" s="64" customFormat="1" x14ac:dyDescent="0.25"/>
    <row r="26" spans="1:13" x14ac:dyDescent="0.25">
      <c r="A26" s="57" t="s">
        <v>513</v>
      </c>
      <c r="B26" s="57">
        <v>0</v>
      </c>
      <c r="C26" s="57">
        <v>1</v>
      </c>
      <c r="D26" s="57">
        <v>2</v>
      </c>
      <c r="E26" s="57">
        <v>3</v>
      </c>
      <c r="F26" s="57">
        <v>4</v>
      </c>
      <c r="G26" s="57">
        <v>5</v>
      </c>
      <c r="H26" s="57">
        <v>6</v>
      </c>
      <c r="I26" s="57">
        <v>7</v>
      </c>
      <c r="J26" s="57">
        <v>8</v>
      </c>
      <c r="K26" s="57">
        <v>9</v>
      </c>
      <c r="L26" s="57">
        <v>10</v>
      </c>
      <c r="M26" s="57">
        <v>11</v>
      </c>
    </row>
    <row r="27" spans="1:13" x14ac:dyDescent="0.25">
      <c r="A27" s="60">
        <v>0</v>
      </c>
      <c r="B27" s="71">
        <v>1</v>
      </c>
      <c r="C27" s="71">
        <v>0.998</v>
      </c>
      <c r="D27" s="71">
        <v>0.996</v>
      </c>
      <c r="E27" s="71">
        <v>0.99399999999999999</v>
      </c>
      <c r="F27" s="71">
        <v>0.99199999999999999</v>
      </c>
      <c r="G27" s="71">
        <v>0.99</v>
      </c>
      <c r="H27" s="71">
        <v>0.98899999999999999</v>
      </c>
      <c r="I27" s="71">
        <v>0.98699999999999999</v>
      </c>
      <c r="J27" s="71">
        <v>0.98499999999999999</v>
      </c>
      <c r="K27" s="71">
        <v>0.98299999999999998</v>
      </c>
      <c r="L27" s="71">
        <v>0.98099999999999998</v>
      </c>
      <c r="M27" s="71">
        <v>0.97899999999999998</v>
      </c>
    </row>
    <row r="28" spans="1:13" x14ac:dyDescent="0.25">
      <c r="A28" s="60">
        <v>1</v>
      </c>
      <c r="B28" s="71">
        <v>0.97699999999999998</v>
      </c>
      <c r="C28" s="71">
        <v>0.97599999999999998</v>
      </c>
      <c r="D28" s="71">
        <v>0.97399999999999998</v>
      </c>
      <c r="E28" s="71">
        <v>0.97199999999999998</v>
      </c>
      <c r="F28" s="71">
        <v>0.97099999999999997</v>
      </c>
      <c r="G28" s="71">
        <v>0.96899999999999997</v>
      </c>
      <c r="H28" s="71">
        <v>0.96799999999999997</v>
      </c>
      <c r="I28" s="71">
        <v>0.96599999999999997</v>
      </c>
      <c r="J28" s="71">
        <v>0.96499999999999997</v>
      </c>
      <c r="K28" s="71">
        <v>0.96299999999999997</v>
      </c>
      <c r="L28" s="71">
        <v>0.96199999999999997</v>
      </c>
      <c r="M28" s="71">
        <v>0.96</v>
      </c>
    </row>
    <row r="29" spans="1:13" x14ac:dyDescent="0.25">
      <c r="A29" s="60">
        <v>2</v>
      </c>
      <c r="B29" s="71">
        <v>0.95899999999999996</v>
      </c>
      <c r="C29" s="71">
        <v>0.95699999999999996</v>
      </c>
      <c r="D29" s="71">
        <v>0.95599999999999996</v>
      </c>
      <c r="E29" s="71">
        <v>0.95499999999999996</v>
      </c>
      <c r="F29" s="71">
        <v>0.95399999999999996</v>
      </c>
      <c r="G29" s="71">
        <v>0.95199999999999996</v>
      </c>
      <c r="H29" s="71">
        <v>0.95099999999999996</v>
      </c>
      <c r="I29" s="71">
        <v>0.95</v>
      </c>
      <c r="J29" s="71">
        <v>0.94899999999999995</v>
      </c>
      <c r="K29" s="71">
        <v>0.94799999999999995</v>
      </c>
      <c r="L29" s="71">
        <v>0.94599999999999995</v>
      </c>
      <c r="M29" s="71">
        <v>0.94499999999999995</v>
      </c>
    </row>
    <row r="30" spans="1:13" x14ac:dyDescent="0.25">
      <c r="A30" s="60">
        <v>3</v>
      </c>
      <c r="B30" s="71">
        <v>0.94399999999999995</v>
      </c>
      <c r="C30" s="71"/>
      <c r="D30" s="71"/>
      <c r="E30" s="71"/>
      <c r="F30" s="71"/>
      <c r="G30" s="71"/>
      <c r="H30" s="71"/>
      <c r="I30" s="71"/>
      <c r="J30" s="71"/>
      <c r="K30" s="71"/>
      <c r="L30" s="71"/>
      <c r="M30" s="71"/>
    </row>
  </sheetData>
  <sheetProtection algorithmName="SHA-512" hashValue="mLl/MK3mUOsR/9bTbTZnU59RKUAscnkPmwlEt+v6wj3kKHX3x4hZ+kdIDUJQGDk+jVvyGo8ZaXFma03CwnQghA==" saltValue="Me/1D884iP4N5HHIFPIHVg==" spinCount="100000" sheet="1" objects="1" scenarios="1"/>
  <conditionalFormatting sqref="A6:A21">
    <cfRule type="expression" dxfId="827" priority="15" stopIfTrue="1">
      <formula>MOD(ROW(),2)=0</formula>
    </cfRule>
    <cfRule type="expression" dxfId="826" priority="16" stopIfTrue="1">
      <formula>MOD(ROW(),2)&lt;&gt;0</formula>
    </cfRule>
  </conditionalFormatting>
  <conditionalFormatting sqref="A26:A30">
    <cfRule type="expression" dxfId="825" priority="3" stopIfTrue="1">
      <formula>MOD(ROW(),2)=0</formula>
    </cfRule>
    <cfRule type="expression" dxfId="824" priority="4" stopIfTrue="1">
      <formula>MOD(ROW(),2)&lt;&gt;0</formula>
    </cfRule>
  </conditionalFormatting>
  <conditionalFormatting sqref="B18:B19">
    <cfRule type="expression" dxfId="823" priority="1" stopIfTrue="1">
      <formula>MOD(ROW(),2)=0</formula>
    </cfRule>
    <cfRule type="expression" dxfId="822" priority="2" stopIfTrue="1">
      <formula>MOD(ROW(),2)&lt;&gt;0</formula>
    </cfRule>
  </conditionalFormatting>
  <conditionalFormatting sqref="B6:M17 C18:M19 B20:M21">
    <cfRule type="expression" dxfId="821" priority="17" stopIfTrue="1">
      <formula>MOD(ROW(),2)=0</formula>
    </cfRule>
    <cfRule type="expression" dxfId="820" priority="18" stopIfTrue="1">
      <formula>MOD(ROW(),2)&lt;&gt;0</formula>
    </cfRule>
  </conditionalFormatting>
  <conditionalFormatting sqref="B26:M30">
    <cfRule type="expression" dxfId="819" priority="5" stopIfTrue="1">
      <formula>MOD(ROW(),2)=0</formula>
    </cfRule>
    <cfRule type="expression" dxfId="818" priority="6"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BCEA0-4279-4931-BD3F-A7FD0F95462A}">
  <sheetPr codeName="Sheet32"/>
  <dimension ref="A1:C71"/>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x-231</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258</v>
      </c>
      <c r="C10" s="63"/>
    </row>
    <row r="11" spans="1:3" x14ac:dyDescent="0.25">
      <c r="A11" s="56" t="s">
        <v>163</v>
      </c>
      <c r="B11" s="63" t="s">
        <v>185</v>
      </c>
      <c r="C11" s="63"/>
    </row>
    <row r="12" spans="1:3" x14ac:dyDescent="0.25">
      <c r="A12" s="56" t="s">
        <v>164</v>
      </c>
      <c r="B12" s="63" t="s">
        <v>186</v>
      </c>
      <c r="C12" s="63"/>
    </row>
    <row r="13" spans="1:3" x14ac:dyDescent="0.25">
      <c r="A13" s="56" t="s">
        <v>496</v>
      </c>
      <c r="B13" s="63">
        <v>0</v>
      </c>
      <c r="C13" s="63"/>
    </row>
    <row r="14" spans="1:3" x14ac:dyDescent="0.25">
      <c r="A14" s="56" t="s">
        <v>166</v>
      </c>
      <c r="B14" s="63">
        <v>231</v>
      </c>
      <c r="C14" s="63"/>
    </row>
    <row r="15" spans="1:3" x14ac:dyDescent="0.25">
      <c r="A15" s="56" t="s">
        <v>497</v>
      </c>
      <c r="B15" s="63" t="s">
        <v>514</v>
      </c>
      <c r="C15" s="63"/>
    </row>
    <row r="16" spans="1:3" x14ac:dyDescent="0.25">
      <c r="A16" s="56" t="s">
        <v>168</v>
      </c>
      <c r="B16" s="63" t="s">
        <v>259</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515</v>
      </c>
      <c r="C26" s="34" t="s">
        <v>511</v>
      </c>
    </row>
    <row r="27" spans="1:3" x14ac:dyDescent="0.25">
      <c r="A27" s="35">
        <v>20</v>
      </c>
      <c r="B27" s="36">
        <v>20.25</v>
      </c>
      <c r="C27" s="36">
        <v>2.15</v>
      </c>
    </row>
    <row r="28" spans="1:3" x14ac:dyDescent="0.25">
      <c r="A28" s="35">
        <v>21</v>
      </c>
      <c r="B28" s="36">
        <v>20.239999999999998</v>
      </c>
      <c r="C28" s="36">
        <v>2.15</v>
      </c>
    </row>
    <row r="29" spans="1:3" x14ac:dyDescent="0.25">
      <c r="A29" s="35">
        <v>22</v>
      </c>
      <c r="B29" s="36">
        <v>20.22</v>
      </c>
      <c r="C29" s="36">
        <v>2.15</v>
      </c>
    </row>
    <row r="30" spans="1:3" x14ac:dyDescent="0.25">
      <c r="A30" s="35">
        <v>23</v>
      </c>
      <c r="B30" s="36">
        <v>20.2</v>
      </c>
      <c r="C30" s="36">
        <v>2.15</v>
      </c>
    </row>
    <row r="31" spans="1:3" x14ac:dyDescent="0.25">
      <c r="A31" s="35">
        <v>24</v>
      </c>
      <c r="B31" s="36">
        <v>20.190000000000001</v>
      </c>
      <c r="C31" s="36">
        <v>2.16</v>
      </c>
    </row>
    <row r="32" spans="1:3" x14ac:dyDescent="0.25">
      <c r="A32" s="35">
        <v>25</v>
      </c>
      <c r="B32" s="36">
        <v>20.170000000000002</v>
      </c>
      <c r="C32" s="36">
        <v>2.16</v>
      </c>
    </row>
    <row r="33" spans="1:3" x14ac:dyDescent="0.25">
      <c r="A33" s="35">
        <v>26</v>
      </c>
      <c r="B33" s="36">
        <v>20.16</v>
      </c>
      <c r="C33" s="36">
        <v>2.16</v>
      </c>
    </row>
    <row r="34" spans="1:3" x14ac:dyDescent="0.25">
      <c r="A34" s="35">
        <v>27</v>
      </c>
      <c r="B34" s="36">
        <v>20.14</v>
      </c>
      <c r="C34" s="36">
        <v>2.16</v>
      </c>
    </row>
    <row r="35" spans="1:3" x14ac:dyDescent="0.25">
      <c r="A35" s="35">
        <v>28</v>
      </c>
      <c r="B35" s="36">
        <v>20.12</v>
      </c>
      <c r="C35" s="36">
        <v>2.16</v>
      </c>
    </row>
    <row r="36" spans="1:3" x14ac:dyDescent="0.25">
      <c r="A36" s="35">
        <v>29</v>
      </c>
      <c r="B36" s="36">
        <v>20.100000000000001</v>
      </c>
      <c r="C36" s="36">
        <v>2.16</v>
      </c>
    </row>
    <row r="37" spans="1:3" x14ac:dyDescent="0.25">
      <c r="A37" s="35">
        <v>30</v>
      </c>
      <c r="B37" s="36">
        <v>20.09</v>
      </c>
      <c r="C37" s="36">
        <v>2.16</v>
      </c>
    </row>
    <row r="38" spans="1:3" x14ac:dyDescent="0.25">
      <c r="A38" s="35">
        <v>31</v>
      </c>
      <c r="B38" s="36">
        <v>20.07</v>
      </c>
      <c r="C38" s="36">
        <v>2.16</v>
      </c>
    </row>
    <row r="39" spans="1:3" x14ac:dyDescent="0.25">
      <c r="A39" s="35">
        <v>32</v>
      </c>
      <c r="B39" s="36">
        <v>20.05</v>
      </c>
      <c r="C39" s="36">
        <v>2.16</v>
      </c>
    </row>
    <row r="40" spans="1:3" x14ac:dyDescent="0.25">
      <c r="A40" s="35">
        <v>33</v>
      </c>
      <c r="B40" s="36">
        <v>20.04</v>
      </c>
      <c r="C40" s="36">
        <v>2.16</v>
      </c>
    </row>
    <row r="41" spans="1:3" x14ac:dyDescent="0.25">
      <c r="A41" s="35">
        <v>34</v>
      </c>
      <c r="B41" s="36">
        <v>20.02</v>
      </c>
      <c r="C41" s="36">
        <v>2.16</v>
      </c>
    </row>
    <row r="42" spans="1:3" x14ac:dyDescent="0.25">
      <c r="A42" s="35">
        <v>35</v>
      </c>
      <c r="B42" s="36">
        <v>20</v>
      </c>
      <c r="C42" s="36">
        <v>2.16</v>
      </c>
    </row>
    <row r="43" spans="1:3" x14ac:dyDescent="0.25">
      <c r="A43" s="35">
        <v>36</v>
      </c>
      <c r="B43" s="36">
        <v>19.98</v>
      </c>
      <c r="C43" s="36">
        <v>2.16</v>
      </c>
    </row>
    <row r="44" spans="1:3" x14ac:dyDescent="0.25">
      <c r="A44" s="35">
        <v>37</v>
      </c>
      <c r="B44" s="36">
        <v>19.97</v>
      </c>
      <c r="C44" s="36">
        <v>2.16</v>
      </c>
    </row>
    <row r="45" spans="1:3" x14ac:dyDescent="0.25">
      <c r="A45" s="35">
        <v>38</v>
      </c>
      <c r="B45" s="36">
        <v>19.95</v>
      </c>
      <c r="C45" s="36">
        <v>2.15</v>
      </c>
    </row>
    <row r="46" spans="1:3" x14ac:dyDescent="0.25">
      <c r="A46" s="35">
        <v>39</v>
      </c>
      <c r="B46" s="36">
        <v>19.93</v>
      </c>
      <c r="C46" s="36">
        <v>2.15</v>
      </c>
    </row>
    <row r="47" spans="1:3" x14ac:dyDescent="0.25">
      <c r="A47" s="35">
        <v>40</v>
      </c>
      <c r="B47" s="36">
        <v>19.91</v>
      </c>
      <c r="C47" s="36">
        <v>2.15</v>
      </c>
    </row>
    <row r="48" spans="1:3" x14ac:dyDescent="0.25">
      <c r="A48" s="35">
        <v>41</v>
      </c>
      <c r="B48" s="36">
        <v>19.899999999999999</v>
      </c>
      <c r="C48" s="36">
        <v>2.14</v>
      </c>
    </row>
    <row r="49" spans="1:3" x14ac:dyDescent="0.25">
      <c r="A49" s="35">
        <v>42</v>
      </c>
      <c r="B49" s="36">
        <v>19.88</v>
      </c>
      <c r="C49" s="36">
        <v>2.14</v>
      </c>
    </row>
    <row r="50" spans="1:3" x14ac:dyDescent="0.25">
      <c r="A50" s="35">
        <v>43</v>
      </c>
      <c r="B50" s="36">
        <v>19.86</v>
      </c>
      <c r="C50" s="36">
        <v>2.13</v>
      </c>
    </row>
    <row r="51" spans="1:3" x14ac:dyDescent="0.25">
      <c r="A51" s="35">
        <v>44</v>
      </c>
      <c r="B51" s="36">
        <v>19.84</v>
      </c>
      <c r="C51" s="36">
        <v>2.13</v>
      </c>
    </row>
    <row r="52" spans="1:3" x14ac:dyDescent="0.25">
      <c r="A52" s="35">
        <v>45</v>
      </c>
      <c r="B52" s="36">
        <v>19.829999999999998</v>
      </c>
      <c r="C52" s="36">
        <v>2.12</v>
      </c>
    </row>
    <row r="53" spans="1:3" x14ac:dyDescent="0.25">
      <c r="A53" s="35">
        <v>46</v>
      </c>
      <c r="B53" s="36">
        <v>19.809999999999999</v>
      </c>
      <c r="C53" s="36">
        <v>2.12</v>
      </c>
    </row>
    <row r="54" spans="1:3" x14ac:dyDescent="0.25">
      <c r="A54" s="35">
        <v>47</v>
      </c>
      <c r="B54" s="36">
        <v>19.79</v>
      </c>
      <c r="C54" s="36">
        <v>2.11</v>
      </c>
    </row>
    <row r="55" spans="1:3" x14ac:dyDescent="0.25">
      <c r="A55" s="35">
        <v>48</v>
      </c>
      <c r="B55" s="36">
        <v>19.77</v>
      </c>
      <c r="C55" s="36">
        <v>2.1</v>
      </c>
    </row>
    <row r="56" spans="1:3" x14ac:dyDescent="0.25">
      <c r="A56" s="35">
        <v>49</v>
      </c>
      <c r="B56" s="36">
        <v>19.760000000000002</v>
      </c>
      <c r="C56" s="36">
        <v>2.1</v>
      </c>
    </row>
    <row r="57" spans="1:3" x14ac:dyDescent="0.25">
      <c r="A57" s="35">
        <v>50</v>
      </c>
      <c r="B57" s="36">
        <v>19.739999999999998</v>
      </c>
      <c r="C57" s="36">
        <v>2.09</v>
      </c>
    </row>
    <row r="58" spans="1:3" x14ac:dyDescent="0.25">
      <c r="A58" s="35">
        <v>51</v>
      </c>
      <c r="B58" s="36">
        <v>19.72</v>
      </c>
      <c r="C58" s="36">
        <v>2.08</v>
      </c>
    </row>
    <row r="59" spans="1:3" x14ac:dyDescent="0.25">
      <c r="A59" s="35">
        <v>52</v>
      </c>
      <c r="B59" s="36">
        <v>19.7</v>
      </c>
      <c r="C59" s="36">
        <v>2.0699999999999998</v>
      </c>
    </row>
    <row r="60" spans="1:3" x14ac:dyDescent="0.25">
      <c r="A60" s="35">
        <v>53</v>
      </c>
      <c r="B60" s="36">
        <v>19.68</v>
      </c>
      <c r="C60" s="36">
        <v>2.0499999999999998</v>
      </c>
    </row>
    <row r="61" spans="1:3" x14ac:dyDescent="0.25">
      <c r="A61" s="35">
        <v>54</v>
      </c>
      <c r="B61" s="36">
        <v>19.670000000000002</v>
      </c>
      <c r="C61" s="36">
        <v>2.04</v>
      </c>
    </row>
    <row r="62" spans="1:3" x14ac:dyDescent="0.25">
      <c r="A62" s="35">
        <v>55</v>
      </c>
      <c r="B62" s="36">
        <v>19.649999999999999</v>
      </c>
      <c r="C62" s="36">
        <v>2.0299999999999998</v>
      </c>
    </row>
    <row r="63" spans="1:3" x14ac:dyDescent="0.25">
      <c r="A63" s="35">
        <v>56</v>
      </c>
      <c r="B63" s="36">
        <v>19.64</v>
      </c>
      <c r="C63" s="36">
        <v>2.0099999999999998</v>
      </c>
    </row>
    <row r="64" spans="1:3" x14ac:dyDescent="0.25">
      <c r="A64" s="35">
        <v>57</v>
      </c>
      <c r="B64" s="36">
        <v>19.63</v>
      </c>
      <c r="C64" s="36">
        <v>2</v>
      </c>
    </row>
    <row r="65" spans="1:3" x14ac:dyDescent="0.25">
      <c r="A65" s="35">
        <v>58</v>
      </c>
      <c r="B65" s="36">
        <v>19.62</v>
      </c>
      <c r="C65" s="36">
        <v>1.98</v>
      </c>
    </row>
    <row r="66" spans="1:3" x14ac:dyDescent="0.25">
      <c r="A66" s="35">
        <v>59</v>
      </c>
      <c r="B66" s="36">
        <v>19.62</v>
      </c>
      <c r="C66" s="36">
        <v>1.96</v>
      </c>
    </row>
    <row r="67" spans="1:3" x14ac:dyDescent="0.25">
      <c r="A67" s="35">
        <v>60</v>
      </c>
      <c r="B67" s="36">
        <v>19.62</v>
      </c>
      <c r="C67" s="36">
        <v>1.94</v>
      </c>
    </row>
    <row r="68" spans="1:3" x14ac:dyDescent="0.25">
      <c r="A68" s="35">
        <v>61</v>
      </c>
      <c r="B68" s="36">
        <v>19.62</v>
      </c>
      <c r="C68" s="36">
        <v>1.92</v>
      </c>
    </row>
    <row r="69" spans="1:3" x14ac:dyDescent="0.25">
      <c r="A69" s="35">
        <v>62</v>
      </c>
      <c r="B69" s="36">
        <v>19.63</v>
      </c>
      <c r="C69" s="36">
        <v>1.9</v>
      </c>
    </row>
    <row r="70" spans="1:3" x14ac:dyDescent="0.25">
      <c r="A70" s="35">
        <v>63</v>
      </c>
      <c r="B70" s="36">
        <v>19.649999999999999</v>
      </c>
      <c r="C70" s="36">
        <v>1.88</v>
      </c>
    </row>
    <row r="71" spans="1:3" x14ac:dyDescent="0.25">
      <c r="A71" s="35">
        <v>64</v>
      </c>
      <c r="B71" s="36">
        <v>19.670000000000002</v>
      </c>
      <c r="C71" s="36">
        <v>1.86</v>
      </c>
    </row>
  </sheetData>
  <sheetProtection algorithmName="SHA-512" hashValue="ahxEl3wx5QnrNF1ETKiscyQAqpjGrbh21WhQoAYUteINfj21HswyiZg5uoQuyQt48pgJJD201FFp2fHWzMzx7A==" saltValue="yB8rtkV5NOn5dlLBO8L14A==" spinCount="100000" sheet="1" objects="1" scenarios="1"/>
  <conditionalFormatting sqref="A6:A21">
    <cfRule type="expression" dxfId="817" priority="5" stopIfTrue="1">
      <formula>MOD(ROW(),2)=0</formula>
    </cfRule>
    <cfRule type="expression" dxfId="816" priority="6" stopIfTrue="1">
      <formula>MOD(ROW(),2)&lt;&gt;0</formula>
    </cfRule>
  </conditionalFormatting>
  <conditionalFormatting sqref="A26:A71">
    <cfRule type="expression" dxfId="815" priority="1" stopIfTrue="1">
      <formula>MOD(ROW(),2)=0</formula>
    </cfRule>
    <cfRule type="expression" dxfId="814" priority="2" stopIfTrue="1">
      <formula>MOD(ROW(),2)&lt;&gt;0</formula>
    </cfRule>
  </conditionalFormatting>
  <conditionalFormatting sqref="B6:C21">
    <cfRule type="expression" dxfId="813" priority="7" stopIfTrue="1">
      <formula>MOD(ROW(),2)=0</formula>
    </cfRule>
    <cfRule type="expression" dxfId="812" priority="8" stopIfTrue="1">
      <formula>MOD(ROW(),2)&lt;&gt;0</formula>
    </cfRule>
  </conditionalFormatting>
  <conditionalFormatting sqref="B26:C71">
    <cfRule type="expression" dxfId="811" priority="3" stopIfTrue="1">
      <formula>MOD(ROW(),2)=0</formula>
    </cfRule>
    <cfRule type="expression" dxfId="810" priority="4"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DC87C-EEA6-4C3E-A33C-3135F646E46E}">
  <sheetPr codeName="Sheet33"/>
  <dimension ref="A1:C71"/>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x-232</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260</v>
      </c>
      <c r="C10" s="63"/>
    </row>
    <row r="11" spans="1:3" x14ac:dyDescent="0.25">
      <c r="A11" s="56" t="s">
        <v>163</v>
      </c>
      <c r="B11" s="63" t="s">
        <v>190</v>
      </c>
      <c r="C11" s="63"/>
    </row>
    <row r="12" spans="1:3" x14ac:dyDescent="0.25">
      <c r="A12" s="56" t="s">
        <v>164</v>
      </c>
      <c r="B12" s="63" t="s">
        <v>186</v>
      </c>
      <c r="C12" s="63"/>
    </row>
    <row r="13" spans="1:3" x14ac:dyDescent="0.25">
      <c r="A13" s="56" t="s">
        <v>496</v>
      </c>
      <c r="B13" s="63">
        <v>0</v>
      </c>
      <c r="C13" s="63"/>
    </row>
    <row r="14" spans="1:3" x14ac:dyDescent="0.25">
      <c r="A14" s="56" t="s">
        <v>166</v>
      </c>
      <c r="B14" s="63">
        <v>232</v>
      </c>
      <c r="C14" s="63"/>
    </row>
    <row r="15" spans="1:3" x14ac:dyDescent="0.25">
      <c r="A15" s="56" t="s">
        <v>497</v>
      </c>
      <c r="B15" s="63" t="s">
        <v>516</v>
      </c>
      <c r="C15" s="63"/>
    </row>
    <row r="16" spans="1:3" x14ac:dyDescent="0.25">
      <c r="A16" s="56" t="s">
        <v>168</v>
      </c>
      <c r="B16" s="63" t="s">
        <v>261</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20.25</v>
      </c>
      <c r="C27" s="36">
        <v>2.15</v>
      </c>
    </row>
    <row r="28" spans="1:3" x14ac:dyDescent="0.25">
      <c r="A28" s="35">
        <v>21</v>
      </c>
      <c r="B28" s="36">
        <v>20.239999999999998</v>
      </c>
      <c r="C28" s="36">
        <v>2.15</v>
      </c>
    </row>
    <row r="29" spans="1:3" x14ac:dyDescent="0.25">
      <c r="A29" s="35">
        <v>22</v>
      </c>
      <c r="B29" s="36">
        <v>20.22</v>
      </c>
      <c r="C29" s="36">
        <v>2.15</v>
      </c>
    </row>
    <row r="30" spans="1:3" x14ac:dyDescent="0.25">
      <c r="A30" s="35">
        <v>23</v>
      </c>
      <c r="B30" s="36">
        <v>20.2</v>
      </c>
      <c r="C30" s="36">
        <v>2.15</v>
      </c>
    </row>
    <row r="31" spans="1:3" x14ac:dyDescent="0.25">
      <c r="A31" s="35">
        <v>24</v>
      </c>
      <c r="B31" s="36">
        <v>20.190000000000001</v>
      </c>
      <c r="C31" s="36">
        <v>2.16</v>
      </c>
    </row>
    <row r="32" spans="1:3" x14ac:dyDescent="0.25">
      <c r="A32" s="35">
        <v>25</v>
      </c>
      <c r="B32" s="36">
        <v>20.170000000000002</v>
      </c>
      <c r="C32" s="36">
        <v>2.16</v>
      </c>
    </row>
    <row r="33" spans="1:3" x14ac:dyDescent="0.25">
      <c r="A33" s="35">
        <v>26</v>
      </c>
      <c r="B33" s="36">
        <v>20.16</v>
      </c>
      <c r="C33" s="36">
        <v>2.16</v>
      </c>
    </row>
    <row r="34" spans="1:3" x14ac:dyDescent="0.25">
      <c r="A34" s="35">
        <v>27</v>
      </c>
      <c r="B34" s="36">
        <v>20.14</v>
      </c>
      <c r="C34" s="36">
        <v>2.16</v>
      </c>
    </row>
    <row r="35" spans="1:3" x14ac:dyDescent="0.25">
      <c r="A35" s="35">
        <v>28</v>
      </c>
      <c r="B35" s="36">
        <v>20.12</v>
      </c>
      <c r="C35" s="36">
        <v>2.16</v>
      </c>
    </row>
    <row r="36" spans="1:3" x14ac:dyDescent="0.25">
      <c r="A36" s="35">
        <v>29</v>
      </c>
      <c r="B36" s="36">
        <v>20.100000000000001</v>
      </c>
      <c r="C36" s="36">
        <v>2.16</v>
      </c>
    </row>
    <row r="37" spans="1:3" x14ac:dyDescent="0.25">
      <c r="A37" s="35">
        <v>30</v>
      </c>
      <c r="B37" s="36">
        <v>20.09</v>
      </c>
      <c r="C37" s="36">
        <v>2.16</v>
      </c>
    </row>
    <row r="38" spans="1:3" x14ac:dyDescent="0.25">
      <c r="A38" s="35">
        <v>31</v>
      </c>
      <c r="B38" s="36">
        <v>20.07</v>
      </c>
      <c r="C38" s="36">
        <v>2.16</v>
      </c>
    </row>
    <row r="39" spans="1:3" x14ac:dyDescent="0.25">
      <c r="A39" s="35">
        <v>32</v>
      </c>
      <c r="B39" s="36">
        <v>20.05</v>
      </c>
      <c r="C39" s="36">
        <v>2.16</v>
      </c>
    </row>
    <row r="40" spans="1:3" x14ac:dyDescent="0.25">
      <c r="A40" s="35">
        <v>33</v>
      </c>
      <c r="B40" s="36">
        <v>20.04</v>
      </c>
      <c r="C40" s="36">
        <v>2.16</v>
      </c>
    </row>
    <row r="41" spans="1:3" x14ac:dyDescent="0.25">
      <c r="A41" s="35">
        <v>34</v>
      </c>
      <c r="B41" s="36">
        <v>20.02</v>
      </c>
      <c r="C41" s="36">
        <v>2.16</v>
      </c>
    </row>
    <row r="42" spans="1:3" x14ac:dyDescent="0.25">
      <c r="A42" s="35">
        <v>35</v>
      </c>
      <c r="B42" s="36">
        <v>20</v>
      </c>
      <c r="C42" s="36">
        <v>2.16</v>
      </c>
    </row>
    <row r="43" spans="1:3" x14ac:dyDescent="0.25">
      <c r="A43" s="35">
        <v>36</v>
      </c>
      <c r="B43" s="36">
        <v>19.98</v>
      </c>
      <c r="C43" s="36">
        <v>2.16</v>
      </c>
    </row>
    <row r="44" spans="1:3" x14ac:dyDescent="0.25">
      <c r="A44" s="35">
        <v>37</v>
      </c>
      <c r="B44" s="36">
        <v>19.97</v>
      </c>
      <c r="C44" s="36">
        <v>2.16</v>
      </c>
    </row>
    <row r="45" spans="1:3" x14ac:dyDescent="0.25">
      <c r="A45" s="35">
        <v>38</v>
      </c>
      <c r="B45" s="36">
        <v>19.95</v>
      </c>
      <c r="C45" s="36">
        <v>2.15</v>
      </c>
    </row>
    <row r="46" spans="1:3" x14ac:dyDescent="0.25">
      <c r="A46" s="35">
        <v>39</v>
      </c>
      <c r="B46" s="36">
        <v>19.93</v>
      </c>
      <c r="C46" s="36">
        <v>2.15</v>
      </c>
    </row>
    <row r="47" spans="1:3" x14ac:dyDescent="0.25">
      <c r="A47" s="35">
        <v>40</v>
      </c>
      <c r="B47" s="36">
        <v>19.91</v>
      </c>
      <c r="C47" s="36">
        <v>2.15</v>
      </c>
    </row>
    <row r="48" spans="1:3" x14ac:dyDescent="0.25">
      <c r="A48" s="35">
        <v>41</v>
      </c>
      <c r="B48" s="36">
        <v>19.899999999999999</v>
      </c>
      <c r="C48" s="36">
        <v>2.14</v>
      </c>
    </row>
    <row r="49" spans="1:3" x14ac:dyDescent="0.25">
      <c r="A49" s="35">
        <v>42</v>
      </c>
      <c r="B49" s="36">
        <v>19.88</v>
      </c>
      <c r="C49" s="36">
        <v>2.14</v>
      </c>
    </row>
    <row r="50" spans="1:3" x14ac:dyDescent="0.25">
      <c r="A50" s="35">
        <v>43</v>
      </c>
      <c r="B50" s="36">
        <v>19.86</v>
      </c>
      <c r="C50" s="36">
        <v>2.13</v>
      </c>
    </row>
    <row r="51" spans="1:3" x14ac:dyDescent="0.25">
      <c r="A51" s="35">
        <v>44</v>
      </c>
      <c r="B51" s="36">
        <v>19.84</v>
      </c>
      <c r="C51" s="36">
        <v>2.13</v>
      </c>
    </row>
    <row r="52" spans="1:3" x14ac:dyDescent="0.25">
      <c r="A52" s="35">
        <v>45</v>
      </c>
      <c r="B52" s="36">
        <v>19.829999999999998</v>
      </c>
      <c r="C52" s="36">
        <v>2.12</v>
      </c>
    </row>
    <row r="53" spans="1:3" x14ac:dyDescent="0.25">
      <c r="A53" s="35">
        <v>46</v>
      </c>
      <c r="B53" s="36">
        <v>19.809999999999999</v>
      </c>
      <c r="C53" s="36">
        <v>2.12</v>
      </c>
    </row>
    <row r="54" spans="1:3" x14ac:dyDescent="0.25">
      <c r="A54" s="35">
        <v>47</v>
      </c>
      <c r="B54" s="36">
        <v>19.79</v>
      </c>
      <c r="C54" s="36">
        <v>2.11</v>
      </c>
    </row>
    <row r="55" spans="1:3" x14ac:dyDescent="0.25">
      <c r="A55" s="35">
        <v>48</v>
      </c>
      <c r="B55" s="36">
        <v>19.77</v>
      </c>
      <c r="C55" s="36">
        <v>2.1</v>
      </c>
    </row>
    <row r="56" spans="1:3" x14ac:dyDescent="0.25">
      <c r="A56" s="35">
        <v>49</v>
      </c>
      <c r="B56" s="36">
        <v>19.760000000000002</v>
      </c>
      <c r="C56" s="36">
        <v>2.1</v>
      </c>
    </row>
    <row r="57" spans="1:3" x14ac:dyDescent="0.25">
      <c r="A57" s="35">
        <v>50</v>
      </c>
      <c r="B57" s="36">
        <v>19.739999999999998</v>
      </c>
      <c r="C57" s="36">
        <v>2.09</v>
      </c>
    </row>
    <row r="58" spans="1:3" x14ac:dyDescent="0.25">
      <c r="A58" s="35">
        <v>51</v>
      </c>
      <c r="B58" s="36">
        <v>19.72</v>
      </c>
      <c r="C58" s="36">
        <v>2.08</v>
      </c>
    </row>
    <row r="59" spans="1:3" x14ac:dyDescent="0.25">
      <c r="A59" s="35">
        <v>52</v>
      </c>
      <c r="B59" s="36">
        <v>19.7</v>
      </c>
      <c r="C59" s="36">
        <v>2.0699999999999998</v>
      </c>
    </row>
    <row r="60" spans="1:3" x14ac:dyDescent="0.25">
      <c r="A60" s="35">
        <v>53</v>
      </c>
      <c r="B60" s="36">
        <v>19.68</v>
      </c>
      <c r="C60" s="36">
        <v>2.0499999999999998</v>
      </c>
    </row>
    <row r="61" spans="1:3" x14ac:dyDescent="0.25">
      <c r="A61" s="35">
        <v>54</v>
      </c>
      <c r="B61" s="36">
        <v>19.670000000000002</v>
      </c>
      <c r="C61" s="36">
        <v>2.04</v>
      </c>
    </row>
    <row r="62" spans="1:3" x14ac:dyDescent="0.25">
      <c r="A62" s="35">
        <v>55</v>
      </c>
      <c r="B62" s="36">
        <v>19.649999999999999</v>
      </c>
      <c r="C62" s="36">
        <v>2.0299999999999998</v>
      </c>
    </row>
    <row r="63" spans="1:3" x14ac:dyDescent="0.25">
      <c r="A63" s="35">
        <v>56</v>
      </c>
      <c r="B63" s="36">
        <v>19.64</v>
      </c>
      <c r="C63" s="36">
        <v>2.0099999999999998</v>
      </c>
    </row>
    <row r="64" spans="1:3" x14ac:dyDescent="0.25">
      <c r="A64" s="35">
        <v>57</v>
      </c>
      <c r="B64" s="36">
        <v>19.63</v>
      </c>
      <c r="C64" s="36">
        <v>2</v>
      </c>
    </row>
    <row r="65" spans="1:3" x14ac:dyDescent="0.25">
      <c r="A65" s="35">
        <v>58</v>
      </c>
      <c r="B65" s="36">
        <v>19.62</v>
      </c>
      <c r="C65" s="36">
        <v>1.98</v>
      </c>
    </row>
    <row r="66" spans="1:3" x14ac:dyDescent="0.25">
      <c r="A66" s="35">
        <v>59</v>
      </c>
      <c r="B66" s="36">
        <v>19.62</v>
      </c>
      <c r="C66" s="36">
        <v>1.96</v>
      </c>
    </row>
    <row r="67" spans="1:3" x14ac:dyDescent="0.25">
      <c r="A67" s="35">
        <v>60</v>
      </c>
      <c r="B67" s="36">
        <v>19.62</v>
      </c>
      <c r="C67" s="36">
        <v>1.94</v>
      </c>
    </row>
    <row r="68" spans="1:3" x14ac:dyDescent="0.25">
      <c r="A68" s="35">
        <v>61</v>
      </c>
      <c r="B68" s="36">
        <v>19.62</v>
      </c>
      <c r="C68" s="36">
        <v>1.92</v>
      </c>
    </row>
    <row r="69" spans="1:3" x14ac:dyDescent="0.25">
      <c r="A69" s="35">
        <v>62</v>
      </c>
      <c r="B69" s="36">
        <v>19.63</v>
      </c>
      <c r="C69" s="36">
        <v>1.9</v>
      </c>
    </row>
    <row r="70" spans="1:3" x14ac:dyDescent="0.25">
      <c r="A70" s="35">
        <v>63</v>
      </c>
      <c r="B70" s="36">
        <v>19.649999999999999</v>
      </c>
      <c r="C70" s="36">
        <v>1.88</v>
      </c>
    </row>
    <row r="71" spans="1:3" x14ac:dyDescent="0.25">
      <c r="A71" s="35">
        <v>64</v>
      </c>
      <c r="B71" s="36">
        <v>19.670000000000002</v>
      </c>
      <c r="C71" s="36">
        <v>1.86</v>
      </c>
    </row>
  </sheetData>
  <sheetProtection algorithmName="SHA-512" hashValue="wWC8eaDUpVgVerwBCkTm4YWd8EcCm8TNJIWNo441R9i4rA5JhixVxjCssWnANj/bJpbB3jAByQrp74gffrCRDg==" saltValue="2ViooinvljCs9E9H3TSs/g==" spinCount="100000" sheet="1" objects="1" scenarios="1"/>
  <conditionalFormatting sqref="A6:A21">
    <cfRule type="expression" dxfId="809" priority="5" stopIfTrue="1">
      <formula>MOD(ROW(),2)=0</formula>
    </cfRule>
    <cfRule type="expression" dxfId="808" priority="6" stopIfTrue="1">
      <formula>MOD(ROW(),2)&lt;&gt;0</formula>
    </cfRule>
  </conditionalFormatting>
  <conditionalFormatting sqref="A26:A71">
    <cfRule type="expression" dxfId="807" priority="1" stopIfTrue="1">
      <formula>MOD(ROW(),2)=0</formula>
    </cfRule>
    <cfRule type="expression" dxfId="806" priority="2" stopIfTrue="1">
      <formula>MOD(ROW(),2)&lt;&gt;0</formula>
    </cfRule>
  </conditionalFormatting>
  <conditionalFormatting sqref="B6:C21">
    <cfRule type="expression" dxfId="805" priority="7" stopIfTrue="1">
      <formula>MOD(ROW(),2)=0</formula>
    </cfRule>
    <cfRule type="expression" dxfId="804" priority="8" stopIfTrue="1">
      <formula>MOD(ROW(),2)&lt;&gt;0</formula>
    </cfRule>
  </conditionalFormatting>
  <conditionalFormatting sqref="B26:C71">
    <cfRule type="expression" dxfId="803" priority="3" stopIfTrue="1">
      <formula>MOD(ROW(),2)=0</formula>
    </cfRule>
    <cfRule type="expression" dxfId="802" priority="4"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4A717-13B4-425B-B0CC-AC6392384E01}">
  <sheetPr codeName="Sheet34"/>
  <dimension ref="A1:C72"/>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x-233</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262</v>
      </c>
      <c r="C10" s="63"/>
    </row>
    <row r="11" spans="1:3" x14ac:dyDescent="0.25">
      <c r="A11" s="56" t="s">
        <v>163</v>
      </c>
      <c r="B11" s="63" t="s">
        <v>185</v>
      </c>
      <c r="C11" s="63"/>
    </row>
    <row r="12" spans="1:3" x14ac:dyDescent="0.25">
      <c r="A12" s="56" t="s">
        <v>164</v>
      </c>
      <c r="B12" s="63" t="s">
        <v>186</v>
      </c>
      <c r="C12" s="63"/>
    </row>
    <row r="13" spans="1:3" x14ac:dyDescent="0.25">
      <c r="A13" s="56" t="s">
        <v>496</v>
      </c>
      <c r="B13" s="63">
        <v>0</v>
      </c>
      <c r="C13" s="63"/>
    </row>
    <row r="14" spans="1:3" x14ac:dyDescent="0.25">
      <c r="A14" s="56" t="s">
        <v>166</v>
      </c>
      <c r="B14" s="63">
        <v>233</v>
      </c>
      <c r="C14" s="63"/>
    </row>
    <row r="15" spans="1:3" x14ac:dyDescent="0.25">
      <c r="A15" s="56" t="s">
        <v>497</v>
      </c>
      <c r="B15" s="63" t="s">
        <v>517</v>
      </c>
      <c r="C15" s="63"/>
    </row>
    <row r="16" spans="1:3" x14ac:dyDescent="0.25">
      <c r="A16" s="56" t="s">
        <v>168</v>
      </c>
      <c r="B16" s="63" t="s">
        <v>263</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19.68</v>
      </c>
      <c r="C27" s="36">
        <v>2.1800000000000002</v>
      </c>
    </row>
    <row r="28" spans="1:3" x14ac:dyDescent="0.25">
      <c r="A28" s="35">
        <v>21</v>
      </c>
      <c r="B28" s="36">
        <v>19.670000000000002</v>
      </c>
      <c r="C28" s="36">
        <v>2.1800000000000002</v>
      </c>
    </row>
    <row r="29" spans="1:3" x14ac:dyDescent="0.25">
      <c r="A29" s="35">
        <v>22</v>
      </c>
      <c r="B29" s="36">
        <v>19.649999999999999</v>
      </c>
      <c r="C29" s="36">
        <v>2.19</v>
      </c>
    </row>
    <row r="30" spans="1:3" x14ac:dyDescent="0.25">
      <c r="A30" s="35">
        <v>23</v>
      </c>
      <c r="B30" s="36">
        <v>19.63</v>
      </c>
      <c r="C30" s="36">
        <v>2.19</v>
      </c>
    </row>
    <row r="31" spans="1:3" x14ac:dyDescent="0.25">
      <c r="A31" s="35">
        <v>24</v>
      </c>
      <c r="B31" s="36">
        <v>19.62</v>
      </c>
      <c r="C31" s="36">
        <v>2.19</v>
      </c>
    </row>
    <row r="32" spans="1:3" x14ac:dyDescent="0.25">
      <c r="A32" s="35">
        <v>25</v>
      </c>
      <c r="B32" s="36">
        <v>19.600000000000001</v>
      </c>
      <c r="C32" s="36">
        <v>2.19</v>
      </c>
    </row>
    <row r="33" spans="1:3" x14ac:dyDescent="0.25">
      <c r="A33" s="35">
        <v>26</v>
      </c>
      <c r="B33" s="36">
        <v>19.579999999999998</v>
      </c>
      <c r="C33" s="36">
        <v>2.19</v>
      </c>
    </row>
    <row r="34" spans="1:3" x14ac:dyDescent="0.25">
      <c r="A34" s="35">
        <v>27</v>
      </c>
      <c r="B34" s="36">
        <v>19.559999999999999</v>
      </c>
      <c r="C34" s="36">
        <v>2.19</v>
      </c>
    </row>
    <row r="35" spans="1:3" x14ac:dyDescent="0.25">
      <c r="A35" s="35">
        <v>28</v>
      </c>
      <c r="B35" s="36">
        <v>19.55</v>
      </c>
      <c r="C35" s="36">
        <v>2.19</v>
      </c>
    </row>
    <row r="36" spans="1:3" x14ac:dyDescent="0.25">
      <c r="A36" s="35">
        <v>29</v>
      </c>
      <c r="B36" s="36">
        <v>19.53</v>
      </c>
      <c r="C36" s="36">
        <v>2.19</v>
      </c>
    </row>
    <row r="37" spans="1:3" x14ac:dyDescent="0.25">
      <c r="A37" s="35">
        <v>30</v>
      </c>
      <c r="B37" s="36">
        <v>19.510000000000002</v>
      </c>
      <c r="C37" s="36">
        <v>2.19</v>
      </c>
    </row>
    <row r="38" spans="1:3" x14ac:dyDescent="0.25">
      <c r="A38" s="35">
        <v>31</v>
      </c>
      <c r="B38" s="36">
        <v>19.489999999999998</v>
      </c>
      <c r="C38" s="36">
        <v>2.19</v>
      </c>
    </row>
    <row r="39" spans="1:3" x14ac:dyDescent="0.25">
      <c r="A39" s="35">
        <v>32</v>
      </c>
      <c r="B39" s="36">
        <v>19.47</v>
      </c>
      <c r="C39" s="36">
        <v>2.19</v>
      </c>
    </row>
    <row r="40" spans="1:3" x14ac:dyDescent="0.25">
      <c r="A40" s="35">
        <v>33</v>
      </c>
      <c r="B40" s="36">
        <v>19.45</v>
      </c>
      <c r="C40" s="36">
        <v>2.19</v>
      </c>
    </row>
    <row r="41" spans="1:3" x14ac:dyDescent="0.25">
      <c r="A41" s="35">
        <v>34</v>
      </c>
      <c r="B41" s="36">
        <v>19.440000000000001</v>
      </c>
      <c r="C41" s="36">
        <v>2.19</v>
      </c>
    </row>
    <row r="42" spans="1:3" x14ac:dyDescent="0.25">
      <c r="A42" s="35">
        <v>35</v>
      </c>
      <c r="B42" s="36">
        <v>19.420000000000002</v>
      </c>
      <c r="C42" s="36">
        <v>2.19</v>
      </c>
    </row>
    <row r="43" spans="1:3" x14ac:dyDescent="0.25">
      <c r="A43" s="35">
        <v>36</v>
      </c>
      <c r="B43" s="36">
        <v>19.399999999999999</v>
      </c>
      <c r="C43" s="36">
        <v>2.19</v>
      </c>
    </row>
    <row r="44" spans="1:3" x14ac:dyDescent="0.25">
      <c r="A44" s="35">
        <v>37</v>
      </c>
      <c r="B44" s="36">
        <v>19.38</v>
      </c>
      <c r="C44" s="36">
        <v>2.19</v>
      </c>
    </row>
    <row r="45" spans="1:3" x14ac:dyDescent="0.25">
      <c r="A45" s="35">
        <v>38</v>
      </c>
      <c r="B45" s="36">
        <v>19.36</v>
      </c>
      <c r="C45" s="36">
        <v>2.1800000000000002</v>
      </c>
    </row>
    <row r="46" spans="1:3" x14ac:dyDescent="0.25">
      <c r="A46" s="35">
        <v>39</v>
      </c>
      <c r="B46" s="36">
        <v>19.34</v>
      </c>
      <c r="C46" s="36">
        <v>2.1800000000000002</v>
      </c>
    </row>
    <row r="47" spans="1:3" x14ac:dyDescent="0.25">
      <c r="A47" s="35">
        <v>40</v>
      </c>
      <c r="B47" s="36">
        <v>19.329999999999998</v>
      </c>
      <c r="C47" s="36">
        <v>2.1800000000000002</v>
      </c>
    </row>
    <row r="48" spans="1:3" x14ac:dyDescent="0.25">
      <c r="A48" s="35">
        <v>41</v>
      </c>
      <c r="B48" s="36">
        <v>19.309999999999999</v>
      </c>
      <c r="C48" s="36">
        <v>2.17</v>
      </c>
    </row>
    <row r="49" spans="1:3" x14ac:dyDescent="0.25">
      <c r="A49" s="35">
        <v>42</v>
      </c>
      <c r="B49" s="36">
        <v>19.29</v>
      </c>
      <c r="C49" s="36">
        <v>2.17</v>
      </c>
    </row>
    <row r="50" spans="1:3" x14ac:dyDescent="0.25">
      <c r="A50" s="35">
        <v>43</v>
      </c>
      <c r="B50" s="36">
        <v>19.27</v>
      </c>
      <c r="C50" s="36">
        <v>2.16</v>
      </c>
    </row>
    <row r="51" spans="1:3" x14ac:dyDescent="0.25">
      <c r="A51" s="35">
        <v>44</v>
      </c>
      <c r="B51" s="36">
        <v>19.25</v>
      </c>
      <c r="C51" s="36">
        <v>2.16</v>
      </c>
    </row>
    <row r="52" spans="1:3" x14ac:dyDescent="0.25">
      <c r="A52" s="35">
        <v>45</v>
      </c>
      <c r="B52" s="36">
        <v>19.23</v>
      </c>
      <c r="C52" s="36">
        <v>2.15</v>
      </c>
    </row>
    <row r="53" spans="1:3" x14ac:dyDescent="0.25">
      <c r="A53" s="35">
        <v>46</v>
      </c>
      <c r="B53" s="36">
        <v>19.21</v>
      </c>
      <c r="C53" s="36">
        <v>2.15</v>
      </c>
    </row>
    <row r="54" spans="1:3" x14ac:dyDescent="0.25">
      <c r="A54" s="35">
        <v>47</v>
      </c>
      <c r="B54" s="36">
        <v>19.190000000000001</v>
      </c>
      <c r="C54" s="36">
        <v>2.14</v>
      </c>
    </row>
    <row r="55" spans="1:3" x14ac:dyDescent="0.25">
      <c r="A55" s="35">
        <v>48</v>
      </c>
      <c r="B55" s="36">
        <v>19.170000000000002</v>
      </c>
      <c r="C55" s="36">
        <v>2.13</v>
      </c>
    </row>
    <row r="56" spans="1:3" x14ac:dyDescent="0.25">
      <c r="A56" s="35">
        <v>49</v>
      </c>
      <c r="B56" s="36">
        <v>19.149999999999999</v>
      </c>
      <c r="C56" s="36">
        <v>2.12</v>
      </c>
    </row>
    <row r="57" spans="1:3" x14ac:dyDescent="0.25">
      <c r="A57" s="35">
        <v>50</v>
      </c>
      <c r="B57" s="36">
        <v>19.13</v>
      </c>
      <c r="C57" s="36">
        <v>2.12</v>
      </c>
    </row>
    <row r="58" spans="1:3" x14ac:dyDescent="0.25">
      <c r="A58" s="35">
        <v>51</v>
      </c>
      <c r="B58" s="36">
        <v>19.11</v>
      </c>
      <c r="C58" s="36">
        <v>2.11</v>
      </c>
    </row>
    <row r="59" spans="1:3" x14ac:dyDescent="0.25">
      <c r="A59" s="35">
        <v>52</v>
      </c>
      <c r="B59" s="36">
        <v>19.09</v>
      </c>
      <c r="C59" s="36">
        <v>2.09</v>
      </c>
    </row>
    <row r="60" spans="1:3" x14ac:dyDescent="0.25">
      <c r="A60" s="35">
        <v>53</v>
      </c>
      <c r="B60" s="36">
        <v>19.07</v>
      </c>
      <c r="C60" s="36">
        <v>2.08</v>
      </c>
    </row>
    <row r="61" spans="1:3" x14ac:dyDescent="0.25">
      <c r="A61" s="35">
        <v>54</v>
      </c>
      <c r="B61" s="36">
        <v>19.05</v>
      </c>
      <c r="C61" s="36">
        <v>2.0699999999999998</v>
      </c>
    </row>
    <row r="62" spans="1:3" x14ac:dyDescent="0.25">
      <c r="A62" s="35">
        <v>55</v>
      </c>
      <c r="B62" s="36">
        <v>19.04</v>
      </c>
      <c r="C62" s="36">
        <v>2.06</v>
      </c>
    </row>
    <row r="63" spans="1:3" x14ac:dyDescent="0.25">
      <c r="A63" s="35">
        <v>56</v>
      </c>
      <c r="B63" s="36">
        <v>19.02</v>
      </c>
      <c r="C63" s="36">
        <v>2.04</v>
      </c>
    </row>
    <row r="64" spans="1:3" x14ac:dyDescent="0.25">
      <c r="A64" s="35">
        <v>57</v>
      </c>
      <c r="B64" s="36">
        <v>19.010000000000002</v>
      </c>
      <c r="C64" s="36">
        <v>2.0299999999999998</v>
      </c>
    </row>
    <row r="65" spans="1:3" x14ac:dyDescent="0.25">
      <c r="A65" s="35">
        <v>58</v>
      </c>
      <c r="B65" s="36">
        <v>19</v>
      </c>
      <c r="C65" s="36">
        <v>2.0099999999999998</v>
      </c>
    </row>
    <row r="66" spans="1:3" x14ac:dyDescent="0.25">
      <c r="A66" s="35">
        <v>59</v>
      </c>
      <c r="B66" s="36">
        <v>18.989999999999998</v>
      </c>
      <c r="C66" s="36">
        <v>1.99</v>
      </c>
    </row>
    <row r="67" spans="1:3" x14ac:dyDescent="0.25">
      <c r="A67" s="35">
        <v>60</v>
      </c>
      <c r="B67" s="36">
        <v>18.98</v>
      </c>
      <c r="C67" s="36">
        <v>1.97</v>
      </c>
    </row>
    <row r="68" spans="1:3" x14ac:dyDescent="0.25">
      <c r="A68" s="35">
        <v>61</v>
      </c>
      <c r="B68" s="36">
        <v>18.98</v>
      </c>
      <c r="C68" s="36">
        <v>1.95</v>
      </c>
    </row>
    <row r="69" spans="1:3" x14ac:dyDescent="0.25">
      <c r="A69" s="35">
        <v>62</v>
      </c>
      <c r="B69" s="36">
        <v>18.989999999999998</v>
      </c>
      <c r="C69" s="36">
        <v>1.93</v>
      </c>
    </row>
    <row r="70" spans="1:3" x14ac:dyDescent="0.25">
      <c r="A70" s="35">
        <v>63</v>
      </c>
      <c r="B70" s="36">
        <v>19</v>
      </c>
      <c r="C70" s="36">
        <v>1.91</v>
      </c>
    </row>
    <row r="71" spans="1:3" x14ac:dyDescent="0.25">
      <c r="A71" s="35">
        <v>64</v>
      </c>
      <c r="B71" s="36">
        <v>19.010000000000002</v>
      </c>
      <c r="C71" s="36">
        <v>1.88</v>
      </c>
    </row>
    <row r="72" spans="1:3" x14ac:dyDescent="0.25">
      <c r="A72" s="35">
        <v>65</v>
      </c>
      <c r="B72" s="36">
        <v>19.04</v>
      </c>
      <c r="C72" s="36">
        <v>1.86</v>
      </c>
    </row>
  </sheetData>
  <sheetProtection algorithmName="SHA-512" hashValue="q7knfW581MFGAZKIICB85CyWAFyIruklvUIXlNEL8BCqIx7dd0IYu/fR49RUihHM3VlyQR3RncHw+nhifTXxaw==" saltValue="PDioKVbFKF3xhHLY29KqFA==" spinCount="100000" sheet="1" objects="1" scenarios="1"/>
  <conditionalFormatting sqref="A6:A21">
    <cfRule type="expression" dxfId="801" priority="5" stopIfTrue="1">
      <formula>MOD(ROW(),2)=0</formula>
    </cfRule>
    <cfRule type="expression" dxfId="800" priority="6" stopIfTrue="1">
      <formula>MOD(ROW(),2)&lt;&gt;0</formula>
    </cfRule>
  </conditionalFormatting>
  <conditionalFormatting sqref="A26:A72">
    <cfRule type="expression" dxfId="799" priority="1" stopIfTrue="1">
      <formula>MOD(ROW(),2)=0</formula>
    </cfRule>
    <cfRule type="expression" dxfId="798" priority="2" stopIfTrue="1">
      <formula>MOD(ROW(),2)&lt;&gt;0</formula>
    </cfRule>
  </conditionalFormatting>
  <conditionalFormatting sqref="B6:C21">
    <cfRule type="expression" dxfId="797" priority="7" stopIfTrue="1">
      <formula>MOD(ROW(),2)=0</formula>
    </cfRule>
    <cfRule type="expression" dxfId="796" priority="8" stopIfTrue="1">
      <formula>MOD(ROW(),2)&lt;&gt;0</formula>
    </cfRule>
  </conditionalFormatting>
  <conditionalFormatting sqref="B26:C72">
    <cfRule type="expression" dxfId="795" priority="3" stopIfTrue="1">
      <formula>MOD(ROW(),2)=0</formula>
    </cfRule>
    <cfRule type="expression" dxfId="794" priority="4"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6E7C6-089F-4EDC-93D7-2B7851CF2D0F}">
  <sheetPr codeName="Sheet35"/>
  <dimension ref="A1:C72"/>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x-234</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264</v>
      </c>
      <c r="C10" s="63"/>
    </row>
    <row r="11" spans="1:3" x14ac:dyDescent="0.25">
      <c r="A11" s="56" t="s">
        <v>163</v>
      </c>
      <c r="B11" s="63" t="s">
        <v>190</v>
      </c>
      <c r="C11" s="63"/>
    </row>
    <row r="12" spans="1:3" x14ac:dyDescent="0.25">
      <c r="A12" s="56" t="s">
        <v>164</v>
      </c>
      <c r="B12" s="63" t="s">
        <v>186</v>
      </c>
      <c r="C12" s="63"/>
    </row>
    <row r="13" spans="1:3" x14ac:dyDescent="0.25">
      <c r="A13" s="56" t="s">
        <v>496</v>
      </c>
      <c r="B13" s="63">
        <v>0</v>
      </c>
      <c r="C13" s="63"/>
    </row>
    <row r="14" spans="1:3" x14ac:dyDescent="0.25">
      <c r="A14" s="56" t="s">
        <v>166</v>
      </c>
      <c r="B14" s="63">
        <v>234</v>
      </c>
      <c r="C14" s="63"/>
    </row>
    <row r="15" spans="1:3" x14ac:dyDescent="0.25">
      <c r="A15" s="56" t="s">
        <v>497</v>
      </c>
      <c r="B15" s="63" t="s">
        <v>518</v>
      </c>
      <c r="C15" s="63"/>
    </row>
    <row r="16" spans="1:3" x14ac:dyDescent="0.25">
      <c r="A16" s="56" t="s">
        <v>168</v>
      </c>
      <c r="B16" s="63" t="s">
        <v>265</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19.68</v>
      </c>
      <c r="C27" s="36">
        <v>2.1800000000000002</v>
      </c>
    </row>
    <row r="28" spans="1:3" x14ac:dyDescent="0.25">
      <c r="A28" s="35">
        <v>21</v>
      </c>
      <c r="B28" s="36">
        <v>19.670000000000002</v>
      </c>
      <c r="C28" s="36">
        <v>2.1800000000000002</v>
      </c>
    </row>
    <row r="29" spans="1:3" x14ac:dyDescent="0.25">
      <c r="A29" s="35">
        <v>22</v>
      </c>
      <c r="B29" s="36">
        <v>19.649999999999999</v>
      </c>
      <c r="C29" s="36">
        <v>2.19</v>
      </c>
    </row>
    <row r="30" spans="1:3" x14ac:dyDescent="0.25">
      <c r="A30" s="35">
        <v>23</v>
      </c>
      <c r="B30" s="36">
        <v>19.63</v>
      </c>
      <c r="C30" s="36">
        <v>2.19</v>
      </c>
    </row>
    <row r="31" spans="1:3" x14ac:dyDescent="0.25">
      <c r="A31" s="35">
        <v>24</v>
      </c>
      <c r="B31" s="36">
        <v>19.62</v>
      </c>
      <c r="C31" s="36">
        <v>2.19</v>
      </c>
    </row>
    <row r="32" spans="1:3" x14ac:dyDescent="0.25">
      <c r="A32" s="35">
        <v>25</v>
      </c>
      <c r="B32" s="36">
        <v>19.600000000000001</v>
      </c>
      <c r="C32" s="36">
        <v>2.19</v>
      </c>
    </row>
    <row r="33" spans="1:3" x14ac:dyDescent="0.25">
      <c r="A33" s="35">
        <v>26</v>
      </c>
      <c r="B33" s="36">
        <v>19.579999999999998</v>
      </c>
      <c r="C33" s="36">
        <v>2.19</v>
      </c>
    </row>
    <row r="34" spans="1:3" x14ac:dyDescent="0.25">
      <c r="A34" s="35">
        <v>27</v>
      </c>
      <c r="B34" s="36">
        <v>19.559999999999999</v>
      </c>
      <c r="C34" s="36">
        <v>2.19</v>
      </c>
    </row>
    <row r="35" spans="1:3" x14ac:dyDescent="0.25">
      <c r="A35" s="35">
        <v>28</v>
      </c>
      <c r="B35" s="36">
        <v>19.55</v>
      </c>
      <c r="C35" s="36">
        <v>2.19</v>
      </c>
    </row>
    <row r="36" spans="1:3" x14ac:dyDescent="0.25">
      <c r="A36" s="35">
        <v>29</v>
      </c>
      <c r="B36" s="36">
        <v>19.53</v>
      </c>
      <c r="C36" s="36">
        <v>2.19</v>
      </c>
    </row>
    <row r="37" spans="1:3" x14ac:dyDescent="0.25">
      <c r="A37" s="35">
        <v>30</v>
      </c>
      <c r="B37" s="36">
        <v>19.510000000000002</v>
      </c>
      <c r="C37" s="36">
        <v>2.19</v>
      </c>
    </row>
    <row r="38" spans="1:3" x14ac:dyDescent="0.25">
      <c r="A38" s="35">
        <v>31</v>
      </c>
      <c r="B38" s="36">
        <v>19.489999999999998</v>
      </c>
      <c r="C38" s="36">
        <v>2.19</v>
      </c>
    </row>
    <row r="39" spans="1:3" x14ac:dyDescent="0.25">
      <c r="A39" s="35">
        <v>32</v>
      </c>
      <c r="B39" s="36">
        <v>19.47</v>
      </c>
      <c r="C39" s="36">
        <v>2.19</v>
      </c>
    </row>
    <row r="40" spans="1:3" x14ac:dyDescent="0.25">
      <c r="A40" s="35">
        <v>33</v>
      </c>
      <c r="B40" s="36">
        <v>19.45</v>
      </c>
      <c r="C40" s="36">
        <v>2.19</v>
      </c>
    </row>
    <row r="41" spans="1:3" x14ac:dyDescent="0.25">
      <c r="A41" s="35">
        <v>34</v>
      </c>
      <c r="B41" s="36">
        <v>19.440000000000001</v>
      </c>
      <c r="C41" s="36">
        <v>2.19</v>
      </c>
    </row>
    <row r="42" spans="1:3" x14ac:dyDescent="0.25">
      <c r="A42" s="35">
        <v>35</v>
      </c>
      <c r="B42" s="36">
        <v>19.420000000000002</v>
      </c>
      <c r="C42" s="36">
        <v>2.19</v>
      </c>
    </row>
    <row r="43" spans="1:3" x14ac:dyDescent="0.25">
      <c r="A43" s="35">
        <v>36</v>
      </c>
      <c r="B43" s="36">
        <v>19.399999999999999</v>
      </c>
      <c r="C43" s="36">
        <v>2.19</v>
      </c>
    </row>
    <row r="44" spans="1:3" x14ac:dyDescent="0.25">
      <c r="A44" s="35">
        <v>37</v>
      </c>
      <c r="B44" s="36">
        <v>19.38</v>
      </c>
      <c r="C44" s="36">
        <v>2.19</v>
      </c>
    </row>
    <row r="45" spans="1:3" x14ac:dyDescent="0.25">
      <c r="A45" s="35">
        <v>38</v>
      </c>
      <c r="B45" s="36">
        <v>19.36</v>
      </c>
      <c r="C45" s="36">
        <v>2.1800000000000002</v>
      </c>
    </row>
    <row r="46" spans="1:3" x14ac:dyDescent="0.25">
      <c r="A46" s="35">
        <v>39</v>
      </c>
      <c r="B46" s="36">
        <v>19.34</v>
      </c>
      <c r="C46" s="36">
        <v>2.1800000000000002</v>
      </c>
    </row>
    <row r="47" spans="1:3" x14ac:dyDescent="0.25">
      <c r="A47" s="35">
        <v>40</v>
      </c>
      <c r="B47" s="36">
        <v>19.329999999999998</v>
      </c>
      <c r="C47" s="36">
        <v>2.1800000000000002</v>
      </c>
    </row>
    <row r="48" spans="1:3" x14ac:dyDescent="0.25">
      <c r="A48" s="35">
        <v>41</v>
      </c>
      <c r="B48" s="36">
        <v>19.309999999999999</v>
      </c>
      <c r="C48" s="36">
        <v>2.17</v>
      </c>
    </row>
    <row r="49" spans="1:3" x14ac:dyDescent="0.25">
      <c r="A49" s="35">
        <v>42</v>
      </c>
      <c r="B49" s="36">
        <v>19.29</v>
      </c>
      <c r="C49" s="36">
        <v>2.17</v>
      </c>
    </row>
    <row r="50" spans="1:3" x14ac:dyDescent="0.25">
      <c r="A50" s="35">
        <v>43</v>
      </c>
      <c r="B50" s="36">
        <v>19.27</v>
      </c>
      <c r="C50" s="36">
        <v>2.16</v>
      </c>
    </row>
    <row r="51" spans="1:3" x14ac:dyDescent="0.25">
      <c r="A51" s="35">
        <v>44</v>
      </c>
      <c r="B51" s="36">
        <v>19.25</v>
      </c>
      <c r="C51" s="36">
        <v>2.16</v>
      </c>
    </row>
    <row r="52" spans="1:3" x14ac:dyDescent="0.25">
      <c r="A52" s="35">
        <v>45</v>
      </c>
      <c r="B52" s="36">
        <v>19.23</v>
      </c>
      <c r="C52" s="36">
        <v>2.15</v>
      </c>
    </row>
    <row r="53" spans="1:3" x14ac:dyDescent="0.25">
      <c r="A53" s="35">
        <v>46</v>
      </c>
      <c r="B53" s="36">
        <v>19.21</v>
      </c>
      <c r="C53" s="36">
        <v>2.15</v>
      </c>
    </row>
    <row r="54" spans="1:3" x14ac:dyDescent="0.25">
      <c r="A54" s="35">
        <v>47</v>
      </c>
      <c r="B54" s="36">
        <v>19.190000000000001</v>
      </c>
      <c r="C54" s="36">
        <v>2.14</v>
      </c>
    </row>
    <row r="55" spans="1:3" x14ac:dyDescent="0.25">
      <c r="A55" s="35">
        <v>48</v>
      </c>
      <c r="B55" s="36">
        <v>19.170000000000002</v>
      </c>
      <c r="C55" s="36">
        <v>2.13</v>
      </c>
    </row>
    <row r="56" spans="1:3" x14ac:dyDescent="0.25">
      <c r="A56" s="35">
        <v>49</v>
      </c>
      <c r="B56" s="36">
        <v>19.149999999999999</v>
      </c>
      <c r="C56" s="36">
        <v>2.12</v>
      </c>
    </row>
    <row r="57" spans="1:3" x14ac:dyDescent="0.25">
      <c r="A57" s="35">
        <v>50</v>
      </c>
      <c r="B57" s="36">
        <v>19.13</v>
      </c>
      <c r="C57" s="36">
        <v>2.12</v>
      </c>
    </row>
    <row r="58" spans="1:3" x14ac:dyDescent="0.25">
      <c r="A58" s="35">
        <v>51</v>
      </c>
      <c r="B58" s="36">
        <v>19.11</v>
      </c>
      <c r="C58" s="36">
        <v>2.11</v>
      </c>
    </row>
    <row r="59" spans="1:3" x14ac:dyDescent="0.25">
      <c r="A59" s="35">
        <v>52</v>
      </c>
      <c r="B59" s="36">
        <v>19.09</v>
      </c>
      <c r="C59" s="36">
        <v>2.09</v>
      </c>
    </row>
    <row r="60" spans="1:3" x14ac:dyDescent="0.25">
      <c r="A60" s="35">
        <v>53</v>
      </c>
      <c r="B60" s="36">
        <v>19.07</v>
      </c>
      <c r="C60" s="36">
        <v>2.08</v>
      </c>
    </row>
    <row r="61" spans="1:3" x14ac:dyDescent="0.25">
      <c r="A61" s="35">
        <v>54</v>
      </c>
      <c r="B61" s="36">
        <v>19.05</v>
      </c>
      <c r="C61" s="36">
        <v>2.0699999999999998</v>
      </c>
    </row>
    <row r="62" spans="1:3" x14ac:dyDescent="0.25">
      <c r="A62" s="35">
        <v>55</v>
      </c>
      <c r="B62" s="36">
        <v>19.04</v>
      </c>
      <c r="C62" s="36">
        <v>2.06</v>
      </c>
    </row>
    <row r="63" spans="1:3" x14ac:dyDescent="0.25">
      <c r="A63" s="35">
        <v>56</v>
      </c>
      <c r="B63" s="36">
        <v>19.02</v>
      </c>
      <c r="C63" s="36">
        <v>2.04</v>
      </c>
    </row>
    <row r="64" spans="1:3" x14ac:dyDescent="0.25">
      <c r="A64" s="35">
        <v>57</v>
      </c>
      <c r="B64" s="36">
        <v>19.010000000000002</v>
      </c>
      <c r="C64" s="36">
        <v>2.0299999999999998</v>
      </c>
    </row>
    <row r="65" spans="1:3" x14ac:dyDescent="0.25">
      <c r="A65" s="35">
        <v>58</v>
      </c>
      <c r="B65" s="36">
        <v>19</v>
      </c>
      <c r="C65" s="36">
        <v>2.0099999999999998</v>
      </c>
    </row>
    <row r="66" spans="1:3" x14ac:dyDescent="0.25">
      <c r="A66" s="35">
        <v>59</v>
      </c>
      <c r="B66" s="36">
        <v>18.989999999999998</v>
      </c>
      <c r="C66" s="36">
        <v>1.99</v>
      </c>
    </row>
    <row r="67" spans="1:3" x14ac:dyDescent="0.25">
      <c r="A67" s="35">
        <v>60</v>
      </c>
      <c r="B67" s="36">
        <v>18.98</v>
      </c>
      <c r="C67" s="36">
        <v>1.97</v>
      </c>
    </row>
    <row r="68" spans="1:3" x14ac:dyDescent="0.25">
      <c r="A68" s="35">
        <v>61</v>
      </c>
      <c r="B68" s="36">
        <v>18.98</v>
      </c>
      <c r="C68" s="36">
        <v>1.95</v>
      </c>
    </row>
    <row r="69" spans="1:3" x14ac:dyDescent="0.25">
      <c r="A69" s="35">
        <v>62</v>
      </c>
      <c r="B69" s="36">
        <v>18.989999999999998</v>
      </c>
      <c r="C69" s="36">
        <v>1.93</v>
      </c>
    </row>
    <row r="70" spans="1:3" x14ac:dyDescent="0.25">
      <c r="A70" s="35">
        <v>63</v>
      </c>
      <c r="B70" s="36">
        <v>19</v>
      </c>
      <c r="C70" s="36">
        <v>1.91</v>
      </c>
    </row>
    <row r="71" spans="1:3" x14ac:dyDescent="0.25">
      <c r="A71" s="35">
        <v>64</v>
      </c>
      <c r="B71" s="36">
        <v>19.010000000000002</v>
      </c>
      <c r="C71" s="36">
        <v>1.88</v>
      </c>
    </row>
    <row r="72" spans="1:3" x14ac:dyDescent="0.25">
      <c r="A72" s="35">
        <v>65</v>
      </c>
      <c r="B72" s="36">
        <v>19.04</v>
      </c>
      <c r="C72" s="36">
        <v>1.86</v>
      </c>
    </row>
  </sheetData>
  <sheetProtection algorithmName="SHA-512" hashValue="02d22dEEnFbr6p9Tn03uvX9h6h2VDsR/J2Yedl7PSk/PAlyuXZISMDhRvHsGFqG4T3u0pDQRbMugJJpneSnO3Q==" saltValue="kAIq+oheHmTQdulc/iv/OA==" spinCount="100000" sheet="1" objects="1" scenarios="1"/>
  <conditionalFormatting sqref="A6:A21">
    <cfRule type="expression" dxfId="793" priority="5" stopIfTrue="1">
      <formula>MOD(ROW(),2)=0</formula>
    </cfRule>
    <cfRule type="expression" dxfId="792" priority="6" stopIfTrue="1">
      <formula>MOD(ROW(),2)&lt;&gt;0</formula>
    </cfRule>
  </conditionalFormatting>
  <conditionalFormatting sqref="A26:A72">
    <cfRule type="expression" dxfId="791" priority="1" stopIfTrue="1">
      <formula>MOD(ROW(),2)=0</formula>
    </cfRule>
    <cfRule type="expression" dxfId="790" priority="2" stopIfTrue="1">
      <formula>MOD(ROW(),2)&lt;&gt;0</formula>
    </cfRule>
  </conditionalFormatting>
  <conditionalFormatting sqref="B6:C21">
    <cfRule type="expression" dxfId="789" priority="7" stopIfTrue="1">
      <formula>MOD(ROW(),2)=0</formula>
    </cfRule>
    <cfRule type="expression" dxfId="788" priority="8" stopIfTrue="1">
      <formula>MOD(ROW(),2)&lt;&gt;0</formula>
    </cfRule>
  </conditionalFormatting>
  <conditionalFormatting sqref="B26:C72">
    <cfRule type="expression" dxfId="787" priority="3" stopIfTrue="1">
      <formula>MOD(ROW(),2)=0</formula>
    </cfRule>
    <cfRule type="expression" dxfId="786" priority="4"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56E8D-2A31-4585-ADD5-4A8DAA277D34}">
  <sheetPr codeName="Sheet36"/>
  <dimension ref="A1:C73"/>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x-235</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266</v>
      </c>
      <c r="C10" s="63"/>
    </row>
    <row r="11" spans="1:3" x14ac:dyDescent="0.25">
      <c r="A11" s="56" t="s">
        <v>163</v>
      </c>
      <c r="B11" s="63" t="s">
        <v>185</v>
      </c>
      <c r="C11" s="63"/>
    </row>
    <row r="12" spans="1:3" x14ac:dyDescent="0.25">
      <c r="A12" s="56" t="s">
        <v>164</v>
      </c>
      <c r="B12" s="63" t="s">
        <v>186</v>
      </c>
      <c r="C12" s="63"/>
    </row>
    <row r="13" spans="1:3" x14ac:dyDescent="0.25">
      <c r="A13" s="56" t="s">
        <v>496</v>
      </c>
      <c r="B13" s="63">
        <v>0</v>
      </c>
      <c r="C13" s="63"/>
    </row>
    <row r="14" spans="1:3" x14ac:dyDescent="0.25">
      <c r="A14" s="56" t="s">
        <v>166</v>
      </c>
      <c r="B14" s="63">
        <v>235</v>
      </c>
      <c r="C14" s="63"/>
    </row>
    <row r="15" spans="1:3" x14ac:dyDescent="0.25">
      <c r="A15" s="56" t="s">
        <v>497</v>
      </c>
      <c r="B15" s="63" t="s">
        <v>519</v>
      </c>
      <c r="C15" s="63"/>
    </row>
    <row r="16" spans="1:3" x14ac:dyDescent="0.25">
      <c r="A16" s="56" t="s">
        <v>168</v>
      </c>
      <c r="B16" s="63" t="s">
        <v>267</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19.11</v>
      </c>
      <c r="C27" s="36">
        <v>2.21</v>
      </c>
    </row>
    <row r="28" spans="1:3" x14ac:dyDescent="0.25">
      <c r="A28" s="35">
        <v>21</v>
      </c>
      <c r="B28" s="36">
        <v>19.100000000000001</v>
      </c>
      <c r="C28" s="36">
        <v>2.2200000000000002</v>
      </c>
    </row>
    <row r="29" spans="1:3" x14ac:dyDescent="0.25">
      <c r="A29" s="35">
        <v>22</v>
      </c>
      <c r="B29" s="36">
        <v>19.079999999999998</v>
      </c>
      <c r="C29" s="36">
        <v>2.2200000000000002</v>
      </c>
    </row>
    <row r="30" spans="1:3" x14ac:dyDescent="0.25">
      <c r="A30" s="35">
        <v>23</v>
      </c>
      <c r="B30" s="36">
        <v>19.059999999999999</v>
      </c>
      <c r="C30" s="36">
        <v>2.2200000000000002</v>
      </c>
    </row>
    <row r="31" spans="1:3" x14ac:dyDescent="0.25">
      <c r="A31" s="35">
        <v>24</v>
      </c>
      <c r="B31" s="36">
        <v>19.04</v>
      </c>
      <c r="C31" s="36">
        <v>2.2200000000000002</v>
      </c>
    </row>
    <row r="32" spans="1:3" x14ac:dyDescent="0.25">
      <c r="A32" s="35">
        <v>25</v>
      </c>
      <c r="B32" s="36">
        <v>19.02</v>
      </c>
      <c r="C32" s="36">
        <v>2.2200000000000002</v>
      </c>
    </row>
    <row r="33" spans="1:3" x14ac:dyDescent="0.25">
      <c r="A33" s="35">
        <v>26</v>
      </c>
      <c r="B33" s="36">
        <v>19.010000000000002</v>
      </c>
      <c r="C33" s="36">
        <v>2.2200000000000002</v>
      </c>
    </row>
    <row r="34" spans="1:3" x14ac:dyDescent="0.25">
      <c r="A34" s="35">
        <v>27</v>
      </c>
      <c r="B34" s="36">
        <v>18.989999999999998</v>
      </c>
      <c r="C34" s="36">
        <v>2.2200000000000002</v>
      </c>
    </row>
    <row r="35" spans="1:3" x14ac:dyDescent="0.25">
      <c r="A35" s="35">
        <v>28</v>
      </c>
      <c r="B35" s="36">
        <v>18.97</v>
      </c>
      <c r="C35" s="36">
        <v>2.2200000000000002</v>
      </c>
    </row>
    <row r="36" spans="1:3" x14ac:dyDescent="0.25">
      <c r="A36" s="35">
        <v>29</v>
      </c>
      <c r="B36" s="36">
        <v>18.95</v>
      </c>
      <c r="C36" s="36">
        <v>2.2200000000000002</v>
      </c>
    </row>
    <row r="37" spans="1:3" x14ac:dyDescent="0.25">
      <c r="A37" s="35">
        <v>30</v>
      </c>
      <c r="B37" s="36">
        <v>18.93</v>
      </c>
      <c r="C37" s="36">
        <v>2.2200000000000002</v>
      </c>
    </row>
    <row r="38" spans="1:3" x14ac:dyDescent="0.25">
      <c r="A38" s="35">
        <v>31</v>
      </c>
      <c r="B38" s="36">
        <v>18.91</v>
      </c>
      <c r="C38" s="36">
        <v>2.2200000000000002</v>
      </c>
    </row>
    <row r="39" spans="1:3" x14ac:dyDescent="0.25">
      <c r="A39" s="35">
        <v>32</v>
      </c>
      <c r="B39" s="36">
        <v>18.89</v>
      </c>
      <c r="C39" s="36">
        <v>2.2200000000000002</v>
      </c>
    </row>
    <row r="40" spans="1:3" x14ac:dyDescent="0.25">
      <c r="A40" s="35">
        <v>33</v>
      </c>
      <c r="B40" s="36">
        <v>18.87</v>
      </c>
      <c r="C40" s="36">
        <v>2.2200000000000002</v>
      </c>
    </row>
    <row r="41" spans="1:3" x14ac:dyDescent="0.25">
      <c r="A41" s="35">
        <v>34</v>
      </c>
      <c r="B41" s="36">
        <v>18.850000000000001</v>
      </c>
      <c r="C41" s="36">
        <v>2.2200000000000002</v>
      </c>
    </row>
    <row r="42" spans="1:3" x14ac:dyDescent="0.25">
      <c r="A42" s="35">
        <v>35</v>
      </c>
      <c r="B42" s="36">
        <v>18.829999999999998</v>
      </c>
      <c r="C42" s="36">
        <v>2.2200000000000002</v>
      </c>
    </row>
    <row r="43" spans="1:3" x14ac:dyDescent="0.25">
      <c r="A43" s="35">
        <v>36</v>
      </c>
      <c r="B43" s="36">
        <v>18.82</v>
      </c>
      <c r="C43" s="36">
        <v>2.2200000000000002</v>
      </c>
    </row>
    <row r="44" spans="1:3" x14ac:dyDescent="0.25">
      <c r="A44" s="35">
        <v>37</v>
      </c>
      <c r="B44" s="36">
        <v>18.8</v>
      </c>
      <c r="C44" s="36">
        <v>2.2200000000000002</v>
      </c>
    </row>
    <row r="45" spans="1:3" x14ac:dyDescent="0.25">
      <c r="A45" s="35">
        <v>38</v>
      </c>
      <c r="B45" s="36">
        <v>18.78</v>
      </c>
      <c r="C45" s="36">
        <v>2.21</v>
      </c>
    </row>
    <row r="46" spans="1:3" x14ac:dyDescent="0.25">
      <c r="A46" s="35">
        <v>39</v>
      </c>
      <c r="B46" s="36">
        <v>18.760000000000002</v>
      </c>
      <c r="C46" s="36">
        <v>2.21</v>
      </c>
    </row>
    <row r="47" spans="1:3" x14ac:dyDescent="0.25">
      <c r="A47" s="35">
        <v>40</v>
      </c>
      <c r="B47" s="36">
        <v>18.739999999999998</v>
      </c>
      <c r="C47" s="36">
        <v>2.21</v>
      </c>
    </row>
    <row r="48" spans="1:3" x14ac:dyDescent="0.25">
      <c r="A48" s="35">
        <v>41</v>
      </c>
      <c r="B48" s="36">
        <v>18.72</v>
      </c>
      <c r="C48" s="36">
        <v>2.2000000000000002</v>
      </c>
    </row>
    <row r="49" spans="1:3" x14ac:dyDescent="0.25">
      <c r="A49" s="35">
        <v>42</v>
      </c>
      <c r="B49" s="36">
        <v>18.7</v>
      </c>
      <c r="C49" s="36">
        <v>2.2000000000000002</v>
      </c>
    </row>
    <row r="50" spans="1:3" x14ac:dyDescent="0.25">
      <c r="A50" s="35">
        <v>43</v>
      </c>
      <c r="B50" s="36">
        <v>18.68</v>
      </c>
      <c r="C50" s="36">
        <v>2.19</v>
      </c>
    </row>
    <row r="51" spans="1:3" x14ac:dyDescent="0.25">
      <c r="A51" s="35">
        <v>44</v>
      </c>
      <c r="B51" s="36">
        <v>18.66</v>
      </c>
      <c r="C51" s="36">
        <v>2.19</v>
      </c>
    </row>
    <row r="52" spans="1:3" x14ac:dyDescent="0.25">
      <c r="A52" s="35">
        <v>45</v>
      </c>
      <c r="B52" s="36">
        <v>18.64</v>
      </c>
      <c r="C52" s="36">
        <v>2.1800000000000002</v>
      </c>
    </row>
    <row r="53" spans="1:3" x14ac:dyDescent="0.25">
      <c r="A53" s="35">
        <v>46</v>
      </c>
      <c r="B53" s="36">
        <v>18.62</v>
      </c>
      <c r="C53" s="36">
        <v>2.1800000000000002</v>
      </c>
    </row>
    <row r="54" spans="1:3" x14ac:dyDescent="0.25">
      <c r="A54" s="35">
        <v>47</v>
      </c>
      <c r="B54" s="36">
        <v>18.600000000000001</v>
      </c>
      <c r="C54" s="36">
        <v>2.17</v>
      </c>
    </row>
    <row r="55" spans="1:3" x14ac:dyDescent="0.25">
      <c r="A55" s="35">
        <v>48</v>
      </c>
      <c r="B55" s="36">
        <v>18.579999999999998</v>
      </c>
      <c r="C55" s="36">
        <v>2.16</v>
      </c>
    </row>
    <row r="56" spans="1:3" x14ac:dyDescent="0.25">
      <c r="A56" s="35">
        <v>49</v>
      </c>
      <c r="B56" s="36">
        <v>18.55</v>
      </c>
      <c r="C56" s="36">
        <v>2.15</v>
      </c>
    </row>
    <row r="57" spans="1:3" x14ac:dyDescent="0.25">
      <c r="A57" s="35">
        <v>50</v>
      </c>
      <c r="B57" s="36">
        <v>18.53</v>
      </c>
      <c r="C57" s="36">
        <v>2.14</v>
      </c>
    </row>
    <row r="58" spans="1:3" x14ac:dyDescent="0.25">
      <c r="A58" s="35">
        <v>51</v>
      </c>
      <c r="B58" s="36">
        <v>18.510000000000002</v>
      </c>
      <c r="C58" s="36">
        <v>2.13</v>
      </c>
    </row>
    <row r="59" spans="1:3" x14ac:dyDescent="0.25">
      <c r="A59" s="35">
        <v>52</v>
      </c>
      <c r="B59" s="36">
        <v>18.489999999999998</v>
      </c>
      <c r="C59" s="36">
        <v>2.12</v>
      </c>
    </row>
    <row r="60" spans="1:3" x14ac:dyDescent="0.25">
      <c r="A60" s="35">
        <v>53</v>
      </c>
      <c r="B60" s="36">
        <v>18.46</v>
      </c>
      <c r="C60" s="36">
        <v>2.11</v>
      </c>
    </row>
    <row r="61" spans="1:3" x14ac:dyDescent="0.25">
      <c r="A61" s="35">
        <v>54</v>
      </c>
      <c r="B61" s="36">
        <v>18.440000000000001</v>
      </c>
      <c r="C61" s="36">
        <v>2.1</v>
      </c>
    </row>
    <row r="62" spans="1:3" x14ac:dyDescent="0.25">
      <c r="A62" s="35">
        <v>55</v>
      </c>
      <c r="B62" s="36">
        <v>18.420000000000002</v>
      </c>
      <c r="C62" s="36">
        <v>2.08</v>
      </c>
    </row>
    <row r="63" spans="1:3" x14ac:dyDescent="0.25">
      <c r="A63" s="35">
        <v>56</v>
      </c>
      <c r="B63" s="36">
        <v>18.399999999999999</v>
      </c>
      <c r="C63" s="36">
        <v>2.0699999999999998</v>
      </c>
    </row>
    <row r="64" spans="1:3" x14ac:dyDescent="0.25">
      <c r="A64" s="35">
        <v>57</v>
      </c>
      <c r="B64" s="36">
        <v>18.38</v>
      </c>
      <c r="C64" s="36">
        <v>2.0499999999999998</v>
      </c>
    </row>
    <row r="65" spans="1:3" x14ac:dyDescent="0.25">
      <c r="A65" s="35">
        <v>58</v>
      </c>
      <c r="B65" s="36">
        <v>18.37</v>
      </c>
      <c r="C65" s="36">
        <v>2.04</v>
      </c>
    </row>
    <row r="66" spans="1:3" x14ac:dyDescent="0.25">
      <c r="A66" s="35">
        <v>59</v>
      </c>
      <c r="B66" s="36">
        <v>18.36</v>
      </c>
      <c r="C66" s="36">
        <v>2.02</v>
      </c>
    </row>
    <row r="67" spans="1:3" x14ac:dyDescent="0.25">
      <c r="A67" s="35">
        <v>60</v>
      </c>
      <c r="B67" s="36">
        <v>18.350000000000001</v>
      </c>
      <c r="C67" s="36">
        <v>2</v>
      </c>
    </row>
    <row r="68" spans="1:3" x14ac:dyDescent="0.25">
      <c r="A68" s="35">
        <v>61</v>
      </c>
      <c r="B68" s="36">
        <v>18.34</v>
      </c>
      <c r="C68" s="36">
        <v>1.98</v>
      </c>
    </row>
    <row r="69" spans="1:3" x14ac:dyDescent="0.25">
      <c r="A69" s="35">
        <v>62</v>
      </c>
      <c r="B69" s="36">
        <v>18.34</v>
      </c>
      <c r="C69" s="36">
        <v>1.96</v>
      </c>
    </row>
    <row r="70" spans="1:3" x14ac:dyDescent="0.25">
      <c r="A70" s="35">
        <v>63</v>
      </c>
      <c r="B70" s="36">
        <v>18.350000000000001</v>
      </c>
      <c r="C70" s="36">
        <v>1.94</v>
      </c>
    </row>
    <row r="71" spans="1:3" x14ac:dyDescent="0.25">
      <c r="A71" s="35">
        <v>64</v>
      </c>
      <c r="B71" s="36">
        <v>18.36</v>
      </c>
      <c r="C71" s="36">
        <v>1.91</v>
      </c>
    </row>
    <row r="72" spans="1:3" x14ac:dyDescent="0.25">
      <c r="A72" s="35">
        <v>65</v>
      </c>
      <c r="B72" s="36">
        <v>18.38</v>
      </c>
      <c r="C72" s="36">
        <v>1.89</v>
      </c>
    </row>
    <row r="73" spans="1:3" x14ac:dyDescent="0.25">
      <c r="A73" s="35">
        <v>66</v>
      </c>
      <c r="B73" s="36">
        <v>18.399999999999999</v>
      </c>
      <c r="C73" s="36">
        <v>1.86</v>
      </c>
    </row>
  </sheetData>
  <sheetProtection algorithmName="SHA-512" hashValue="4707yuSKloG6x3EujVUsw59lzg4bNPnAmbgKO66ilETXM2fmiXnPdyxrxPUQDPJQxNZIdZR47O/5hhcnd42CyA==" saltValue="2hF5aotQe1hzPg211wgAgw==" spinCount="100000" sheet="1" objects="1" scenarios="1"/>
  <conditionalFormatting sqref="A6:A21">
    <cfRule type="expression" dxfId="785" priority="5" stopIfTrue="1">
      <formula>MOD(ROW(),2)=0</formula>
    </cfRule>
    <cfRule type="expression" dxfId="784" priority="6" stopIfTrue="1">
      <formula>MOD(ROW(),2)&lt;&gt;0</formula>
    </cfRule>
  </conditionalFormatting>
  <conditionalFormatting sqref="A26:A73">
    <cfRule type="expression" dxfId="783" priority="1" stopIfTrue="1">
      <formula>MOD(ROW(),2)=0</formula>
    </cfRule>
    <cfRule type="expression" dxfId="782" priority="2" stopIfTrue="1">
      <formula>MOD(ROW(),2)&lt;&gt;0</formula>
    </cfRule>
  </conditionalFormatting>
  <conditionalFormatting sqref="B6:C21">
    <cfRule type="expression" dxfId="781" priority="7" stopIfTrue="1">
      <formula>MOD(ROW(),2)=0</formula>
    </cfRule>
    <cfRule type="expression" dxfId="780" priority="8" stopIfTrue="1">
      <formula>MOD(ROW(),2)&lt;&gt;0</formula>
    </cfRule>
  </conditionalFormatting>
  <conditionalFormatting sqref="B26:C73">
    <cfRule type="expression" dxfId="779" priority="3" stopIfTrue="1">
      <formula>MOD(ROW(),2)=0</formula>
    </cfRule>
    <cfRule type="expression" dxfId="778" priority="4"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C2C33-F90D-4BC2-B914-751D74AEFFE9}">
  <sheetPr codeName="Sheet37"/>
  <dimension ref="A1:C73"/>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x-236</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268</v>
      </c>
      <c r="C10" s="63"/>
    </row>
    <row r="11" spans="1:3" x14ac:dyDescent="0.25">
      <c r="A11" s="56" t="s">
        <v>163</v>
      </c>
      <c r="B11" s="63" t="s">
        <v>190</v>
      </c>
      <c r="C11" s="63"/>
    </row>
    <row r="12" spans="1:3" x14ac:dyDescent="0.25">
      <c r="A12" s="56" t="s">
        <v>164</v>
      </c>
      <c r="B12" s="63" t="s">
        <v>186</v>
      </c>
      <c r="C12" s="63"/>
    </row>
    <row r="13" spans="1:3" x14ac:dyDescent="0.25">
      <c r="A13" s="56" t="s">
        <v>496</v>
      </c>
      <c r="B13" s="63">
        <v>0</v>
      </c>
      <c r="C13" s="63"/>
    </row>
    <row r="14" spans="1:3" x14ac:dyDescent="0.25">
      <c r="A14" s="56" t="s">
        <v>166</v>
      </c>
      <c r="B14" s="63">
        <v>236</v>
      </c>
      <c r="C14" s="63"/>
    </row>
    <row r="15" spans="1:3" x14ac:dyDescent="0.25">
      <c r="A15" s="56" t="s">
        <v>497</v>
      </c>
      <c r="B15" s="63" t="s">
        <v>520</v>
      </c>
      <c r="C15" s="63"/>
    </row>
    <row r="16" spans="1:3" x14ac:dyDescent="0.25">
      <c r="A16" s="56" t="s">
        <v>168</v>
      </c>
      <c r="B16" s="63" t="s">
        <v>269</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19.11</v>
      </c>
      <c r="C27" s="36">
        <v>2.21</v>
      </c>
    </row>
    <row r="28" spans="1:3" x14ac:dyDescent="0.25">
      <c r="A28" s="35">
        <v>21</v>
      </c>
      <c r="B28" s="36">
        <v>19.100000000000001</v>
      </c>
      <c r="C28" s="36">
        <v>2.2200000000000002</v>
      </c>
    </row>
    <row r="29" spans="1:3" x14ac:dyDescent="0.25">
      <c r="A29" s="35">
        <v>22</v>
      </c>
      <c r="B29" s="36">
        <v>19.079999999999998</v>
      </c>
      <c r="C29" s="36">
        <v>2.2200000000000002</v>
      </c>
    </row>
    <row r="30" spans="1:3" x14ac:dyDescent="0.25">
      <c r="A30" s="35">
        <v>23</v>
      </c>
      <c r="B30" s="36">
        <v>19.059999999999999</v>
      </c>
      <c r="C30" s="36">
        <v>2.2200000000000002</v>
      </c>
    </row>
    <row r="31" spans="1:3" x14ac:dyDescent="0.25">
      <c r="A31" s="35">
        <v>24</v>
      </c>
      <c r="B31" s="36">
        <v>19.04</v>
      </c>
      <c r="C31" s="36">
        <v>2.2200000000000002</v>
      </c>
    </row>
    <row r="32" spans="1:3" x14ac:dyDescent="0.25">
      <c r="A32" s="35">
        <v>25</v>
      </c>
      <c r="B32" s="36">
        <v>19.02</v>
      </c>
      <c r="C32" s="36">
        <v>2.2200000000000002</v>
      </c>
    </row>
    <row r="33" spans="1:3" x14ac:dyDescent="0.25">
      <c r="A33" s="35">
        <v>26</v>
      </c>
      <c r="B33" s="36">
        <v>19.010000000000002</v>
      </c>
      <c r="C33" s="36">
        <v>2.2200000000000002</v>
      </c>
    </row>
    <row r="34" spans="1:3" x14ac:dyDescent="0.25">
      <c r="A34" s="35">
        <v>27</v>
      </c>
      <c r="B34" s="36">
        <v>18.989999999999998</v>
      </c>
      <c r="C34" s="36">
        <v>2.2200000000000002</v>
      </c>
    </row>
    <row r="35" spans="1:3" x14ac:dyDescent="0.25">
      <c r="A35" s="35">
        <v>28</v>
      </c>
      <c r="B35" s="36">
        <v>18.97</v>
      </c>
      <c r="C35" s="36">
        <v>2.2200000000000002</v>
      </c>
    </row>
    <row r="36" spans="1:3" x14ac:dyDescent="0.25">
      <c r="A36" s="35">
        <v>29</v>
      </c>
      <c r="B36" s="36">
        <v>18.95</v>
      </c>
      <c r="C36" s="36">
        <v>2.2200000000000002</v>
      </c>
    </row>
    <row r="37" spans="1:3" x14ac:dyDescent="0.25">
      <c r="A37" s="35">
        <v>30</v>
      </c>
      <c r="B37" s="36">
        <v>18.93</v>
      </c>
      <c r="C37" s="36">
        <v>2.2200000000000002</v>
      </c>
    </row>
    <row r="38" spans="1:3" x14ac:dyDescent="0.25">
      <c r="A38" s="35">
        <v>31</v>
      </c>
      <c r="B38" s="36">
        <v>18.91</v>
      </c>
      <c r="C38" s="36">
        <v>2.2200000000000002</v>
      </c>
    </row>
    <row r="39" spans="1:3" x14ac:dyDescent="0.25">
      <c r="A39" s="35">
        <v>32</v>
      </c>
      <c r="B39" s="36">
        <v>18.89</v>
      </c>
      <c r="C39" s="36">
        <v>2.2200000000000002</v>
      </c>
    </row>
    <row r="40" spans="1:3" x14ac:dyDescent="0.25">
      <c r="A40" s="35">
        <v>33</v>
      </c>
      <c r="B40" s="36">
        <v>18.87</v>
      </c>
      <c r="C40" s="36">
        <v>2.2200000000000002</v>
      </c>
    </row>
    <row r="41" spans="1:3" x14ac:dyDescent="0.25">
      <c r="A41" s="35">
        <v>34</v>
      </c>
      <c r="B41" s="36">
        <v>18.850000000000001</v>
      </c>
      <c r="C41" s="36">
        <v>2.2200000000000002</v>
      </c>
    </row>
    <row r="42" spans="1:3" x14ac:dyDescent="0.25">
      <c r="A42" s="35">
        <v>35</v>
      </c>
      <c r="B42" s="36">
        <v>18.829999999999998</v>
      </c>
      <c r="C42" s="36">
        <v>2.2200000000000002</v>
      </c>
    </row>
    <row r="43" spans="1:3" x14ac:dyDescent="0.25">
      <c r="A43" s="35">
        <v>36</v>
      </c>
      <c r="B43" s="36">
        <v>18.82</v>
      </c>
      <c r="C43" s="36">
        <v>2.2200000000000002</v>
      </c>
    </row>
    <row r="44" spans="1:3" x14ac:dyDescent="0.25">
      <c r="A44" s="35">
        <v>37</v>
      </c>
      <c r="B44" s="36">
        <v>18.8</v>
      </c>
      <c r="C44" s="36">
        <v>2.2200000000000002</v>
      </c>
    </row>
    <row r="45" spans="1:3" x14ac:dyDescent="0.25">
      <c r="A45" s="35">
        <v>38</v>
      </c>
      <c r="B45" s="36">
        <v>18.78</v>
      </c>
      <c r="C45" s="36">
        <v>2.21</v>
      </c>
    </row>
    <row r="46" spans="1:3" x14ac:dyDescent="0.25">
      <c r="A46" s="35">
        <v>39</v>
      </c>
      <c r="B46" s="36">
        <v>18.760000000000002</v>
      </c>
      <c r="C46" s="36">
        <v>2.21</v>
      </c>
    </row>
    <row r="47" spans="1:3" x14ac:dyDescent="0.25">
      <c r="A47" s="35">
        <v>40</v>
      </c>
      <c r="B47" s="36">
        <v>18.739999999999998</v>
      </c>
      <c r="C47" s="36">
        <v>2.21</v>
      </c>
    </row>
    <row r="48" spans="1:3" x14ac:dyDescent="0.25">
      <c r="A48" s="35">
        <v>41</v>
      </c>
      <c r="B48" s="36">
        <v>18.72</v>
      </c>
      <c r="C48" s="36">
        <v>2.2000000000000002</v>
      </c>
    </row>
    <row r="49" spans="1:3" x14ac:dyDescent="0.25">
      <c r="A49" s="35">
        <v>42</v>
      </c>
      <c r="B49" s="36">
        <v>18.7</v>
      </c>
      <c r="C49" s="36">
        <v>2.2000000000000002</v>
      </c>
    </row>
    <row r="50" spans="1:3" x14ac:dyDescent="0.25">
      <c r="A50" s="35">
        <v>43</v>
      </c>
      <c r="B50" s="36">
        <v>18.68</v>
      </c>
      <c r="C50" s="36">
        <v>2.19</v>
      </c>
    </row>
    <row r="51" spans="1:3" x14ac:dyDescent="0.25">
      <c r="A51" s="35">
        <v>44</v>
      </c>
      <c r="B51" s="36">
        <v>18.66</v>
      </c>
      <c r="C51" s="36">
        <v>2.19</v>
      </c>
    </row>
    <row r="52" spans="1:3" x14ac:dyDescent="0.25">
      <c r="A52" s="35">
        <v>45</v>
      </c>
      <c r="B52" s="36">
        <v>18.64</v>
      </c>
      <c r="C52" s="36">
        <v>2.1800000000000002</v>
      </c>
    </row>
    <row r="53" spans="1:3" x14ac:dyDescent="0.25">
      <c r="A53" s="35">
        <v>46</v>
      </c>
      <c r="B53" s="36">
        <v>18.62</v>
      </c>
      <c r="C53" s="36">
        <v>2.1800000000000002</v>
      </c>
    </row>
    <row r="54" spans="1:3" x14ac:dyDescent="0.25">
      <c r="A54" s="35">
        <v>47</v>
      </c>
      <c r="B54" s="36">
        <v>18.600000000000001</v>
      </c>
      <c r="C54" s="36">
        <v>2.17</v>
      </c>
    </row>
    <row r="55" spans="1:3" x14ac:dyDescent="0.25">
      <c r="A55" s="35">
        <v>48</v>
      </c>
      <c r="B55" s="36">
        <v>18.579999999999998</v>
      </c>
      <c r="C55" s="36">
        <v>2.16</v>
      </c>
    </row>
    <row r="56" spans="1:3" x14ac:dyDescent="0.25">
      <c r="A56" s="35">
        <v>49</v>
      </c>
      <c r="B56" s="36">
        <v>18.55</v>
      </c>
      <c r="C56" s="36">
        <v>2.15</v>
      </c>
    </row>
    <row r="57" spans="1:3" x14ac:dyDescent="0.25">
      <c r="A57" s="35">
        <v>50</v>
      </c>
      <c r="B57" s="36">
        <v>18.53</v>
      </c>
      <c r="C57" s="36">
        <v>2.14</v>
      </c>
    </row>
    <row r="58" spans="1:3" x14ac:dyDescent="0.25">
      <c r="A58" s="35">
        <v>51</v>
      </c>
      <c r="B58" s="36">
        <v>18.510000000000002</v>
      </c>
      <c r="C58" s="36">
        <v>2.13</v>
      </c>
    </row>
    <row r="59" spans="1:3" x14ac:dyDescent="0.25">
      <c r="A59" s="35">
        <v>52</v>
      </c>
      <c r="B59" s="36">
        <v>18.489999999999998</v>
      </c>
      <c r="C59" s="36">
        <v>2.12</v>
      </c>
    </row>
    <row r="60" spans="1:3" x14ac:dyDescent="0.25">
      <c r="A60" s="35">
        <v>53</v>
      </c>
      <c r="B60" s="36">
        <v>18.46</v>
      </c>
      <c r="C60" s="36">
        <v>2.11</v>
      </c>
    </row>
    <row r="61" spans="1:3" x14ac:dyDescent="0.25">
      <c r="A61" s="35">
        <v>54</v>
      </c>
      <c r="B61" s="36">
        <v>18.440000000000001</v>
      </c>
      <c r="C61" s="36">
        <v>2.1</v>
      </c>
    </row>
    <row r="62" spans="1:3" x14ac:dyDescent="0.25">
      <c r="A62" s="35">
        <v>55</v>
      </c>
      <c r="B62" s="36">
        <v>18.420000000000002</v>
      </c>
      <c r="C62" s="36">
        <v>2.08</v>
      </c>
    </row>
    <row r="63" spans="1:3" x14ac:dyDescent="0.25">
      <c r="A63" s="35">
        <v>56</v>
      </c>
      <c r="B63" s="36">
        <v>18.399999999999999</v>
      </c>
      <c r="C63" s="36">
        <v>2.0699999999999998</v>
      </c>
    </row>
    <row r="64" spans="1:3" x14ac:dyDescent="0.25">
      <c r="A64" s="35">
        <v>57</v>
      </c>
      <c r="B64" s="36">
        <v>18.38</v>
      </c>
      <c r="C64" s="36">
        <v>2.0499999999999998</v>
      </c>
    </row>
    <row r="65" spans="1:3" x14ac:dyDescent="0.25">
      <c r="A65" s="35">
        <v>58</v>
      </c>
      <c r="B65" s="36">
        <v>18.37</v>
      </c>
      <c r="C65" s="36">
        <v>2.04</v>
      </c>
    </row>
    <row r="66" spans="1:3" x14ac:dyDescent="0.25">
      <c r="A66" s="35">
        <v>59</v>
      </c>
      <c r="B66" s="36">
        <v>18.36</v>
      </c>
      <c r="C66" s="36">
        <v>2.02</v>
      </c>
    </row>
    <row r="67" spans="1:3" x14ac:dyDescent="0.25">
      <c r="A67" s="35">
        <v>60</v>
      </c>
      <c r="B67" s="36">
        <v>18.350000000000001</v>
      </c>
      <c r="C67" s="36">
        <v>2</v>
      </c>
    </row>
    <row r="68" spans="1:3" x14ac:dyDescent="0.25">
      <c r="A68" s="35">
        <v>61</v>
      </c>
      <c r="B68" s="36">
        <v>18.34</v>
      </c>
      <c r="C68" s="36">
        <v>1.98</v>
      </c>
    </row>
    <row r="69" spans="1:3" x14ac:dyDescent="0.25">
      <c r="A69" s="35">
        <v>62</v>
      </c>
      <c r="B69" s="36">
        <v>18.34</v>
      </c>
      <c r="C69" s="36">
        <v>1.96</v>
      </c>
    </row>
    <row r="70" spans="1:3" x14ac:dyDescent="0.25">
      <c r="A70" s="35">
        <v>63</v>
      </c>
      <c r="B70" s="36">
        <v>18.350000000000001</v>
      </c>
      <c r="C70" s="36">
        <v>1.94</v>
      </c>
    </row>
    <row r="71" spans="1:3" x14ac:dyDescent="0.25">
      <c r="A71" s="35">
        <v>64</v>
      </c>
      <c r="B71" s="36">
        <v>18.36</v>
      </c>
      <c r="C71" s="36">
        <v>1.91</v>
      </c>
    </row>
    <row r="72" spans="1:3" x14ac:dyDescent="0.25">
      <c r="A72" s="35">
        <v>65</v>
      </c>
      <c r="B72" s="36">
        <v>18.38</v>
      </c>
      <c r="C72" s="36">
        <v>1.89</v>
      </c>
    </row>
    <row r="73" spans="1:3" x14ac:dyDescent="0.25">
      <c r="A73" s="35">
        <v>66</v>
      </c>
      <c r="B73" s="36">
        <v>18.399999999999999</v>
      </c>
      <c r="C73" s="36">
        <v>1.86</v>
      </c>
    </row>
  </sheetData>
  <sheetProtection algorithmName="SHA-512" hashValue="EdPfXM/EBgYR8W0KRmDcBfNChMbDTQYLPOY09WaqcxtHge9H6uUavE8KfExKCO1pVsHZn4HUfFzudKG+oIpQzg==" saltValue="XNSL5UtMng1TzUG37Opp3A==" spinCount="100000" sheet="1" objects="1" scenarios="1"/>
  <conditionalFormatting sqref="A6:A21">
    <cfRule type="expression" dxfId="777" priority="5" stopIfTrue="1">
      <formula>MOD(ROW(),2)=0</formula>
    </cfRule>
    <cfRule type="expression" dxfId="776" priority="6" stopIfTrue="1">
      <formula>MOD(ROW(),2)&lt;&gt;0</formula>
    </cfRule>
  </conditionalFormatting>
  <conditionalFormatting sqref="A26:A73">
    <cfRule type="expression" dxfId="775" priority="1" stopIfTrue="1">
      <formula>MOD(ROW(),2)=0</formula>
    </cfRule>
    <cfRule type="expression" dxfId="774" priority="2" stopIfTrue="1">
      <formula>MOD(ROW(),2)&lt;&gt;0</formula>
    </cfRule>
  </conditionalFormatting>
  <conditionalFormatting sqref="B6:C21">
    <cfRule type="expression" dxfId="773" priority="7" stopIfTrue="1">
      <formula>MOD(ROW(),2)=0</formula>
    </cfRule>
    <cfRule type="expression" dxfId="772" priority="8" stopIfTrue="1">
      <formula>MOD(ROW(),2)&lt;&gt;0</formula>
    </cfRule>
  </conditionalFormatting>
  <conditionalFormatting sqref="B26:C73">
    <cfRule type="expression" dxfId="771" priority="3" stopIfTrue="1">
      <formula>MOD(ROW(),2)=0</formula>
    </cfRule>
    <cfRule type="expression" dxfId="770" priority="4"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43F6B-B025-4A32-A6E4-49E98D631BBC}">
  <sheetPr codeName="Sheet38"/>
  <dimension ref="A1:C74"/>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x-237</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270</v>
      </c>
      <c r="C10" s="63"/>
    </row>
    <row r="11" spans="1:3" x14ac:dyDescent="0.25">
      <c r="A11" s="56" t="s">
        <v>163</v>
      </c>
      <c r="B11" s="63" t="s">
        <v>185</v>
      </c>
      <c r="C11" s="63"/>
    </row>
    <row r="12" spans="1:3" x14ac:dyDescent="0.25">
      <c r="A12" s="56" t="s">
        <v>164</v>
      </c>
      <c r="B12" s="63" t="s">
        <v>186</v>
      </c>
      <c r="C12" s="63"/>
    </row>
    <row r="13" spans="1:3" x14ac:dyDescent="0.25">
      <c r="A13" s="56" t="s">
        <v>496</v>
      </c>
      <c r="B13" s="63">
        <v>0</v>
      </c>
      <c r="C13" s="63"/>
    </row>
    <row r="14" spans="1:3" x14ac:dyDescent="0.25">
      <c r="A14" s="56" t="s">
        <v>166</v>
      </c>
      <c r="B14" s="63">
        <v>237</v>
      </c>
      <c r="C14" s="63"/>
    </row>
    <row r="15" spans="1:3" x14ac:dyDescent="0.25">
      <c r="A15" s="56" t="s">
        <v>497</v>
      </c>
      <c r="B15" s="63" t="s">
        <v>521</v>
      </c>
      <c r="C15" s="63"/>
    </row>
    <row r="16" spans="1:3" x14ac:dyDescent="0.25">
      <c r="A16" s="56" t="s">
        <v>168</v>
      </c>
      <c r="B16" s="63" t="s">
        <v>271</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18.54</v>
      </c>
      <c r="C27" s="36">
        <v>2.25</v>
      </c>
    </row>
    <row r="28" spans="1:3" x14ac:dyDescent="0.25">
      <c r="A28" s="35">
        <v>21</v>
      </c>
      <c r="B28" s="36">
        <v>18.52</v>
      </c>
      <c r="C28" s="36">
        <v>2.25</v>
      </c>
    </row>
    <row r="29" spans="1:3" x14ac:dyDescent="0.25">
      <c r="A29" s="35">
        <v>22</v>
      </c>
      <c r="B29" s="36">
        <v>18.510000000000002</v>
      </c>
      <c r="C29" s="36">
        <v>2.25</v>
      </c>
    </row>
    <row r="30" spans="1:3" x14ac:dyDescent="0.25">
      <c r="A30" s="35">
        <v>23</v>
      </c>
      <c r="B30" s="36">
        <v>18.489999999999998</v>
      </c>
      <c r="C30" s="36">
        <v>2.25</v>
      </c>
    </row>
    <row r="31" spans="1:3" x14ac:dyDescent="0.25">
      <c r="A31" s="35">
        <v>24</v>
      </c>
      <c r="B31" s="36">
        <v>18.47</v>
      </c>
      <c r="C31" s="36">
        <v>2.25</v>
      </c>
    </row>
    <row r="32" spans="1:3" x14ac:dyDescent="0.25">
      <c r="A32" s="35">
        <v>25</v>
      </c>
      <c r="B32" s="36">
        <v>18.45</v>
      </c>
      <c r="C32" s="36">
        <v>2.25</v>
      </c>
    </row>
    <row r="33" spans="1:3" x14ac:dyDescent="0.25">
      <c r="A33" s="35">
        <v>26</v>
      </c>
      <c r="B33" s="36">
        <v>18.43</v>
      </c>
      <c r="C33" s="36">
        <v>2.25</v>
      </c>
    </row>
    <row r="34" spans="1:3" x14ac:dyDescent="0.25">
      <c r="A34" s="35">
        <v>27</v>
      </c>
      <c r="B34" s="36">
        <v>18.41</v>
      </c>
      <c r="C34" s="36">
        <v>2.25</v>
      </c>
    </row>
    <row r="35" spans="1:3" x14ac:dyDescent="0.25">
      <c r="A35" s="35">
        <v>28</v>
      </c>
      <c r="B35" s="36">
        <v>18.39</v>
      </c>
      <c r="C35" s="36">
        <v>2.25</v>
      </c>
    </row>
    <row r="36" spans="1:3" x14ac:dyDescent="0.25">
      <c r="A36" s="35">
        <v>29</v>
      </c>
      <c r="B36" s="36">
        <v>18.37</v>
      </c>
      <c r="C36" s="36">
        <v>2.25</v>
      </c>
    </row>
    <row r="37" spans="1:3" x14ac:dyDescent="0.25">
      <c r="A37" s="35">
        <v>30</v>
      </c>
      <c r="B37" s="36">
        <v>18.350000000000001</v>
      </c>
      <c r="C37" s="36">
        <v>2.25</v>
      </c>
    </row>
    <row r="38" spans="1:3" x14ac:dyDescent="0.25">
      <c r="A38" s="35">
        <v>31</v>
      </c>
      <c r="B38" s="36">
        <v>18.329999999999998</v>
      </c>
      <c r="C38" s="36">
        <v>2.25</v>
      </c>
    </row>
    <row r="39" spans="1:3" x14ac:dyDescent="0.25">
      <c r="A39" s="35">
        <v>32</v>
      </c>
      <c r="B39" s="36">
        <v>18.309999999999999</v>
      </c>
      <c r="C39" s="36">
        <v>2.25</v>
      </c>
    </row>
    <row r="40" spans="1:3" x14ac:dyDescent="0.25">
      <c r="A40" s="35">
        <v>33</v>
      </c>
      <c r="B40" s="36">
        <v>18.29</v>
      </c>
      <c r="C40" s="36">
        <v>2.25</v>
      </c>
    </row>
    <row r="41" spans="1:3" x14ac:dyDescent="0.25">
      <c r="A41" s="35">
        <v>34</v>
      </c>
      <c r="B41" s="36">
        <v>18.27</v>
      </c>
      <c r="C41" s="36">
        <v>2.25</v>
      </c>
    </row>
    <row r="42" spans="1:3" x14ac:dyDescent="0.25">
      <c r="A42" s="35">
        <v>35</v>
      </c>
      <c r="B42" s="36">
        <v>18.25</v>
      </c>
      <c r="C42" s="36">
        <v>2.25</v>
      </c>
    </row>
    <row r="43" spans="1:3" x14ac:dyDescent="0.25">
      <c r="A43" s="35">
        <v>36</v>
      </c>
      <c r="B43" s="36">
        <v>18.23</v>
      </c>
      <c r="C43" s="36">
        <v>2.25</v>
      </c>
    </row>
    <row r="44" spans="1:3" x14ac:dyDescent="0.25">
      <c r="A44" s="35">
        <v>37</v>
      </c>
      <c r="B44" s="36">
        <v>18.21</v>
      </c>
      <c r="C44" s="36">
        <v>2.2400000000000002</v>
      </c>
    </row>
    <row r="45" spans="1:3" x14ac:dyDescent="0.25">
      <c r="A45" s="35">
        <v>38</v>
      </c>
      <c r="B45" s="36">
        <v>18.190000000000001</v>
      </c>
      <c r="C45" s="36">
        <v>2.2400000000000002</v>
      </c>
    </row>
    <row r="46" spans="1:3" x14ac:dyDescent="0.25">
      <c r="A46" s="35">
        <v>39</v>
      </c>
      <c r="B46" s="36">
        <v>18.170000000000002</v>
      </c>
      <c r="C46" s="36">
        <v>2.2400000000000002</v>
      </c>
    </row>
    <row r="47" spans="1:3" x14ac:dyDescent="0.25">
      <c r="A47" s="35">
        <v>40</v>
      </c>
      <c r="B47" s="36">
        <v>18.149999999999999</v>
      </c>
      <c r="C47" s="36">
        <v>2.23</v>
      </c>
    </row>
    <row r="48" spans="1:3" x14ac:dyDescent="0.25">
      <c r="A48" s="35">
        <v>41</v>
      </c>
      <c r="B48" s="36">
        <v>18.13</v>
      </c>
      <c r="C48" s="36">
        <v>2.23</v>
      </c>
    </row>
    <row r="49" spans="1:3" x14ac:dyDescent="0.25">
      <c r="A49" s="35">
        <v>42</v>
      </c>
      <c r="B49" s="36">
        <v>18.11</v>
      </c>
      <c r="C49" s="36">
        <v>2.23</v>
      </c>
    </row>
    <row r="50" spans="1:3" x14ac:dyDescent="0.25">
      <c r="A50" s="35">
        <v>43</v>
      </c>
      <c r="B50" s="36">
        <v>18.09</v>
      </c>
      <c r="C50" s="36">
        <v>2.2200000000000002</v>
      </c>
    </row>
    <row r="51" spans="1:3" x14ac:dyDescent="0.25">
      <c r="A51" s="35">
        <v>44</v>
      </c>
      <c r="B51" s="36">
        <v>18.07</v>
      </c>
      <c r="C51" s="36">
        <v>2.2200000000000002</v>
      </c>
    </row>
    <row r="52" spans="1:3" x14ac:dyDescent="0.25">
      <c r="A52" s="35">
        <v>45</v>
      </c>
      <c r="B52" s="36">
        <v>18.05</v>
      </c>
      <c r="C52" s="36">
        <v>2.21</v>
      </c>
    </row>
    <row r="53" spans="1:3" x14ac:dyDescent="0.25">
      <c r="A53" s="35">
        <v>46</v>
      </c>
      <c r="B53" s="36">
        <v>18.02</v>
      </c>
      <c r="C53" s="36">
        <v>2.2000000000000002</v>
      </c>
    </row>
    <row r="54" spans="1:3" x14ac:dyDescent="0.25">
      <c r="A54" s="35">
        <v>47</v>
      </c>
      <c r="B54" s="36">
        <v>18</v>
      </c>
      <c r="C54" s="36">
        <v>2.2000000000000002</v>
      </c>
    </row>
    <row r="55" spans="1:3" x14ac:dyDescent="0.25">
      <c r="A55" s="35">
        <v>48</v>
      </c>
      <c r="B55" s="36">
        <v>17.98</v>
      </c>
      <c r="C55" s="36">
        <v>2.19</v>
      </c>
    </row>
    <row r="56" spans="1:3" x14ac:dyDescent="0.25">
      <c r="A56" s="35">
        <v>49</v>
      </c>
      <c r="B56" s="36">
        <v>17.96</v>
      </c>
      <c r="C56" s="36">
        <v>2.1800000000000002</v>
      </c>
    </row>
    <row r="57" spans="1:3" x14ac:dyDescent="0.25">
      <c r="A57" s="35">
        <v>50</v>
      </c>
      <c r="B57" s="36">
        <v>17.93</v>
      </c>
      <c r="C57" s="36">
        <v>2.17</v>
      </c>
    </row>
    <row r="58" spans="1:3" x14ac:dyDescent="0.25">
      <c r="A58" s="35">
        <v>51</v>
      </c>
      <c r="B58" s="36">
        <v>17.91</v>
      </c>
      <c r="C58" s="36">
        <v>2.16</v>
      </c>
    </row>
    <row r="59" spans="1:3" x14ac:dyDescent="0.25">
      <c r="A59" s="35">
        <v>52</v>
      </c>
      <c r="B59" s="36">
        <v>17.88</v>
      </c>
      <c r="C59" s="36">
        <v>2.15</v>
      </c>
    </row>
    <row r="60" spans="1:3" x14ac:dyDescent="0.25">
      <c r="A60" s="35">
        <v>53</v>
      </c>
      <c r="B60" s="36">
        <v>17.86</v>
      </c>
      <c r="C60" s="36">
        <v>2.14</v>
      </c>
    </row>
    <row r="61" spans="1:3" x14ac:dyDescent="0.25">
      <c r="A61" s="35">
        <v>54</v>
      </c>
      <c r="B61" s="36">
        <v>17.829999999999998</v>
      </c>
      <c r="C61" s="36">
        <v>2.13</v>
      </c>
    </row>
    <row r="62" spans="1:3" x14ac:dyDescent="0.25">
      <c r="A62" s="35">
        <v>55</v>
      </c>
      <c r="B62" s="36">
        <v>17.809999999999999</v>
      </c>
      <c r="C62" s="36">
        <v>2.11</v>
      </c>
    </row>
    <row r="63" spans="1:3" x14ac:dyDescent="0.25">
      <c r="A63" s="35">
        <v>56</v>
      </c>
      <c r="B63" s="36">
        <v>17.78</v>
      </c>
      <c r="C63" s="36">
        <v>2.1</v>
      </c>
    </row>
    <row r="64" spans="1:3" x14ac:dyDescent="0.25">
      <c r="A64" s="35">
        <v>57</v>
      </c>
      <c r="B64" s="36">
        <v>17.760000000000002</v>
      </c>
      <c r="C64" s="36">
        <v>2.08</v>
      </c>
    </row>
    <row r="65" spans="1:3" x14ac:dyDescent="0.25">
      <c r="A65" s="35">
        <v>58</v>
      </c>
      <c r="B65" s="36">
        <v>17.739999999999998</v>
      </c>
      <c r="C65" s="36">
        <v>2.06</v>
      </c>
    </row>
    <row r="66" spans="1:3" x14ac:dyDescent="0.25">
      <c r="A66" s="35">
        <v>59</v>
      </c>
      <c r="B66" s="36">
        <v>17.73</v>
      </c>
      <c r="C66" s="36">
        <v>2.0499999999999998</v>
      </c>
    </row>
    <row r="67" spans="1:3" x14ac:dyDescent="0.25">
      <c r="A67" s="35">
        <v>60</v>
      </c>
      <c r="B67" s="36">
        <v>17.72</v>
      </c>
      <c r="C67" s="36">
        <v>2.0299999999999998</v>
      </c>
    </row>
    <row r="68" spans="1:3" x14ac:dyDescent="0.25">
      <c r="A68" s="35">
        <v>61</v>
      </c>
      <c r="B68" s="36">
        <v>17.71</v>
      </c>
      <c r="C68" s="36">
        <v>2.0099999999999998</v>
      </c>
    </row>
    <row r="69" spans="1:3" x14ac:dyDescent="0.25">
      <c r="A69" s="35">
        <v>62</v>
      </c>
      <c r="B69" s="36">
        <v>17.7</v>
      </c>
      <c r="C69" s="36">
        <v>1.98</v>
      </c>
    </row>
    <row r="70" spans="1:3" x14ac:dyDescent="0.25">
      <c r="A70" s="35">
        <v>63</v>
      </c>
      <c r="B70" s="36">
        <v>17.7</v>
      </c>
      <c r="C70" s="36">
        <v>1.96</v>
      </c>
    </row>
    <row r="71" spans="1:3" x14ac:dyDescent="0.25">
      <c r="A71" s="35">
        <v>64</v>
      </c>
      <c r="B71" s="36">
        <v>17.7</v>
      </c>
      <c r="C71" s="36">
        <v>1.94</v>
      </c>
    </row>
    <row r="72" spans="1:3" x14ac:dyDescent="0.25">
      <c r="A72" s="35">
        <v>65</v>
      </c>
      <c r="B72" s="36">
        <v>17.72</v>
      </c>
      <c r="C72" s="36">
        <v>1.91</v>
      </c>
    </row>
    <row r="73" spans="1:3" x14ac:dyDescent="0.25">
      <c r="A73" s="35">
        <v>66</v>
      </c>
      <c r="B73" s="36">
        <v>17.73</v>
      </c>
      <c r="C73" s="36">
        <v>1.89</v>
      </c>
    </row>
    <row r="74" spans="1:3" x14ac:dyDescent="0.25">
      <c r="A74" s="35">
        <v>67</v>
      </c>
      <c r="B74" s="36">
        <v>17.760000000000002</v>
      </c>
      <c r="C74" s="36">
        <v>1.86</v>
      </c>
    </row>
  </sheetData>
  <sheetProtection algorithmName="SHA-512" hashValue="sMY+5a1Fw15hySl4Y7Nz7OnNAJJNnxcA5sp1gstEGzc3kef1iGSto0iPw5oXZ4w5BJPuskIKlO+TVEoAIlxgbg==" saltValue="mc8q7IfJ2PR4Rf3tRdg4bw==" spinCount="100000" sheet="1" objects="1" scenarios="1"/>
  <conditionalFormatting sqref="A6:A21">
    <cfRule type="expression" dxfId="769" priority="5" stopIfTrue="1">
      <formula>MOD(ROW(),2)=0</formula>
    </cfRule>
    <cfRule type="expression" dxfId="768" priority="6" stopIfTrue="1">
      <formula>MOD(ROW(),2)&lt;&gt;0</formula>
    </cfRule>
  </conditionalFormatting>
  <conditionalFormatting sqref="A26:A74">
    <cfRule type="expression" dxfId="767" priority="1" stopIfTrue="1">
      <formula>MOD(ROW(),2)=0</formula>
    </cfRule>
    <cfRule type="expression" dxfId="766" priority="2" stopIfTrue="1">
      <formula>MOD(ROW(),2)&lt;&gt;0</formula>
    </cfRule>
  </conditionalFormatting>
  <conditionalFormatting sqref="B6:C21">
    <cfRule type="expression" dxfId="765" priority="7" stopIfTrue="1">
      <formula>MOD(ROW(),2)=0</formula>
    </cfRule>
    <cfRule type="expression" dxfId="764" priority="8" stopIfTrue="1">
      <formula>MOD(ROW(),2)&lt;&gt;0</formula>
    </cfRule>
  </conditionalFormatting>
  <conditionalFormatting sqref="B26:C74">
    <cfRule type="expression" dxfId="763" priority="3" stopIfTrue="1">
      <formula>MOD(ROW(),2)=0</formula>
    </cfRule>
    <cfRule type="expression" dxfId="762" priority="4"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10380-127C-4F69-BE1A-F7CCE0A90E55}">
  <sheetPr codeName="Sheet39"/>
  <dimension ref="A1:C74"/>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TV In (non-club) - x-238</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257</v>
      </c>
      <c r="C9" s="63"/>
    </row>
    <row r="10" spans="1:3" ht="26.4" x14ac:dyDescent="0.25">
      <c r="A10" s="56" t="s">
        <v>6</v>
      </c>
      <c r="B10" s="63" t="s">
        <v>272</v>
      </c>
      <c r="C10" s="63"/>
    </row>
    <row r="11" spans="1:3" x14ac:dyDescent="0.25">
      <c r="A11" s="56" t="s">
        <v>163</v>
      </c>
      <c r="B11" s="63" t="s">
        <v>190</v>
      </c>
      <c r="C11" s="63"/>
    </row>
    <row r="12" spans="1:3" x14ac:dyDescent="0.25">
      <c r="A12" s="56" t="s">
        <v>164</v>
      </c>
      <c r="B12" s="63" t="s">
        <v>186</v>
      </c>
      <c r="C12" s="63"/>
    </row>
    <row r="13" spans="1:3" x14ac:dyDescent="0.25">
      <c r="A13" s="56" t="s">
        <v>496</v>
      </c>
      <c r="B13" s="63">
        <v>0</v>
      </c>
      <c r="C13" s="63"/>
    </row>
    <row r="14" spans="1:3" x14ac:dyDescent="0.25">
      <c r="A14" s="56" t="s">
        <v>166</v>
      </c>
      <c r="B14" s="63">
        <v>238</v>
      </c>
      <c r="C14" s="63"/>
    </row>
    <row r="15" spans="1:3" x14ac:dyDescent="0.25">
      <c r="A15" s="56" t="s">
        <v>497</v>
      </c>
      <c r="B15" s="63" t="s">
        <v>522</v>
      </c>
      <c r="C15" s="63"/>
    </row>
    <row r="16" spans="1:3" x14ac:dyDescent="0.25">
      <c r="A16" s="56" t="s">
        <v>168</v>
      </c>
      <c r="B16" s="63" t="s">
        <v>273</v>
      </c>
      <c r="C16" s="63"/>
    </row>
    <row r="17" spans="1:3" x14ac:dyDescent="0.25">
      <c r="A17" s="62" t="s">
        <v>499</v>
      </c>
      <c r="B17" s="63"/>
      <c r="C17" s="63"/>
    </row>
    <row r="18" spans="1:3" x14ac:dyDescent="0.25">
      <c r="A18" s="56" t="s">
        <v>170</v>
      </c>
      <c r="B18" s="65">
        <v>45107</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510</v>
      </c>
      <c r="C26" s="34" t="s">
        <v>511</v>
      </c>
    </row>
    <row r="27" spans="1:3" x14ac:dyDescent="0.25">
      <c r="A27" s="35">
        <v>20</v>
      </c>
      <c r="B27" s="36">
        <v>18.54</v>
      </c>
      <c r="C27" s="36">
        <v>2.25</v>
      </c>
    </row>
    <row r="28" spans="1:3" x14ac:dyDescent="0.25">
      <c r="A28" s="35">
        <v>21</v>
      </c>
      <c r="B28" s="36">
        <v>18.52</v>
      </c>
      <c r="C28" s="36">
        <v>2.25</v>
      </c>
    </row>
    <row r="29" spans="1:3" x14ac:dyDescent="0.25">
      <c r="A29" s="35">
        <v>22</v>
      </c>
      <c r="B29" s="36">
        <v>18.510000000000002</v>
      </c>
      <c r="C29" s="36">
        <v>2.25</v>
      </c>
    </row>
    <row r="30" spans="1:3" x14ac:dyDescent="0.25">
      <c r="A30" s="35">
        <v>23</v>
      </c>
      <c r="B30" s="36">
        <v>18.489999999999998</v>
      </c>
      <c r="C30" s="36">
        <v>2.25</v>
      </c>
    </row>
    <row r="31" spans="1:3" x14ac:dyDescent="0.25">
      <c r="A31" s="35">
        <v>24</v>
      </c>
      <c r="B31" s="36">
        <v>18.47</v>
      </c>
      <c r="C31" s="36">
        <v>2.25</v>
      </c>
    </row>
    <row r="32" spans="1:3" x14ac:dyDescent="0.25">
      <c r="A32" s="35">
        <v>25</v>
      </c>
      <c r="B32" s="36">
        <v>18.45</v>
      </c>
      <c r="C32" s="36">
        <v>2.25</v>
      </c>
    </row>
    <row r="33" spans="1:3" x14ac:dyDescent="0.25">
      <c r="A33" s="35">
        <v>26</v>
      </c>
      <c r="B33" s="36">
        <v>18.43</v>
      </c>
      <c r="C33" s="36">
        <v>2.25</v>
      </c>
    </row>
    <row r="34" spans="1:3" x14ac:dyDescent="0.25">
      <c r="A34" s="35">
        <v>27</v>
      </c>
      <c r="B34" s="36">
        <v>18.41</v>
      </c>
      <c r="C34" s="36">
        <v>2.25</v>
      </c>
    </row>
    <row r="35" spans="1:3" x14ac:dyDescent="0.25">
      <c r="A35" s="35">
        <v>28</v>
      </c>
      <c r="B35" s="36">
        <v>18.39</v>
      </c>
      <c r="C35" s="36">
        <v>2.25</v>
      </c>
    </row>
    <row r="36" spans="1:3" x14ac:dyDescent="0.25">
      <c r="A36" s="35">
        <v>29</v>
      </c>
      <c r="B36" s="36">
        <v>18.37</v>
      </c>
      <c r="C36" s="36">
        <v>2.25</v>
      </c>
    </row>
    <row r="37" spans="1:3" x14ac:dyDescent="0.25">
      <c r="A37" s="35">
        <v>30</v>
      </c>
      <c r="B37" s="36">
        <v>18.350000000000001</v>
      </c>
      <c r="C37" s="36">
        <v>2.25</v>
      </c>
    </row>
    <row r="38" spans="1:3" x14ac:dyDescent="0.25">
      <c r="A38" s="35">
        <v>31</v>
      </c>
      <c r="B38" s="36">
        <v>18.329999999999998</v>
      </c>
      <c r="C38" s="36">
        <v>2.25</v>
      </c>
    </row>
    <row r="39" spans="1:3" x14ac:dyDescent="0.25">
      <c r="A39" s="35">
        <v>32</v>
      </c>
      <c r="B39" s="36">
        <v>18.309999999999999</v>
      </c>
      <c r="C39" s="36">
        <v>2.25</v>
      </c>
    </row>
    <row r="40" spans="1:3" x14ac:dyDescent="0.25">
      <c r="A40" s="35">
        <v>33</v>
      </c>
      <c r="B40" s="36">
        <v>18.29</v>
      </c>
      <c r="C40" s="36">
        <v>2.25</v>
      </c>
    </row>
    <row r="41" spans="1:3" x14ac:dyDescent="0.25">
      <c r="A41" s="35">
        <v>34</v>
      </c>
      <c r="B41" s="36">
        <v>18.27</v>
      </c>
      <c r="C41" s="36">
        <v>2.25</v>
      </c>
    </row>
    <row r="42" spans="1:3" x14ac:dyDescent="0.25">
      <c r="A42" s="35">
        <v>35</v>
      </c>
      <c r="B42" s="36">
        <v>18.25</v>
      </c>
      <c r="C42" s="36">
        <v>2.25</v>
      </c>
    </row>
    <row r="43" spans="1:3" x14ac:dyDescent="0.25">
      <c r="A43" s="35">
        <v>36</v>
      </c>
      <c r="B43" s="36">
        <v>18.23</v>
      </c>
      <c r="C43" s="36">
        <v>2.25</v>
      </c>
    </row>
    <row r="44" spans="1:3" x14ac:dyDescent="0.25">
      <c r="A44" s="35">
        <v>37</v>
      </c>
      <c r="B44" s="36">
        <v>18.21</v>
      </c>
      <c r="C44" s="36">
        <v>2.2400000000000002</v>
      </c>
    </row>
    <row r="45" spans="1:3" x14ac:dyDescent="0.25">
      <c r="A45" s="35">
        <v>38</v>
      </c>
      <c r="B45" s="36">
        <v>18.190000000000001</v>
      </c>
      <c r="C45" s="36">
        <v>2.2400000000000002</v>
      </c>
    </row>
    <row r="46" spans="1:3" x14ac:dyDescent="0.25">
      <c r="A46" s="35">
        <v>39</v>
      </c>
      <c r="B46" s="36">
        <v>18.170000000000002</v>
      </c>
      <c r="C46" s="36">
        <v>2.2400000000000002</v>
      </c>
    </row>
    <row r="47" spans="1:3" x14ac:dyDescent="0.25">
      <c r="A47" s="35">
        <v>40</v>
      </c>
      <c r="B47" s="36">
        <v>18.149999999999999</v>
      </c>
      <c r="C47" s="36">
        <v>2.23</v>
      </c>
    </row>
    <row r="48" spans="1:3" x14ac:dyDescent="0.25">
      <c r="A48" s="35">
        <v>41</v>
      </c>
      <c r="B48" s="36">
        <v>18.13</v>
      </c>
      <c r="C48" s="36">
        <v>2.23</v>
      </c>
    </row>
    <row r="49" spans="1:3" x14ac:dyDescent="0.25">
      <c r="A49" s="35">
        <v>42</v>
      </c>
      <c r="B49" s="36">
        <v>18.11</v>
      </c>
      <c r="C49" s="36">
        <v>2.23</v>
      </c>
    </row>
    <row r="50" spans="1:3" x14ac:dyDescent="0.25">
      <c r="A50" s="35">
        <v>43</v>
      </c>
      <c r="B50" s="36">
        <v>18.09</v>
      </c>
      <c r="C50" s="36">
        <v>2.2200000000000002</v>
      </c>
    </row>
    <row r="51" spans="1:3" x14ac:dyDescent="0.25">
      <c r="A51" s="35">
        <v>44</v>
      </c>
      <c r="B51" s="36">
        <v>18.07</v>
      </c>
      <c r="C51" s="36">
        <v>2.2200000000000002</v>
      </c>
    </row>
    <row r="52" spans="1:3" x14ac:dyDescent="0.25">
      <c r="A52" s="35">
        <v>45</v>
      </c>
      <c r="B52" s="36">
        <v>18.05</v>
      </c>
      <c r="C52" s="36">
        <v>2.21</v>
      </c>
    </row>
    <row r="53" spans="1:3" x14ac:dyDescent="0.25">
      <c r="A53" s="35">
        <v>46</v>
      </c>
      <c r="B53" s="36">
        <v>18.02</v>
      </c>
      <c r="C53" s="36">
        <v>2.2000000000000002</v>
      </c>
    </row>
    <row r="54" spans="1:3" x14ac:dyDescent="0.25">
      <c r="A54" s="35">
        <v>47</v>
      </c>
      <c r="B54" s="36">
        <v>18</v>
      </c>
      <c r="C54" s="36">
        <v>2.2000000000000002</v>
      </c>
    </row>
    <row r="55" spans="1:3" x14ac:dyDescent="0.25">
      <c r="A55" s="35">
        <v>48</v>
      </c>
      <c r="B55" s="36">
        <v>17.98</v>
      </c>
      <c r="C55" s="36">
        <v>2.19</v>
      </c>
    </row>
    <row r="56" spans="1:3" x14ac:dyDescent="0.25">
      <c r="A56" s="35">
        <v>49</v>
      </c>
      <c r="B56" s="36">
        <v>17.96</v>
      </c>
      <c r="C56" s="36">
        <v>2.1800000000000002</v>
      </c>
    </row>
    <row r="57" spans="1:3" x14ac:dyDescent="0.25">
      <c r="A57" s="35">
        <v>50</v>
      </c>
      <c r="B57" s="36">
        <v>17.93</v>
      </c>
      <c r="C57" s="36">
        <v>2.17</v>
      </c>
    </row>
    <row r="58" spans="1:3" x14ac:dyDescent="0.25">
      <c r="A58" s="35">
        <v>51</v>
      </c>
      <c r="B58" s="36">
        <v>17.91</v>
      </c>
      <c r="C58" s="36">
        <v>2.16</v>
      </c>
    </row>
    <row r="59" spans="1:3" x14ac:dyDescent="0.25">
      <c r="A59" s="35">
        <v>52</v>
      </c>
      <c r="B59" s="36">
        <v>17.88</v>
      </c>
      <c r="C59" s="36">
        <v>2.15</v>
      </c>
    </row>
    <row r="60" spans="1:3" x14ac:dyDescent="0.25">
      <c r="A60" s="35">
        <v>53</v>
      </c>
      <c r="B60" s="36">
        <v>17.86</v>
      </c>
      <c r="C60" s="36">
        <v>2.14</v>
      </c>
    </row>
    <row r="61" spans="1:3" x14ac:dyDescent="0.25">
      <c r="A61" s="35">
        <v>54</v>
      </c>
      <c r="B61" s="36">
        <v>17.829999999999998</v>
      </c>
      <c r="C61" s="36">
        <v>2.13</v>
      </c>
    </row>
    <row r="62" spans="1:3" x14ac:dyDescent="0.25">
      <c r="A62" s="35">
        <v>55</v>
      </c>
      <c r="B62" s="36">
        <v>17.809999999999999</v>
      </c>
      <c r="C62" s="36">
        <v>2.11</v>
      </c>
    </row>
    <row r="63" spans="1:3" x14ac:dyDescent="0.25">
      <c r="A63" s="35">
        <v>56</v>
      </c>
      <c r="B63" s="36">
        <v>17.78</v>
      </c>
      <c r="C63" s="36">
        <v>2.1</v>
      </c>
    </row>
    <row r="64" spans="1:3" x14ac:dyDescent="0.25">
      <c r="A64" s="35">
        <v>57</v>
      </c>
      <c r="B64" s="36">
        <v>17.760000000000002</v>
      </c>
      <c r="C64" s="36">
        <v>2.08</v>
      </c>
    </row>
    <row r="65" spans="1:3" x14ac:dyDescent="0.25">
      <c r="A65" s="35">
        <v>58</v>
      </c>
      <c r="B65" s="36">
        <v>17.739999999999998</v>
      </c>
      <c r="C65" s="36">
        <v>2.06</v>
      </c>
    </row>
    <row r="66" spans="1:3" x14ac:dyDescent="0.25">
      <c r="A66" s="35">
        <v>59</v>
      </c>
      <c r="B66" s="36">
        <v>17.73</v>
      </c>
      <c r="C66" s="36">
        <v>2.0499999999999998</v>
      </c>
    </row>
    <row r="67" spans="1:3" x14ac:dyDescent="0.25">
      <c r="A67" s="35">
        <v>60</v>
      </c>
      <c r="B67" s="36">
        <v>17.72</v>
      </c>
      <c r="C67" s="36">
        <v>2.0299999999999998</v>
      </c>
    </row>
    <row r="68" spans="1:3" x14ac:dyDescent="0.25">
      <c r="A68" s="35">
        <v>61</v>
      </c>
      <c r="B68" s="36">
        <v>17.71</v>
      </c>
      <c r="C68" s="36">
        <v>2.0099999999999998</v>
      </c>
    </row>
    <row r="69" spans="1:3" x14ac:dyDescent="0.25">
      <c r="A69" s="35">
        <v>62</v>
      </c>
      <c r="B69" s="36">
        <v>17.7</v>
      </c>
      <c r="C69" s="36">
        <v>1.98</v>
      </c>
    </row>
    <row r="70" spans="1:3" x14ac:dyDescent="0.25">
      <c r="A70" s="35">
        <v>63</v>
      </c>
      <c r="B70" s="36">
        <v>17.7</v>
      </c>
      <c r="C70" s="36">
        <v>1.96</v>
      </c>
    </row>
    <row r="71" spans="1:3" x14ac:dyDescent="0.25">
      <c r="A71" s="35">
        <v>64</v>
      </c>
      <c r="B71" s="36">
        <v>17.7</v>
      </c>
      <c r="C71" s="36">
        <v>1.94</v>
      </c>
    </row>
    <row r="72" spans="1:3" x14ac:dyDescent="0.25">
      <c r="A72" s="35">
        <v>65</v>
      </c>
      <c r="B72" s="36">
        <v>17.72</v>
      </c>
      <c r="C72" s="36">
        <v>1.91</v>
      </c>
    </row>
    <row r="73" spans="1:3" x14ac:dyDescent="0.25">
      <c r="A73" s="35">
        <v>66</v>
      </c>
      <c r="B73" s="36">
        <v>17.73</v>
      </c>
      <c r="C73" s="36">
        <v>1.89</v>
      </c>
    </row>
    <row r="74" spans="1:3" x14ac:dyDescent="0.25">
      <c r="A74" s="35">
        <v>67</v>
      </c>
      <c r="B74" s="36">
        <v>17.760000000000002</v>
      </c>
      <c r="C74" s="36">
        <v>1.86</v>
      </c>
    </row>
  </sheetData>
  <sheetProtection algorithmName="SHA-512" hashValue="t3KaOsJiPNWDDVLz9qCqAbpqn81Bdzya6jmTSzcWZwOwVTFLkC3lALAIG86+2O7WGZLj/AaxRjj11BAdFeZI1Q==" saltValue="YEC7Pr0xELpU9KELcmqFEg==" spinCount="100000" sheet="1" objects="1" scenarios="1"/>
  <conditionalFormatting sqref="A6:A21">
    <cfRule type="expression" dxfId="761" priority="5" stopIfTrue="1">
      <formula>MOD(ROW(),2)=0</formula>
    </cfRule>
    <cfRule type="expression" dxfId="760" priority="6" stopIfTrue="1">
      <formula>MOD(ROW(),2)&lt;&gt;0</formula>
    </cfRule>
  </conditionalFormatting>
  <conditionalFormatting sqref="A26:A74">
    <cfRule type="expression" dxfId="759" priority="1" stopIfTrue="1">
      <formula>MOD(ROW(),2)=0</formula>
    </cfRule>
    <cfRule type="expression" dxfId="758" priority="2" stopIfTrue="1">
      <formula>MOD(ROW(),2)&lt;&gt;0</formula>
    </cfRule>
  </conditionalFormatting>
  <conditionalFormatting sqref="B6:C21">
    <cfRule type="expression" dxfId="757" priority="7" stopIfTrue="1">
      <formula>MOD(ROW(),2)=0</formula>
    </cfRule>
    <cfRule type="expression" dxfId="756" priority="8" stopIfTrue="1">
      <formula>MOD(ROW(),2)&lt;&gt;0</formula>
    </cfRule>
  </conditionalFormatting>
  <conditionalFormatting sqref="B26:C74">
    <cfRule type="expression" dxfId="755" priority="3" stopIfTrue="1">
      <formula>MOD(ROW(),2)=0</formula>
    </cfRule>
    <cfRule type="expression" dxfId="754" priority="4"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6C3E2-953F-4E4C-B65D-20C813CADF56}">
  <sheetPr codeName="Sheet40"/>
  <dimension ref="A1:D41"/>
  <sheetViews>
    <sheetView showGridLines="0" workbookViewId="0"/>
  </sheetViews>
  <sheetFormatPr defaultColWidth="9.26953125" defaultRowHeight="13.2" x14ac:dyDescent="0.25"/>
  <cols>
    <col min="1" max="1" width="28.26953125" style="64" customWidth="1"/>
    <col min="2" max="4" width="19.08984375" style="64" customWidth="1"/>
    <col min="5" max="16384" width="9.26953125" style="64"/>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TV In (non-club) - x-239</v>
      </c>
    </row>
    <row r="4" spans="1:4" customFormat="1" ht="15" x14ac:dyDescent="0.25"/>
    <row r="6" spans="1:4" x14ac:dyDescent="0.25">
      <c r="A6" s="56" t="s">
        <v>493</v>
      </c>
      <c r="B6" s="63" t="s">
        <v>494</v>
      </c>
      <c r="C6" s="63"/>
      <c r="D6" s="63"/>
    </row>
    <row r="7" spans="1:4" x14ac:dyDescent="0.25">
      <c r="A7" s="56" t="s">
        <v>495</v>
      </c>
      <c r="B7" s="63" t="s">
        <v>174</v>
      </c>
      <c r="C7" s="63"/>
      <c r="D7" s="63"/>
    </row>
    <row r="8" spans="1:4" x14ac:dyDescent="0.25">
      <c r="A8" s="56" t="s">
        <v>161</v>
      </c>
      <c r="B8" s="63" t="s">
        <v>175</v>
      </c>
      <c r="C8" s="63"/>
      <c r="D8" s="63"/>
    </row>
    <row r="9" spans="1:4" x14ac:dyDescent="0.25">
      <c r="A9" s="56" t="s">
        <v>162</v>
      </c>
      <c r="B9" s="63" t="s">
        <v>257</v>
      </c>
      <c r="C9" s="63"/>
      <c r="D9" s="63"/>
    </row>
    <row r="10" spans="1:4" x14ac:dyDescent="0.25">
      <c r="A10" s="56" t="s">
        <v>6</v>
      </c>
      <c r="B10" s="63" t="s">
        <v>274</v>
      </c>
      <c r="C10" s="63"/>
      <c r="D10" s="63"/>
    </row>
    <row r="11" spans="1:4" x14ac:dyDescent="0.25">
      <c r="A11" s="56" t="s">
        <v>163</v>
      </c>
      <c r="B11" s="63" t="s">
        <v>185</v>
      </c>
      <c r="C11" s="63"/>
      <c r="D11" s="63"/>
    </row>
    <row r="12" spans="1:4" x14ac:dyDescent="0.25">
      <c r="A12" s="56" t="s">
        <v>164</v>
      </c>
      <c r="B12" s="63" t="s">
        <v>186</v>
      </c>
      <c r="C12" s="63"/>
      <c r="D12" s="63"/>
    </row>
    <row r="13" spans="1:4" x14ac:dyDescent="0.25">
      <c r="A13" s="56" t="s">
        <v>496</v>
      </c>
      <c r="B13" s="63">
        <v>0</v>
      </c>
      <c r="C13" s="63"/>
      <c r="D13" s="63"/>
    </row>
    <row r="14" spans="1:4" x14ac:dyDescent="0.25">
      <c r="A14" s="56" t="s">
        <v>166</v>
      </c>
      <c r="B14" s="63">
        <v>239</v>
      </c>
      <c r="C14" s="63"/>
      <c r="D14" s="63"/>
    </row>
    <row r="15" spans="1:4" x14ac:dyDescent="0.25">
      <c r="A15" s="56" t="s">
        <v>497</v>
      </c>
      <c r="B15" s="63" t="s">
        <v>523</v>
      </c>
      <c r="C15" s="63"/>
      <c r="D15" s="63"/>
    </row>
    <row r="16" spans="1:4" x14ac:dyDescent="0.25">
      <c r="A16" s="56" t="s">
        <v>168</v>
      </c>
      <c r="B16" s="63" t="s">
        <v>275</v>
      </c>
      <c r="C16" s="63"/>
      <c r="D16" s="63"/>
    </row>
    <row r="17" spans="1:4" x14ac:dyDescent="0.25">
      <c r="A17" s="62" t="s">
        <v>499</v>
      </c>
      <c r="B17" s="63"/>
      <c r="C17" s="63"/>
      <c r="D17" s="63"/>
    </row>
    <row r="18" spans="1:4" x14ac:dyDescent="0.25">
      <c r="A18" s="56" t="s">
        <v>170</v>
      </c>
      <c r="B18" s="65">
        <v>45107</v>
      </c>
      <c r="C18" s="65"/>
      <c r="D18" s="65"/>
    </row>
    <row r="19" spans="1:4" x14ac:dyDescent="0.25">
      <c r="A19" s="56" t="s">
        <v>171</v>
      </c>
      <c r="B19" s="63"/>
      <c r="C19" s="63"/>
      <c r="D19" s="63"/>
    </row>
    <row r="20" spans="1:4" x14ac:dyDescent="0.25">
      <c r="A20" s="56" t="s">
        <v>172</v>
      </c>
      <c r="B20" s="63" t="s">
        <v>181</v>
      </c>
      <c r="C20" s="63"/>
      <c r="D20" s="63"/>
    </row>
    <row r="21" spans="1:4" x14ac:dyDescent="0.25">
      <c r="A21" s="56" t="s">
        <v>500</v>
      </c>
      <c r="B21" s="63" t="s">
        <v>88</v>
      </c>
      <c r="C21" s="63"/>
      <c r="D21" s="63"/>
    </row>
    <row r="23" spans="1:4" x14ac:dyDescent="0.25">
      <c r="A23" s="66" t="str">
        <f>HYPERLINK("#'Factor List'!A1", "Back to Factor List")</f>
        <v>Back to Factor List</v>
      </c>
      <c r="B23" s="66" t="str">
        <f>HYPERLINK("#'Assumptions'!A1", "Assumptions")</f>
        <v>Assumptions</v>
      </c>
    </row>
    <row r="26" spans="1:4" ht="26.4" x14ac:dyDescent="0.25">
      <c r="A26" s="34" t="s">
        <v>501</v>
      </c>
      <c r="B26" s="34" t="s">
        <v>510</v>
      </c>
      <c r="C26" s="34" t="s">
        <v>524</v>
      </c>
      <c r="D26" s="34" t="s">
        <v>511</v>
      </c>
    </row>
    <row r="27" spans="1:4" x14ac:dyDescent="0.25">
      <c r="A27" s="35">
        <v>60</v>
      </c>
      <c r="B27" s="36">
        <v>22.47</v>
      </c>
      <c r="C27" s="36">
        <v>1</v>
      </c>
      <c r="D27" s="36">
        <v>1.76</v>
      </c>
    </row>
    <row r="28" spans="1:4" x14ac:dyDescent="0.25">
      <c r="A28" s="35">
        <v>61</v>
      </c>
      <c r="B28" s="36">
        <v>21.84</v>
      </c>
      <c r="C28" s="36">
        <v>1</v>
      </c>
      <c r="D28" s="36">
        <v>1.77</v>
      </c>
    </row>
    <row r="29" spans="1:4" x14ac:dyDescent="0.25">
      <c r="A29" s="35">
        <v>62</v>
      </c>
      <c r="B29" s="36">
        <v>21.21</v>
      </c>
      <c r="C29" s="36">
        <v>1</v>
      </c>
      <c r="D29" s="36">
        <v>1.78</v>
      </c>
    </row>
    <row r="30" spans="1:4" x14ac:dyDescent="0.25">
      <c r="A30" s="35">
        <v>63</v>
      </c>
      <c r="B30" s="36">
        <v>20.58</v>
      </c>
      <c r="C30" s="36">
        <v>1</v>
      </c>
      <c r="D30" s="36">
        <v>1.79</v>
      </c>
    </row>
    <row r="31" spans="1:4" x14ac:dyDescent="0.25">
      <c r="A31" s="35">
        <v>64</v>
      </c>
      <c r="B31" s="36">
        <v>19.95</v>
      </c>
      <c r="C31" s="36">
        <v>1</v>
      </c>
      <c r="D31" s="36">
        <v>1.77</v>
      </c>
    </row>
    <row r="32" spans="1:4" x14ac:dyDescent="0.25">
      <c r="A32" s="35">
        <v>65</v>
      </c>
      <c r="B32" s="36">
        <v>19.309999999999999</v>
      </c>
      <c r="C32" s="36">
        <v>1</v>
      </c>
      <c r="D32" s="36">
        <v>1.76</v>
      </c>
    </row>
    <row r="33" spans="1:4" x14ac:dyDescent="0.25">
      <c r="A33" s="35">
        <v>66</v>
      </c>
      <c r="B33" s="36">
        <v>18.66</v>
      </c>
      <c r="C33" s="36">
        <v>1</v>
      </c>
      <c r="D33" s="36">
        <v>1.76</v>
      </c>
    </row>
    <row r="34" spans="1:4" x14ac:dyDescent="0.25">
      <c r="A34" s="35">
        <v>67</v>
      </c>
      <c r="B34" s="36">
        <v>18.02</v>
      </c>
      <c r="C34" s="36">
        <v>1</v>
      </c>
      <c r="D34" s="36">
        <v>1.76</v>
      </c>
    </row>
    <row r="35" spans="1:4" x14ac:dyDescent="0.25">
      <c r="A35" s="35">
        <v>68</v>
      </c>
      <c r="B35" s="36">
        <v>17.37</v>
      </c>
      <c r="C35" s="36">
        <v>1</v>
      </c>
      <c r="D35" s="36">
        <v>1.76</v>
      </c>
    </row>
    <row r="36" spans="1:4" x14ac:dyDescent="0.25">
      <c r="A36" s="35">
        <v>69</v>
      </c>
      <c r="B36" s="36">
        <v>16.71</v>
      </c>
      <c r="C36" s="36">
        <v>1</v>
      </c>
      <c r="D36" s="36">
        <v>1.71</v>
      </c>
    </row>
    <row r="37" spans="1:4" x14ac:dyDescent="0.25">
      <c r="A37" s="35">
        <v>70</v>
      </c>
      <c r="B37" s="36">
        <v>16.059999999999999</v>
      </c>
      <c r="C37" s="36">
        <v>1</v>
      </c>
      <c r="D37" s="36">
        <v>1.65</v>
      </c>
    </row>
    <row r="38" spans="1:4" x14ac:dyDescent="0.25">
      <c r="A38" s="35">
        <v>71</v>
      </c>
      <c r="B38" s="36">
        <v>15.4</v>
      </c>
      <c r="C38" s="36">
        <v>1</v>
      </c>
      <c r="D38" s="36">
        <v>1.65</v>
      </c>
    </row>
    <row r="39" spans="1:4" x14ac:dyDescent="0.25">
      <c r="A39" s="35">
        <v>72</v>
      </c>
      <c r="B39" s="36">
        <v>14.74</v>
      </c>
      <c r="C39" s="36">
        <v>1</v>
      </c>
      <c r="D39" s="36">
        <v>1.64</v>
      </c>
    </row>
    <row r="40" spans="1:4" x14ac:dyDescent="0.25">
      <c r="A40" s="35">
        <v>73</v>
      </c>
      <c r="B40" s="36">
        <v>14.08</v>
      </c>
      <c r="C40" s="36">
        <v>1</v>
      </c>
      <c r="D40" s="36">
        <v>1.63</v>
      </c>
    </row>
    <row r="41" spans="1:4" x14ac:dyDescent="0.25">
      <c r="A41" s="35">
        <v>74</v>
      </c>
      <c r="B41" s="36">
        <v>13.42</v>
      </c>
      <c r="C41" s="36">
        <v>1</v>
      </c>
      <c r="D41" s="36">
        <v>1.52</v>
      </c>
    </row>
  </sheetData>
  <sheetProtection algorithmName="SHA-512" hashValue="6lvp9PNXS5tyQvWOEEorAZON0LJINIxvqobfoiriQG4jr1V3oFHFUhEHpJrxXKXErNCjxTtzbyPvP2vluPbBGQ==" saltValue="oI6EQQfpQGYOLIQpVOo9Sw==" spinCount="100000" sheet="1" objects="1" scenarios="1"/>
  <conditionalFormatting sqref="A6:A21">
    <cfRule type="expression" dxfId="753" priority="5" stopIfTrue="1">
      <formula>MOD(ROW(),2)=0</formula>
    </cfRule>
    <cfRule type="expression" dxfId="752" priority="6" stopIfTrue="1">
      <formula>MOD(ROW(),2)&lt;&gt;0</formula>
    </cfRule>
  </conditionalFormatting>
  <conditionalFormatting sqref="A26:A41">
    <cfRule type="expression" dxfId="751" priority="1" stopIfTrue="1">
      <formula>MOD(ROW(),2)=0</formula>
    </cfRule>
    <cfRule type="expression" dxfId="750" priority="2" stopIfTrue="1">
      <formula>MOD(ROW(),2)&lt;&gt;0</formula>
    </cfRule>
  </conditionalFormatting>
  <conditionalFormatting sqref="B6:D21">
    <cfRule type="expression" dxfId="749" priority="7" stopIfTrue="1">
      <formula>MOD(ROW(),2)=0</formula>
    </cfRule>
    <cfRule type="expression" dxfId="748" priority="8" stopIfTrue="1">
      <formula>MOD(ROW(),2)&lt;&gt;0</formula>
    </cfRule>
  </conditionalFormatting>
  <conditionalFormatting sqref="B26:D41">
    <cfRule type="expression" dxfId="747" priority="3" stopIfTrue="1">
      <formula>MOD(ROW(),2)=0</formula>
    </cfRule>
    <cfRule type="expression" dxfId="746" priority="4"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81C5D-70A6-4D20-9A3D-CAB2CA9B0AAC}">
  <sheetPr codeName="Sheet41"/>
  <dimension ref="A1:D41"/>
  <sheetViews>
    <sheetView showGridLines="0" workbookViewId="0"/>
  </sheetViews>
  <sheetFormatPr defaultColWidth="9.26953125" defaultRowHeight="13.2" x14ac:dyDescent="0.25"/>
  <cols>
    <col min="1" max="1" width="28.26953125" style="64" customWidth="1"/>
    <col min="2" max="4" width="19.08984375" style="64" customWidth="1"/>
    <col min="5" max="16384" width="9.26953125" style="64"/>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TV In (non-club) - x-240</v>
      </c>
    </row>
    <row r="4" spans="1:4" customFormat="1" ht="15" x14ac:dyDescent="0.25"/>
    <row r="6" spans="1:4" x14ac:dyDescent="0.25">
      <c r="A6" s="56" t="s">
        <v>493</v>
      </c>
      <c r="B6" s="63" t="s">
        <v>494</v>
      </c>
      <c r="C6" s="63"/>
      <c r="D6" s="63"/>
    </row>
    <row r="7" spans="1:4" x14ac:dyDescent="0.25">
      <c r="A7" s="56" t="s">
        <v>495</v>
      </c>
      <c r="B7" s="63" t="s">
        <v>174</v>
      </c>
      <c r="C7" s="63"/>
      <c r="D7" s="63"/>
    </row>
    <row r="8" spans="1:4" x14ac:dyDescent="0.25">
      <c r="A8" s="56" t="s">
        <v>161</v>
      </c>
      <c r="B8" s="63" t="s">
        <v>175</v>
      </c>
      <c r="C8" s="63"/>
      <c r="D8" s="63"/>
    </row>
    <row r="9" spans="1:4" x14ac:dyDescent="0.25">
      <c r="A9" s="56" t="s">
        <v>162</v>
      </c>
      <c r="B9" s="63" t="s">
        <v>257</v>
      </c>
      <c r="C9" s="63"/>
      <c r="D9" s="63"/>
    </row>
    <row r="10" spans="1:4" x14ac:dyDescent="0.25">
      <c r="A10" s="56" t="s">
        <v>6</v>
      </c>
      <c r="B10" s="63" t="s">
        <v>276</v>
      </c>
      <c r="C10" s="63"/>
      <c r="D10" s="63"/>
    </row>
    <row r="11" spans="1:4" x14ac:dyDescent="0.25">
      <c r="A11" s="56" t="s">
        <v>163</v>
      </c>
      <c r="B11" s="63" t="s">
        <v>190</v>
      </c>
      <c r="C11" s="63"/>
      <c r="D11" s="63"/>
    </row>
    <row r="12" spans="1:4" x14ac:dyDescent="0.25">
      <c r="A12" s="56" t="s">
        <v>164</v>
      </c>
      <c r="B12" s="63" t="s">
        <v>186</v>
      </c>
      <c r="C12" s="63"/>
      <c r="D12" s="63"/>
    </row>
    <row r="13" spans="1:4" x14ac:dyDescent="0.25">
      <c r="A13" s="56" t="s">
        <v>496</v>
      </c>
      <c r="B13" s="63">
        <v>0</v>
      </c>
      <c r="C13" s="63"/>
      <c r="D13" s="63"/>
    </row>
    <row r="14" spans="1:4" x14ac:dyDescent="0.25">
      <c r="A14" s="56" t="s">
        <v>166</v>
      </c>
      <c r="B14" s="63">
        <v>240</v>
      </c>
      <c r="C14" s="63"/>
      <c r="D14" s="63"/>
    </row>
    <row r="15" spans="1:4" x14ac:dyDescent="0.25">
      <c r="A15" s="56" t="s">
        <v>497</v>
      </c>
      <c r="B15" s="63" t="s">
        <v>525</v>
      </c>
      <c r="C15" s="63"/>
      <c r="D15" s="63"/>
    </row>
    <row r="16" spans="1:4" x14ac:dyDescent="0.25">
      <c r="A16" s="56" t="s">
        <v>168</v>
      </c>
      <c r="B16" s="63" t="s">
        <v>277</v>
      </c>
      <c r="C16" s="63"/>
      <c r="D16" s="63"/>
    </row>
    <row r="17" spans="1:4" x14ac:dyDescent="0.25">
      <c r="A17" s="62" t="s">
        <v>499</v>
      </c>
      <c r="B17" s="63"/>
      <c r="C17" s="63"/>
      <c r="D17" s="63"/>
    </row>
    <row r="18" spans="1:4" x14ac:dyDescent="0.25">
      <c r="A18" s="56" t="s">
        <v>170</v>
      </c>
      <c r="B18" s="65">
        <v>45107</v>
      </c>
      <c r="C18" s="65"/>
      <c r="D18" s="65"/>
    </row>
    <row r="19" spans="1:4" x14ac:dyDescent="0.25">
      <c r="A19" s="56" t="s">
        <v>171</v>
      </c>
      <c r="B19" s="63"/>
      <c r="C19" s="63"/>
      <c r="D19" s="63"/>
    </row>
    <row r="20" spans="1:4" x14ac:dyDescent="0.25">
      <c r="A20" s="56" t="s">
        <v>172</v>
      </c>
      <c r="B20" s="63" t="s">
        <v>181</v>
      </c>
      <c r="C20" s="63"/>
      <c r="D20" s="63"/>
    </row>
    <row r="21" spans="1:4" x14ac:dyDescent="0.25">
      <c r="A21" s="56" t="s">
        <v>500</v>
      </c>
      <c r="B21" s="63" t="s">
        <v>88</v>
      </c>
      <c r="C21" s="63"/>
      <c r="D21" s="63"/>
    </row>
    <row r="23" spans="1:4" x14ac:dyDescent="0.25">
      <c r="A23" s="66" t="str">
        <f>HYPERLINK("#'Factor List'!A1", "Back to Factor List")</f>
        <v>Back to Factor List</v>
      </c>
      <c r="B23" s="66" t="str">
        <f>HYPERLINK("#'Assumptions'!A1", "Assumptions")</f>
        <v>Assumptions</v>
      </c>
    </row>
    <row r="26" spans="1:4" ht="26.4" x14ac:dyDescent="0.25">
      <c r="A26" s="34" t="s">
        <v>501</v>
      </c>
      <c r="B26" s="34" t="s">
        <v>510</v>
      </c>
      <c r="C26" s="34" t="s">
        <v>524</v>
      </c>
      <c r="D26" s="34" t="s">
        <v>511</v>
      </c>
    </row>
    <row r="27" spans="1:4" x14ac:dyDescent="0.25">
      <c r="A27" s="35">
        <v>60</v>
      </c>
      <c r="B27" s="36">
        <v>22.47</v>
      </c>
      <c r="C27" s="36">
        <v>1</v>
      </c>
      <c r="D27" s="36">
        <v>1.76</v>
      </c>
    </row>
    <row r="28" spans="1:4" x14ac:dyDescent="0.25">
      <c r="A28" s="35">
        <v>61</v>
      </c>
      <c r="B28" s="36">
        <v>21.84</v>
      </c>
      <c r="C28" s="36">
        <v>1</v>
      </c>
      <c r="D28" s="36">
        <v>1.77</v>
      </c>
    </row>
    <row r="29" spans="1:4" x14ac:dyDescent="0.25">
      <c r="A29" s="35">
        <v>62</v>
      </c>
      <c r="B29" s="36">
        <v>21.21</v>
      </c>
      <c r="C29" s="36">
        <v>1</v>
      </c>
      <c r="D29" s="36">
        <v>1.78</v>
      </c>
    </row>
    <row r="30" spans="1:4" x14ac:dyDescent="0.25">
      <c r="A30" s="35">
        <v>63</v>
      </c>
      <c r="B30" s="36">
        <v>20.58</v>
      </c>
      <c r="C30" s="36">
        <v>1</v>
      </c>
      <c r="D30" s="36">
        <v>1.79</v>
      </c>
    </row>
    <row r="31" spans="1:4" x14ac:dyDescent="0.25">
      <c r="A31" s="35">
        <v>64</v>
      </c>
      <c r="B31" s="36">
        <v>19.95</v>
      </c>
      <c r="C31" s="36">
        <v>1</v>
      </c>
      <c r="D31" s="36">
        <v>1.77</v>
      </c>
    </row>
    <row r="32" spans="1:4" x14ac:dyDescent="0.25">
      <c r="A32" s="35">
        <v>65</v>
      </c>
      <c r="B32" s="36">
        <v>19.309999999999999</v>
      </c>
      <c r="C32" s="36">
        <v>1</v>
      </c>
      <c r="D32" s="36">
        <v>1.76</v>
      </c>
    </row>
    <row r="33" spans="1:4" x14ac:dyDescent="0.25">
      <c r="A33" s="35">
        <v>66</v>
      </c>
      <c r="B33" s="36">
        <v>18.66</v>
      </c>
      <c r="C33" s="36">
        <v>1</v>
      </c>
      <c r="D33" s="36">
        <v>1.76</v>
      </c>
    </row>
    <row r="34" spans="1:4" x14ac:dyDescent="0.25">
      <c r="A34" s="35">
        <v>67</v>
      </c>
      <c r="B34" s="36">
        <v>18.02</v>
      </c>
      <c r="C34" s="36">
        <v>1</v>
      </c>
      <c r="D34" s="36">
        <v>1.76</v>
      </c>
    </row>
    <row r="35" spans="1:4" x14ac:dyDescent="0.25">
      <c r="A35" s="35">
        <v>68</v>
      </c>
      <c r="B35" s="36">
        <v>17.37</v>
      </c>
      <c r="C35" s="36">
        <v>1</v>
      </c>
      <c r="D35" s="36">
        <v>1.76</v>
      </c>
    </row>
    <row r="36" spans="1:4" x14ac:dyDescent="0.25">
      <c r="A36" s="35">
        <v>69</v>
      </c>
      <c r="B36" s="36">
        <v>16.71</v>
      </c>
      <c r="C36" s="36">
        <v>1</v>
      </c>
      <c r="D36" s="36">
        <v>1.71</v>
      </c>
    </row>
    <row r="37" spans="1:4" x14ac:dyDescent="0.25">
      <c r="A37" s="35">
        <v>70</v>
      </c>
      <c r="B37" s="36">
        <v>16.059999999999999</v>
      </c>
      <c r="C37" s="36">
        <v>1</v>
      </c>
      <c r="D37" s="36">
        <v>1.65</v>
      </c>
    </row>
    <row r="38" spans="1:4" x14ac:dyDescent="0.25">
      <c r="A38" s="35">
        <v>71</v>
      </c>
      <c r="B38" s="36">
        <v>15.4</v>
      </c>
      <c r="C38" s="36">
        <v>1</v>
      </c>
      <c r="D38" s="36">
        <v>1.65</v>
      </c>
    </row>
    <row r="39" spans="1:4" x14ac:dyDescent="0.25">
      <c r="A39" s="35">
        <v>72</v>
      </c>
      <c r="B39" s="36">
        <v>14.74</v>
      </c>
      <c r="C39" s="36">
        <v>1</v>
      </c>
      <c r="D39" s="36">
        <v>1.64</v>
      </c>
    </row>
    <row r="40" spans="1:4" x14ac:dyDescent="0.25">
      <c r="A40" s="35">
        <v>73</v>
      </c>
      <c r="B40" s="36">
        <v>14.08</v>
      </c>
      <c r="C40" s="36">
        <v>1</v>
      </c>
      <c r="D40" s="36">
        <v>1.63</v>
      </c>
    </row>
    <row r="41" spans="1:4" x14ac:dyDescent="0.25">
      <c r="A41" s="35">
        <v>74</v>
      </c>
      <c r="B41" s="36">
        <v>13.42</v>
      </c>
      <c r="C41" s="36">
        <v>1</v>
      </c>
      <c r="D41" s="36">
        <v>1.52</v>
      </c>
    </row>
  </sheetData>
  <sheetProtection algorithmName="SHA-512" hashValue="4JaV8uz8BYuhIouGi1YgR+Q1paPx5aQdXZ5/GWuS5ToZJ+c9BE2cwbNucDr8tIQkcw7S22WNWYm/ONMbGFnZ+w==" saltValue="P9JJ3JFxTyc0XQPBbGylVA==" spinCount="100000" sheet="1" objects="1" scenarios="1"/>
  <conditionalFormatting sqref="A6:A21">
    <cfRule type="expression" dxfId="745" priority="5" stopIfTrue="1">
      <formula>MOD(ROW(),2)=0</formula>
    </cfRule>
    <cfRule type="expression" dxfId="744" priority="6" stopIfTrue="1">
      <formula>MOD(ROW(),2)&lt;&gt;0</formula>
    </cfRule>
  </conditionalFormatting>
  <conditionalFormatting sqref="A26:A41">
    <cfRule type="expression" dxfId="743" priority="3" stopIfTrue="1">
      <formula>MOD(ROW(),2)=0</formula>
    </cfRule>
    <cfRule type="expression" dxfId="742" priority="4" stopIfTrue="1">
      <formula>MOD(ROW(),2)&lt;&gt;0</formula>
    </cfRule>
  </conditionalFormatting>
  <conditionalFormatting sqref="B6:D21">
    <cfRule type="expression" dxfId="741" priority="7" stopIfTrue="1">
      <formula>MOD(ROW(),2)=0</formula>
    </cfRule>
    <cfRule type="expression" dxfId="740" priority="8" stopIfTrue="1">
      <formula>MOD(ROW(),2)&lt;&gt;0</formula>
    </cfRule>
  </conditionalFormatting>
  <conditionalFormatting sqref="B26:D41">
    <cfRule type="expression" dxfId="739" priority="1" stopIfTrue="1">
      <formula>MOD(ROW(),2)=0</formula>
    </cfRule>
    <cfRule type="expression" dxfId="738" priority="2"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6B61A-64C2-47C9-B907-3CD5D6AE083F}">
  <sheetPr codeName="Sheet42"/>
  <dimension ref="A1:E67"/>
  <sheetViews>
    <sheetView showGridLines="0" workbookViewId="0"/>
  </sheetViews>
  <sheetFormatPr defaultColWidth="9.26953125" defaultRowHeight="13.2" x14ac:dyDescent="0.25"/>
  <cols>
    <col min="1" max="1" width="26.7265625" style="69" customWidth="1"/>
    <col min="2" max="5" width="19.08984375" style="69" customWidth="1"/>
    <col min="6" max="16384" width="9.26953125" style="69"/>
  </cols>
  <sheetData>
    <row r="1" spans="1:5" s="1" customFormat="1" ht="21" x14ac:dyDescent="0.4">
      <c r="A1" s="2" t="s">
        <v>0</v>
      </c>
    </row>
    <row r="2" spans="1:5" s="1" customFormat="1" ht="15.6" x14ac:dyDescent="0.3">
      <c r="A2" s="1" t="s">
        <v>1</v>
      </c>
      <c r="B2" s="3" t="str">
        <f>wb_title</f>
        <v>TPS_EW - Consolidated Factor Spreadsheet</v>
      </c>
    </row>
    <row r="3" spans="1:5" s="1" customFormat="1" ht="15.6" x14ac:dyDescent="0.3">
      <c r="A3" s="1" t="s">
        <v>2</v>
      </c>
      <c r="B3" s="3" t="str">
        <f>TABLE_FACTOR_TYPE_1 &amp; " - x-" &amp; TABLE_SERIES_NUMBER_1</f>
        <v>Pensioner Cash Equivalent - x-301</v>
      </c>
    </row>
    <row r="4" spans="1:5" customFormat="1" ht="15" x14ac:dyDescent="0.25"/>
    <row r="5" spans="1:5" s="64" customFormat="1" x14ac:dyDescent="0.25"/>
    <row r="6" spans="1:5" s="64" customFormat="1" x14ac:dyDescent="0.25">
      <c r="A6" s="56" t="s">
        <v>493</v>
      </c>
      <c r="B6" s="63" t="s">
        <v>494</v>
      </c>
      <c r="C6" s="63"/>
      <c r="D6" s="63"/>
      <c r="E6" s="63"/>
    </row>
    <row r="7" spans="1:5" s="64" customFormat="1" x14ac:dyDescent="0.25">
      <c r="A7" s="56" t="s">
        <v>495</v>
      </c>
      <c r="B7" s="63" t="s">
        <v>174</v>
      </c>
      <c r="C7" s="63"/>
      <c r="D7" s="63"/>
      <c r="E7" s="63"/>
    </row>
    <row r="8" spans="1:5" s="64" customFormat="1" x14ac:dyDescent="0.25">
      <c r="A8" s="56" t="s">
        <v>161</v>
      </c>
      <c r="B8" s="63" t="s">
        <v>192</v>
      </c>
      <c r="C8" s="63"/>
      <c r="D8" s="63"/>
      <c r="E8" s="63"/>
    </row>
    <row r="9" spans="1:5" s="64" customFormat="1" x14ac:dyDescent="0.25">
      <c r="A9" s="56" t="s">
        <v>162</v>
      </c>
      <c r="B9" s="63" t="s">
        <v>278</v>
      </c>
      <c r="C9" s="63"/>
      <c r="D9" s="63"/>
      <c r="E9" s="63"/>
    </row>
    <row r="10" spans="1:5" s="64" customFormat="1" ht="26.4" x14ac:dyDescent="0.25">
      <c r="A10" s="56" t="s">
        <v>6</v>
      </c>
      <c r="B10" s="63" t="s">
        <v>279</v>
      </c>
      <c r="C10" s="63"/>
      <c r="D10" s="63"/>
      <c r="E10" s="63"/>
    </row>
    <row r="11" spans="1:5" s="64" customFormat="1" x14ac:dyDescent="0.25">
      <c r="A11" s="56" t="s">
        <v>163</v>
      </c>
      <c r="B11" s="63" t="s">
        <v>185</v>
      </c>
      <c r="C11" s="63"/>
      <c r="D11" s="63"/>
      <c r="E11" s="63"/>
    </row>
    <row r="12" spans="1:5" s="64" customFormat="1" x14ac:dyDescent="0.25">
      <c r="A12" s="56" t="s">
        <v>164</v>
      </c>
      <c r="B12" s="63" t="s">
        <v>186</v>
      </c>
      <c r="C12" s="63"/>
      <c r="D12" s="63"/>
      <c r="E12" s="63"/>
    </row>
    <row r="13" spans="1:5" s="64" customFormat="1" x14ac:dyDescent="0.25">
      <c r="A13" s="56" t="s">
        <v>496</v>
      </c>
      <c r="B13" s="63" t="s">
        <v>187</v>
      </c>
      <c r="C13" s="63"/>
      <c r="D13" s="63"/>
      <c r="E13" s="63"/>
    </row>
    <row r="14" spans="1:5" s="64" customFormat="1" x14ac:dyDescent="0.25">
      <c r="A14" s="56" t="s">
        <v>166</v>
      </c>
      <c r="B14" s="63">
        <v>301</v>
      </c>
      <c r="C14" s="63"/>
      <c r="D14" s="63"/>
      <c r="E14" s="63"/>
    </row>
    <row r="15" spans="1:5" s="64" customFormat="1" x14ac:dyDescent="0.25">
      <c r="A15" s="56" t="s">
        <v>497</v>
      </c>
      <c r="B15" s="63" t="s">
        <v>280</v>
      </c>
      <c r="C15" s="63"/>
      <c r="D15" s="63"/>
      <c r="E15" s="63"/>
    </row>
    <row r="16" spans="1:5" s="64" customFormat="1" x14ac:dyDescent="0.25">
      <c r="A16" s="56" t="s">
        <v>168</v>
      </c>
      <c r="B16" s="63">
        <v>303</v>
      </c>
      <c r="C16" s="63"/>
      <c r="D16" s="63"/>
      <c r="E16" s="63"/>
    </row>
    <row r="17" spans="1:5" s="64" customFormat="1" x14ac:dyDescent="0.25">
      <c r="A17" s="62" t="s">
        <v>499</v>
      </c>
      <c r="B17" s="63"/>
      <c r="C17" s="63"/>
      <c r="D17" s="63"/>
      <c r="E17" s="63"/>
    </row>
    <row r="18" spans="1:5" s="64" customFormat="1" x14ac:dyDescent="0.25">
      <c r="A18" s="56" t="s">
        <v>170</v>
      </c>
      <c r="B18" s="65">
        <v>46171</v>
      </c>
      <c r="C18" s="65"/>
      <c r="D18" s="65"/>
      <c r="E18" s="65"/>
    </row>
    <row r="19" spans="1:5" s="64" customFormat="1" x14ac:dyDescent="0.25">
      <c r="A19" s="56" t="s">
        <v>171</v>
      </c>
      <c r="B19" s="65">
        <v>46161</v>
      </c>
      <c r="C19" s="63"/>
      <c r="D19" s="63"/>
      <c r="E19" s="63"/>
    </row>
    <row r="20" spans="1:5" s="64" customFormat="1" x14ac:dyDescent="0.25">
      <c r="A20" s="56" t="s">
        <v>172</v>
      </c>
      <c r="B20" s="63" t="s">
        <v>181</v>
      </c>
      <c r="C20" s="63"/>
      <c r="D20" s="63"/>
      <c r="E20" s="63"/>
    </row>
    <row r="21" spans="1:5" s="64" customFormat="1" x14ac:dyDescent="0.25">
      <c r="A21" s="56" t="s">
        <v>500</v>
      </c>
      <c r="B21" s="63" t="s">
        <v>87</v>
      </c>
      <c r="C21" s="63"/>
      <c r="D21" s="63"/>
      <c r="E21" s="63"/>
    </row>
    <row r="22" spans="1:5" s="64" customFormat="1" x14ac:dyDescent="0.25"/>
    <row r="23" spans="1:5" s="64" customFormat="1" x14ac:dyDescent="0.25">
      <c r="A23" s="66" t="str">
        <f>HYPERLINK("#'Factor List'!A1", "Back to Factor List")</f>
        <v>Back to Factor List</v>
      </c>
      <c r="B23" s="66" t="str">
        <f>HYPERLINK("#'Assumptions'!A1", "Assumptions")</f>
        <v>Assumptions</v>
      </c>
    </row>
    <row r="24" spans="1:5" s="64" customFormat="1" x14ac:dyDescent="0.25"/>
    <row r="26" spans="1:5" ht="26.4" x14ac:dyDescent="0.25">
      <c r="A26" s="57" t="s">
        <v>501</v>
      </c>
      <c r="B26" s="57" t="s">
        <v>526</v>
      </c>
      <c r="C26" s="57" t="s">
        <v>527</v>
      </c>
      <c r="D26" s="57" t="s">
        <v>528</v>
      </c>
      <c r="E26" s="57" t="s">
        <v>508</v>
      </c>
    </row>
    <row r="27" spans="1:5" x14ac:dyDescent="0.25">
      <c r="A27" s="60">
        <v>55</v>
      </c>
      <c r="B27" s="61">
        <v>24.38</v>
      </c>
      <c r="C27" s="61">
        <v>1.42</v>
      </c>
      <c r="D27" s="61"/>
      <c r="E27" s="61">
        <v>0</v>
      </c>
    </row>
    <row r="28" spans="1:5" x14ac:dyDescent="0.25">
      <c r="A28" s="60">
        <v>56</v>
      </c>
      <c r="B28" s="61">
        <v>23.87</v>
      </c>
      <c r="C28" s="61">
        <v>1.43</v>
      </c>
      <c r="D28" s="61"/>
      <c r="E28" s="61">
        <v>0</v>
      </c>
    </row>
    <row r="29" spans="1:5" x14ac:dyDescent="0.25">
      <c r="A29" s="60">
        <v>57</v>
      </c>
      <c r="B29" s="61">
        <v>23.35</v>
      </c>
      <c r="C29" s="61">
        <v>1.44</v>
      </c>
      <c r="D29" s="61"/>
      <c r="E29" s="61">
        <v>0</v>
      </c>
    </row>
    <row r="30" spans="1:5" x14ac:dyDescent="0.25">
      <c r="A30" s="60">
        <v>58</v>
      </c>
      <c r="B30" s="61">
        <v>22.82</v>
      </c>
      <c r="C30" s="61">
        <v>1.46</v>
      </c>
      <c r="D30" s="61"/>
      <c r="E30" s="61">
        <v>0</v>
      </c>
    </row>
    <row r="31" spans="1:5" x14ac:dyDescent="0.25">
      <c r="A31" s="60">
        <v>59</v>
      </c>
      <c r="B31" s="61">
        <v>22.28</v>
      </c>
      <c r="C31" s="61">
        <v>1.47</v>
      </c>
      <c r="D31" s="61"/>
      <c r="E31" s="61">
        <v>0</v>
      </c>
    </row>
    <row r="32" spans="1:5" x14ac:dyDescent="0.25">
      <c r="A32" s="60">
        <v>60</v>
      </c>
      <c r="B32" s="61">
        <v>21.73</v>
      </c>
      <c r="C32" s="61">
        <v>1.48</v>
      </c>
      <c r="D32" s="61"/>
      <c r="E32" s="61">
        <v>0</v>
      </c>
    </row>
    <row r="33" spans="1:5" x14ac:dyDescent="0.25">
      <c r="A33" s="60">
        <v>61</v>
      </c>
      <c r="B33" s="61">
        <v>21.16</v>
      </c>
      <c r="C33" s="61">
        <v>1.49</v>
      </c>
      <c r="D33" s="61"/>
      <c r="E33" s="61">
        <v>0</v>
      </c>
    </row>
    <row r="34" spans="1:5" x14ac:dyDescent="0.25">
      <c r="A34" s="60">
        <v>62</v>
      </c>
      <c r="B34" s="61">
        <v>20.59</v>
      </c>
      <c r="C34" s="61">
        <v>1.5</v>
      </c>
      <c r="D34" s="61"/>
      <c r="E34" s="61">
        <v>0</v>
      </c>
    </row>
    <row r="35" spans="1:5" x14ac:dyDescent="0.25">
      <c r="A35" s="60">
        <v>63</v>
      </c>
      <c r="B35" s="61">
        <v>20.010000000000002</v>
      </c>
      <c r="C35" s="61">
        <v>1.51</v>
      </c>
      <c r="D35" s="61"/>
      <c r="E35" s="61">
        <v>0</v>
      </c>
    </row>
    <row r="36" spans="1:5" x14ac:dyDescent="0.25">
      <c r="A36" s="60">
        <v>64</v>
      </c>
      <c r="B36" s="61">
        <v>19.420000000000002</v>
      </c>
      <c r="C36" s="61">
        <v>1.52</v>
      </c>
      <c r="D36" s="61"/>
      <c r="E36" s="61">
        <v>0</v>
      </c>
    </row>
    <row r="37" spans="1:5" x14ac:dyDescent="0.25">
      <c r="A37" s="60">
        <v>65</v>
      </c>
      <c r="B37" s="61">
        <v>18.82</v>
      </c>
      <c r="C37" s="61">
        <v>1.53</v>
      </c>
      <c r="D37" s="61"/>
      <c r="E37" s="61">
        <v>0</v>
      </c>
    </row>
    <row r="38" spans="1:5" x14ac:dyDescent="0.25">
      <c r="A38" s="60">
        <v>66</v>
      </c>
      <c r="B38" s="61">
        <v>18.22</v>
      </c>
      <c r="C38" s="61">
        <v>1.54</v>
      </c>
      <c r="D38" s="61"/>
      <c r="E38" s="61">
        <v>0</v>
      </c>
    </row>
    <row r="39" spans="1:5" x14ac:dyDescent="0.25">
      <c r="A39" s="60">
        <v>67</v>
      </c>
      <c r="B39" s="61">
        <v>17.600000000000001</v>
      </c>
      <c r="C39" s="61">
        <v>1.55</v>
      </c>
      <c r="D39" s="61"/>
      <c r="E39" s="61">
        <v>0</v>
      </c>
    </row>
    <row r="40" spans="1:5" x14ac:dyDescent="0.25">
      <c r="A40" s="60">
        <v>68</v>
      </c>
      <c r="B40" s="61">
        <v>16.989999999999998</v>
      </c>
      <c r="C40" s="61">
        <v>1.56</v>
      </c>
      <c r="D40" s="61"/>
      <c r="E40" s="61">
        <v>0</v>
      </c>
    </row>
    <row r="41" spans="1:5" x14ac:dyDescent="0.25">
      <c r="A41" s="60">
        <v>69</v>
      </c>
      <c r="B41" s="61">
        <v>16.36</v>
      </c>
      <c r="C41" s="61">
        <v>1.56</v>
      </c>
      <c r="D41" s="61"/>
      <c r="E41" s="61"/>
    </row>
    <row r="42" spans="1:5" x14ac:dyDescent="0.25">
      <c r="A42" s="60">
        <v>70</v>
      </c>
      <c r="B42" s="61">
        <v>15.74</v>
      </c>
      <c r="C42" s="61">
        <v>1.56</v>
      </c>
      <c r="D42" s="61"/>
      <c r="E42" s="61"/>
    </row>
    <row r="43" spans="1:5" x14ac:dyDescent="0.25">
      <c r="A43" s="60">
        <v>71</v>
      </c>
      <c r="B43" s="61">
        <v>15.11</v>
      </c>
      <c r="C43" s="61">
        <v>1.56</v>
      </c>
      <c r="D43" s="61"/>
      <c r="E43" s="61"/>
    </row>
    <row r="44" spans="1:5" x14ac:dyDescent="0.25">
      <c r="A44" s="60">
        <v>72</v>
      </c>
      <c r="B44" s="61">
        <v>14.47</v>
      </c>
      <c r="C44" s="61">
        <v>1.56</v>
      </c>
      <c r="D44" s="61"/>
      <c r="E44" s="61"/>
    </row>
    <row r="45" spans="1:5" x14ac:dyDescent="0.25">
      <c r="A45" s="60">
        <v>73</v>
      </c>
      <c r="B45" s="61">
        <v>13.84</v>
      </c>
      <c r="C45" s="61">
        <v>1.56</v>
      </c>
      <c r="D45" s="61">
        <v>2.36</v>
      </c>
      <c r="E45" s="61"/>
    </row>
    <row r="46" spans="1:5" x14ac:dyDescent="0.25">
      <c r="A46" s="60">
        <v>74</v>
      </c>
      <c r="B46" s="61">
        <v>13.2</v>
      </c>
      <c r="C46" s="61">
        <v>1.47</v>
      </c>
      <c r="D46" s="61">
        <v>2.17</v>
      </c>
      <c r="E46" s="61"/>
    </row>
    <row r="47" spans="1:5" x14ac:dyDescent="0.25">
      <c r="A47" s="60">
        <v>75</v>
      </c>
      <c r="B47" s="61">
        <v>12.57</v>
      </c>
      <c r="C47" s="61">
        <v>1.39</v>
      </c>
      <c r="D47" s="61">
        <v>1.98</v>
      </c>
      <c r="E47" s="61"/>
    </row>
    <row r="48" spans="1:5" x14ac:dyDescent="0.25">
      <c r="A48" s="60">
        <v>76</v>
      </c>
      <c r="B48" s="61">
        <v>11.95</v>
      </c>
      <c r="C48" s="61">
        <v>1.38</v>
      </c>
      <c r="D48" s="61">
        <v>1.81</v>
      </c>
      <c r="E48" s="61"/>
    </row>
    <row r="49" spans="1:5" x14ac:dyDescent="0.25">
      <c r="A49" s="60">
        <v>77</v>
      </c>
      <c r="B49" s="61">
        <v>11.33</v>
      </c>
      <c r="C49" s="61">
        <v>1.37</v>
      </c>
      <c r="D49" s="61">
        <v>1.65</v>
      </c>
      <c r="E49" s="61"/>
    </row>
    <row r="50" spans="1:5" x14ac:dyDescent="0.25">
      <c r="A50" s="60">
        <v>78</v>
      </c>
      <c r="B50" s="61">
        <v>10.71</v>
      </c>
      <c r="C50" s="61">
        <v>1.35</v>
      </c>
      <c r="D50" s="61">
        <v>1.5</v>
      </c>
      <c r="E50" s="61"/>
    </row>
    <row r="51" spans="1:5" x14ac:dyDescent="0.25">
      <c r="A51" s="60">
        <v>79</v>
      </c>
      <c r="B51" s="61">
        <v>10.1</v>
      </c>
      <c r="C51" s="61">
        <v>1.25</v>
      </c>
      <c r="D51" s="61">
        <v>1.35</v>
      </c>
      <c r="E51" s="61"/>
    </row>
    <row r="52" spans="1:5" x14ac:dyDescent="0.25">
      <c r="A52" s="60">
        <v>80</v>
      </c>
      <c r="B52" s="61">
        <v>9.5</v>
      </c>
      <c r="C52" s="61">
        <v>1.1499999999999999</v>
      </c>
      <c r="D52" s="61">
        <v>1.2</v>
      </c>
      <c r="E52" s="61"/>
    </row>
    <row r="53" spans="1:5" x14ac:dyDescent="0.25">
      <c r="A53" s="60">
        <v>81</v>
      </c>
      <c r="B53" s="61">
        <v>8.9</v>
      </c>
      <c r="C53" s="61">
        <v>1.1299999999999999</v>
      </c>
      <c r="D53" s="61">
        <v>1.08</v>
      </c>
      <c r="E53" s="61"/>
    </row>
    <row r="54" spans="1:5" x14ac:dyDescent="0.25">
      <c r="A54" s="60">
        <v>82</v>
      </c>
      <c r="B54" s="61">
        <v>8.32</v>
      </c>
      <c r="C54" s="61">
        <v>1.1000000000000001</v>
      </c>
      <c r="D54" s="61">
        <v>0.96</v>
      </c>
      <c r="E54" s="61"/>
    </row>
    <row r="55" spans="1:5" x14ac:dyDescent="0.25">
      <c r="A55" s="60">
        <v>83</v>
      </c>
      <c r="B55" s="61">
        <v>7.74</v>
      </c>
      <c r="C55" s="61">
        <v>1.08</v>
      </c>
      <c r="D55" s="61">
        <v>0.85</v>
      </c>
      <c r="E55" s="61"/>
    </row>
    <row r="56" spans="1:5" x14ac:dyDescent="0.25">
      <c r="A56" s="60">
        <v>84</v>
      </c>
      <c r="B56" s="61">
        <v>7.18</v>
      </c>
      <c r="C56" s="61">
        <v>0.91</v>
      </c>
      <c r="D56" s="61">
        <v>0.73</v>
      </c>
      <c r="E56" s="61"/>
    </row>
    <row r="57" spans="1:5" x14ac:dyDescent="0.25">
      <c r="A57" s="60">
        <v>85</v>
      </c>
      <c r="B57" s="61">
        <v>6.64</v>
      </c>
      <c r="C57" s="61">
        <v>0.73</v>
      </c>
      <c r="D57" s="61">
        <v>0.63</v>
      </c>
      <c r="E57" s="61"/>
    </row>
    <row r="58" spans="1:5" x14ac:dyDescent="0.25">
      <c r="A58" s="60">
        <v>86</v>
      </c>
      <c r="B58" s="61">
        <v>6.13</v>
      </c>
      <c r="C58" s="61">
        <v>0.71</v>
      </c>
      <c r="D58" s="61">
        <v>0.55000000000000004</v>
      </c>
      <c r="E58" s="61"/>
    </row>
    <row r="59" spans="1:5" x14ac:dyDescent="0.25">
      <c r="A59" s="60">
        <v>87</v>
      </c>
      <c r="B59" s="61">
        <v>5.64</v>
      </c>
      <c r="C59" s="61">
        <v>0.68</v>
      </c>
      <c r="D59" s="61">
        <v>0.47</v>
      </c>
      <c r="E59" s="61"/>
    </row>
    <row r="60" spans="1:5" x14ac:dyDescent="0.25">
      <c r="A60" s="60">
        <v>88</v>
      </c>
      <c r="B60" s="61">
        <v>5.18</v>
      </c>
      <c r="C60" s="61">
        <v>0.65</v>
      </c>
      <c r="D60" s="61">
        <v>0.41</v>
      </c>
      <c r="E60" s="61"/>
    </row>
    <row r="61" spans="1:5" x14ac:dyDescent="0.25">
      <c r="A61" s="60">
        <v>89</v>
      </c>
      <c r="B61" s="61">
        <v>4.75</v>
      </c>
      <c r="C61" s="61">
        <v>0.61</v>
      </c>
      <c r="D61" s="61">
        <v>0.35</v>
      </c>
      <c r="E61" s="61"/>
    </row>
    <row r="62" spans="1:5" x14ac:dyDescent="0.25">
      <c r="A62" s="60">
        <v>90</v>
      </c>
      <c r="B62" s="61">
        <v>4.34</v>
      </c>
      <c r="C62" s="61">
        <v>0.57999999999999996</v>
      </c>
      <c r="D62" s="61">
        <v>0.3</v>
      </c>
      <c r="E62" s="61"/>
    </row>
    <row r="63" spans="1:5" x14ac:dyDescent="0.25">
      <c r="A63" s="60">
        <v>91</v>
      </c>
      <c r="B63" s="61">
        <v>3.95</v>
      </c>
      <c r="C63" s="61">
        <v>0.54</v>
      </c>
      <c r="D63" s="61">
        <v>0.25</v>
      </c>
      <c r="E63" s="61"/>
    </row>
    <row r="64" spans="1:5" x14ac:dyDescent="0.25">
      <c r="A64" s="60">
        <v>92</v>
      </c>
      <c r="B64" s="61">
        <v>3.59</v>
      </c>
      <c r="C64" s="61">
        <v>0.51</v>
      </c>
      <c r="D64" s="61">
        <v>0.21</v>
      </c>
      <c r="E64" s="61"/>
    </row>
    <row r="65" spans="1:5" x14ac:dyDescent="0.25">
      <c r="A65" s="60">
        <v>93</v>
      </c>
      <c r="B65" s="61">
        <v>3.25</v>
      </c>
      <c r="C65" s="61">
        <v>0.48</v>
      </c>
      <c r="D65" s="61">
        <v>0.18</v>
      </c>
      <c r="E65" s="61"/>
    </row>
    <row r="66" spans="1:5" x14ac:dyDescent="0.25">
      <c r="A66" s="60">
        <v>94</v>
      </c>
      <c r="B66" s="61">
        <v>2.94</v>
      </c>
      <c r="C66" s="61">
        <v>0.44</v>
      </c>
      <c r="D66" s="61">
        <v>0.15</v>
      </c>
      <c r="E66" s="61"/>
    </row>
    <row r="67" spans="1:5" x14ac:dyDescent="0.25">
      <c r="A67" s="60">
        <v>95</v>
      </c>
      <c r="B67" s="61">
        <v>2.66</v>
      </c>
      <c r="C67" s="61">
        <v>0.41</v>
      </c>
      <c r="D67" s="61">
        <v>0.13</v>
      </c>
      <c r="E67" s="61"/>
    </row>
  </sheetData>
  <sheetProtection algorithmName="SHA-512" hashValue="CoMeXVmSoc9DbxzphLC/zzlIVp7RGnWq/l59RhX785QhoiE8fGH/25Aoc8HkoysAC8dmwAJQmQJx9+2VIn4u9w==" saltValue="vgiC3x6tbDol2Advr8YDlw==" spinCount="100000" sheet="1" objects="1" scenarios="1"/>
  <conditionalFormatting sqref="A6:A21">
    <cfRule type="expression" dxfId="737" priority="15" stopIfTrue="1">
      <formula>MOD(ROW(),2)=0</formula>
    </cfRule>
    <cfRule type="expression" dxfId="736" priority="16" stopIfTrue="1">
      <formula>MOD(ROW(),2)&lt;&gt;0</formula>
    </cfRule>
  </conditionalFormatting>
  <conditionalFormatting sqref="A26:A67">
    <cfRule type="expression" dxfId="735" priority="3" stopIfTrue="1">
      <formula>MOD(ROW(),2)=0</formula>
    </cfRule>
    <cfRule type="expression" dxfId="734" priority="4" stopIfTrue="1">
      <formula>MOD(ROW(),2)&lt;&gt;0</formula>
    </cfRule>
  </conditionalFormatting>
  <conditionalFormatting sqref="B18:B19">
    <cfRule type="expression" dxfId="733" priority="1" stopIfTrue="1">
      <formula>MOD(ROW(),2)=0</formula>
    </cfRule>
    <cfRule type="expression" dxfId="732" priority="2" stopIfTrue="1">
      <formula>MOD(ROW(),2)&lt;&gt;0</formula>
    </cfRule>
  </conditionalFormatting>
  <conditionalFormatting sqref="B6:E17 C18:E19 B20:E21">
    <cfRule type="expression" dxfId="731" priority="17" stopIfTrue="1">
      <formula>MOD(ROW(),2)=0</formula>
    </cfRule>
    <cfRule type="expression" dxfId="730" priority="18" stopIfTrue="1">
      <formula>MOD(ROW(),2)&lt;&gt;0</formula>
    </cfRule>
  </conditionalFormatting>
  <conditionalFormatting sqref="B26:E67">
    <cfRule type="expression" dxfId="729" priority="5" stopIfTrue="1">
      <formula>MOD(ROW(),2)=0</formula>
    </cfRule>
    <cfRule type="expression" dxfId="728" priority="6"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3B6C1-7E5C-4C09-A770-AE08E523CE0C}">
  <sheetPr codeName="Sheet43"/>
  <dimension ref="A1:E67"/>
  <sheetViews>
    <sheetView showGridLines="0" workbookViewId="0"/>
  </sheetViews>
  <sheetFormatPr defaultColWidth="9.26953125" defaultRowHeight="13.2" x14ac:dyDescent="0.25"/>
  <cols>
    <col min="1" max="1" width="26.7265625" style="69" customWidth="1"/>
    <col min="2" max="5" width="19.08984375" style="69" customWidth="1"/>
    <col min="6" max="16384" width="9.26953125" style="69"/>
  </cols>
  <sheetData>
    <row r="1" spans="1:5" s="1" customFormat="1" ht="21" x14ac:dyDescent="0.4">
      <c r="A1" s="2" t="s">
        <v>0</v>
      </c>
    </row>
    <row r="2" spans="1:5" s="1" customFormat="1" ht="15.6" x14ac:dyDescent="0.3">
      <c r="A2" s="1" t="s">
        <v>1</v>
      </c>
      <c r="B2" s="3" t="str">
        <f>wb_title</f>
        <v>TPS_EW - Consolidated Factor Spreadsheet</v>
      </c>
    </row>
    <row r="3" spans="1:5" s="1" customFormat="1" ht="15.6" x14ac:dyDescent="0.3">
      <c r="A3" s="1" t="s">
        <v>2</v>
      </c>
      <c r="B3" s="3" t="str">
        <f>TABLE_FACTOR_TYPE_1 &amp; " - x-" &amp; TABLE_SERIES_NUMBER_1</f>
        <v>Pensioner Cash Equivalent - x-302</v>
      </c>
    </row>
    <row r="4" spans="1:5" customFormat="1" ht="15" x14ac:dyDescent="0.25"/>
    <row r="5" spans="1:5" s="64" customFormat="1" x14ac:dyDescent="0.25"/>
    <row r="6" spans="1:5" s="64" customFormat="1" x14ac:dyDescent="0.25">
      <c r="A6" s="56" t="s">
        <v>493</v>
      </c>
      <c r="B6" s="63" t="s">
        <v>494</v>
      </c>
      <c r="C6" s="63"/>
      <c r="D6" s="63"/>
      <c r="E6" s="63"/>
    </row>
    <row r="7" spans="1:5" s="64" customFormat="1" x14ac:dyDescent="0.25">
      <c r="A7" s="56" t="s">
        <v>495</v>
      </c>
      <c r="B7" s="63" t="s">
        <v>174</v>
      </c>
      <c r="C7" s="63"/>
      <c r="D7" s="63"/>
      <c r="E7" s="63"/>
    </row>
    <row r="8" spans="1:5" s="64" customFormat="1" x14ac:dyDescent="0.25">
      <c r="A8" s="56" t="s">
        <v>161</v>
      </c>
      <c r="B8" s="63" t="s">
        <v>192</v>
      </c>
      <c r="C8" s="63"/>
      <c r="D8" s="63"/>
      <c r="E8" s="63"/>
    </row>
    <row r="9" spans="1:5" s="64" customFormat="1" x14ac:dyDescent="0.25">
      <c r="A9" s="56" t="s">
        <v>162</v>
      </c>
      <c r="B9" s="63" t="s">
        <v>278</v>
      </c>
      <c r="C9" s="63"/>
      <c r="D9" s="63"/>
      <c r="E9" s="63"/>
    </row>
    <row r="10" spans="1:5" s="64" customFormat="1" ht="26.4" x14ac:dyDescent="0.25">
      <c r="A10" s="56" t="s">
        <v>6</v>
      </c>
      <c r="B10" s="63" t="s">
        <v>279</v>
      </c>
      <c r="C10" s="63"/>
      <c r="D10" s="63"/>
      <c r="E10" s="63"/>
    </row>
    <row r="11" spans="1:5" s="64" customFormat="1" x14ac:dyDescent="0.25">
      <c r="A11" s="56" t="s">
        <v>163</v>
      </c>
      <c r="B11" s="63" t="s">
        <v>190</v>
      </c>
      <c r="C11" s="63"/>
      <c r="D11" s="63"/>
      <c r="E11" s="63"/>
    </row>
    <row r="12" spans="1:5" s="64" customFormat="1" x14ac:dyDescent="0.25">
      <c r="A12" s="56" t="s">
        <v>164</v>
      </c>
      <c r="B12" s="63" t="s">
        <v>186</v>
      </c>
      <c r="C12" s="63"/>
      <c r="D12" s="63"/>
      <c r="E12" s="63"/>
    </row>
    <row r="13" spans="1:5" s="64" customFormat="1" x14ac:dyDescent="0.25">
      <c r="A13" s="56" t="s">
        <v>496</v>
      </c>
      <c r="B13" s="63" t="s">
        <v>187</v>
      </c>
      <c r="C13" s="63"/>
      <c r="D13" s="63"/>
      <c r="E13" s="63"/>
    </row>
    <row r="14" spans="1:5" s="64" customFormat="1" x14ac:dyDescent="0.25">
      <c r="A14" s="56" t="s">
        <v>166</v>
      </c>
      <c r="B14" s="63">
        <v>302</v>
      </c>
      <c r="C14" s="63"/>
      <c r="D14" s="63"/>
      <c r="E14" s="63"/>
    </row>
    <row r="15" spans="1:5" s="64" customFormat="1" x14ac:dyDescent="0.25">
      <c r="A15" s="56" t="s">
        <v>497</v>
      </c>
      <c r="B15" s="63" t="s">
        <v>281</v>
      </c>
      <c r="C15" s="63"/>
      <c r="D15" s="63"/>
      <c r="E15" s="63"/>
    </row>
    <row r="16" spans="1:5" s="64" customFormat="1" x14ac:dyDescent="0.25">
      <c r="A16" s="56" t="s">
        <v>168</v>
      </c>
      <c r="B16" s="63">
        <v>313</v>
      </c>
      <c r="C16" s="63"/>
      <c r="D16" s="63"/>
      <c r="E16" s="63"/>
    </row>
    <row r="17" spans="1:5" s="64" customFormat="1" x14ac:dyDescent="0.25">
      <c r="A17" s="62" t="s">
        <v>499</v>
      </c>
      <c r="B17" s="63"/>
      <c r="C17" s="63"/>
      <c r="D17" s="63"/>
      <c r="E17" s="63"/>
    </row>
    <row r="18" spans="1:5" s="64" customFormat="1" x14ac:dyDescent="0.25">
      <c r="A18" s="56" t="s">
        <v>170</v>
      </c>
      <c r="B18" s="65">
        <v>46171</v>
      </c>
      <c r="C18" s="65"/>
      <c r="D18" s="65"/>
      <c r="E18" s="65"/>
    </row>
    <row r="19" spans="1:5" s="64" customFormat="1" x14ac:dyDescent="0.25">
      <c r="A19" s="56" t="s">
        <v>171</v>
      </c>
      <c r="B19" s="65">
        <v>46161</v>
      </c>
      <c r="C19" s="63"/>
      <c r="D19" s="63"/>
      <c r="E19" s="63"/>
    </row>
    <row r="20" spans="1:5" s="64" customFormat="1" x14ac:dyDescent="0.25">
      <c r="A20" s="56" t="s">
        <v>172</v>
      </c>
      <c r="B20" s="63" t="s">
        <v>181</v>
      </c>
      <c r="C20" s="63"/>
      <c r="D20" s="63"/>
      <c r="E20" s="63"/>
    </row>
    <row r="21" spans="1:5" s="64" customFormat="1" x14ac:dyDescent="0.25">
      <c r="A21" s="56" t="s">
        <v>500</v>
      </c>
      <c r="B21" s="63" t="s">
        <v>87</v>
      </c>
      <c r="C21" s="63"/>
      <c r="D21" s="63"/>
      <c r="E21" s="63"/>
    </row>
    <row r="22" spans="1:5" s="64" customFormat="1" x14ac:dyDescent="0.25"/>
    <row r="23" spans="1:5" s="64" customFormat="1" x14ac:dyDescent="0.25">
      <c r="A23" s="66" t="str">
        <f>HYPERLINK("#'Factor List'!A1", "Back to Factor List")</f>
        <v>Back to Factor List</v>
      </c>
      <c r="B23" s="66" t="str">
        <f>HYPERLINK("#'Assumptions'!A1", "Assumptions")</f>
        <v>Assumptions</v>
      </c>
    </row>
    <row r="24" spans="1:5" s="64" customFormat="1" x14ac:dyDescent="0.25"/>
    <row r="26" spans="1:5" ht="26.4" x14ac:dyDescent="0.25">
      <c r="A26" s="57" t="s">
        <v>501</v>
      </c>
      <c r="B26" s="57" t="s">
        <v>526</v>
      </c>
      <c r="C26" s="57" t="s">
        <v>527</v>
      </c>
      <c r="D26" s="57" t="s">
        <v>528</v>
      </c>
      <c r="E26" s="57" t="s">
        <v>508</v>
      </c>
    </row>
    <row r="27" spans="1:5" x14ac:dyDescent="0.25">
      <c r="A27" s="60">
        <v>55</v>
      </c>
      <c r="B27" s="61">
        <v>24.38</v>
      </c>
      <c r="C27" s="61">
        <v>1.42</v>
      </c>
      <c r="D27" s="61"/>
      <c r="E27" s="61">
        <v>0</v>
      </c>
    </row>
    <row r="28" spans="1:5" x14ac:dyDescent="0.25">
      <c r="A28" s="60">
        <v>56</v>
      </c>
      <c r="B28" s="61">
        <v>23.87</v>
      </c>
      <c r="C28" s="61">
        <v>1.43</v>
      </c>
      <c r="D28" s="61"/>
      <c r="E28" s="61">
        <v>0</v>
      </c>
    </row>
    <row r="29" spans="1:5" x14ac:dyDescent="0.25">
      <c r="A29" s="60">
        <v>57</v>
      </c>
      <c r="B29" s="61">
        <v>23.35</v>
      </c>
      <c r="C29" s="61">
        <v>1.44</v>
      </c>
      <c r="D29" s="61"/>
      <c r="E29" s="61">
        <v>0</v>
      </c>
    </row>
    <row r="30" spans="1:5" x14ac:dyDescent="0.25">
      <c r="A30" s="60">
        <v>58</v>
      </c>
      <c r="B30" s="61">
        <v>22.82</v>
      </c>
      <c r="C30" s="61">
        <v>1.46</v>
      </c>
      <c r="D30" s="61"/>
      <c r="E30" s="61">
        <v>0</v>
      </c>
    </row>
    <row r="31" spans="1:5" x14ac:dyDescent="0.25">
      <c r="A31" s="60">
        <v>59</v>
      </c>
      <c r="B31" s="61">
        <v>22.28</v>
      </c>
      <c r="C31" s="61">
        <v>1.47</v>
      </c>
      <c r="D31" s="61"/>
      <c r="E31" s="61">
        <v>0</v>
      </c>
    </row>
    <row r="32" spans="1:5" x14ac:dyDescent="0.25">
      <c r="A32" s="60">
        <v>60</v>
      </c>
      <c r="B32" s="61">
        <v>21.73</v>
      </c>
      <c r="C32" s="61">
        <v>1.48</v>
      </c>
      <c r="D32" s="61"/>
      <c r="E32" s="61">
        <v>0</v>
      </c>
    </row>
    <row r="33" spans="1:5" x14ac:dyDescent="0.25">
      <c r="A33" s="60">
        <v>61</v>
      </c>
      <c r="B33" s="61">
        <v>21.16</v>
      </c>
      <c r="C33" s="61">
        <v>1.49</v>
      </c>
      <c r="D33" s="61"/>
      <c r="E33" s="61">
        <v>0</v>
      </c>
    </row>
    <row r="34" spans="1:5" x14ac:dyDescent="0.25">
      <c r="A34" s="60">
        <v>62</v>
      </c>
      <c r="B34" s="61">
        <v>20.59</v>
      </c>
      <c r="C34" s="61">
        <v>1.5</v>
      </c>
      <c r="D34" s="61"/>
      <c r="E34" s="61">
        <v>0</v>
      </c>
    </row>
    <row r="35" spans="1:5" x14ac:dyDescent="0.25">
      <c r="A35" s="60">
        <v>63</v>
      </c>
      <c r="B35" s="61">
        <v>20.010000000000002</v>
      </c>
      <c r="C35" s="61">
        <v>1.51</v>
      </c>
      <c r="D35" s="61"/>
      <c r="E35" s="61">
        <v>0</v>
      </c>
    </row>
    <row r="36" spans="1:5" x14ac:dyDescent="0.25">
      <c r="A36" s="60">
        <v>64</v>
      </c>
      <c r="B36" s="61">
        <v>19.420000000000002</v>
      </c>
      <c r="C36" s="61">
        <v>1.52</v>
      </c>
      <c r="D36" s="61"/>
      <c r="E36" s="61">
        <v>0</v>
      </c>
    </row>
    <row r="37" spans="1:5" x14ac:dyDescent="0.25">
      <c r="A37" s="60">
        <v>65</v>
      </c>
      <c r="B37" s="61">
        <v>18.82</v>
      </c>
      <c r="C37" s="61">
        <v>1.53</v>
      </c>
      <c r="D37" s="61"/>
      <c r="E37" s="61">
        <v>0</v>
      </c>
    </row>
    <row r="38" spans="1:5" x14ac:dyDescent="0.25">
      <c r="A38" s="60">
        <v>66</v>
      </c>
      <c r="B38" s="61">
        <v>18.22</v>
      </c>
      <c r="C38" s="61">
        <v>1.54</v>
      </c>
      <c r="D38" s="61"/>
      <c r="E38" s="61">
        <v>0</v>
      </c>
    </row>
    <row r="39" spans="1:5" x14ac:dyDescent="0.25">
      <c r="A39" s="60">
        <v>67</v>
      </c>
      <c r="B39" s="61">
        <v>17.600000000000001</v>
      </c>
      <c r="C39" s="61">
        <v>1.55</v>
      </c>
      <c r="D39" s="61"/>
      <c r="E39" s="61">
        <v>0</v>
      </c>
    </row>
    <row r="40" spans="1:5" x14ac:dyDescent="0.25">
      <c r="A40" s="60">
        <v>68</v>
      </c>
      <c r="B40" s="61">
        <v>16.989999999999998</v>
      </c>
      <c r="C40" s="61">
        <v>1.56</v>
      </c>
      <c r="D40" s="61"/>
      <c r="E40" s="61">
        <v>0</v>
      </c>
    </row>
    <row r="41" spans="1:5" x14ac:dyDescent="0.25">
      <c r="A41" s="60">
        <v>69</v>
      </c>
      <c r="B41" s="61">
        <v>16.36</v>
      </c>
      <c r="C41" s="61">
        <v>1.56</v>
      </c>
      <c r="D41" s="61"/>
      <c r="E41" s="61"/>
    </row>
    <row r="42" spans="1:5" x14ac:dyDescent="0.25">
      <c r="A42" s="60">
        <v>70</v>
      </c>
      <c r="B42" s="61">
        <v>15.74</v>
      </c>
      <c r="C42" s="61">
        <v>1.56</v>
      </c>
      <c r="D42" s="61"/>
      <c r="E42" s="61"/>
    </row>
    <row r="43" spans="1:5" x14ac:dyDescent="0.25">
      <c r="A43" s="60">
        <v>71</v>
      </c>
      <c r="B43" s="61">
        <v>15.11</v>
      </c>
      <c r="C43" s="61">
        <v>1.56</v>
      </c>
      <c r="D43" s="61"/>
      <c r="E43" s="61"/>
    </row>
    <row r="44" spans="1:5" x14ac:dyDescent="0.25">
      <c r="A44" s="60">
        <v>72</v>
      </c>
      <c r="B44" s="61">
        <v>14.47</v>
      </c>
      <c r="C44" s="61">
        <v>1.56</v>
      </c>
      <c r="D44" s="61"/>
      <c r="E44" s="61"/>
    </row>
    <row r="45" spans="1:5" x14ac:dyDescent="0.25">
      <c r="A45" s="60">
        <v>73</v>
      </c>
      <c r="B45" s="61">
        <v>13.84</v>
      </c>
      <c r="C45" s="61">
        <v>1.56</v>
      </c>
      <c r="D45" s="61">
        <v>2.16</v>
      </c>
      <c r="E45" s="61"/>
    </row>
    <row r="46" spans="1:5" x14ac:dyDescent="0.25">
      <c r="A46" s="60">
        <v>74</v>
      </c>
      <c r="B46" s="61">
        <v>13.2</v>
      </c>
      <c r="C46" s="61">
        <v>1.47</v>
      </c>
      <c r="D46" s="61">
        <v>1.98</v>
      </c>
      <c r="E46" s="61"/>
    </row>
    <row r="47" spans="1:5" x14ac:dyDescent="0.25">
      <c r="A47" s="60">
        <v>75</v>
      </c>
      <c r="B47" s="61">
        <v>12.57</v>
      </c>
      <c r="C47" s="61">
        <v>1.39</v>
      </c>
      <c r="D47" s="61">
        <v>1.81</v>
      </c>
      <c r="E47" s="61"/>
    </row>
    <row r="48" spans="1:5" x14ac:dyDescent="0.25">
      <c r="A48" s="60">
        <v>76</v>
      </c>
      <c r="B48" s="61">
        <v>11.95</v>
      </c>
      <c r="C48" s="61">
        <v>1.38</v>
      </c>
      <c r="D48" s="61">
        <v>1.65</v>
      </c>
      <c r="E48" s="61"/>
    </row>
    <row r="49" spans="1:5" x14ac:dyDescent="0.25">
      <c r="A49" s="60">
        <v>77</v>
      </c>
      <c r="B49" s="61">
        <v>11.33</v>
      </c>
      <c r="C49" s="61">
        <v>1.37</v>
      </c>
      <c r="D49" s="61">
        <v>1.5</v>
      </c>
      <c r="E49" s="61"/>
    </row>
    <row r="50" spans="1:5" x14ac:dyDescent="0.25">
      <c r="A50" s="60">
        <v>78</v>
      </c>
      <c r="B50" s="61">
        <v>10.71</v>
      </c>
      <c r="C50" s="61">
        <v>1.35</v>
      </c>
      <c r="D50" s="61">
        <v>1.36</v>
      </c>
      <c r="E50" s="61"/>
    </row>
    <row r="51" spans="1:5" x14ac:dyDescent="0.25">
      <c r="A51" s="60">
        <v>79</v>
      </c>
      <c r="B51" s="61">
        <v>10.1</v>
      </c>
      <c r="C51" s="61">
        <v>1.25</v>
      </c>
      <c r="D51" s="61">
        <v>1.22</v>
      </c>
      <c r="E51" s="61"/>
    </row>
    <row r="52" spans="1:5" x14ac:dyDescent="0.25">
      <c r="A52" s="60">
        <v>80</v>
      </c>
      <c r="B52" s="61">
        <v>9.5</v>
      </c>
      <c r="C52" s="61">
        <v>1.1499999999999999</v>
      </c>
      <c r="D52" s="61">
        <v>1.0900000000000001</v>
      </c>
      <c r="E52" s="61"/>
    </row>
    <row r="53" spans="1:5" x14ac:dyDescent="0.25">
      <c r="A53" s="60">
        <v>81</v>
      </c>
      <c r="B53" s="61">
        <v>8.9</v>
      </c>
      <c r="C53" s="61">
        <v>1.1299999999999999</v>
      </c>
      <c r="D53" s="61">
        <v>0.97</v>
      </c>
      <c r="E53" s="61"/>
    </row>
    <row r="54" spans="1:5" x14ac:dyDescent="0.25">
      <c r="A54" s="60">
        <v>82</v>
      </c>
      <c r="B54" s="61">
        <v>8.32</v>
      </c>
      <c r="C54" s="61">
        <v>1.1000000000000001</v>
      </c>
      <c r="D54" s="61">
        <v>0.86</v>
      </c>
      <c r="E54" s="61"/>
    </row>
    <row r="55" spans="1:5" x14ac:dyDescent="0.25">
      <c r="A55" s="60">
        <v>83</v>
      </c>
      <c r="B55" s="61">
        <v>7.74</v>
      </c>
      <c r="C55" s="61">
        <v>1.08</v>
      </c>
      <c r="D55" s="61">
        <v>0.76</v>
      </c>
      <c r="E55" s="61"/>
    </row>
    <row r="56" spans="1:5" x14ac:dyDescent="0.25">
      <c r="A56" s="60">
        <v>84</v>
      </c>
      <c r="B56" s="61">
        <v>7.18</v>
      </c>
      <c r="C56" s="61">
        <v>0.91</v>
      </c>
      <c r="D56" s="61">
        <v>0.66</v>
      </c>
      <c r="E56" s="61"/>
    </row>
    <row r="57" spans="1:5" x14ac:dyDescent="0.25">
      <c r="A57" s="60">
        <v>85</v>
      </c>
      <c r="B57" s="61">
        <v>6.64</v>
      </c>
      <c r="C57" s="61">
        <v>0.73</v>
      </c>
      <c r="D57" s="61">
        <v>0.57999999999999996</v>
      </c>
      <c r="E57" s="61"/>
    </row>
    <row r="58" spans="1:5" x14ac:dyDescent="0.25">
      <c r="A58" s="60">
        <v>86</v>
      </c>
      <c r="B58" s="61">
        <v>6.13</v>
      </c>
      <c r="C58" s="61">
        <v>0.71</v>
      </c>
      <c r="D58" s="61">
        <v>0.5</v>
      </c>
      <c r="E58" s="61"/>
    </row>
    <row r="59" spans="1:5" x14ac:dyDescent="0.25">
      <c r="A59" s="60">
        <v>87</v>
      </c>
      <c r="B59" s="61">
        <v>5.64</v>
      </c>
      <c r="C59" s="61">
        <v>0.68</v>
      </c>
      <c r="D59" s="61">
        <v>0.43</v>
      </c>
      <c r="E59" s="61"/>
    </row>
    <row r="60" spans="1:5" x14ac:dyDescent="0.25">
      <c r="A60" s="60">
        <v>88</v>
      </c>
      <c r="B60" s="61">
        <v>5.18</v>
      </c>
      <c r="C60" s="61">
        <v>0.65</v>
      </c>
      <c r="D60" s="61">
        <v>0.37</v>
      </c>
      <c r="E60" s="61"/>
    </row>
    <row r="61" spans="1:5" x14ac:dyDescent="0.25">
      <c r="A61" s="60">
        <v>89</v>
      </c>
      <c r="B61" s="61">
        <v>4.75</v>
      </c>
      <c r="C61" s="61">
        <v>0.61</v>
      </c>
      <c r="D61" s="61">
        <v>0.31</v>
      </c>
      <c r="E61" s="61"/>
    </row>
    <row r="62" spans="1:5" x14ac:dyDescent="0.25">
      <c r="A62" s="60">
        <v>90</v>
      </c>
      <c r="B62" s="61">
        <v>4.34</v>
      </c>
      <c r="C62" s="61">
        <v>0.57999999999999996</v>
      </c>
      <c r="D62" s="61">
        <v>0.27</v>
      </c>
      <c r="E62" s="61"/>
    </row>
    <row r="63" spans="1:5" x14ac:dyDescent="0.25">
      <c r="A63" s="60">
        <v>91</v>
      </c>
      <c r="B63" s="61">
        <v>3.95</v>
      </c>
      <c r="C63" s="61">
        <v>0.54</v>
      </c>
      <c r="D63" s="61">
        <v>0.23</v>
      </c>
      <c r="E63" s="61"/>
    </row>
    <row r="64" spans="1:5" x14ac:dyDescent="0.25">
      <c r="A64" s="60">
        <v>92</v>
      </c>
      <c r="B64" s="61">
        <v>3.59</v>
      </c>
      <c r="C64" s="61">
        <v>0.51</v>
      </c>
      <c r="D64" s="61">
        <v>0.19</v>
      </c>
      <c r="E64" s="61"/>
    </row>
    <row r="65" spans="1:5" x14ac:dyDescent="0.25">
      <c r="A65" s="60">
        <v>93</v>
      </c>
      <c r="B65" s="61">
        <v>3.25</v>
      </c>
      <c r="C65" s="61">
        <v>0.48</v>
      </c>
      <c r="D65" s="61">
        <v>0.16</v>
      </c>
      <c r="E65" s="61"/>
    </row>
    <row r="66" spans="1:5" x14ac:dyDescent="0.25">
      <c r="A66" s="60">
        <v>94</v>
      </c>
      <c r="B66" s="61">
        <v>2.94</v>
      </c>
      <c r="C66" s="61">
        <v>0.44</v>
      </c>
      <c r="D66" s="61">
        <v>0.13</v>
      </c>
      <c r="E66" s="61"/>
    </row>
    <row r="67" spans="1:5" x14ac:dyDescent="0.25">
      <c r="A67" s="60">
        <v>95</v>
      </c>
      <c r="B67" s="61">
        <v>2.66</v>
      </c>
      <c r="C67" s="61">
        <v>0.41</v>
      </c>
      <c r="D67" s="61">
        <v>0.11</v>
      </c>
      <c r="E67" s="61"/>
    </row>
  </sheetData>
  <sheetProtection algorithmName="SHA-512" hashValue="+Gg/hS3ltOYt4tXoBZKq/e+Shewips6UJ/+mdu6qkPdjKWGVYJz7yMG6fkqP+n1UZIDT5SKy5oO2bRO4DtcgYw==" saltValue="jZTzb5DlfsUEw2kYjyK1KQ==" spinCount="100000" sheet="1" objects="1" scenarios="1"/>
  <conditionalFormatting sqref="A6:A21">
    <cfRule type="expression" dxfId="727" priority="15" stopIfTrue="1">
      <formula>MOD(ROW(),2)=0</formula>
    </cfRule>
    <cfRule type="expression" dxfId="726" priority="16" stopIfTrue="1">
      <formula>MOD(ROW(),2)&lt;&gt;0</formula>
    </cfRule>
  </conditionalFormatting>
  <conditionalFormatting sqref="A26:A67">
    <cfRule type="expression" dxfId="725" priority="3" stopIfTrue="1">
      <formula>MOD(ROW(),2)=0</formula>
    </cfRule>
    <cfRule type="expression" dxfId="724" priority="4" stopIfTrue="1">
      <formula>MOD(ROW(),2)&lt;&gt;0</formula>
    </cfRule>
  </conditionalFormatting>
  <conditionalFormatting sqref="B18:B19">
    <cfRule type="expression" dxfId="723" priority="1" stopIfTrue="1">
      <formula>MOD(ROW(),2)=0</formula>
    </cfRule>
    <cfRule type="expression" dxfId="722" priority="2" stopIfTrue="1">
      <formula>MOD(ROW(),2)&lt;&gt;0</formula>
    </cfRule>
  </conditionalFormatting>
  <conditionalFormatting sqref="B6:E17 C18:E19 B20:E21">
    <cfRule type="expression" dxfId="721" priority="17" stopIfTrue="1">
      <formula>MOD(ROW(),2)=0</formula>
    </cfRule>
    <cfRule type="expression" dxfId="720" priority="18" stopIfTrue="1">
      <formula>MOD(ROW(),2)&lt;&gt;0</formula>
    </cfRule>
  </conditionalFormatting>
  <conditionalFormatting sqref="B26:E67">
    <cfRule type="expression" dxfId="719" priority="5" stopIfTrue="1">
      <formula>MOD(ROW(),2)=0</formula>
    </cfRule>
    <cfRule type="expression" dxfId="718" priority="6" stopIfTrue="1">
      <formula>MOD(ROW(),2)&lt;&gt;0</formula>
    </cfRule>
  </conditionalFormatting>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36075-A157-49AA-9D3A-F12C46B83B54}">
  <sheetPr codeName="Sheet44"/>
  <dimension ref="A1:E102"/>
  <sheetViews>
    <sheetView showGridLines="0" workbookViewId="0"/>
  </sheetViews>
  <sheetFormatPr defaultColWidth="9.26953125" defaultRowHeight="13.2" x14ac:dyDescent="0.25"/>
  <cols>
    <col min="1" max="1" width="26.7265625" style="69" customWidth="1"/>
    <col min="2" max="5" width="19.08984375" style="69" customWidth="1"/>
    <col min="6" max="16384" width="9.26953125" style="69"/>
  </cols>
  <sheetData>
    <row r="1" spans="1:5" s="1" customFormat="1" ht="21" x14ac:dyDescent="0.4">
      <c r="A1" s="2" t="s">
        <v>0</v>
      </c>
    </row>
    <row r="2" spans="1:5" s="1" customFormat="1" ht="15.6" x14ac:dyDescent="0.3">
      <c r="A2" s="1" t="s">
        <v>1</v>
      </c>
      <c r="B2" s="3" t="str">
        <f>wb_title</f>
        <v>TPS_EW - Consolidated Factor Spreadsheet</v>
      </c>
    </row>
    <row r="3" spans="1:5" s="1" customFormat="1" ht="15.6" x14ac:dyDescent="0.3">
      <c r="A3" s="1" t="s">
        <v>2</v>
      </c>
      <c r="B3" s="3" t="str">
        <f>TABLE_FACTOR_TYPE_1 &amp; " - x-" &amp; TABLE_SERIES_NUMBER_1</f>
        <v>Pensioner Cash Equivalent - x-303</v>
      </c>
    </row>
    <row r="4" spans="1:5" customFormat="1" ht="15" x14ac:dyDescent="0.25"/>
    <row r="5" spans="1:5" s="64" customFormat="1" x14ac:dyDescent="0.25"/>
    <row r="6" spans="1:5" s="64" customFormat="1" x14ac:dyDescent="0.25">
      <c r="A6" s="56" t="s">
        <v>493</v>
      </c>
      <c r="B6" s="63" t="s">
        <v>494</v>
      </c>
      <c r="C6" s="63"/>
      <c r="D6" s="63"/>
      <c r="E6" s="63"/>
    </row>
    <row r="7" spans="1:5" s="64" customFormat="1" x14ac:dyDescent="0.25">
      <c r="A7" s="56" t="s">
        <v>495</v>
      </c>
      <c r="B7" s="63" t="s">
        <v>174</v>
      </c>
      <c r="C7" s="63"/>
      <c r="D7" s="63"/>
      <c r="E7" s="63"/>
    </row>
    <row r="8" spans="1:5" s="64" customFormat="1" x14ac:dyDescent="0.25">
      <c r="A8" s="56" t="s">
        <v>161</v>
      </c>
      <c r="B8" s="63" t="s">
        <v>192</v>
      </c>
      <c r="C8" s="63"/>
      <c r="D8" s="63"/>
      <c r="E8" s="63"/>
    </row>
    <row r="9" spans="1:5" s="64" customFormat="1" x14ac:dyDescent="0.25">
      <c r="A9" s="56" t="s">
        <v>162</v>
      </c>
      <c r="B9" s="63" t="s">
        <v>278</v>
      </c>
      <c r="C9" s="63"/>
      <c r="D9" s="63"/>
      <c r="E9" s="63"/>
    </row>
    <row r="10" spans="1:5" s="64" customFormat="1" ht="26.4" x14ac:dyDescent="0.25">
      <c r="A10" s="56" t="s">
        <v>6</v>
      </c>
      <c r="B10" s="63" t="s">
        <v>282</v>
      </c>
      <c r="C10" s="63"/>
      <c r="D10" s="63"/>
      <c r="E10" s="63"/>
    </row>
    <row r="11" spans="1:5" s="64" customFormat="1" x14ac:dyDescent="0.25">
      <c r="A11" s="56" t="s">
        <v>163</v>
      </c>
      <c r="B11" s="63" t="s">
        <v>185</v>
      </c>
      <c r="C11" s="63"/>
      <c r="D11" s="63"/>
      <c r="E11" s="63"/>
    </row>
    <row r="12" spans="1:5" s="64" customFormat="1" x14ac:dyDescent="0.25">
      <c r="A12" s="56" t="s">
        <v>164</v>
      </c>
      <c r="B12" s="63" t="s">
        <v>186</v>
      </c>
      <c r="C12" s="63"/>
      <c r="D12" s="63"/>
      <c r="E12" s="63"/>
    </row>
    <row r="13" spans="1:5" s="64" customFormat="1" x14ac:dyDescent="0.25">
      <c r="A13" s="56" t="s">
        <v>496</v>
      </c>
      <c r="B13" s="63" t="s">
        <v>187</v>
      </c>
      <c r="C13" s="63"/>
      <c r="D13" s="63"/>
      <c r="E13" s="63"/>
    </row>
    <row r="14" spans="1:5" s="64" customFormat="1" x14ac:dyDescent="0.25">
      <c r="A14" s="56" t="s">
        <v>166</v>
      </c>
      <c r="B14" s="63">
        <v>303</v>
      </c>
      <c r="C14" s="63"/>
      <c r="D14" s="63"/>
      <c r="E14" s="63"/>
    </row>
    <row r="15" spans="1:5" s="64" customFormat="1" x14ac:dyDescent="0.25">
      <c r="A15" s="56" t="s">
        <v>497</v>
      </c>
      <c r="B15" s="63" t="s">
        <v>283</v>
      </c>
      <c r="C15" s="63"/>
      <c r="D15" s="63"/>
      <c r="E15" s="63"/>
    </row>
    <row r="16" spans="1:5" s="64" customFormat="1" x14ac:dyDescent="0.25">
      <c r="A16" s="56" t="s">
        <v>168</v>
      </c>
      <c r="B16" s="63">
        <v>323</v>
      </c>
      <c r="C16" s="63"/>
      <c r="D16" s="63"/>
      <c r="E16" s="63"/>
    </row>
    <row r="17" spans="1:5" s="64" customFormat="1" x14ac:dyDescent="0.25">
      <c r="A17" s="62" t="s">
        <v>499</v>
      </c>
      <c r="B17" s="63"/>
      <c r="C17" s="63"/>
      <c r="D17" s="63"/>
      <c r="E17" s="63"/>
    </row>
    <row r="18" spans="1:5" s="64" customFormat="1" x14ac:dyDescent="0.25">
      <c r="A18" s="56" t="s">
        <v>170</v>
      </c>
      <c r="B18" s="65">
        <v>46171</v>
      </c>
      <c r="C18" s="65"/>
      <c r="D18" s="65"/>
      <c r="E18" s="65"/>
    </row>
    <row r="19" spans="1:5" s="64" customFormat="1" x14ac:dyDescent="0.25">
      <c r="A19" s="56" t="s">
        <v>171</v>
      </c>
      <c r="B19" s="65">
        <v>46161</v>
      </c>
      <c r="C19" s="63"/>
      <c r="D19" s="63"/>
      <c r="E19" s="63"/>
    </row>
    <row r="20" spans="1:5" s="64" customFormat="1" x14ac:dyDescent="0.25">
      <c r="A20" s="56" t="s">
        <v>172</v>
      </c>
      <c r="B20" s="63" t="s">
        <v>181</v>
      </c>
      <c r="C20" s="63"/>
      <c r="D20" s="63"/>
      <c r="E20" s="63"/>
    </row>
    <row r="21" spans="1:5" s="64" customFormat="1" x14ac:dyDescent="0.25">
      <c r="A21" s="56" t="s">
        <v>500</v>
      </c>
      <c r="B21" s="63" t="s">
        <v>87</v>
      </c>
      <c r="C21" s="63"/>
      <c r="D21" s="63"/>
      <c r="E21" s="63"/>
    </row>
    <row r="22" spans="1:5" s="64" customFormat="1" x14ac:dyDescent="0.25"/>
    <row r="23" spans="1:5" s="64" customFormat="1" x14ac:dyDescent="0.25">
      <c r="A23" s="66" t="str">
        <f>HYPERLINK("#'Factor List'!A1", "Back to Factor List")</f>
        <v>Back to Factor List</v>
      </c>
      <c r="B23" s="66" t="str">
        <f>HYPERLINK("#'Assumptions'!A1", "Assumptions")</f>
        <v>Assumptions</v>
      </c>
    </row>
    <row r="24" spans="1:5" s="64" customFormat="1" x14ac:dyDescent="0.25"/>
    <row r="26" spans="1:5" ht="26.4" x14ac:dyDescent="0.25">
      <c r="A26" s="57" t="s">
        <v>501</v>
      </c>
      <c r="B26" s="57" t="s">
        <v>526</v>
      </c>
      <c r="C26" s="57" t="s">
        <v>527</v>
      </c>
      <c r="D26" s="57" t="s">
        <v>528</v>
      </c>
      <c r="E26" s="57" t="s">
        <v>508</v>
      </c>
    </row>
    <row r="27" spans="1:5" x14ac:dyDescent="0.25">
      <c r="A27" s="60">
        <v>20</v>
      </c>
      <c r="B27" s="61">
        <v>29.93</v>
      </c>
      <c r="C27" s="61">
        <v>4.7699999999999996</v>
      </c>
      <c r="D27" s="61"/>
      <c r="E27" s="61">
        <v>0</v>
      </c>
    </row>
    <row r="28" spans="1:5" x14ac:dyDescent="0.25">
      <c r="A28" s="60">
        <v>21</v>
      </c>
      <c r="B28" s="61">
        <v>29.8</v>
      </c>
      <c r="C28" s="61">
        <v>4.71</v>
      </c>
      <c r="D28" s="61"/>
      <c r="E28" s="61">
        <v>0</v>
      </c>
    </row>
    <row r="29" spans="1:5" x14ac:dyDescent="0.25">
      <c r="A29" s="60">
        <v>22</v>
      </c>
      <c r="B29" s="61">
        <v>29.66</v>
      </c>
      <c r="C29" s="61">
        <v>4.6399999999999997</v>
      </c>
      <c r="D29" s="61"/>
      <c r="E29" s="61">
        <v>0</v>
      </c>
    </row>
    <row r="30" spans="1:5" x14ac:dyDescent="0.25">
      <c r="A30" s="60">
        <v>23</v>
      </c>
      <c r="B30" s="61">
        <v>29.53</v>
      </c>
      <c r="C30" s="61">
        <v>4.57</v>
      </c>
      <c r="D30" s="61"/>
      <c r="E30" s="61">
        <v>0</v>
      </c>
    </row>
    <row r="31" spans="1:5" x14ac:dyDescent="0.25">
      <c r="A31" s="60">
        <v>24</v>
      </c>
      <c r="B31" s="61">
        <v>29.39</v>
      </c>
      <c r="C31" s="61">
        <v>4.49</v>
      </c>
      <c r="D31" s="61"/>
      <c r="E31" s="61">
        <v>0</v>
      </c>
    </row>
    <row r="32" spans="1:5" x14ac:dyDescent="0.25">
      <c r="A32" s="60">
        <v>25</v>
      </c>
      <c r="B32" s="61">
        <v>29.25</v>
      </c>
      <c r="C32" s="61">
        <v>4.42</v>
      </c>
      <c r="D32" s="61"/>
      <c r="E32" s="61">
        <v>0</v>
      </c>
    </row>
    <row r="33" spans="1:5" x14ac:dyDescent="0.25">
      <c r="A33" s="60">
        <v>26</v>
      </c>
      <c r="B33" s="61">
        <v>29.1</v>
      </c>
      <c r="C33" s="61">
        <v>4.3499999999999996</v>
      </c>
      <c r="D33" s="61"/>
      <c r="E33" s="61">
        <v>0</v>
      </c>
    </row>
    <row r="34" spans="1:5" x14ac:dyDescent="0.25">
      <c r="A34" s="60">
        <v>27</v>
      </c>
      <c r="B34" s="61">
        <v>28.94</v>
      </c>
      <c r="C34" s="61">
        <v>4.28</v>
      </c>
      <c r="D34" s="61"/>
      <c r="E34" s="61">
        <v>0</v>
      </c>
    </row>
    <row r="35" spans="1:5" x14ac:dyDescent="0.25">
      <c r="A35" s="60">
        <v>28</v>
      </c>
      <c r="B35" s="61">
        <v>28.78</v>
      </c>
      <c r="C35" s="61">
        <v>4.21</v>
      </c>
      <c r="D35" s="61"/>
      <c r="E35" s="61">
        <v>0</v>
      </c>
    </row>
    <row r="36" spans="1:5" x14ac:dyDescent="0.25">
      <c r="A36" s="60">
        <v>29</v>
      </c>
      <c r="B36" s="61">
        <v>28.6</v>
      </c>
      <c r="C36" s="61">
        <v>4.1399999999999997</v>
      </c>
      <c r="D36" s="61"/>
      <c r="E36" s="61">
        <v>0</v>
      </c>
    </row>
    <row r="37" spans="1:5" x14ac:dyDescent="0.25">
      <c r="A37" s="60">
        <v>30</v>
      </c>
      <c r="B37" s="61">
        <v>28.42</v>
      </c>
      <c r="C37" s="61">
        <v>4.07</v>
      </c>
      <c r="D37" s="61"/>
      <c r="E37" s="61">
        <v>0</v>
      </c>
    </row>
    <row r="38" spans="1:5" x14ac:dyDescent="0.25">
      <c r="A38" s="60">
        <v>31</v>
      </c>
      <c r="B38" s="61">
        <v>28.22</v>
      </c>
      <c r="C38" s="61">
        <v>4.01</v>
      </c>
      <c r="D38" s="61"/>
      <c r="E38" s="61">
        <v>0</v>
      </c>
    </row>
    <row r="39" spans="1:5" x14ac:dyDescent="0.25">
      <c r="A39" s="60">
        <v>32</v>
      </c>
      <c r="B39" s="61">
        <v>28.01</v>
      </c>
      <c r="C39" s="61">
        <v>3.95</v>
      </c>
      <c r="D39" s="61"/>
      <c r="E39" s="61">
        <v>0</v>
      </c>
    </row>
    <row r="40" spans="1:5" x14ac:dyDescent="0.25">
      <c r="A40" s="60">
        <v>33</v>
      </c>
      <c r="B40" s="61">
        <v>27.8</v>
      </c>
      <c r="C40" s="61">
        <v>3.9</v>
      </c>
      <c r="D40" s="61"/>
      <c r="E40" s="61">
        <v>0</v>
      </c>
    </row>
    <row r="41" spans="1:5" x14ac:dyDescent="0.25">
      <c r="A41" s="60">
        <v>34</v>
      </c>
      <c r="B41" s="61">
        <v>27.57</v>
      </c>
      <c r="C41" s="61">
        <v>3.84</v>
      </c>
      <c r="D41" s="61"/>
      <c r="E41" s="61">
        <v>0</v>
      </c>
    </row>
    <row r="42" spans="1:5" x14ac:dyDescent="0.25">
      <c r="A42" s="60">
        <v>35</v>
      </c>
      <c r="B42" s="61">
        <v>27.33</v>
      </c>
      <c r="C42" s="61">
        <v>3.79</v>
      </c>
      <c r="D42" s="61"/>
      <c r="E42" s="61">
        <v>0</v>
      </c>
    </row>
    <row r="43" spans="1:5" x14ac:dyDescent="0.25">
      <c r="A43" s="60">
        <v>36</v>
      </c>
      <c r="B43" s="61">
        <v>27.09</v>
      </c>
      <c r="C43" s="61">
        <v>3.73</v>
      </c>
      <c r="D43" s="61"/>
      <c r="E43" s="61">
        <v>0</v>
      </c>
    </row>
    <row r="44" spans="1:5" x14ac:dyDescent="0.25">
      <c r="A44" s="60">
        <v>37</v>
      </c>
      <c r="B44" s="61">
        <v>26.85</v>
      </c>
      <c r="C44" s="61">
        <v>3.68</v>
      </c>
      <c r="D44" s="61"/>
      <c r="E44" s="61">
        <v>0</v>
      </c>
    </row>
    <row r="45" spans="1:5" x14ac:dyDescent="0.25">
      <c r="A45" s="60">
        <v>38</v>
      </c>
      <c r="B45" s="61">
        <v>26.6</v>
      </c>
      <c r="C45" s="61">
        <v>3.62</v>
      </c>
      <c r="D45" s="61"/>
      <c r="E45" s="61">
        <v>0</v>
      </c>
    </row>
    <row r="46" spans="1:5" x14ac:dyDescent="0.25">
      <c r="A46" s="60">
        <v>39</v>
      </c>
      <c r="B46" s="61">
        <v>26.34</v>
      </c>
      <c r="C46" s="61">
        <v>3.57</v>
      </c>
      <c r="D46" s="61"/>
      <c r="E46" s="61">
        <v>0</v>
      </c>
    </row>
    <row r="47" spans="1:5" x14ac:dyDescent="0.25">
      <c r="A47" s="60">
        <v>40</v>
      </c>
      <c r="B47" s="61">
        <v>26.08</v>
      </c>
      <c r="C47" s="61">
        <v>3.51</v>
      </c>
      <c r="D47" s="61"/>
      <c r="E47" s="61">
        <v>0</v>
      </c>
    </row>
    <row r="48" spans="1:5" x14ac:dyDescent="0.25">
      <c r="A48" s="60">
        <v>41</v>
      </c>
      <c r="B48" s="61">
        <v>25.82</v>
      </c>
      <c r="C48" s="61">
        <v>3.45</v>
      </c>
      <c r="D48" s="61"/>
      <c r="E48" s="61">
        <v>0</v>
      </c>
    </row>
    <row r="49" spans="1:5" x14ac:dyDescent="0.25">
      <c r="A49" s="60">
        <v>42</v>
      </c>
      <c r="B49" s="61">
        <v>25.55</v>
      </c>
      <c r="C49" s="61">
        <v>3.39</v>
      </c>
      <c r="D49" s="61"/>
      <c r="E49" s="61">
        <v>0</v>
      </c>
    </row>
    <row r="50" spans="1:5" x14ac:dyDescent="0.25">
      <c r="A50" s="60">
        <v>43</v>
      </c>
      <c r="B50" s="61">
        <v>25.27</v>
      </c>
      <c r="C50" s="61">
        <v>3.34</v>
      </c>
      <c r="D50" s="61"/>
      <c r="E50" s="61">
        <v>0</v>
      </c>
    </row>
    <row r="51" spans="1:5" x14ac:dyDescent="0.25">
      <c r="A51" s="60">
        <v>44</v>
      </c>
      <c r="B51" s="61">
        <v>24.98</v>
      </c>
      <c r="C51" s="61">
        <v>3.28</v>
      </c>
      <c r="D51" s="61"/>
      <c r="E51" s="61">
        <v>0</v>
      </c>
    </row>
    <row r="52" spans="1:5" x14ac:dyDescent="0.25">
      <c r="A52" s="60">
        <v>45</v>
      </c>
      <c r="B52" s="61">
        <v>24.7</v>
      </c>
      <c r="C52" s="61">
        <v>3.22</v>
      </c>
      <c r="D52" s="61"/>
      <c r="E52" s="61">
        <v>0</v>
      </c>
    </row>
    <row r="53" spans="1:5" x14ac:dyDescent="0.25">
      <c r="A53" s="60">
        <v>46</v>
      </c>
      <c r="B53" s="61">
        <v>24.4</v>
      </c>
      <c r="C53" s="61">
        <v>3.16</v>
      </c>
      <c r="D53" s="61"/>
      <c r="E53" s="61">
        <v>0</v>
      </c>
    </row>
    <row r="54" spans="1:5" x14ac:dyDescent="0.25">
      <c r="A54" s="60">
        <v>47</v>
      </c>
      <c r="B54" s="61">
        <v>24.11</v>
      </c>
      <c r="C54" s="61">
        <v>3.1</v>
      </c>
      <c r="D54" s="61"/>
      <c r="E54" s="61">
        <v>0</v>
      </c>
    </row>
    <row r="55" spans="1:5" x14ac:dyDescent="0.25">
      <c r="A55" s="60">
        <v>48</v>
      </c>
      <c r="B55" s="61">
        <v>23.81</v>
      </c>
      <c r="C55" s="61">
        <v>3.03</v>
      </c>
      <c r="D55" s="61"/>
      <c r="E55" s="61">
        <v>0</v>
      </c>
    </row>
    <row r="56" spans="1:5" x14ac:dyDescent="0.25">
      <c r="A56" s="60">
        <v>49</v>
      </c>
      <c r="B56" s="61">
        <v>23.5</v>
      </c>
      <c r="C56" s="61">
        <v>2.97</v>
      </c>
      <c r="D56" s="61"/>
      <c r="E56" s="61">
        <v>0</v>
      </c>
    </row>
    <row r="57" spans="1:5" x14ac:dyDescent="0.25">
      <c r="A57" s="60">
        <v>50</v>
      </c>
      <c r="B57" s="61">
        <v>23.18</v>
      </c>
      <c r="C57" s="61">
        <v>2.91</v>
      </c>
      <c r="D57" s="61"/>
      <c r="E57" s="61">
        <v>0</v>
      </c>
    </row>
    <row r="58" spans="1:5" x14ac:dyDescent="0.25">
      <c r="A58" s="60">
        <v>51</v>
      </c>
      <c r="B58" s="61">
        <v>22.85</v>
      </c>
      <c r="C58" s="61">
        <v>2.85</v>
      </c>
      <c r="D58" s="61"/>
      <c r="E58" s="61">
        <v>0</v>
      </c>
    </row>
    <row r="59" spans="1:5" x14ac:dyDescent="0.25">
      <c r="A59" s="60">
        <v>52</v>
      </c>
      <c r="B59" s="61">
        <v>22.51</v>
      </c>
      <c r="C59" s="61">
        <v>2.79</v>
      </c>
      <c r="D59" s="61"/>
      <c r="E59" s="61">
        <v>0</v>
      </c>
    </row>
    <row r="60" spans="1:5" x14ac:dyDescent="0.25">
      <c r="A60" s="60">
        <v>53</v>
      </c>
      <c r="B60" s="61">
        <v>22.17</v>
      </c>
      <c r="C60" s="61">
        <v>2.73</v>
      </c>
      <c r="D60" s="61"/>
      <c r="E60" s="61">
        <v>0</v>
      </c>
    </row>
    <row r="61" spans="1:5" x14ac:dyDescent="0.25">
      <c r="A61" s="60">
        <v>54</v>
      </c>
      <c r="B61" s="61">
        <v>21.82</v>
      </c>
      <c r="C61" s="61">
        <v>2.67</v>
      </c>
      <c r="D61" s="61"/>
      <c r="E61" s="61">
        <v>0</v>
      </c>
    </row>
    <row r="62" spans="1:5" x14ac:dyDescent="0.25">
      <c r="A62" s="60">
        <v>55</v>
      </c>
      <c r="B62" s="61">
        <v>21.46</v>
      </c>
      <c r="C62" s="61">
        <v>2.61</v>
      </c>
      <c r="D62" s="61"/>
      <c r="E62" s="61">
        <v>0</v>
      </c>
    </row>
    <row r="63" spans="1:5" x14ac:dyDescent="0.25">
      <c r="A63" s="60">
        <v>56</v>
      </c>
      <c r="B63" s="61">
        <v>21.1</v>
      </c>
      <c r="C63" s="61">
        <v>2.5499999999999998</v>
      </c>
      <c r="D63" s="61"/>
      <c r="E63" s="61">
        <v>0</v>
      </c>
    </row>
    <row r="64" spans="1:5" x14ac:dyDescent="0.25">
      <c r="A64" s="60">
        <v>57</v>
      </c>
      <c r="B64" s="61">
        <v>20.72</v>
      </c>
      <c r="C64" s="61">
        <v>2.4900000000000002</v>
      </c>
      <c r="D64" s="61"/>
      <c r="E64" s="61">
        <v>0</v>
      </c>
    </row>
    <row r="65" spans="1:5" x14ac:dyDescent="0.25">
      <c r="A65" s="60">
        <v>58</v>
      </c>
      <c r="B65" s="61">
        <v>20.32</v>
      </c>
      <c r="C65" s="61">
        <v>2.44</v>
      </c>
      <c r="D65" s="61"/>
      <c r="E65" s="61">
        <v>0</v>
      </c>
    </row>
    <row r="66" spans="1:5" x14ac:dyDescent="0.25">
      <c r="A66" s="60">
        <v>59</v>
      </c>
      <c r="B66" s="61">
        <v>19.920000000000002</v>
      </c>
      <c r="C66" s="61">
        <v>2.38</v>
      </c>
      <c r="D66" s="61"/>
      <c r="E66" s="61">
        <v>0</v>
      </c>
    </row>
    <row r="67" spans="1:5" x14ac:dyDescent="0.25">
      <c r="A67" s="60">
        <v>60</v>
      </c>
      <c r="B67" s="61">
        <v>19.489999999999998</v>
      </c>
      <c r="C67" s="61">
        <v>2.34</v>
      </c>
      <c r="D67" s="61"/>
      <c r="E67" s="61">
        <v>0</v>
      </c>
    </row>
    <row r="68" spans="1:5" x14ac:dyDescent="0.25">
      <c r="A68" s="60">
        <v>61</v>
      </c>
      <c r="B68" s="61">
        <v>19.05</v>
      </c>
      <c r="C68" s="61">
        <v>2.29</v>
      </c>
      <c r="D68" s="61"/>
      <c r="E68" s="61">
        <v>0</v>
      </c>
    </row>
    <row r="69" spans="1:5" x14ac:dyDescent="0.25">
      <c r="A69" s="60">
        <v>62</v>
      </c>
      <c r="B69" s="61">
        <v>18.600000000000001</v>
      </c>
      <c r="C69" s="61">
        <v>2.25</v>
      </c>
      <c r="D69" s="61"/>
      <c r="E69" s="61">
        <v>0</v>
      </c>
    </row>
    <row r="70" spans="1:5" x14ac:dyDescent="0.25">
      <c r="A70" s="60">
        <v>63</v>
      </c>
      <c r="B70" s="61">
        <v>18.12</v>
      </c>
      <c r="C70" s="61">
        <v>2.21</v>
      </c>
      <c r="D70" s="61"/>
      <c r="E70" s="61">
        <v>0</v>
      </c>
    </row>
    <row r="71" spans="1:5" x14ac:dyDescent="0.25">
      <c r="A71" s="60">
        <v>64</v>
      </c>
      <c r="B71" s="61">
        <v>17.63</v>
      </c>
      <c r="C71" s="61">
        <v>2.1800000000000002</v>
      </c>
      <c r="D71" s="61"/>
      <c r="E71" s="61">
        <v>0</v>
      </c>
    </row>
    <row r="72" spans="1:5" x14ac:dyDescent="0.25">
      <c r="A72" s="60">
        <v>65</v>
      </c>
      <c r="B72" s="61">
        <v>17.13</v>
      </c>
      <c r="C72" s="61">
        <v>2.15</v>
      </c>
      <c r="D72" s="61"/>
      <c r="E72" s="61">
        <v>0</v>
      </c>
    </row>
    <row r="73" spans="1:5" x14ac:dyDescent="0.25">
      <c r="A73" s="60">
        <v>66</v>
      </c>
      <c r="B73" s="61">
        <v>16.600000000000001</v>
      </c>
      <c r="C73" s="61">
        <v>2.12</v>
      </c>
      <c r="D73" s="61"/>
      <c r="E73" s="61">
        <v>0</v>
      </c>
    </row>
    <row r="74" spans="1:5" x14ac:dyDescent="0.25">
      <c r="A74" s="60">
        <v>67</v>
      </c>
      <c r="B74" s="61">
        <v>16.07</v>
      </c>
      <c r="C74" s="61">
        <v>2.1</v>
      </c>
      <c r="D74" s="61"/>
      <c r="E74" s="61">
        <v>0</v>
      </c>
    </row>
    <row r="75" spans="1:5" x14ac:dyDescent="0.25">
      <c r="A75" s="60">
        <v>68</v>
      </c>
      <c r="B75" s="61">
        <v>15.53</v>
      </c>
      <c r="C75" s="61">
        <v>2.0699999999999998</v>
      </c>
      <c r="D75" s="61"/>
      <c r="E75" s="61">
        <v>0</v>
      </c>
    </row>
    <row r="76" spans="1:5" x14ac:dyDescent="0.25">
      <c r="A76" s="60">
        <v>69</v>
      </c>
      <c r="B76" s="61">
        <v>14.97</v>
      </c>
      <c r="C76" s="61">
        <v>2.04</v>
      </c>
      <c r="D76" s="61"/>
      <c r="E76" s="61"/>
    </row>
    <row r="77" spans="1:5" x14ac:dyDescent="0.25">
      <c r="A77" s="60">
        <v>70</v>
      </c>
      <c r="B77" s="61">
        <v>14.41</v>
      </c>
      <c r="C77" s="61">
        <v>2</v>
      </c>
      <c r="D77" s="61"/>
      <c r="E77" s="61"/>
    </row>
    <row r="78" spans="1:5" x14ac:dyDescent="0.25">
      <c r="A78" s="60">
        <v>71</v>
      </c>
      <c r="B78" s="61">
        <v>13.85</v>
      </c>
      <c r="C78" s="61">
        <v>1.98</v>
      </c>
      <c r="D78" s="61"/>
      <c r="E78" s="61"/>
    </row>
    <row r="79" spans="1:5" x14ac:dyDescent="0.25">
      <c r="A79" s="60">
        <v>72</v>
      </c>
      <c r="B79" s="61">
        <v>13.28</v>
      </c>
      <c r="C79" s="61">
        <v>1.95</v>
      </c>
      <c r="D79" s="61"/>
      <c r="E79" s="61"/>
    </row>
    <row r="80" spans="1:5" x14ac:dyDescent="0.25">
      <c r="A80" s="60">
        <v>73</v>
      </c>
      <c r="B80" s="61">
        <v>12.72</v>
      </c>
      <c r="C80" s="61">
        <v>1.92</v>
      </c>
      <c r="D80" s="61">
        <v>2.14</v>
      </c>
      <c r="E80" s="61"/>
    </row>
    <row r="81" spans="1:5" x14ac:dyDescent="0.25">
      <c r="A81" s="60">
        <v>74</v>
      </c>
      <c r="B81" s="61">
        <v>12.15</v>
      </c>
      <c r="C81" s="61">
        <v>1.79</v>
      </c>
      <c r="D81" s="61">
        <v>1.96</v>
      </c>
      <c r="E81" s="61"/>
    </row>
    <row r="82" spans="1:5" x14ac:dyDescent="0.25">
      <c r="A82" s="60">
        <v>75</v>
      </c>
      <c r="B82" s="61">
        <v>11.58</v>
      </c>
      <c r="C82" s="61">
        <v>1.66</v>
      </c>
      <c r="D82" s="61">
        <v>1.8</v>
      </c>
      <c r="E82" s="61"/>
    </row>
    <row r="83" spans="1:5" x14ac:dyDescent="0.25">
      <c r="A83" s="60">
        <v>76</v>
      </c>
      <c r="B83" s="61">
        <v>11.02</v>
      </c>
      <c r="C83" s="61">
        <v>1.63</v>
      </c>
      <c r="D83" s="61">
        <v>1.65</v>
      </c>
      <c r="E83" s="61"/>
    </row>
    <row r="84" spans="1:5" x14ac:dyDescent="0.25">
      <c r="A84" s="60">
        <v>77</v>
      </c>
      <c r="B84" s="61">
        <v>10.46</v>
      </c>
      <c r="C84" s="61">
        <v>1.6</v>
      </c>
      <c r="D84" s="61">
        <v>1.51</v>
      </c>
      <c r="E84" s="61"/>
    </row>
    <row r="85" spans="1:5" x14ac:dyDescent="0.25">
      <c r="A85" s="60">
        <v>78</v>
      </c>
      <c r="B85" s="61">
        <v>9.91</v>
      </c>
      <c r="C85" s="61">
        <v>1.56</v>
      </c>
      <c r="D85" s="61">
        <v>1.37</v>
      </c>
      <c r="E85" s="61"/>
    </row>
    <row r="86" spans="1:5" x14ac:dyDescent="0.25">
      <c r="A86" s="60">
        <v>79</v>
      </c>
      <c r="B86" s="61">
        <v>9.3699999999999992</v>
      </c>
      <c r="C86" s="61">
        <v>1.43</v>
      </c>
      <c r="D86" s="61">
        <v>1.23</v>
      </c>
      <c r="E86" s="61"/>
    </row>
    <row r="87" spans="1:5" x14ac:dyDescent="0.25">
      <c r="A87" s="60">
        <v>80</v>
      </c>
      <c r="B87" s="61">
        <v>8.83</v>
      </c>
      <c r="C87" s="61">
        <v>1.3</v>
      </c>
      <c r="D87" s="61">
        <v>1.1100000000000001</v>
      </c>
      <c r="E87" s="61"/>
    </row>
    <row r="88" spans="1:5" x14ac:dyDescent="0.25">
      <c r="A88" s="60">
        <v>81</v>
      </c>
      <c r="B88" s="61">
        <v>8.3000000000000007</v>
      </c>
      <c r="C88" s="61">
        <v>1.26</v>
      </c>
      <c r="D88" s="61">
        <v>0.99</v>
      </c>
      <c r="E88" s="61"/>
    </row>
    <row r="89" spans="1:5" x14ac:dyDescent="0.25">
      <c r="A89" s="60">
        <v>82</v>
      </c>
      <c r="B89" s="61">
        <v>7.78</v>
      </c>
      <c r="C89" s="61">
        <v>1.22</v>
      </c>
      <c r="D89" s="61">
        <v>0.89</v>
      </c>
      <c r="E89" s="61"/>
    </row>
    <row r="90" spans="1:5" x14ac:dyDescent="0.25">
      <c r="A90" s="60">
        <v>83</v>
      </c>
      <c r="B90" s="61">
        <v>7.27</v>
      </c>
      <c r="C90" s="61">
        <v>1.17</v>
      </c>
      <c r="D90" s="61">
        <v>0.79</v>
      </c>
      <c r="E90" s="61"/>
    </row>
    <row r="91" spans="1:5" x14ac:dyDescent="0.25">
      <c r="A91" s="60">
        <v>84</v>
      </c>
      <c r="B91" s="61">
        <v>6.77</v>
      </c>
      <c r="C91" s="61">
        <v>0.97</v>
      </c>
      <c r="D91" s="61">
        <v>0.69</v>
      </c>
      <c r="E91" s="61"/>
    </row>
    <row r="92" spans="1:5" x14ac:dyDescent="0.25">
      <c r="A92" s="60">
        <v>85</v>
      </c>
      <c r="B92" s="61">
        <v>6.3</v>
      </c>
      <c r="C92" s="61">
        <v>0.77</v>
      </c>
      <c r="D92" s="61">
        <v>0.59</v>
      </c>
      <c r="E92" s="61"/>
    </row>
    <row r="93" spans="1:5" x14ac:dyDescent="0.25">
      <c r="A93" s="60">
        <v>86</v>
      </c>
      <c r="B93" s="61">
        <v>5.85</v>
      </c>
      <c r="C93" s="61">
        <v>0.73</v>
      </c>
      <c r="D93" s="61">
        <v>0.52</v>
      </c>
      <c r="E93" s="61"/>
    </row>
    <row r="94" spans="1:5" x14ac:dyDescent="0.25">
      <c r="A94" s="60">
        <v>87</v>
      </c>
      <c r="B94" s="61">
        <v>5.43</v>
      </c>
      <c r="C94" s="61">
        <v>0.7</v>
      </c>
      <c r="D94" s="61">
        <v>0.46</v>
      </c>
      <c r="E94" s="61"/>
    </row>
    <row r="95" spans="1:5" x14ac:dyDescent="0.25">
      <c r="A95" s="60">
        <v>88</v>
      </c>
      <c r="B95" s="61">
        <v>5.03</v>
      </c>
      <c r="C95" s="61">
        <v>0.65</v>
      </c>
      <c r="D95" s="61">
        <v>0.4</v>
      </c>
      <c r="E95" s="61"/>
    </row>
    <row r="96" spans="1:5" x14ac:dyDescent="0.25">
      <c r="A96" s="60">
        <v>89</v>
      </c>
      <c r="B96" s="61">
        <v>4.66</v>
      </c>
      <c r="C96" s="61">
        <v>0.61</v>
      </c>
      <c r="D96" s="61">
        <v>0.35</v>
      </c>
      <c r="E96" s="61"/>
    </row>
    <row r="97" spans="1:5" x14ac:dyDescent="0.25">
      <c r="A97" s="60">
        <v>90</v>
      </c>
      <c r="B97" s="61">
        <v>4.3099999999999996</v>
      </c>
      <c r="C97" s="61">
        <v>0.56999999999999995</v>
      </c>
      <c r="D97" s="61">
        <v>0.3</v>
      </c>
      <c r="E97" s="61"/>
    </row>
    <row r="98" spans="1:5" x14ac:dyDescent="0.25">
      <c r="A98" s="60">
        <v>91</v>
      </c>
      <c r="B98" s="61">
        <v>3.97</v>
      </c>
      <c r="C98" s="61">
        <v>0.53</v>
      </c>
      <c r="D98" s="61">
        <v>0.26</v>
      </c>
      <c r="E98" s="61"/>
    </row>
    <row r="99" spans="1:5" x14ac:dyDescent="0.25">
      <c r="A99" s="60">
        <v>92</v>
      </c>
      <c r="B99" s="61">
        <v>3.65</v>
      </c>
      <c r="C99" s="61">
        <v>0.49</v>
      </c>
      <c r="D99" s="61">
        <v>0.22</v>
      </c>
      <c r="E99" s="61"/>
    </row>
    <row r="100" spans="1:5" x14ac:dyDescent="0.25">
      <c r="A100" s="60">
        <v>93</v>
      </c>
      <c r="B100" s="61">
        <v>3.36</v>
      </c>
      <c r="C100" s="61">
        <v>0.45</v>
      </c>
      <c r="D100" s="61">
        <v>0.19</v>
      </c>
      <c r="E100" s="61"/>
    </row>
    <row r="101" spans="1:5" x14ac:dyDescent="0.25">
      <c r="A101" s="60">
        <v>94</v>
      </c>
      <c r="B101" s="61">
        <v>3.08</v>
      </c>
      <c r="C101" s="61">
        <v>0.42</v>
      </c>
      <c r="D101" s="61">
        <v>0.16</v>
      </c>
      <c r="E101" s="61"/>
    </row>
    <row r="102" spans="1:5" x14ac:dyDescent="0.25">
      <c r="A102" s="60">
        <v>95</v>
      </c>
      <c r="B102" s="61">
        <v>2.82</v>
      </c>
      <c r="C102" s="61">
        <v>0.38</v>
      </c>
      <c r="D102" s="61">
        <v>0.14000000000000001</v>
      </c>
      <c r="E102" s="61"/>
    </row>
  </sheetData>
  <sheetProtection algorithmName="SHA-512" hashValue="Oy6dQ6l3zmNNejlbGEXSkTgxxjAMMg7JYfpW40wuj2uc5Pn0sPWAnYz0fsipOJtX1+zXVOQ+7pnNVvLmocFe5g==" saltValue="ldIANviuGrZQmQ5REAiIGg==" spinCount="100000" sheet="1" objects="1" scenarios="1"/>
  <conditionalFormatting sqref="A6:A21">
    <cfRule type="expression" dxfId="717" priority="15" stopIfTrue="1">
      <formula>MOD(ROW(),2)=0</formula>
    </cfRule>
    <cfRule type="expression" dxfId="716" priority="16" stopIfTrue="1">
      <formula>MOD(ROW(),2)&lt;&gt;0</formula>
    </cfRule>
  </conditionalFormatting>
  <conditionalFormatting sqref="A26:A102">
    <cfRule type="expression" dxfId="715" priority="3" stopIfTrue="1">
      <formula>MOD(ROW(),2)=0</formula>
    </cfRule>
    <cfRule type="expression" dxfId="714" priority="4" stopIfTrue="1">
      <formula>MOD(ROW(),2)&lt;&gt;0</formula>
    </cfRule>
  </conditionalFormatting>
  <conditionalFormatting sqref="B18:B19">
    <cfRule type="expression" dxfId="713" priority="1" stopIfTrue="1">
      <formula>MOD(ROW(),2)=0</formula>
    </cfRule>
    <cfRule type="expression" dxfId="712" priority="2" stopIfTrue="1">
      <formula>MOD(ROW(),2)&lt;&gt;0</formula>
    </cfRule>
  </conditionalFormatting>
  <conditionalFormatting sqref="B6:E17 C18:E19 B20:E21">
    <cfRule type="expression" dxfId="711" priority="17" stopIfTrue="1">
      <formula>MOD(ROW(),2)=0</formula>
    </cfRule>
    <cfRule type="expression" dxfId="710" priority="18" stopIfTrue="1">
      <formula>MOD(ROW(),2)&lt;&gt;0</formula>
    </cfRule>
  </conditionalFormatting>
  <conditionalFormatting sqref="B26:E102">
    <cfRule type="expression" dxfId="709" priority="5" stopIfTrue="1">
      <formula>MOD(ROW(),2)=0</formula>
    </cfRule>
    <cfRule type="expression" dxfId="708" priority="6"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7D9DB-519A-483C-8100-3F42495482F2}">
  <sheetPr codeName="Sheet45"/>
  <dimension ref="A1:E102"/>
  <sheetViews>
    <sheetView showGridLines="0" workbookViewId="0"/>
  </sheetViews>
  <sheetFormatPr defaultColWidth="9.26953125" defaultRowHeight="13.2" x14ac:dyDescent="0.25"/>
  <cols>
    <col min="1" max="1" width="26.7265625" style="69" customWidth="1"/>
    <col min="2" max="5" width="19.08984375" style="69" customWidth="1"/>
    <col min="6" max="16384" width="9.26953125" style="69"/>
  </cols>
  <sheetData>
    <row r="1" spans="1:5" s="1" customFormat="1" ht="21" x14ac:dyDescent="0.4">
      <c r="A1" s="2" t="s">
        <v>0</v>
      </c>
    </row>
    <row r="2" spans="1:5" s="1" customFormat="1" ht="15.6" x14ac:dyDescent="0.3">
      <c r="A2" s="1" t="s">
        <v>1</v>
      </c>
      <c r="B2" s="3" t="str">
        <f>wb_title</f>
        <v>TPS_EW - Consolidated Factor Spreadsheet</v>
      </c>
    </row>
    <row r="3" spans="1:5" s="1" customFormat="1" ht="15.6" x14ac:dyDescent="0.3">
      <c r="A3" s="1" t="s">
        <v>2</v>
      </c>
      <c r="B3" s="3" t="str">
        <f>TABLE_FACTOR_TYPE_1 &amp; " - x-" &amp; TABLE_SERIES_NUMBER_1</f>
        <v>Pensioner Cash Equivalent - x-304</v>
      </c>
    </row>
    <row r="4" spans="1:5" customFormat="1" ht="15" x14ac:dyDescent="0.25"/>
    <row r="5" spans="1:5" s="64" customFormat="1" x14ac:dyDescent="0.25"/>
    <row r="6" spans="1:5" s="64" customFormat="1" x14ac:dyDescent="0.25">
      <c r="A6" s="56" t="s">
        <v>493</v>
      </c>
      <c r="B6" s="63" t="s">
        <v>494</v>
      </c>
      <c r="C6" s="63"/>
      <c r="D6" s="63"/>
      <c r="E6" s="63"/>
    </row>
    <row r="7" spans="1:5" s="64" customFormat="1" x14ac:dyDescent="0.25">
      <c r="A7" s="56" t="s">
        <v>495</v>
      </c>
      <c r="B7" s="63" t="s">
        <v>174</v>
      </c>
      <c r="C7" s="63"/>
      <c r="D7" s="63"/>
      <c r="E7" s="63"/>
    </row>
    <row r="8" spans="1:5" s="64" customFormat="1" x14ac:dyDescent="0.25">
      <c r="A8" s="56" t="s">
        <v>161</v>
      </c>
      <c r="B8" s="63" t="s">
        <v>192</v>
      </c>
      <c r="C8" s="63"/>
      <c r="D8" s="63"/>
      <c r="E8" s="63"/>
    </row>
    <row r="9" spans="1:5" s="64" customFormat="1" x14ac:dyDescent="0.25">
      <c r="A9" s="56" t="s">
        <v>162</v>
      </c>
      <c r="B9" s="63" t="s">
        <v>278</v>
      </c>
      <c r="C9" s="63"/>
      <c r="D9" s="63"/>
      <c r="E9" s="63"/>
    </row>
    <row r="10" spans="1:5" s="64" customFormat="1" ht="26.4" x14ac:dyDescent="0.25">
      <c r="A10" s="56" t="s">
        <v>6</v>
      </c>
      <c r="B10" s="63" t="s">
        <v>282</v>
      </c>
      <c r="C10" s="63"/>
      <c r="D10" s="63"/>
      <c r="E10" s="63"/>
    </row>
    <row r="11" spans="1:5" s="64" customFormat="1" x14ac:dyDescent="0.25">
      <c r="A11" s="56" t="s">
        <v>163</v>
      </c>
      <c r="B11" s="63" t="s">
        <v>190</v>
      </c>
      <c r="C11" s="63"/>
      <c r="D11" s="63"/>
      <c r="E11" s="63"/>
    </row>
    <row r="12" spans="1:5" s="64" customFormat="1" x14ac:dyDescent="0.25">
      <c r="A12" s="56" t="s">
        <v>164</v>
      </c>
      <c r="B12" s="63" t="s">
        <v>186</v>
      </c>
      <c r="C12" s="63"/>
      <c r="D12" s="63"/>
      <c r="E12" s="63"/>
    </row>
    <row r="13" spans="1:5" s="64" customFormat="1" x14ac:dyDescent="0.25">
      <c r="A13" s="56" t="s">
        <v>496</v>
      </c>
      <c r="B13" s="63" t="s">
        <v>187</v>
      </c>
      <c r="C13" s="63"/>
      <c r="D13" s="63"/>
      <c r="E13" s="63"/>
    </row>
    <row r="14" spans="1:5" s="64" customFormat="1" x14ac:dyDescent="0.25">
      <c r="A14" s="56" t="s">
        <v>166</v>
      </c>
      <c r="B14" s="63">
        <v>304</v>
      </c>
      <c r="C14" s="63"/>
      <c r="D14" s="63"/>
      <c r="E14" s="63"/>
    </row>
    <row r="15" spans="1:5" s="64" customFormat="1" x14ac:dyDescent="0.25">
      <c r="A15" s="56" t="s">
        <v>497</v>
      </c>
      <c r="B15" s="63" t="s">
        <v>284</v>
      </c>
      <c r="C15" s="63"/>
      <c r="D15" s="63"/>
      <c r="E15" s="63"/>
    </row>
    <row r="16" spans="1:5" s="64" customFormat="1" x14ac:dyDescent="0.25">
      <c r="A16" s="56" t="s">
        <v>168</v>
      </c>
      <c r="B16" s="63">
        <v>333</v>
      </c>
      <c r="C16" s="63"/>
      <c r="D16" s="63"/>
      <c r="E16" s="63"/>
    </row>
    <row r="17" spans="1:5" s="64" customFormat="1" x14ac:dyDescent="0.25">
      <c r="A17" s="62" t="s">
        <v>499</v>
      </c>
      <c r="B17" s="63"/>
      <c r="C17" s="63"/>
      <c r="D17" s="63"/>
      <c r="E17" s="63"/>
    </row>
    <row r="18" spans="1:5" s="64" customFormat="1" x14ac:dyDescent="0.25">
      <c r="A18" s="56" t="s">
        <v>170</v>
      </c>
      <c r="B18" s="65">
        <v>46171</v>
      </c>
      <c r="C18" s="65"/>
      <c r="D18" s="65"/>
      <c r="E18" s="65"/>
    </row>
    <row r="19" spans="1:5" s="64" customFormat="1" x14ac:dyDescent="0.25">
      <c r="A19" s="56" t="s">
        <v>171</v>
      </c>
      <c r="B19" s="65">
        <v>46161</v>
      </c>
      <c r="C19" s="63"/>
      <c r="D19" s="63"/>
      <c r="E19" s="63"/>
    </row>
    <row r="20" spans="1:5" s="64" customFormat="1" x14ac:dyDescent="0.25">
      <c r="A20" s="56" t="s">
        <v>172</v>
      </c>
      <c r="B20" s="63" t="s">
        <v>181</v>
      </c>
      <c r="C20" s="63"/>
      <c r="D20" s="63"/>
      <c r="E20" s="63"/>
    </row>
    <row r="21" spans="1:5" s="64" customFormat="1" x14ac:dyDescent="0.25">
      <c r="A21" s="56" t="s">
        <v>500</v>
      </c>
      <c r="B21" s="63" t="s">
        <v>87</v>
      </c>
      <c r="C21" s="63"/>
      <c r="D21" s="63"/>
      <c r="E21" s="63"/>
    </row>
    <row r="22" spans="1:5" s="64" customFormat="1" x14ac:dyDescent="0.25"/>
    <row r="23" spans="1:5" s="64" customFormat="1" x14ac:dyDescent="0.25">
      <c r="A23" s="66" t="str">
        <f>HYPERLINK("#'Factor List'!A1", "Back to Factor List")</f>
        <v>Back to Factor List</v>
      </c>
      <c r="B23" s="66" t="str">
        <f>HYPERLINK("#'Assumptions'!A1", "Assumptions")</f>
        <v>Assumptions</v>
      </c>
    </row>
    <row r="24" spans="1:5" s="64" customFormat="1" x14ac:dyDescent="0.25"/>
    <row r="26" spans="1:5" ht="26.4" x14ac:dyDescent="0.25">
      <c r="A26" s="57" t="s">
        <v>501</v>
      </c>
      <c r="B26" s="57" t="s">
        <v>526</v>
      </c>
      <c r="C26" s="57" t="s">
        <v>527</v>
      </c>
      <c r="D26" s="57" t="s">
        <v>528</v>
      </c>
      <c r="E26" s="57" t="s">
        <v>508</v>
      </c>
    </row>
    <row r="27" spans="1:5" x14ac:dyDescent="0.25">
      <c r="A27" s="60">
        <v>20</v>
      </c>
      <c r="B27" s="61">
        <v>29.93</v>
      </c>
      <c r="C27" s="61">
        <v>4.7699999999999996</v>
      </c>
      <c r="D27" s="61"/>
      <c r="E27" s="61">
        <v>0</v>
      </c>
    </row>
    <row r="28" spans="1:5" x14ac:dyDescent="0.25">
      <c r="A28" s="60">
        <v>21</v>
      </c>
      <c r="B28" s="61">
        <v>29.8</v>
      </c>
      <c r="C28" s="61">
        <v>4.71</v>
      </c>
      <c r="D28" s="61"/>
      <c r="E28" s="61">
        <v>0</v>
      </c>
    </row>
    <row r="29" spans="1:5" x14ac:dyDescent="0.25">
      <c r="A29" s="60">
        <v>22</v>
      </c>
      <c r="B29" s="61">
        <v>29.66</v>
      </c>
      <c r="C29" s="61">
        <v>4.6399999999999997</v>
      </c>
      <c r="D29" s="61"/>
      <c r="E29" s="61">
        <v>0</v>
      </c>
    </row>
    <row r="30" spans="1:5" x14ac:dyDescent="0.25">
      <c r="A30" s="60">
        <v>23</v>
      </c>
      <c r="B30" s="61">
        <v>29.53</v>
      </c>
      <c r="C30" s="61">
        <v>4.57</v>
      </c>
      <c r="D30" s="61"/>
      <c r="E30" s="61">
        <v>0</v>
      </c>
    </row>
    <row r="31" spans="1:5" x14ac:dyDescent="0.25">
      <c r="A31" s="60">
        <v>24</v>
      </c>
      <c r="B31" s="61">
        <v>29.39</v>
      </c>
      <c r="C31" s="61">
        <v>4.49</v>
      </c>
      <c r="D31" s="61"/>
      <c r="E31" s="61">
        <v>0</v>
      </c>
    </row>
    <row r="32" spans="1:5" x14ac:dyDescent="0.25">
      <c r="A32" s="60">
        <v>25</v>
      </c>
      <c r="B32" s="61">
        <v>29.25</v>
      </c>
      <c r="C32" s="61">
        <v>4.42</v>
      </c>
      <c r="D32" s="61"/>
      <c r="E32" s="61">
        <v>0</v>
      </c>
    </row>
    <row r="33" spans="1:5" x14ac:dyDescent="0.25">
      <c r="A33" s="60">
        <v>26</v>
      </c>
      <c r="B33" s="61">
        <v>29.1</v>
      </c>
      <c r="C33" s="61">
        <v>4.3499999999999996</v>
      </c>
      <c r="D33" s="61"/>
      <c r="E33" s="61">
        <v>0</v>
      </c>
    </row>
    <row r="34" spans="1:5" x14ac:dyDescent="0.25">
      <c r="A34" s="60">
        <v>27</v>
      </c>
      <c r="B34" s="61">
        <v>28.94</v>
      </c>
      <c r="C34" s="61">
        <v>4.28</v>
      </c>
      <c r="D34" s="61"/>
      <c r="E34" s="61">
        <v>0</v>
      </c>
    </row>
    <row r="35" spans="1:5" x14ac:dyDescent="0.25">
      <c r="A35" s="60">
        <v>28</v>
      </c>
      <c r="B35" s="61">
        <v>28.78</v>
      </c>
      <c r="C35" s="61">
        <v>4.21</v>
      </c>
      <c r="D35" s="61"/>
      <c r="E35" s="61">
        <v>0</v>
      </c>
    </row>
    <row r="36" spans="1:5" x14ac:dyDescent="0.25">
      <c r="A36" s="60">
        <v>29</v>
      </c>
      <c r="B36" s="61">
        <v>28.6</v>
      </c>
      <c r="C36" s="61">
        <v>4.1399999999999997</v>
      </c>
      <c r="D36" s="61"/>
      <c r="E36" s="61">
        <v>0</v>
      </c>
    </row>
    <row r="37" spans="1:5" x14ac:dyDescent="0.25">
      <c r="A37" s="60">
        <v>30</v>
      </c>
      <c r="B37" s="61">
        <v>28.42</v>
      </c>
      <c r="C37" s="61">
        <v>4.07</v>
      </c>
      <c r="D37" s="61"/>
      <c r="E37" s="61">
        <v>0</v>
      </c>
    </row>
    <row r="38" spans="1:5" x14ac:dyDescent="0.25">
      <c r="A38" s="60">
        <v>31</v>
      </c>
      <c r="B38" s="61">
        <v>28.22</v>
      </c>
      <c r="C38" s="61">
        <v>4.01</v>
      </c>
      <c r="D38" s="61"/>
      <c r="E38" s="61">
        <v>0</v>
      </c>
    </row>
    <row r="39" spans="1:5" x14ac:dyDescent="0.25">
      <c r="A39" s="60">
        <v>32</v>
      </c>
      <c r="B39" s="61">
        <v>28.01</v>
      </c>
      <c r="C39" s="61">
        <v>3.95</v>
      </c>
      <c r="D39" s="61"/>
      <c r="E39" s="61">
        <v>0</v>
      </c>
    </row>
    <row r="40" spans="1:5" x14ac:dyDescent="0.25">
      <c r="A40" s="60">
        <v>33</v>
      </c>
      <c r="B40" s="61">
        <v>27.8</v>
      </c>
      <c r="C40" s="61">
        <v>3.9</v>
      </c>
      <c r="D40" s="61"/>
      <c r="E40" s="61">
        <v>0</v>
      </c>
    </row>
    <row r="41" spans="1:5" x14ac:dyDescent="0.25">
      <c r="A41" s="60">
        <v>34</v>
      </c>
      <c r="B41" s="61">
        <v>27.57</v>
      </c>
      <c r="C41" s="61">
        <v>3.84</v>
      </c>
      <c r="D41" s="61"/>
      <c r="E41" s="61">
        <v>0</v>
      </c>
    </row>
    <row r="42" spans="1:5" x14ac:dyDescent="0.25">
      <c r="A42" s="60">
        <v>35</v>
      </c>
      <c r="B42" s="61">
        <v>27.33</v>
      </c>
      <c r="C42" s="61">
        <v>3.79</v>
      </c>
      <c r="D42" s="61"/>
      <c r="E42" s="61">
        <v>0</v>
      </c>
    </row>
    <row r="43" spans="1:5" x14ac:dyDescent="0.25">
      <c r="A43" s="60">
        <v>36</v>
      </c>
      <c r="B43" s="61">
        <v>27.09</v>
      </c>
      <c r="C43" s="61">
        <v>3.73</v>
      </c>
      <c r="D43" s="61"/>
      <c r="E43" s="61">
        <v>0</v>
      </c>
    </row>
    <row r="44" spans="1:5" x14ac:dyDescent="0.25">
      <c r="A44" s="60">
        <v>37</v>
      </c>
      <c r="B44" s="61">
        <v>26.85</v>
      </c>
      <c r="C44" s="61">
        <v>3.68</v>
      </c>
      <c r="D44" s="61"/>
      <c r="E44" s="61">
        <v>0</v>
      </c>
    </row>
    <row r="45" spans="1:5" x14ac:dyDescent="0.25">
      <c r="A45" s="60">
        <v>38</v>
      </c>
      <c r="B45" s="61">
        <v>26.6</v>
      </c>
      <c r="C45" s="61">
        <v>3.62</v>
      </c>
      <c r="D45" s="61"/>
      <c r="E45" s="61">
        <v>0</v>
      </c>
    </row>
    <row r="46" spans="1:5" x14ac:dyDescent="0.25">
      <c r="A46" s="60">
        <v>39</v>
      </c>
      <c r="B46" s="61">
        <v>26.34</v>
      </c>
      <c r="C46" s="61">
        <v>3.57</v>
      </c>
      <c r="D46" s="61"/>
      <c r="E46" s="61">
        <v>0</v>
      </c>
    </row>
    <row r="47" spans="1:5" x14ac:dyDescent="0.25">
      <c r="A47" s="60">
        <v>40</v>
      </c>
      <c r="B47" s="61">
        <v>26.08</v>
      </c>
      <c r="C47" s="61">
        <v>3.51</v>
      </c>
      <c r="D47" s="61"/>
      <c r="E47" s="61">
        <v>0</v>
      </c>
    </row>
    <row r="48" spans="1:5" x14ac:dyDescent="0.25">
      <c r="A48" s="60">
        <v>41</v>
      </c>
      <c r="B48" s="61">
        <v>25.82</v>
      </c>
      <c r="C48" s="61">
        <v>3.45</v>
      </c>
      <c r="D48" s="61"/>
      <c r="E48" s="61">
        <v>0</v>
      </c>
    </row>
    <row r="49" spans="1:5" x14ac:dyDescent="0.25">
      <c r="A49" s="60">
        <v>42</v>
      </c>
      <c r="B49" s="61">
        <v>25.55</v>
      </c>
      <c r="C49" s="61">
        <v>3.39</v>
      </c>
      <c r="D49" s="61"/>
      <c r="E49" s="61">
        <v>0</v>
      </c>
    </row>
    <row r="50" spans="1:5" x14ac:dyDescent="0.25">
      <c r="A50" s="60">
        <v>43</v>
      </c>
      <c r="B50" s="61">
        <v>25.27</v>
      </c>
      <c r="C50" s="61">
        <v>3.34</v>
      </c>
      <c r="D50" s="61"/>
      <c r="E50" s="61">
        <v>0</v>
      </c>
    </row>
    <row r="51" spans="1:5" x14ac:dyDescent="0.25">
      <c r="A51" s="60">
        <v>44</v>
      </c>
      <c r="B51" s="61">
        <v>24.98</v>
      </c>
      <c r="C51" s="61">
        <v>3.28</v>
      </c>
      <c r="D51" s="61"/>
      <c r="E51" s="61">
        <v>0</v>
      </c>
    </row>
    <row r="52" spans="1:5" x14ac:dyDescent="0.25">
      <c r="A52" s="60">
        <v>45</v>
      </c>
      <c r="B52" s="61">
        <v>24.7</v>
      </c>
      <c r="C52" s="61">
        <v>3.22</v>
      </c>
      <c r="D52" s="61"/>
      <c r="E52" s="61">
        <v>0</v>
      </c>
    </row>
    <row r="53" spans="1:5" x14ac:dyDescent="0.25">
      <c r="A53" s="60">
        <v>46</v>
      </c>
      <c r="B53" s="61">
        <v>24.4</v>
      </c>
      <c r="C53" s="61">
        <v>3.16</v>
      </c>
      <c r="D53" s="61"/>
      <c r="E53" s="61">
        <v>0</v>
      </c>
    </row>
    <row r="54" spans="1:5" x14ac:dyDescent="0.25">
      <c r="A54" s="60">
        <v>47</v>
      </c>
      <c r="B54" s="61">
        <v>24.11</v>
      </c>
      <c r="C54" s="61">
        <v>3.1</v>
      </c>
      <c r="D54" s="61"/>
      <c r="E54" s="61">
        <v>0</v>
      </c>
    </row>
    <row r="55" spans="1:5" x14ac:dyDescent="0.25">
      <c r="A55" s="60">
        <v>48</v>
      </c>
      <c r="B55" s="61">
        <v>23.81</v>
      </c>
      <c r="C55" s="61">
        <v>3.03</v>
      </c>
      <c r="D55" s="61"/>
      <c r="E55" s="61">
        <v>0</v>
      </c>
    </row>
    <row r="56" spans="1:5" x14ac:dyDescent="0.25">
      <c r="A56" s="60">
        <v>49</v>
      </c>
      <c r="B56" s="61">
        <v>23.5</v>
      </c>
      <c r="C56" s="61">
        <v>2.97</v>
      </c>
      <c r="D56" s="61"/>
      <c r="E56" s="61">
        <v>0</v>
      </c>
    </row>
    <row r="57" spans="1:5" x14ac:dyDescent="0.25">
      <c r="A57" s="60">
        <v>50</v>
      </c>
      <c r="B57" s="61">
        <v>23.18</v>
      </c>
      <c r="C57" s="61">
        <v>2.91</v>
      </c>
      <c r="D57" s="61"/>
      <c r="E57" s="61">
        <v>0</v>
      </c>
    </row>
    <row r="58" spans="1:5" x14ac:dyDescent="0.25">
      <c r="A58" s="60">
        <v>51</v>
      </c>
      <c r="B58" s="61">
        <v>22.85</v>
      </c>
      <c r="C58" s="61">
        <v>2.85</v>
      </c>
      <c r="D58" s="61"/>
      <c r="E58" s="61">
        <v>0</v>
      </c>
    </row>
    <row r="59" spans="1:5" x14ac:dyDescent="0.25">
      <c r="A59" s="60">
        <v>52</v>
      </c>
      <c r="B59" s="61">
        <v>22.51</v>
      </c>
      <c r="C59" s="61">
        <v>2.79</v>
      </c>
      <c r="D59" s="61"/>
      <c r="E59" s="61">
        <v>0</v>
      </c>
    </row>
    <row r="60" spans="1:5" x14ac:dyDescent="0.25">
      <c r="A60" s="60">
        <v>53</v>
      </c>
      <c r="B60" s="61">
        <v>22.17</v>
      </c>
      <c r="C60" s="61">
        <v>2.73</v>
      </c>
      <c r="D60" s="61"/>
      <c r="E60" s="61">
        <v>0</v>
      </c>
    </row>
    <row r="61" spans="1:5" x14ac:dyDescent="0.25">
      <c r="A61" s="60">
        <v>54</v>
      </c>
      <c r="B61" s="61">
        <v>21.82</v>
      </c>
      <c r="C61" s="61">
        <v>2.67</v>
      </c>
      <c r="D61" s="61"/>
      <c r="E61" s="61">
        <v>0</v>
      </c>
    </row>
    <row r="62" spans="1:5" x14ac:dyDescent="0.25">
      <c r="A62" s="60">
        <v>55</v>
      </c>
      <c r="B62" s="61">
        <v>21.46</v>
      </c>
      <c r="C62" s="61">
        <v>2.61</v>
      </c>
      <c r="D62" s="61"/>
      <c r="E62" s="61">
        <v>0</v>
      </c>
    </row>
    <row r="63" spans="1:5" x14ac:dyDescent="0.25">
      <c r="A63" s="60">
        <v>56</v>
      </c>
      <c r="B63" s="61">
        <v>21.1</v>
      </c>
      <c r="C63" s="61">
        <v>2.5499999999999998</v>
      </c>
      <c r="D63" s="61"/>
      <c r="E63" s="61">
        <v>0</v>
      </c>
    </row>
    <row r="64" spans="1:5" x14ac:dyDescent="0.25">
      <c r="A64" s="60">
        <v>57</v>
      </c>
      <c r="B64" s="61">
        <v>20.72</v>
      </c>
      <c r="C64" s="61">
        <v>2.4900000000000002</v>
      </c>
      <c r="D64" s="61"/>
      <c r="E64" s="61">
        <v>0</v>
      </c>
    </row>
    <row r="65" spans="1:5" x14ac:dyDescent="0.25">
      <c r="A65" s="60">
        <v>58</v>
      </c>
      <c r="B65" s="61">
        <v>20.32</v>
      </c>
      <c r="C65" s="61">
        <v>2.44</v>
      </c>
      <c r="D65" s="61"/>
      <c r="E65" s="61">
        <v>0</v>
      </c>
    </row>
    <row r="66" spans="1:5" x14ac:dyDescent="0.25">
      <c r="A66" s="60">
        <v>59</v>
      </c>
      <c r="B66" s="61">
        <v>19.920000000000002</v>
      </c>
      <c r="C66" s="61">
        <v>2.38</v>
      </c>
      <c r="D66" s="61"/>
      <c r="E66" s="61">
        <v>0</v>
      </c>
    </row>
    <row r="67" spans="1:5" x14ac:dyDescent="0.25">
      <c r="A67" s="60">
        <v>60</v>
      </c>
      <c r="B67" s="61">
        <v>19.489999999999998</v>
      </c>
      <c r="C67" s="61">
        <v>2.34</v>
      </c>
      <c r="D67" s="61"/>
      <c r="E67" s="61">
        <v>0</v>
      </c>
    </row>
    <row r="68" spans="1:5" x14ac:dyDescent="0.25">
      <c r="A68" s="60">
        <v>61</v>
      </c>
      <c r="B68" s="61">
        <v>19.05</v>
      </c>
      <c r="C68" s="61">
        <v>2.29</v>
      </c>
      <c r="D68" s="61"/>
      <c r="E68" s="61">
        <v>0</v>
      </c>
    </row>
    <row r="69" spans="1:5" x14ac:dyDescent="0.25">
      <c r="A69" s="60">
        <v>62</v>
      </c>
      <c r="B69" s="61">
        <v>18.600000000000001</v>
      </c>
      <c r="C69" s="61">
        <v>2.25</v>
      </c>
      <c r="D69" s="61"/>
      <c r="E69" s="61">
        <v>0</v>
      </c>
    </row>
    <row r="70" spans="1:5" x14ac:dyDescent="0.25">
      <c r="A70" s="60">
        <v>63</v>
      </c>
      <c r="B70" s="61">
        <v>18.12</v>
      </c>
      <c r="C70" s="61">
        <v>2.21</v>
      </c>
      <c r="D70" s="61"/>
      <c r="E70" s="61">
        <v>0</v>
      </c>
    </row>
    <row r="71" spans="1:5" x14ac:dyDescent="0.25">
      <c r="A71" s="60">
        <v>64</v>
      </c>
      <c r="B71" s="61">
        <v>17.63</v>
      </c>
      <c r="C71" s="61">
        <v>2.1800000000000002</v>
      </c>
      <c r="D71" s="61"/>
      <c r="E71" s="61">
        <v>0</v>
      </c>
    </row>
    <row r="72" spans="1:5" x14ac:dyDescent="0.25">
      <c r="A72" s="60">
        <v>65</v>
      </c>
      <c r="B72" s="61">
        <v>17.13</v>
      </c>
      <c r="C72" s="61">
        <v>2.15</v>
      </c>
      <c r="D72" s="61"/>
      <c r="E72" s="61">
        <v>0</v>
      </c>
    </row>
    <row r="73" spans="1:5" x14ac:dyDescent="0.25">
      <c r="A73" s="60">
        <v>66</v>
      </c>
      <c r="B73" s="61">
        <v>16.600000000000001</v>
      </c>
      <c r="C73" s="61">
        <v>2.12</v>
      </c>
      <c r="D73" s="61"/>
      <c r="E73" s="61">
        <v>0</v>
      </c>
    </row>
    <row r="74" spans="1:5" x14ac:dyDescent="0.25">
      <c r="A74" s="60">
        <v>67</v>
      </c>
      <c r="B74" s="61">
        <v>16.07</v>
      </c>
      <c r="C74" s="61">
        <v>2.1</v>
      </c>
      <c r="D74" s="61"/>
      <c r="E74" s="61">
        <v>0</v>
      </c>
    </row>
    <row r="75" spans="1:5" x14ac:dyDescent="0.25">
      <c r="A75" s="60">
        <v>68</v>
      </c>
      <c r="B75" s="61">
        <v>15.53</v>
      </c>
      <c r="C75" s="61">
        <v>2.0699999999999998</v>
      </c>
      <c r="D75" s="61"/>
      <c r="E75" s="61">
        <v>0</v>
      </c>
    </row>
    <row r="76" spans="1:5" x14ac:dyDescent="0.25">
      <c r="A76" s="60">
        <v>69</v>
      </c>
      <c r="B76" s="61">
        <v>14.97</v>
      </c>
      <c r="C76" s="61">
        <v>2.04</v>
      </c>
      <c r="D76" s="61"/>
      <c r="E76" s="61"/>
    </row>
    <row r="77" spans="1:5" x14ac:dyDescent="0.25">
      <c r="A77" s="60">
        <v>70</v>
      </c>
      <c r="B77" s="61">
        <v>14.41</v>
      </c>
      <c r="C77" s="61">
        <v>2</v>
      </c>
      <c r="D77" s="61"/>
      <c r="E77" s="61"/>
    </row>
    <row r="78" spans="1:5" x14ac:dyDescent="0.25">
      <c r="A78" s="60">
        <v>71</v>
      </c>
      <c r="B78" s="61">
        <v>13.85</v>
      </c>
      <c r="C78" s="61">
        <v>1.98</v>
      </c>
      <c r="D78" s="61"/>
      <c r="E78" s="61"/>
    </row>
    <row r="79" spans="1:5" x14ac:dyDescent="0.25">
      <c r="A79" s="60">
        <v>72</v>
      </c>
      <c r="B79" s="61">
        <v>13.28</v>
      </c>
      <c r="C79" s="61">
        <v>1.95</v>
      </c>
      <c r="D79" s="61"/>
      <c r="E79" s="61"/>
    </row>
    <row r="80" spans="1:5" x14ac:dyDescent="0.25">
      <c r="A80" s="60">
        <v>73</v>
      </c>
      <c r="B80" s="61">
        <v>12.72</v>
      </c>
      <c r="C80" s="61">
        <v>1.92</v>
      </c>
      <c r="D80" s="61">
        <v>1.9</v>
      </c>
      <c r="E80" s="61"/>
    </row>
    <row r="81" spans="1:5" x14ac:dyDescent="0.25">
      <c r="A81" s="60">
        <v>74</v>
      </c>
      <c r="B81" s="61">
        <v>12.15</v>
      </c>
      <c r="C81" s="61">
        <v>1.79</v>
      </c>
      <c r="D81" s="61">
        <v>1.75</v>
      </c>
      <c r="E81" s="61"/>
    </row>
    <row r="82" spans="1:5" x14ac:dyDescent="0.25">
      <c r="A82" s="60">
        <v>75</v>
      </c>
      <c r="B82" s="61">
        <v>11.58</v>
      </c>
      <c r="C82" s="61">
        <v>1.66</v>
      </c>
      <c r="D82" s="61">
        <v>1.6</v>
      </c>
      <c r="E82" s="61"/>
    </row>
    <row r="83" spans="1:5" x14ac:dyDescent="0.25">
      <c r="A83" s="60">
        <v>76</v>
      </c>
      <c r="B83" s="61">
        <v>11.02</v>
      </c>
      <c r="C83" s="61">
        <v>1.63</v>
      </c>
      <c r="D83" s="61">
        <v>1.47</v>
      </c>
      <c r="E83" s="61"/>
    </row>
    <row r="84" spans="1:5" x14ac:dyDescent="0.25">
      <c r="A84" s="60">
        <v>77</v>
      </c>
      <c r="B84" s="61">
        <v>10.46</v>
      </c>
      <c r="C84" s="61">
        <v>1.6</v>
      </c>
      <c r="D84" s="61">
        <v>1.34</v>
      </c>
      <c r="E84" s="61"/>
    </row>
    <row r="85" spans="1:5" x14ac:dyDescent="0.25">
      <c r="A85" s="60">
        <v>78</v>
      </c>
      <c r="B85" s="61">
        <v>9.91</v>
      </c>
      <c r="C85" s="61">
        <v>1.56</v>
      </c>
      <c r="D85" s="61">
        <v>1.21</v>
      </c>
      <c r="E85" s="61"/>
    </row>
    <row r="86" spans="1:5" x14ac:dyDescent="0.25">
      <c r="A86" s="60">
        <v>79</v>
      </c>
      <c r="B86" s="61">
        <v>9.3699999999999992</v>
      </c>
      <c r="C86" s="61">
        <v>1.43</v>
      </c>
      <c r="D86" s="61">
        <v>1.1000000000000001</v>
      </c>
      <c r="E86" s="61"/>
    </row>
    <row r="87" spans="1:5" x14ac:dyDescent="0.25">
      <c r="A87" s="60">
        <v>80</v>
      </c>
      <c r="B87" s="61">
        <v>8.83</v>
      </c>
      <c r="C87" s="61">
        <v>1.3</v>
      </c>
      <c r="D87" s="61">
        <v>0.99</v>
      </c>
      <c r="E87" s="61"/>
    </row>
    <row r="88" spans="1:5" x14ac:dyDescent="0.25">
      <c r="A88" s="60">
        <v>81</v>
      </c>
      <c r="B88" s="61">
        <v>8.3000000000000007</v>
      </c>
      <c r="C88" s="61">
        <v>1.26</v>
      </c>
      <c r="D88" s="61">
        <v>0.88</v>
      </c>
      <c r="E88" s="61"/>
    </row>
    <row r="89" spans="1:5" x14ac:dyDescent="0.25">
      <c r="A89" s="60">
        <v>82</v>
      </c>
      <c r="B89" s="61">
        <v>7.78</v>
      </c>
      <c r="C89" s="61">
        <v>1.22</v>
      </c>
      <c r="D89" s="61">
        <v>0.78</v>
      </c>
      <c r="E89" s="61"/>
    </row>
    <row r="90" spans="1:5" x14ac:dyDescent="0.25">
      <c r="A90" s="60">
        <v>83</v>
      </c>
      <c r="B90" s="61">
        <v>7.27</v>
      </c>
      <c r="C90" s="61">
        <v>1.17</v>
      </c>
      <c r="D90" s="61">
        <v>0.69</v>
      </c>
      <c r="E90" s="61"/>
    </row>
    <row r="91" spans="1:5" x14ac:dyDescent="0.25">
      <c r="A91" s="60">
        <v>84</v>
      </c>
      <c r="B91" s="61">
        <v>6.77</v>
      </c>
      <c r="C91" s="61">
        <v>0.97</v>
      </c>
      <c r="D91" s="61">
        <v>0.61</v>
      </c>
      <c r="E91" s="61"/>
    </row>
    <row r="92" spans="1:5" x14ac:dyDescent="0.25">
      <c r="A92" s="60">
        <v>85</v>
      </c>
      <c r="B92" s="61">
        <v>6.3</v>
      </c>
      <c r="C92" s="61">
        <v>0.77</v>
      </c>
      <c r="D92" s="61">
        <v>0.54</v>
      </c>
      <c r="E92" s="61"/>
    </row>
    <row r="93" spans="1:5" x14ac:dyDescent="0.25">
      <c r="A93" s="60">
        <v>86</v>
      </c>
      <c r="B93" s="61">
        <v>5.85</v>
      </c>
      <c r="C93" s="61">
        <v>0.73</v>
      </c>
      <c r="D93" s="61">
        <v>0.47</v>
      </c>
      <c r="E93" s="61"/>
    </row>
    <row r="94" spans="1:5" x14ac:dyDescent="0.25">
      <c r="A94" s="60">
        <v>87</v>
      </c>
      <c r="B94" s="61">
        <v>5.43</v>
      </c>
      <c r="C94" s="61">
        <v>0.7</v>
      </c>
      <c r="D94" s="61">
        <v>0.41</v>
      </c>
      <c r="E94" s="61"/>
    </row>
    <row r="95" spans="1:5" x14ac:dyDescent="0.25">
      <c r="A95" s="60">
        <v>88</v>
      </c>
      <c r="B95" s="61">
        <v>5.03</v>
      </c>
      <c r="C95" s="61">
        <v>0.65</v>
      </c>
      <c r="D95" s="61">
        <v>0.36</v>
      </c>
      <c r="E95" s="61"/>
    </row>
    <row r="96" spans="1:5" x14ac:dyDescent="0.25">
      <c r="A96" s="60">
        <v>89</v>
      </c>
      <c r="B96" s="61">
        <v>4.66</v>
      </c>
      <c r="C96" s="61">
        <v>0.61</v>
      </c>
      <c r="D96" s="61">
        <v>0.31</v>
      </c>
      <c r="E96" s="61"/>
    </row>
    <row r="97" spans="1:5" x14ac:dyDescent="0.25">
      <c r="A97" s="60">
        <v>90</v>
      </c>
      <c r="B97" s="61">
        <v>4.3099999999999996</v>
      </c>
      <c r="C97" s="61">
        <v>0.56999999999999995</v>
      </c>
      <c r="D97" s="61">
        <v>0.27</v>
      </c>
      <c r="E97" s="61"/>
    </row>
    <row r="98" spans="1:5" x14ac:dyDescent="0.25">
      <c r="A98" s="60">
        <v>91</v>
      </c>
      <c r="B98" s="61">
        <v>3.97</v>
      </c>
      <c r="C98" s="61">
        <v>0.53</v>
      </c>
      <c r="D98" s="61">
        <v>0.23</v>
      </c>
      <c r="E98" s="61"/>
    </row>
    <row r="99" spans="1:5" x14ac:dyDescent="0.25">
      <c r="A99" s="60">
        <v>92</v>
      </c>
      <c r="B99" s="61">
        <v>3.65</v>
      </c>
      <c r="C99" s="61">
        <v>0.49</v>
      </c>
      <c r="D99" s="61">
        <v>0.2</v>
      </c>
      <c r="E99" s="61"/>
    </row>
    <row r="100" spans="1:5" x14ac:dyDescent="0.25">
      <c r="A100" s="60">
        <v>93</v>
      </c>
      <c r="B100" s="61">
        <v>3.36</v>
      </c>
      <c r="C100" s="61">
        <v>0.45</v>
      </c>
      <c r="D100" s="61">
        <v>0.17</v>
      </c>
      <c r="E100" s="61"/>
    </row>
    <row r="101" spans="1:5" x14ac:dyDescent="0.25">
      <c r="A101" s="60">
        <v>94</v>
      </c>
      <c r="B101" s="61">
        <v>3.08</v>
      </c>
      <c r="C101" s="61">
        <v>0.42</v>
      </c>
      <c r="D101" s="61">
        <v>0.15</v>
      </c>
      <c r="E101" s="61"/>
    </row>
    <row r="102" spans="1:5" x14ac:dyDescent="0.25">
      <c r="A102" s="60">
        <v>95</v>
      </c>
      <c r="B102" s="61">
        <v>2.82</v>
      </c>
      <c r="C102" s="61">
        <v>0.38</v>
      </c>
      <c r="D102" s="61">
        <v>0.12</v>
      </c>
      <c r="E102" s="61"/>
    </row>
  </sheetData>
  <sheetProtection algorithmName="SHA-512" hashValue="9pYA6YEYj0+mmZKiGNUeEP8580z1Y7cuHn1WdzqlmsEa9kUzeTODeFB49unxxLtbj2/koPj0y5lUVg9j9yjdCg==" saltValue="WV7L/93T6oCSMtzpiD+egw==" spinCount="100000" sheet="1" objects="1" scenarios="1"/>
  <conditionalFormatting sqref="A6:A21">
    <cfRule type="expression" dxfId="707" priority="15" stopIfTrue="1">
      <formula>MOD(ROW(),2)=0</formula>
    </cfRule>
    <cfRule type="expression" dxfId="706" priority="16" stopIfTrue="1">
      <formula>MOD(ROW(),2)&lt;&gt;0</formula>
    </cfRule>
  </conditionalFormatting>
  <conditionalFormatting sqref="A26:A102">
    <cfRule type="expression" dxfId="705" priority="3" stopIfTrue="1">
      <formula>MOD(ROW(),2)=0</formula>
    </cfRule>
    <cfRule type="expression" dxfId="704" priority="4" stopIfTrue="1">
      <formula>MOD(ROW(),2)&lt;&gt;0</formula>
    </cfRule>
  </conditionalFormatting>
  <conditionalFormatting sqref="B18:B19">
    <cfRule type="expression" dxfId="703" priority="1" stopIfTrue="1">
      <formula>MOD(ROW(),2)=0</formula>
    </cfRule>
    <cfRule type="expression" dxfId="702" priority="2" stopIfTrue="1">
      <formula>MOD(ROW(),2)&lt;&gt;0</formula>
    </cfRule>
  </conditionalFormatting>
  <conditionalFormatting sqref="B6:E17 C18:E19 B20:E21">
    <cfRule type="expression" dxfId="701" priority="17" stopIfTrue="1">
      <formula>MOD(ROW(),2)=0</formula>
    </cfRule>
    <cfRule type="expression" dxfId="700" priority="18" stopIfTrue="1">
      <formula>MOD(ROW(),2)&lt;&gt;0</formula>
    </cfRule>
  </conditionalFormatting>
  <conditionalFormatting sqref="B26:E102">
    <cfRule type="expression" dxfId="699" priority="5" stopIfTrue="1">
      <formula>MOD(ROW(),2)=0</formula>
    </cfRule>
    <cfRule type="expression" dxfId="698" priority="6"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AB1F9-E199-4D2C-A849-61C6B8FC2E00}">
  <sheetPr codeName="Sheet46"/>
  <dimension ref="A1:C86"/>
  <sheetViews>
    <sheetView showGridLines="0" workbookViewId="0"/>
  </sheetViews>
  <sheetFormatPr defaultColWidth="9.26953125" defaultRowHeight="13.2" x14ac:dyDescent="0.25"/>
  <cols>
    <col min="1" max="1" width="26.7265625" style="69" customWidth="1"/>
    <col min="2" max="3" width="19.0898437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Capitalisation - x-305</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285</v>
      </c>
      <c r="C9" s="63"/>
    </row>
    <row r="10" spans="1:3" s="64" customFormat="1" ht="26.4" x14ac:dyDescent="0.25">
      <c r="A10" s="56" t="s">
        <v>6</v>
      </c>
      <c r="B10" s="63" t="s">
        <v>286</v>
      </c>
      <c r="C10" s="63"/>
    </row>
    <row r="11" spans="1:3" s="64" customFormat="1" x14ac:dyDescent="0.25">
      <c r="A11" s="56" t="s">
        <v>163</v>
      </c>
      <c r="B11" s="63" t="s">
        <v>185</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305</v>
      </c>
      <c r="C14" s="63"/>
    </row>
    <row r="15" spans="1:3" s="64" customFormat="1" x14ac:dyDescent="0.25">
      <c r="A15" s="56" t="s">
        <v>497</v>
      </c>
      <c r="B15" s="63" t="s">
        <v>287</v>
      </c>
      <c r="C15" s="63"/>
    </row>
    <row r="16" spans="1:3" s="64" customFormat="1" x14ac:dyDescent="0.25">
      <c r="A16" s="56" t="s">
        <v>168</v>
      </c>
      <c r="B16" s="63" t="s">
        <v>288</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x14ac:dyDescent="0.25">
      <c r="A26" s="57" t="s">
        <v>501</v>
      </c>
      <c r="B26" s="57" t="s">
        <v>510</v>
      </c>
      <c r="C26" s="57" t="s">
        <v>506</v>
      </c>
    </row>
    <row r="27" spans="1:3" x14ac:dyDescent="0.25">
      <c r="A27" s="60">
        <v>16</v>
      </c>
      <c r="B27" s="61">
        <v>9.73</v>
      </c>
      <c r="C27" s="61">
        <v>0.42</v>
      </c>
    </row>
    <row r="28" spans="1:3" x14ac:dyDescent="0.25">
      <c r="A28" s="60">
        <v>17</v>
      </c>
      <c r="B28" s="61">
        <v>9.91</v>
      </c>
      <c r="C28" s="61">
        <v>0.43</v>
      </c>
    </row>
    <row r="29" spans="1:3" x14ac:dyDescent="0.25">
      <c r="A29" s="60">
        <v>18</v>
      </c>
      <c r="B29" s="61">
        <v>10.09</v>
      </c>
      <c r="C29" s="61">
        <v>0.44</v>
      </c>
    </row>
    <row r="30" spans="1:3" x14ac:dyDescent="0.25">
      <c r="A30" s="60">
        <v>19</v>
      </c>
      <c r="B30" s="61">
        <v>10.28</v>
      </c>
      <c r="C30" s="61">
        <v>0.45</v>
      </c>
    </row>
    <row r="31" spans="1:3" x14ac:dyDescent="0.25">
      <c r="A31" s="60">
        <v>20</v>
      </c>
      <c r="B31" s="61">
        <v>10.47</v>
      </c>
      <c r="C31" s="61">
        <v>0.46</v>
      </c>
    </row>
    <row r="32" spans="1:3" x14ac:dyDescent="0.25">
      <c r="A32" s="60">
        <v>21</v>
      </c>
      <c r="B32" s="61">
        <v>10.66</v>
      </c>
      <c r="C32" s="61">
        <v>0.47</v>
      </c>
    </row>
    <row r="33" spans="1:3" x14ac:dyDescent="0.25">
      <c r="A33" s="60">
        <v>22</v>
      </c>
      <c r="B33" s="61">
        <v>10.86</v>
      </c>
      <c r="C33" s="61">
        <v>0.48</v>
      </c>
    </row>
    <row r="34" spans="1:3" x14ac:dyDescent="0.25">
      <c r="A34" s="60">
        <v>23</v>
      </c>
      <c r="B34" s="61">
        <v>11.06</v>
      </c>
      <c r="C34" s="61">
        <v>0.49</v>
      </c>
    </row>
    <row r="35" spans="1:3" x14ac:dyDescent="0.25">
      <c r="A35" s="60">
        <v>24</v>
      </c>
      <c r="B35" s="61">
        <v>11.26</v>
      </c>
      <c r="C35" s="61">
        <v>0.5</v>
      </c>
    </row>
    <row r="36" spans="1:3" x14ac:dyDescent="0.25">
      <c r="A36" s="60">
        <v>25</v>
      </c>
      <c r="B36" s="61">
        <v>11.47</v>
      </c>
      <c r="C36" s="61">
        <v>0.51</v>
      </c>
    </row>
    <row r="37" spans="1:3" x14ac:dyDescent="0.25">
      <c r="A37" s="60">
        <v>26</v>
      </c>
      <c r="B37" s="61">
        <v>11.68</v>
      </c>
      <c r="C37" s="61">
        <v>0.52</v>
      </c>
    </row>
    <row r="38" spans="1:3" x14ac:dyDescent="0.25">
      <c r="A38" s="60">
        <v>27</v>
      </c>
      <c r="B38" s="61">
        <v>11.9</v>
      </c>
      <c r="C38" s="61">
        <v>0.53</v>
      </c>
    </row>
    <row r="39" spans="1:3" x14ac:dyDescent="0.25">
      <c r="A39" s="60">
        <v>28</v>
      </c>
      <c r="B39" s="61">
        <v>12.12</v>
      </c>
      <c r="C39" s="61">
        <v>0.54</v>
      </c>
    </row>
    <row r="40" spans="1:3" x14ac:dyDescent="0.25">
      <c r="A40" s="60">
        <v>29</v>
      </c>
      <c r="B40" s="61">
        <v>12.34</v>
      </c>
      <c r="C40" s="61">
        <v>0.55000000000000004</v>
      </c>
    </row>
    <row r="41" spans="1:3" x14ac:dyDescent="0.25">
      <c r="A41" s="60">
        <v>30</v>
      </c>
      <c r="B41" s="61">
        <v>12.57</v>
      </c>
      <c r="C41" s="61">
        <v>0.56000000000000005</v>
      </c>
    </row>
    <row r="42" spans="1:3" x14ac:dyDescent="0.25">
      <c r="A42" s="60">
        <v>31</v>
      </c>
      <c r="B42" s="61">
        <v>12.8</v>
      </c>
      <c r="C42" s="61">
        <v>0.56999999999999995</v>
      </c>
    </row>
    <row r="43" spans="1:3" x14ac:dyDescent="0.25">
      <c r="A43" s="60">
        <v>32</v>
      </c>
      <c r="B43" s="61">
        <v>13.04</v>
      </c>
      <c r="C43" s="61">
        <v>0.57999999999999996</v>
      </c>
    </row>
    <row r="44" spans="1:3" x14ac:dyDescent="0.25">
      <c r="A44" s="60">
        <v>33</v>
      </c>
      <c r="B44" s="61">
        <v>13.28</v>
      </c>
      <c r="C44" s="61">
        <v>0.59</v>
      </c>
    </row>
    <row r="45" spans="1:3" x14ac:dyDescent="0.25">
      <c r="A45" s="60">
        <v>34</v>
      </c>
      <c r="B45" s="61">
        <v>13.53</v>
      </c>
      <c r="C45" s="61">
        <v>0.6</v>
      </c>
    </row>
    <row r="46" spans="1:3" x14ac:dyDescent="0.25">
      <c r="A46" s="60">
        <v>35</v>
      </c>
      <c r="B46" s="61">
        <v>13.78</v>
      </c>
      <c r="C46" s="61">
        <v>0.62</v>
      </c>
    </row>
    <row r="47" spans="1:3" x14ac:dyDescent="0.25">
      <c r="A47" s="60">
        <v>36</v>
      </c>
      <c r="B47" s="61">
        <v>14.04</v>
      </c>
      <c r="C47" s="61">
        <v>0.63</v>
      </c>
    </row>
    <row r="48" spans="1:3" x14ac:dyDescent="0.25">
      <c r="A48" s="60">
        <v>37</v>
      </c>
      <c r="B48" s="61">
        <v>14.3</v>
      </c>
      <c r="C48" s="61">
        <v>0.64</v>
      </c>
    </row>
    <row r="49" spans="1:3" x14ac:dyDescent="0.25">
      <c r="A49" s="60">
        <v>38</v>
      </c>
      <c r="B49" s="61">
        <v>14.56</v>
      </c>
      <c r="C49" s="61">
        <v>0.65</v>
      </c>
    </row>
    <row r="50" spans="1:3" x14ac:dyDescent="0.25">
      <c r="A50" s="60">
        <v>39</v>
      </c>
      <c r="B50" s="61">
        <v>14.83</v>
      </c>
      <c r="C50" s="61">
        <v>0.67</v>
      </c>
    </row>
    <row r="51" spans="1:3" x14ac:dyDescent="0.25">
      <c r="A51" s="60">
        <v>40</v>
      </c>
      <c r="B51" s="61">
        <v>15.11</v>
      </c>
      <c r="C51" s="61">
        <v>0.68</v>
      </c>
    </row>
    <row r="52" spans="1:3" x14ac:dyDescent="0.25">
      <c r="A52" s="60">
        <v>41</v>
      </c>
      <c r="B52" s="61">
        <v>15.39</v>
      </c>
      <c r="C52" s="61">
        <v>0.69</v>
      </c>
    </row>
    <row r="53" spans="1:3" x14ac:dyDescent="0.25">
      <c r="A53" s="60">
        <v>42</v>
      </c>
      <c r="B53" s="61">
        <v>15.68</v>
      </c>
      <c r="C53" s="61">
        <v>0.71</v>
      </c>
    </row>
    <row r="54" spans="1:3" x14ac:dyDescent="0.25">
      <c r="A54" s="60">
        <v>43</v>
      </c>
      <c r="B54" s="61">
        <v>15.98</v>
      </c>
      <c r="C54" s="61">
        <v>0.72</v>
      </c>
    </row>
    <row r="55" spans="1:3" x14ac:dyDescent="0.25">
      <c r="A55" s="60">
        <v>44</v>
      </c>
      <c r="B55" s="61">
        <v>16.28</v>
      </c>
      <c r="C55" s="61">
        <v>0.74</v>
      </c>
    </row>
    <row r="56" spans="1:3" x14ac:dyDescent="0.25">
      <c r="A56" s="60">
        <v>45</v>
      </c>
      <c r="B56" s="61">
        <v>16.59</v>
      </c>
      <c r="C56" s="61">
        <v>0.75</v>
      </c>
    </row>
    <row r="57" spans="1:3" x14ac:dyDescent="0.25">
      <c r="A57" s="60">
        <v>46</v>
      </c>
      <c r="B57" s="61">
        <v>16.899999999999999</v>
      </c>
      <c r="C57" s="61">
        <v>0.77</v>
      </c>
    </row>
    <row r="58" spans="1:3" x14ac:dyDescent="0.25">
      <c r="A58" s="60">
        <v>47</v>
      </c>
      <c r="B58" s="61">
        <v>17.23</v>
      </c>
      <c r="C58" s="61">
        <v>0.78</v>
      </c>
    </row>
    <row r="59" spans="1:3" x14ac:dyDescent="0.25">
      <c r="A59" s="60">
        <v>48</v>
      </c>
      <c r="B59" s="61">
        <v>17.559999999999999</v>
      </c>
      <c r="C59" s="61">
        <v>0.8</v>
      </c>
    </row>
    <row r="60" spans="1:3" x14ac:dyDescent="0.25">
      <c r="A60" s="60">
        <v>49</v>
      </c>
      <c r="B60" s="61">
        <v>17.89</v>
      </c>
      <c r="C60" s="61">
        <v>0.81</v>
      </c>
    </row>
    <row r="61" spans="1:3" x14ac:dyDescent="0.25">
      <c r="A61" s="60">
        <v>50</v>
      </c>
      <c r="B61" s="61">
        <v>18.239999999999998</v>
      </c>
      <c r="C61" s="61">
        <v>0.83</v>
      </c>
    </row>
    <row r="62" spans="1:3" x14ac:dyDescent="0.25">
      <c r="A62" s="60">
        <v>51</v>
      </c>
      <c r="B62" s="61">
        <v>18.59</v>
      </c>
      <c r="C62" s="61">
        <v>0.85</v>
      </c>
    </row>
    <row r="63" spans="1:3" x14ac:dyDescent="0.25">
      <c r="A63" s="60">
        <v>52</v>
      </c>
      <c r="B63" s="61">
        <v>18.96</v>
      </c>
      <c r="C63" s="61">
        <v>0.86</v>
      </c>
    </row>
    <row r="64" spans="1:3" x14ac:dyDescent="0.25">
      <c r="A64" s="60">
        <v>53</v>
      </c>
      <c r="B64" s="61">
        <v>19.329999999999998</v>
      </c>
      <c r="C64" s="61">
        <v>0.88</v>
      </c>
    </row>
    <row r="65" spans="1:3" x14ac:dyDescent="0.25">
      <c r="A65" s="60">
        <v>54</v>
      </c>
      <c r="B65" s="61">
        <v>19.71</v>
      </c>
      <c r="C65" s="61">
        <v>0.9</v>
      </c>
    </row>
    <row r="66" spans="1:3" x14ac:dyDescent="0.25">
      <c r="A66" s="60">
        <v>55</v>
      </c>
      <c r="B66" s="61">
        <v>20.100000000000001</v>
      </c>
      <c r="C66" s="61">
        <v>0.91</v>
      </c>
    </row>
    <row r="67" spans="1:3" x14ac:dyDescent="0.25">
      <c r="A67" s="60">
        <v>56</v>
      </c>
      <c r="B67" s="61">
        <v>20.51</v>
      </c>
      <c r="C67" s="61">
        <v>0.93</v>
      </c>
    </row>
    <row r="68" spans="1:3" x14ac:dyDescent="0.25">
      <c r="A68" s="60">
        <v>57</v>
      </c>
      <c r="B68" s="61">
        <v>20.92</v>
      </c>
      <c r="C68" s="61">
        <v>0.95</v>
      </c>
    </row>
    <row r="69" spans="1:3" x14ac:dyDescent="0.25">
      <c r="A69" s="60">
        <v>58</v>
      </c>
      <c r="B69" s="61">
        <v>21.35</v>
      </c>
      <c r="C69" s="61">
        <v>0.97</v>
      </c>
    </row>
    <row r="70" spans="1:3" x14ac:dyDescent="0.25">
      <c r="A70" s="60">
        <v>59</v>
      </c>
      <c r="B70" s="61">
        <v>21.79</v>
      </c>
      <c r="C70" s="61">
        <v>0.99</v>
      </c>
    </row>
    <row r="71" spans="1:3" x14ac:dyDescent="0.25">
      <c r="A71" s="60">
        <v>60</v>
      </c>
      <c r="B71" s="61">
        <v>21.73</v>
      </c>
      <c r="C71" s="61">
        <v>1</v>
      </c>
    </row>
    <row r="72" spans="1:3" x14ac:dyDescent="0.25">
      <c r="A72" s="60">
        <v>61</v>
      </c>
      <c r="B72" s="61">
        <v>21.16</v>
      </c>
      <c r="C72" s="61">
        <v>1</v>
      </c>
    </row>
    <row r="73" spans="1:3" x14ac:dyDescent="0.25">
      <c r="A73" s="60">
        <v>62</v>
      </c>
      <c r="B73" s="61">
        <v>20.59</v>
      </c>
      <c r="C73" s="61">
        <v>1</v>
      </c>
    </row>
    <row r="74" spans="1:3" x14ac:dyDescent="0.25">
      <c r="A74" s="60">
        <v>63</v>
      </c>
      <c r="B74" s="61">
        <v>20.010000000000002</v>
      </c>
      <c r="C74" s="61">
        <v>1</v>
      </c>
    </row>
    <row r="75" spans="1:3" x14ac:dyDescent="0.25">
      <c r="A75" s="60">
        <v>64</v>
      </c>
      <c r="B75" s="61">
        <v>19.420000000000002</v>
      </c>
      <c r="C75" s="61">
        <v>1</v>
      </c>
    </row>
    <row r="76" spans="1:3" x14ac:dyDescent="0.25">
      <c r="A76" s="60">
        <v>65</v>
      </c>
      <c r="B76" s="61">
        <v>18.82</v>
      </c>
      <c r="C76" s="61">
        <v>1</v>
      </c>
    </row>
    <row r="77" spans="1:3" x14ac:dyDescent="0.25">
      <c r="A77" s="60">
        <v>66</v>
      </c>
      <c r="B77" s="61">
        <v>18.22</v>
      </c>
      <c r="C77" s="61">
        <v>1</v>
      </c>
    </row>
    <row r="78" spans="1:3" x14ac:dyDescent="0.25">
      <c r="A78" s="60">
        <v>67</v>
      </c>
      <c r="B78" s="61">
        <v>17.600000000000001</v>
      </c>
      <c r="C78" s="61">
        <v>1</v>
      </c>
    </row>
    <row r="79" spans="1:3" x14ac:dyDescent="0.25">
      <c r="A79" s="60">
        <v>68</v>
      </c>
      <c r="B79" s="61">
        <v>16.989999999999998</v>
      </c>
      <c r="C79" s="61">
        <v>1</v>
      </c>
    </row>
    <row r="80" spans="1:3" x14ac:dyDescent="0.25">
      <c r="A80" s="60">
        <v>69</v>
      </c>
      <c r="B80" s="61">
        <v>16.36</v>
      </c>
      <c r="C80" s="61">
        <v>1</v>
      </c>
    </row>
    <row r="81" spans="1:3" x14ac:dyDescent="0.25">
      <c r="A81" s="60">
        <v>70</v>
      </c>
      <c r="B81" s="61">
        <v>15.74</v>
      </c>
      <c r="C81" s="61">
        <v>1</v>
      </c>
    </row>
    <row r="82" spans="1:3" x14ac:dyDescent="0.25">
      <c r="A82" s="60">
        <v>71</v>
      </c>
      <c r="B82" s="61">
        <v>15.11</v>
      </c>
      <c r="C82" s="61">
        <v>1</v>
      </c>
    </row>
    <row r="83" spans="1:3" x14ac:dyDescent="0.25">
      <c r="A83" s="60">
        <v>72</v>
      </c>
      <c r="B83" s="61">
        <v>14.47</v>
      </c>
      <c r="C83" s="61">
        <v>1</v>
      </c>
    </row>
    <row r="84" spans="1:3" x14ac:dyDescent="0.25">
      <c r="A84" s="60">
        <v>73</v>
      </c>
      <c r="B84" s="61">
        <v>13.84</v>
      </c>
      <c r="C84" s="61">
        <v>1</v>
      </c>
    </row>
    <row r="85" spans="1:3" x14ac:dyDescent="0.25">
      <c r="A85" s="60">
        <v>74</v>
      </c>
      <c r="B85" s="61">
        <v>13.2</v>
      </c>
      <c r="C85" s="61">
        <v>1</v>
      </c>
    </row>
    <row r="86" spans="1:3" x14ac:dyDescent="0.25">
      <c r="A86" s="60">
        <v>75</v>
      </c>
      <c r="B86" s="61">
        <v>12.57</v>
      </c>
      <c r="C86" s="61">
        <v>1</v>
      </c>
    </row>
  </sheetData>
  <sheetProtection algorithmName="SHA-512" hashValue="wgzks/nqVunUeiA41neagdDM64ew6uQm44idIoAI+Fcxz/zHSOw18ZAU4ZIp5Yb9wVP+rSgAoYKSvBr4+lXhJA==" saltValue="OpZsNmiv2PiWIoq2LoumLw==" spinCount="100000" sheet="1" objects="1" scenarios="1"/>
  <conditionalFormatting sqref="A6:A21">
    <cfRule type="expression" dxfId="697" priority="15" stopIfTrue="1">
      <formula>MOD(ROW(),2)=0</formula>
    </cfRule>
    <cfRule type="expression" dxfId="696" priority="16" stopIfTrue="1">
      <formula>MOD(ROW(),2)&lt;&gt;0</formula>
    </cfRule>
  </conditionalFormatting>
  <conditionalFormatting sqref="A26:A86">
    <cfRule type="expression" dxfId="695" priority="3" stopIfTrue="1">
      <formula>MOD(ROW(),2)=0</formula>
    </cfRule>
    <cfRule type="expression" dxfId="694" priority="4" stopIfTrue="1">
      <formula>MOD(ROW(),2)&lt;&gt;0</formula>
    </cfRule>
  </conditionalFormatting>
  <conditionalFormatting sqref="B18:B19">
    <cfRule type="expression" dxfId="693" priority="1" stopIfTrue="1">
      <formula>MOD(ROW(),2)=0</formula>
    </cfRule>
    <cfRule type="expression" dxfId="692" priority="2" stopIfTrue="1">
      <formula>MOD(ROW(),2)&lt;&gt;0</formula>
    </cfRule>
  </conditionalFormatting>
  <conditionalFormatting sqref="B6:C17 C18:C19 B20:C21">
    <cfRule type="expression" dxfId="691" priority="17" stopIfTrue="1">
      <formula>MOD(ROW(),2)=0</formula>
    </cfRule>
    <cfRule type="expression" dxfId="690" priority="18" stopIfTrue="1">
      <formula>MOD(ROW(),2)&lt;&gt;0</formula>
    </cfRule>
  </conditionalFormatting>
  <conditionalFormatting sqref="B26:C86">
    <cfRule type="expression" dxfId="689" priority="5" stopIfTrue="1">
      <formula>MOD(ROW(),2)=0</formula>
    </cfRule>
    <cfRule type="expression" dxfId="688" priority="6"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30CA1-0B54-44B0-B3D4-23BCC3DB13F1}">
  <sheetPr codeName="Sheet47"/>
  <dimension ref="A1:C86"/>
  <sheetViews>
    <sheetView showGridLines="0" workbookViewId="0"/>
  </sheetViews>
  <sheetFormatPr defaultColWidth="9.26953125" defaultRowHeight="13.2" x14ac:dyDescent="0.25"/>
  <cols>
    <col min="1" max="1" width="26.7265625" style="69" customWidth="1"/>
    <col min="2" max="3" width="19.0898437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Capitalisation - x-306</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285</v>
      </c>
      <c r="C9" s="63"/>
    </row>
    <row r="10" spans="1:3" s="64" customFormat="1" ht="26.4" x14ac:dyDescent="0.25">
      <c r="A10" s="56" t="s">
        <v>6</v>
      </c>
      <c r="B10" s="63" t="s">
        <v>289</v>
      </c>
      <c r="C10" s="63"/>
    </row>
    <row r="11" spans="1:3" s="64" customFormat="1" x14ac:dyDescent="0.25">
      <c r="A11" s="56" t="s">
        <v>163</v>
      </c>
      <c r="B11" s="63" t="s">
        <v>190</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306</v>
      </c>
      <c r="C14" s="63"/>
    </row>
    <row r="15" spans="1:3" s="64" customFormat="1" x14ac:dyDescent="0.25">
      <c r="A15" s="56" t="s">
        <v>497</v>
      </c>
      <c r="B15" s="63" t="s">
        <v>290</v>
      </c>
      <c r="C15" s="63"/>
    </row>
    <row r="16" spans="1:3" s="64" customFormat="1" x14ac:dyDescent="0.25">
      <c r="A16" s="56" t="s">
        <v>168</v>
      </c>
      <c r="B16" s="63" t="s">
        <v>291</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x14ac:dyDescent="0.25">
      <c r="A26" s="57" t="s">
        <v>501</v>
      </c>
      <c r="B26" s="57" t="s">
        <v>510</v>
      </c>
      <c r="C26" s="57" t="s">
        <v>506</v>
      </c>
    </row>
    <row r="27" spans="1:3" x14ac:dyDescent="0.25">
      <c r="A27" s="60">
        <v>16</v>
      </c>
      <c r="B27" s="61">
        <v>9.73</v>
      </c>
      <c r="C27" s="61">
        <v>0.42</v>
      </c>
    </row>
    <row r="28" spans="1:3" x14ac:dyDescent="0.25">
      <c r="A28" s="60">
        <v>17</v>
      </c>
      <c r="B28" s="61">
        <v>9.91</v>
      </c>
      <c r="C28" s="61">
        <v>0.43</v>
      </c>
    </row>
    <row r="29" spans="1:3" x14ac:dyDescent="0.25">
      <c r="A29" s="60">
        <v>18</v>
      </c>
      <c r="B29" s="61">
        <v>10.09</v>
      </c>
      <c r="C29" s="61">
        <v>0.44</v>
      </c>
    </row>
    <row r="30" spans="1:3" x14ac:dyDescent="0.25">
      <c r="A30" s="60">
        <v>19</v>
      </c>
      <c r="B30" s="61">
        <v>10.28</v>
      </c>
      <c r="C30" s="61">
        <v>0.45</v>
      </c>
    </row>
    <row r="31" spans="1:3" x14ac:dyDescent="0.25">
      <c r="A31" s="60">
        <v>20</v>
      </c>
      <c r="B31" s="61">
        <v>10.47</v>
      </c>
      <c r="C31" s="61">
        <v>0.46</v>
      </c>
    </row>
    <row r="32" spans="1:3" x14ac:dyDescent="0.25">
      <c r="A32" s="60">
        <v>21</v>
      </c>
      <c r="B32" s="61">
        <v>10.66</v>
      </c>
      <c r="C32" s="61">
        <v>0.47</v>
      </c>
    </row>
    <row r="33" spans="1:3" x14ac:dyDescent="0.25">
      <c r="A33" s="60">
        <v>22</v>
      </c>
      <c r="B33" s="61">
        <v>10.86</v>
      </c>
      <c r="C33" s="61">
        <v>0.48</v>
      </c>
    </row>
    <row r="34" spans="1:3" x14ac:dyDescent="0.25">
      <c r="A34" s="60">
        <v>23</v>
      </c>
      <c r="B34" s="61">
        <v>11.06</v>
      </c>
      <c r="C34" s="61">
        <v>0.49</v>
      </c>
    </row>
    <row r="35" spans="1:3" x14ac:dyDescent="0.25">
      <c r="A35" s="60">
        <v>24</v>
      </c>
      <c r="B35" s="61">
        <v>11.26</v>
      </c>
      <c r="C35" s="61">
        <v>0.5</v>
      </c>
    </row>
    <row r="36" spans="1:3" x14ac:dyDescent="0.25">
      <c r="A36" s="60">
        <v>25</v>
      </c>
      <c r="B36" s="61">
        <v>11.47</v>
      </c>
      <c r="C36" s="61">
        <v>0.51</v>
      </c>
    </row>
    <row r="37" spans="1:3" x14ac:dyDescent="0.25">
      <c r="A37" s="60">
        <v>26</v>
      </c>
      <c r="B37" s="61">
        <v>11.68</v>
      </c>
      <c r="C37" s="61">
        <v>0.52</v>
      </c>
    </row>
    <row r="38" spans="1:3" x14ac:dyDescent="0.25">
      <c r="A38" s="60">
        <v>27</v>
      </c>
      <c r="B38" s="61">
        <v>11.9</v>
      </c>
      <c r="C38" s="61">
        <v>0.53</v>
      </c>
    </row>
    <row r="39" spans="1:3" x14ac:dyDescent="0.25">
      <c r="A39" s="60">
        <v>28</v>
      </c>
      <c r="B39" s="61">
        <v>12.12</v>
      </c>
      <c r="C39" s="61">
        <v>0.54</v>
      </c>
    </row>
    <row r="40" spans="1:3" x14ac:dyDescent="0.25">
      <c r="A40" s="60">
        <v>29</v>
      </c>
      <c r="B40" s="61">
        <v>12.34</v>
      </c>
      <c r="C40" s="61">
        <v>0.55000000000000004</v>
      </c>
    </row>
    <row r="41" spans="1:3" x14ac:dyDescent="0.25">
      <c r="A41" s="60">
        <v>30</v>
      </c>
      <c r="B41" s="61">
        <v>12.57</v>
      </c>
      <c r="C41" s="61">
        <v>0.56000000000000005</v>
      </c>
    </row>
    <row r="42" spans="1:3" x14ac:dyDescent="0.25">
      <c r="A42" s="60">
        <v>31</v>
      </c>
      <c r="B42" s="61">
        <v>12.8</v>
      </c>
      <c r="C42" s="61">
        <v>0.56999999999999995</v>
      </c>
    </row>
    <row r="43" spans="1:3" x14ac:dyDescent="0.25">
      <c r="A43" s="60">
        <v>32</v>
      </c>
      <c r="B43" s="61">
        <v>13.04</v>
      </c>
      <c r="C43" s="61">
        <v>0.57999999999999996</v>
      </c>
    </row>
    <row r="44" spans="1:3" x14ac:dyDescent="0.25">
      <c r="A44" s="60">
        <v>33</v>
      </c>
      <c r="B44" s="61">
        <v>13.28</v>
      </c>
      <c r="C44" s="61">
        <v>0.59</v>
      </c>
    </row>
    <row r="45" spans="1:3" x14ac:dyDescent="0.25">
      <c r="A45" s="60">
        <v>34</v>
      </c>
      <c r="B45" s="61">
        <v>13.53</v>
      </c>
      <c r="C45" s="61">
        <v>0.6</v>
      </c>
    </row>
    <row r="46" spans="1:3" x14ac:dyDescent="0.25">
      <c r="A46" s="60">
        <v>35</v>
      </c>
      <c r="B46" s="61">
        <v>13.78</v>
      </c>
      <c r="C46" s="61">
        <v>0.62</v>
      </c>
    </row>
    <row r="47" spans="1:3" x14ac:dyDescent="0.25">
      <c r="A47" s="60">
        <v>36</v>
      </c>
      <c r="B47" s="61">
        <v>14.04</v>
      </c>
      <c r="C47" s="61">
        <v>0.63</v>
      </c>
    </row>
    <row r="48" spans="1:3" x14ac:dyDescent="0.25">
      <c r="A48" s="60">
        <v>37</v>
      </c>
      <c r="B48" s="61">
        <v>14.3</v>
      </c>
      <c r="C48" s="61">
        <v>0.64</v>
      </c>
    </row>
    <row r="49" spans="1:3" x14ac:dyDescent="0.25">
      <c r="A49" s="60">
        <v>38</v>
      </c>
      <c r="B49" s="61">
        <v>14.56</v>
      </c>
      <c r="C49" s="61">
        <v>0.65</v>
      </c>
    </row>
    <row r="50" spans="1:3" x14ac:dyDescent="0.25">
      <c r="A50" s="60">
        <v>39</v>
      </c>
      <c r="B50" s="61">
        <v>14.83</v>
      </c>
      <c r="C50" s="61">
        <v>0.67</v>
      </c>
    </row>
    <row r="51" spans="1:3" x14ac:dyDescent="0.25">
      <c r="A51" s="60">
        <v>40</v>
      </c>
      <c r="B51" s="61">
        <v>15.11</v>
      </c>
      <c r="C51" s="61">
        <v>0.68</v>
      </c>
    </row>
    <row r="52" spans="1:3" x14ac:dyDescent="0.25">
      <c r="A52" s="60">
        <v>41</v>
      </c>
      <c r="B52" s="61">
        <v>15.39</v>
      </c>
      <c r="C52" s="61">
        <v>0.69</v>
      </c>
    </row>
    <row r="53" spans="1:3" x14ac:dyDescent="0.25">
      <c r="A53" s="60">
        <v>42</v>
      </c>
      <c r="B53" s="61">
        <v>15.68</v>
      </c>
      <c r="C53" s="61">
        <v>0.71</v>
      </c>
    </row>
    <row r="54" spans="1:3" x14ac:dyDescent="0.25">
      <c r="A54" s="60">
        <v>43</v>
      </c>
      <c r="B54" s="61">
        <v>15.98</v>
      </c>
      <c r="C54" s="61">
        <v>0.72</v>
      </c>
    </row>
    <row r="55" spans="1:3" x14ac:dyDescent="0.25">
      <c r="A55" s="60">
        <v>44</v>
      </c>
      <c r="B55" s="61">
        <v>16.28</v>
      </c>
      <c r="C55" s="61">
        <v>0.74</v>
      </c>
    </row>
    <row r="56" spans="1:3" x14ac:dyDescent="0.25">
      <c r="A56" s="60">
        <v>45</v>
      </c>
      <c r="B56" s="61">
        <v>16.59</v>
      </c>
      <c r="C56" s="61">
        <v>0.75</v>
      </c>
    </row>
    <row r="57" spans="1:3" x14ac:dyDescent="0.25">
      <c r="A57" s="60">
        <v>46</v>
      </c>
      <c r="B57" s="61">
        <v>16.899999999999999</v>
      </c>
      <c r="C57" s="61">
        <v>0.77</v>
      </c>
    </row>
    <row r="58" spans="1:3" x14ac:dyDescent="0.25">
      <c r="A58" s="60">
        <v>47</v>
      </c>
      <c r="B58" s="61">
        <v>17.23</v>
      </c>
      <c r="C58" s="61">
        <v>0.78</v>
      </c>
    </row>
    <row r="59" spans="1:3" x14ac:dyDescent="0.25">
      <c r="A59" s="60">
        <v>48</v>
      </c>
      <c r="B59" s="61">
        <v>17.559999999999999</v>
      </c>
      <c r="C59" s="61">
        <v>0.8</v>
      </c>
    </row>
    <row r="60" spans="1:3" x14ac:dyDescent="0.25">
      <c r="A60" s="60">
        <v>49</v>
      </c>
      <c r="B60" s="61">
        <v>17.89</v>
      </c>
      <c r="C60" s="61">
        <v>0.81</v>
      </c>
    </row>
    <row r="61" spans="1:3" x14ac:dyDescent="0.25">
      <c r="A61" s="60">
        <v>50</v>
      </c>
      <c r="B61" s="61">
        <v>18.239999999999998</v>
      </c>
      <c r="C61" s="61">
        <v>0.83</v>
      </c>
    </row>
    <row r="62" spans="1:3" x14ac:dyDescent="0.25">
      <c r="A62" s="60">
        <v>51</v>
      </c>
      <c r="B62" s="61">
        <v>18.59</v>
      </c>
      <c r="C62" s="61">
        <v>0.85</v>
      </c>
    </row>
    <row r="63" spans="1:3" x14ac:dyDescent="0.25">
      <c r="A63" s="60">
        <v>52</v>
      </c>
      <c r="B63" s="61">
        <v>18.96</v>
      </c>
      <c r="C63" s="61">
        <v>0.86</v>
      </c>
    </row>
    <row r="64" spans="1:3" x14ac:dyDescent="0.25">
      <c r="A64" s="60">
        <v>53</v>
      </c>
      <c r="B64" s="61">
        <v>19.329999999999998</v>
      </c>
      <c r="C64" s="61">
        <v>0.88</v>
      </c>
    </row>
    <row r="65" spans="1:3" x14ac:dyDescent="0.25">
      <c r="A65" s="60">
        <v>54</v>
      </c>
      <c r="B65" s="61">
        <v>19.71</v>
      </c>
      <c r="C65" s="61">
        <v>0.9</v>
      </c>
    </row>
    <row r="66" spans="1:3" x14ac:dyDescent="0.25">
      <c r="A66" s="60">
        <v>55</v>
      </c>
      <c r="B66" s="61">
        <v>20.100000000000001</v>
      </c>
      <c r="C66" s="61">
        <v>0.91</v>
      </c>
    </row>
    <row r="67" spans="1:3" x14ac:dyDescent="0.25">
      <c r="A67" s="60">
        <v>56</v>
      </c>
      <c r="B67" s="61">
        <v>20.51</v>
      </c>
      <c r="C67" s="61">
        <v>0.93</v>
      </c>
    </row>
    <row r="68" spans="1:3" x14ac:dyDescent="0.25">
      <c r="A68" s="60">
        <v>57</v>
      </c>
      <c r="B68" s="61">
        <v>20.92</v>
      </c>
      <c r="C68" s="61">
        <v>0.95</v>
      </c>
    </row>
    <row r="69" spans="1:3" x14ac:dyDescent="0.25">
      <c r="A69" s="60">
        <v>58</v>
      </c>
      <c r="B69" s="61">
        <v>21.35</v>
      </c>
      <c r="C69" s="61">
        <v>0.97</v>
      </c>
    </row>
    <row r="70" spans="1:3" x14ac:dyDescent="0.25">
      <c r="A70" s="60">
        <v>59</v>
      </c>
      <c r="B70" s="61">
        <v>21.79</v>
      </c>
      <c r="C70" s="61">
        <v>0.99</v>
      </c>
    </row>
    <row r="71" spans="1:3" x14ac:dyDescent="0.25">
      <c r="A71" s="60">
        <v>60</v>
      </c>
      <c r="B71" s="61">
        <v>21.73</v>
      </c>
      <c r="C71" s="61">
        <v>1</v>
      </c>
    </row>
    <row r="72" spans="1:3" x14ac:dyDescent="0.25">
      <c r="A72" s="60">
        <v>61</v>
      </c>
      <c r="B72" s="61">
        <v>21.16</v>
      </c>
      <c r="C72" s="61">
        <v>1</v>
      </c>
    </row>
    <row r="73" spans="1:3" x14ac:dyDescent="0.25">
      <c r="A73" s="60">
        <v>62</v>
      </c>
      <c r="B73" s="61">
        <v>20.59</v>
      </c>
      <c r="C73" s="61">
        <v>1</v>
      </c>
    </row>
    <row r="74" spans="1:3" x14ac:dyDescent="0.25">
      <c r="A74" s="60">
        <v>63</v>
      </c>
      <c r="B74" s="61">
        <v>20.010000000000002</v>
      </c>
      <c r="C74" s="61">
        <v>1</v>
      </c>
    </row>
    <row r="75" spans="1:3" x14ac:dyDescent="0.25">
      <c r="A75" s="60">
        <v>64</v>
      </c>
      <c r="B75" s="61">
        <v>19.420000000000002</v>
      </c>
      <c r="C75" s="61">
        <v>1</v>
      </c>
    </row>
    <row r="76" spans="1:3" x14ac:dyDescent="0.25">
      <c r="A76" s="60">
        <v>65</v>
      </c>
      <c r="B76" s="61">
        <v>18.82</v>
      </c>
      <c r="C76" s="61">
        <v>1</v>
      </c>
    </row>
    <row r="77" spans="1:3" x14ac:dyDescent="0.25">
      <c r="A77" s="60">
        <v>66</v>
      </c>
      <c r="B77" s="61">
        <v>18.22</v>
      </c>
      <c r="C77" s="61">
        <v>1</v>
      </c>
    </row>
    <row r="78" spans="1:3" x14ac:dyDescent="0.25">
      <c r="A78" s="60">
        <v>67</v>
      </c>
      <c r="B78" s="61">
        <v>17.600000000000001</v>
      </c>
      <c r="C78" s="61">
        <v>1</v>
      </c>
    </row>
    <row r="79" spans="1:3" x14ac:dyDescent="0.25">
      <c r="A79" s="60">
        <v>68</v>
      </c>
      <c r="B79" s="61">
        <v>16.989999999999998</v>
      </c>
      <c r="C79" s="61">
        <v>1</v>
      </c>
    </row>
    <row r="80" spans="1:3" x14ac:dyDescent="0.25">
      <c r="A80" s="60">
        <v>69</v>
      </c>
      <c r="B80" s="61">
        <v>16.36</v>
      </c>
      <c r="C80" s="61">
        <v>1</v>
      </c>
    </row>
    <row r="81" spans="1:3" x14ac:dyDescent="0.25">
      <c r="A81" s="60">
        <v>70</v>
      </c>
      <c r="B81" s="61">
        <v>15.74</v>
      </c>
      <c r="C81" s="61">
        <v>1</v>
      </c>
    </row>
    <row r="82" spans="1:3" x14ac:dyDescent="0.25">
      <c r="A82" s="60">
        <v>71</v>
      </c>
      <c r="B82" s="61">
        <v>15.11</v>
      </c>
      <c r="C82" s="61">
        <v>1</v>
      </c>
    </row>
    <row r="83" spans="1:3" x14ac:dyDescent="0.25">
      <c r="A83" s="60">
        <v>72</v>
      </c>
      <c r="B83" s="61">
        <v>14.47</v>
      </c>
      <c r="C83" s="61">
        <v>1</v>
      </c>
    </row>
    <row r="84" spans="1:3" x14ac:dyDescent="0.25">
      <c r="A84" s="60">
        <v>73</v>
      </c>
      <c r="B84" s="61">
        <v>13.84</v>
      </c>
      <c r="C84" s="61">
        <v>1</v>
      </c>
    </row>
    <row r="85" spans="1:3" x14ac:dyDescent="0.25">
      <c r="A85" s="60">
        <v>74</v>
      </c>
      <c r="B85" s="61">
        <v>13.2</v>
      </c>
      <c r="C85" s="61">
        <v>1</v>
      </c>
    </row>
    <row r="86" spans="1:3" x14ac:dyDescent="0.25">
      <c r="A86" s="60">
        <v>75</v>
      </c>
      <c r="B86" s="61">
        <v>12.57</v>
      </c>
      <c r="C86" s="61">
        <v>1</v>
      </c>
    </row>
  </sheetData>
  <sheetProtection algorithmName="SHA-512" hashValue="losATvuX05YUXAijJkBhmAUnSd6aFzSu1nxR7oEy3oM2HNABmT9vcOTOKgBK9QXSgPGe8Qd+Re7ftW3qQ3tKPw==" saltValue="TUFdhmb0NoKWNQhbV8t3Aw==" spinCount="100000" sheet="1" objects="1" scenarios="1"/>
  <conditionalFormatting sqref="A6:A21">
    <cfRule type="expression" dxfId="687" priority="15" stopIfTrue="1">
      <formula>MOD(ROW(),2)=0</formula>
    </cfRule>
    <cfRule type="expression" dxfId="686" priority="16" stopIfTrue="1">
      <formula>MOD(ROW(),2)&lt;&gt;0</formula>
    </cfRule>
  </conditionalFormatting>
  <conditionalFormatting sqref="A26:A86">
    <cfRule type="expression" dxfId="685" priority="3" stopIfTrue="1">
      <formula>MOD(ROW(),2)=0</formula>
    </cfRule>
    <cfRule type="expression" dxfId="684" priority="4" stopIfTrue="1">
      <formula>MOD(ROW(),2)&lt;&gt;0</formula>
    </cfRule>
  </conditionalFormatting>
  <conditionalFormatting sqref="B18:B19">
    <cfRule type="expression" dxfId="683" priority="1" stopIfTrue="1">
      <formula>MOD(ROW(),2)=0</formula>
    </cfRule>
    <cfRule type="expression" dxfId="682" priority="2" stopIfTrue="1">
      <formula>MOD(ROW(),2)&lt;&gt;0</formula>
    </cfRule>
  </conditionalFormatting>
  <conditionalFormatting sqref="B6:C17 C18:C19 B20:C21">
    <cfRule type="expression" dxfId="681" priority="17" stopIfTrue="1">
      <formula>MOD(ROW(),2)=0</formula>
    </cfRule>
    <cfRule type="expression" dxfId="680" priority="18" stopIfTrue="1">
      <formula>MOD(ROW(),2)&lt;&gt;0</formula>
    </cfRule>
  </conditionalFormatting>
  <conditionalFormatting sqref="B26:C86">
    <cfRule type="expression" dxfId="679" priority="5" stopIfTrue="1">
      <formula>MOD(ROW(),2)=0</formula>
    </cfRule>
    <cfRule type="expression" dxfId="678" priority="6"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CD94F-882F-4DB3-886E-50AA7FF85C92}">
  <sheetPr codeName="Sheet48"/>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x-307</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192</v>
      </c>
    </row>
    <row r="9" spans="1:2" s="64" customFormat="1" x14ac:dyDescent="0.25">
      <c r="A9" s="56" t="s">
        <v>162</v>
      </c>
      <c r="B9" s="63" t="s">
        <v>285</v>
      </c>
    </row>
    <row r="10" spans="1:2" s="64" customFormat="1" ht="26.4" x14ac:dyDescent="0.25">
      <c r="A10" s="56" t="s">
        <v>6</v>
      </c>
      <c r="B10" s="63" t="s">
        <v>292</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307</v>
      </c>
    </row>
    <row r="15" spans="1:2" s="64" customFormat="1" x14ac:dyDescent="0.25">
      <c r="A15" s="56" t="s">
        <v>497</v>
      </c>
      <c r="B15" s="63" t="s">
        <v>293</v>
      </c>
    </row>
    <row r="16" spans="1:2" s="64" customFormat="1" x14ac:dyDescent="0.25">
      <c r="A16" s="56" t="s">
        <v>168</v>
      </c>
      <c r="B16" s="63" t="s">
        <v>294</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7.78</v>
      </c>
    </row>
    <row r="28" spans="1:2" x14ac:dyDescent="0.25">
      <c r="A28" s="60">
        <v>17</v>
      </c>
      <c r="B28" s="61">
        <v>7.92</v>
      </c>
    </row>
    <row r="29" spans="1:2" x14ac:dyDescent="0.25">
      <c r="A29" s="60">
        <v>18</v>
      </c>
      <c r="B29" s="61">
        <v>8.06</v>
      </c>
    </row>
    <row r="30" spans="1:2" x14ac:dyDescent="0.25">
      <c r="A30" s="60">
        <v>19</v>
      </c>
      <c r="B30" s="61">
        <v>8.2100000000000009</v>
      </c>
    </row>
    <row r="31" spans="1:2" x14ac:dyDescent="0.25">
      <c r="A31" s="60">
        <v>20</v>
      </c>
      <c r="B31" s="61">
        <v>8.36</v>
      </c>
    </row>
    <row r="32" spans="1:2" x14ac:dyDescent="0.25">
      <c r="A32" s="60">
        <v>21</v>
      </c>
      <c r="B32" s="61">
        <v>8.51</v>
      </c>
    </row>
    <row r="33" spans="1:2" x14ac:dyDescent="0.25">
      <c r="A33" s="60">
        <v>22</v>
      </c>
      <c r="B33" s="61">
        <v>8.66</v>
      </c>
    </row>
    <row r="34" spans="1:2" x14ac:dyDescent="0.25">
      <c r="A34" s="60">
        <v>23</v>
      </c>
      <c r="B34" s="61">
        <v>8.82</v>
      </c>
    </row>
    <row r="35" spans="1:2" x14ac:dyDescent="0.25">
      <c r="A35" s="60">
        <v>24</v>
      </c>
      <c r="B35" s="61">
        <v>8.98</v>
      </c>
    </row>
    <row r="36" spans="1:2" x14ac:dyDescent="0.25">
      <c r="A36" s="60">
        <v>25</v>
      </c>
      <c r="B36" s="61">
        <v>9.14</v>
      </c>
    </row>
    <row r="37" spans="1:2" x14ac:dyDescent="0.25">
      <c r="A37" s="60">
        <v>26</v>
      </c>
      <c r="B37" s="61">
        <v>9.31</v>
      </c>
    </row>
    <row r="38" spans="1:2" x14ac:dyDescent="0.25">
      <c r="A38" s="60">
        <v>27</v>
      </c>
      <c r="B38" s="61">
        <v>9.48</v>
      </c>
    </row>
    <row r="39" spans="1:2" x14ac:dyDescent="0.25">
      <c r="A39" s="60">
        <v>28</v>
      </c>
      <c r="B39" s="61">
        <v>9.65</v>
      </c>
    </row>
    <row r="40" spans="1:2" x14ac:dyDescent="0.25">
      <c r="A40" s="60">
        <v>29</v>
      </c>
      <c r="B40" s="61">
        <v>9.82</v>
      </c>
    </row>
    <row r="41" spans="1:2" x14ac:dyDescent="0.25">
      <c r="A41" s="60">
        <v>30</v>
      </c>
      <c r="B41" s="61">
        <v>10</v>
      </c>
    </row>
    <row r="42" spans="1:2" x14ac:dyDescent="0.25">
      <c r="A42" s="60">
        <v>31</v>
      </c>
      <c r="B42" s="61">
        <v>10.18</v>
      </c>
    </row>
    <row r="43" spans="1:2" x14ac:dyDescent="0.25">
      <c r="A43" s="60">
        <v>32</v>
      </c>
      <c r="B43" s="61">
        <v>10.37</v>
      </c>
    </row>
    <row r="44" spans="1:2" x14ac:dyDescent="0.25">
      <c r="A44" s="60">
        <v>33</v>
      </c>
      <c r="B44" s="61">
        <v>10.56</v>
      </c>
    </row>
    <row r="45" spans="1:2" x14ac:dyDescent="0.25">
      <c r="A45" s="60">
        <v>34</v>
      </c>
      <c r="B45" s="61">
        <v>10.75</v>
      </c>
    </row>
    <row r="46" spans="1:2" x14ac:dyDescent="0.25">
      <c r="A46" s="60">
        <v>35</v>
      </c>
      <c r="B46" s="61">
        <v>10.94</v>
      </c>
    </row>
    <row r="47" spans="1:2" x14ac:dyDescent="0.25">
      <c r="A47" s="60">
        <v>36</v>
      </c>
      <c r="B47" s="61">
        <v>11.14</v>
      </c>
    </row>
    <row r="48" spans="1:2" x14ac:dyDescent="0.25">
      <c r="A48" s="60">
        <v>37</v>
      </c>
      <c r="B48" s="61">
        <v>11.34</v>
      </c>
    </row>
    <row r="49" spans="1:2" x14ac:dyDescent="0.25">
      <c r="A49" s="60">
        <v>38</v>
      </c>
      <c r="B49" s="61">
        <v>11.55</v>
      </c>
    </row>
    <row r="50" spans="1:2" x14ac:dyDescent="0.25">
      <c r="A50" s="60">
        <v>39</v>
      </c>
      <c r="B50" s="61">
        <v>11.76</v>
      </c>
    </row>
    <row r="51" spans="1:2" x14ac:dyDescent="0.25">
      <c r="A51" s="60">
        <v>40</v>
      </c>
      <c r="B51" s="61">
        <v>11.97</v>
      </c>
    </row>
    <row r="52" spans="1:2" x14ac:dyDescent="0.25">
      <c r="A52" s="60">
        <v>41</v>
      </c>
      <c r="B52" s="61">
        <v>12.19</v>
      </c>
    </row>
    <row r="53" spans="1:2" x14ac:dyDescent="0.25">
      <c r="A53" s="60">
        <v>42</v>
      </c>
      <c r="B53" s="61">
        <v>12.42</v>
      </c>
    </row>
    <row r="54" spans="1:2" x14ac:dyDescent="0.25">
      <c r="A54" s="60">
        <v>43</v>
      </c>
      <c r="B54" s="61">
        <v>12.64</v>
      </c>
    </row>
    <row r="55" spans="1:2" x14ac:dyDescent="0.25">
      <c r="A55" s="60">
        <v>44</v>
      </c>
      <c r="B55" s="61">
        <v>12.88</v>
      </c>
    </row>
    <row r="56" spans="1:2" x14ac:dyDescent="0.25">
      <c r="A56" s="60">
        <v>45</v>
      </c>
      <c r="B56" s="61">
        <v>13.12</v>
      </c>
    </row>
    <row r="57" spans="1:2" x14ac:dyDescent="0.25">
      <c r="A57" s="60">
        <v>46</v>
      </c>
      <c r="B57" s="61">
        <v>13.36</v>
      </c>
    </row>
    <row r="58" spans="1:2" x14ac:dyDescent="0.25">
      <c r="A58" s="60">
        <v>47</v>
      </c>
      <c r="B58" s="61">
        <v>13.61</v>
      </c>
    </row>
    <row r="59" spans="1:2" x14ac:dyDescent="0.25">
      <c r="A59" s="60">
        <v>48</v>
      </c>
      <c r="B59" s="61">
        <v>13.86</v>
      </c>
    </row>
    <row r="60" spans="1:2" x14ac:dyDescent="0.25">
      <c r="A60" s="60">
        <v>49</v>
      </c>
      <c r="B60" s="61">
        <v>14.13</v>
      </c>
    </row>
    <row r="61" spans="1:2" x14ac:dyDescent="0.25">
      <c r="A61" s="60">
        <v>50</v>
      </c>
      <c r="B61" s="61">
        <v>14.39</v>
      </c>
    </row>
    <row r="62" spans="1:2" x14ac:dyDescent="0.25">
      <c r="A62" s="60">
        <v>51</v>
      </c>
      <c r="B62" s="61">
        <v>14.66</v>
      </c>
    </row>
    <row r="63" spans="1:2" x14ac:dyDescent="0.25">
      <c r="A63" s="60">
        <v>52</v>
      </c>
      <c r="B63" s="61">
        <v>14.94</v>
      </c>
    </row>
    <row r="64" spans="1:2" x14ac:dyDescent="0.25">
      <c r="A64" s="60">
        <v>53</v>
      </c>
      <c r="B64" s="61">
        <v>15.23</v>
      </c>
    </row>
    <row r="65" spans="1:2" x14ac:dyDescent="0.25">
      <c r="A65" s="60">
        <v>54</v>
      </c>
      <c r="B65" s="61">
        <v>15.52</v>
      </c>
    </row>
    <row r="66" spans="1:2" x14ac:dyDescent="0.25">
      <c r="A66" s="60">
        <v>55</v>
      </c>
      <c r="B66" s="61">
        <v>15.83</v>
      </c>
    </row>
    <row r="67" spans="1:2" x14ac:dyDescent="0.25">
      <c r="A67" s="60">
        <v>56</v>
      </c>
      <c r="B67" s="61">
        <v>16.14</v>
      </c>
    </row>
    <row r="68" spans="1:2" x14ac:dyDescent="0.25">
      <c r="A68" s="60">
        <v>57</v>
      </c>
      <c r="B68" s="61">
        <v>16.46</v>
      </c>
    </row>
    <row r="69" spans="1:2" x14ac:dyDescent="0.25">
      <c r="A69" s="60">
        <v>58</v>
      </c>
      <c r="B69" s="61">
        <v>16.79</v>
      </c>
    </row>
    <row r="70" spans="1:2" x14ac:dyDescent="0.25">
      <c r="A70" s="60">
        <v>59</v>
      </c>
      <c r="B70" s="61">
        <v>17.12</v>
      </c>
    </row>
    <row r="71" spans="1:2" x14ac:dyDescent="0.25">
      <c r="A71" s="60">
        <v>60</v>
      </c>
      <c r="B71" s="61">
        <v>17.47</v>
      </c>
    </row>
    <row r="72" spans="1:2" x14ac:dyDescent="0.25">
      <c r="A72" s="60">
        <v>61</v>
      </c>
      <c r="B72" s="61">
        <v>17.829999999999998</v>
      </c>
    </row>
    <row r="73" spans="1:2" x14ac:dyDescent="0.25">
      <c r="A73" s="60">
        <v>62</v>
      </c>
      <c r="B73" s="61">
        <v>18.2</v>
      </c>
    </row>
    <row r="74" spans="1:2" x14ac:dyDescent="0.25">
      <c r="A74" s="60">
        <v>63</v>
      </c>
      <c r="B74" s="61">
        <v>18.579999999999998</v>
      </c>
    </row>
    <row r="75" spans="1:2" x14ac:dyDescent="0.25">
      <c r="A75" s="60">
        <v>64</v>
      </c>
      <c r="B75" s="61">
        <v>18.97</v>
      </c>
    </row>
    <row r="76" spans="1:2" x14ac:dyDescent="0.25">
      <c r="A76" s="60">
        <v>65</v>
      </c>
      <c r="B76" s="61">
        <v>18.86</v>
      </c>
    </row>
    <row r="77" spans="1:2" x14ac:dyDescent="0.25">
      <c r="A77" s="60">
        <v>66</v>
      </c>
      <c r="B77" s="61">
        <v>18.239999999999998</v>
      </c>
    </row>
    <row r="78" spans="1:2" x14ac:dyDescent="0.25">
      <c r="A78" s="60">
        <v>67</v>
      </c>
      <c r="B78" s="61">
        <v>17.62</v>
      </c>
    </row>
    <row r="79" spans="1:2" x14ac:dyDescent="0.25">
      <c r="A79" s="60">
        <v>68</v>
      </c>
      <c r="B79" s="61">
        <v>16.989999999999998</v>
      </c>
    </row>
    <row r="80" spans="1:2" x14ac:dyDescent="0.25">
      <c r="A80" s="60">
        <v>69</v>
      </c>
      <c r="B80" s="61">
        <v>16.37</v>
      </c>
    </row>
    <row r="81" spans="1:2" x14ac:dyDescent="0.25">
      <c r="A81" s="60">
        <v>70</v>
      </c>
      <c r="B81" s="61">
        <v>15.74</v>
      </c>
    </row>
    <row r="82" spans="1:2" x14ac:dyDescent="0.25">
      <c r="A82" s="60">
        <v>71</v>
      </c>
      <c r="B82" s="61">
        <v>15.11</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ur6ypDSfshuNteif5bp5M2Ap+Jn4ZazOebyZ5pL8UJ/vLeGCS5eo0amAP55cNcBwPYbJ+TVBUERl5/VGQ4bXjQ==" saltValue="rQS+Dmvv1M4DdP1JRMgplA==" spinCount="100000" sheet="1" objects="1" scenarios="1"/>
  <conditionalFormatting sqref="A6:A21">
    <cfRule type="expression" dxfId="677" priority="15" stopIfTrue="1">
      <formula>MOD(ROW(),2)=0</formula>
    </cfRule>
    <cfRule type="expression" dxfId="676" priority="16" stopIfTrue="1">
      <formula>MOD(ROW(),2)&lt;&gt;0</formula>
    </cfRule>
  </conditionalFormatting>
  <conditionalFormatting sqref="A26:A86">
    <cfRule type="expression" dxfId="675" priority="3" stopIfTrue="1">
      <formula>MOD(ROW(),2)=0</formula>
    </cfRule>
    <cfRule type="expression" dxfId="674" priority="4" stopIfTrue="1">
      <formula>MOD(ROW(),2)&lt;&gt;0</formula>
    </cfRule>
  </conditionalFormatting>
  <conditionalFormatting sqref="B6:B21">
    <cfRule type="expression" dxfId="673" priority="1" stopIfTrue="1">
      <formula>MOD(ROW(),2)=0</formula>
    </cfRule>
    <cfRule type="expression" dxfId="672" priority="2" stopIfTrue="1">
      <formula>MOD(ROW(),2)&lt;&gt;0</formula>
    </cfRule>
  </conditionalFormatting>
  <conditionalFormatting sqref="B26:B86">
    <cfRule type="expression" dxfId="671" priority="5" stopIfTrue="1">
      <formula>MOD(ROW(),2)=0</formula>
    </cfRule>
    <cfRule type="expression" dxfId="670" priority="6"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C57EC-4F30-4027-B0C8-0B4351C19F76}">
  <sheetPr codeName="Sheet49"/>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x-308</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192</v>
      </c>
    </row>
    <row r="9" spans="1:2" s="64" customFormat="1" x14ac:dyDescent="0.25">
      <c r="A9" s="56" t="s">
        <v>162</v>
      </c>
      <c r="B9" s="63" t="s">
        <v>285</v>
      </c>
    </row>
    <row r="10" spans="1:2" s="64" customFormat="1" ht="26.4" x14ac:dyDescent="0.25">
      <c r="A10" s="56" t="s">
        <v>6</v>
      </c>
      <c r="B10" s="63" t="s">
        <v>295</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308</v>
      </c>
    </row>
    <row r="15" spans="1:2" s="64" customFormat="1" x14ac:dyDescent="0.25">
      <c r="A15" s="56" t="s">
        <v>497</v>
      </c>
      <c r="B15" s="63" t="s">
        <v>296</v>
      </c>
    </row>
    <row r="16" spans="1:2" s="64" customFormat="1" x14ac:dyDescent="0.25">
      <c r="A16" s="56" t="s">
        <v>168</v>
      </c>
      <c r="B16" s="63" t="s">
        <v>297</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7.78</v>
      </c>
    </row>
    <row r="28" spans="1:2" x14ac:dyDescent="0.25">
      <c r="A28" s="60">
        <v>17</v>
      </c>
      <c r="B28" s="61">
        <v>7.92</v>
      </c>
    </row>
    <row r="29" spans="1:2" x14ac:dyDescent="0.25">
      <c r="A29" s="60">
        <v>18</v>
      </c>
      <c r="B29" s="61">
        <v>8.06</v>
      </c>
    </row>
    <row r="30" spans="1:2" x14ac:dyDescent="0.25">
      <c r="A30" s="60">
        <v>19</v>
      </c>
      <c r="B30" s="61">
        <v>8.2100000000000009</v>
      </c>
    </row>
    <row r="31" spans="1:2" x14ac:dyDescent="0.25">
      <c r="A31" s="60">
        <v>20</v>
      </c>
      <c r="B31" s="61">
        <v>8.36</v>
      </c>
    </row>
    <row r="32" spans="1:2" x14ac:dyDescent="0.25">
      <c r="A32" s="60">
        <v>21</v>
      </c>
      <c r="B32" s="61">
        <v>8.51</v>
      </c>
    </row>
    <row r="33" spans="1:2" x14ac:dyDescent="0.25">
      <c r="A33" s="60">
        <v>22</v>
      </c>
      <c r="B33" s="61">
        <v>8.66</v>
      </c>
    </row>
    <row r="34" spans="1:2" x14ac:dyDescent="0.25">
      <c r="A34" s="60">
        <v>23</v>
      </c>
      <c r="B34" s="61">
        <v>8.82</v>
      </c>
    </row>
    <row r="35" spans="1:2" x14ac:dyDescent="0.25">
      <c r="A35" s="60">
        <v>24</v>
      </c>
      <c r="B35" s="61">
        <v>8.98</v>
      </c>
    </row>
    <row r="36" spans="1:2" x14ac:dyDescent="0.25">
      <c r="A36" s="60">
        <v>25</v>
      </c>
      <c r="B36" s="61">
        <v>9.14</v>
      </c>
    </row>
    <row r="37" spans="1:2" x14ac:dyDescent="0.25">
      <c r="A37" s="60">
        <v>26</v>
      </c>
      <c r="B37" s="61">
        <v>9.31</v>
      </c>
    </row>
    <row r="38" spans="1:2" x14ac:dyDescent="0.25">
      <c r="A38" s="60">
        <v>27</v>
      </c>
      <c r="B38" s="61">
        <v>9.48</v>
      </c>
    </row>
    <row r="39" spans="1:2" x14ac:dyDescent="0.25">
      <c r="A39" s="60">
        <v>28</v>
      </c>
      <c r="B39" s="61">
        <v>9.65</v>
      </c>
    </row>
    <row r="40" spans="1:2" x14ac:dyDescent="0.25">
      <c r="A40" s="60">
        <v>29</v>
      </c>
      <c r="B40" s="61">
        <v>9.82</v>
      </c>
    </row>
    <row r="41" spans="1:2" x14ac:dyDescent="0.25">
      <c r="A41" s="60">
        <v>30</v>
      </c>
      <c r="B41" s="61">
        <v>10</v>
      </c>
    </row>
    <row r="42" spans="1:2" x14ac:dyDescent="0.25">
      <c r="A42" s="60">
        <v>31</v>
      </c>
      <c r="B42" s="61">
        <v>10.18</v>
      </c>
    </row>
    <row r="43" spans="1:2" x14ac:dyDescent="0.25">
      <c r="A43" s="60">
        <v>32</v>
      </c>
      <c r="B43" s="61">
        <v>10.37</v>
      </c>
    </row>
    <row r="44" spans="1:2" x14ac:dyDescent="0.25">
      <c r="A44" s="60">
        <v>33</v>
      </c>
      <c r="B44" s="61">
        <v>10.56</v>
      </c>
    </row>
    <row r="45" spans="1:2" x14ac:dyDescent="0.25">
      <c r="A45" s="60">
        <v>34</v>
      </c>
      <c r="B45" s="61">
        <v>10.75</v>
      </c>
    </row>
    <row r="46" spans="1:2" x14ac:dyDescent="0.25">
      <c r="A46" s="60">
        <v>35</v>
      </c>
      <c r="B46" s="61">
        <v>10.94</v>
      </c>
    </row>
    <row r="47" spans="1:2" x14ac:dyDescent="0.25">
      <c r="A47" s="60">
        <v>36</v>
      </c>
      <c r="B47" s="61">
        <v>11.14</v>
      </c>
    </row>
    <row r="48" spans="1:2" x14ac:dyDescent="0.25">
      <c r="A48" s="60">
        <v>37</v>
      </c>
      <c r="B48" s="61">
        <v>11.34</v>
      </c>
    </row>
    <row r="49" spans="1:2" x14ac:dyDescent="0.25">
      <c r="A49" s="60">
        <v>38</v>
      </c>
      <c r="B49" s="61">
        <v>11.55</v>
      </c>
    </row>
    <row r="50" spans="1:2" x14ac:dyDescent="0.25">
      <c r="A50" s="60">
        <v>39</v>
      </c>
      <c r="B50" s="61">
        <v>11.76</v>
      </c>
    </row>
    <row r="51" spans="1:2" x14ac:dyDescent="0.25">
      <c r="A51" s="60">
        <v>40</v>
      </c>
      <c r="B51" s="61">
        <v>11.97</v>
      </c>
    </row>
    <row r="52" spans="1:2" x14ac:dyDescent="0.25">
      <c r="A52" s="60">
        <v>41</v>
      </c>
      <c r="B52" s="61">
        <v>12.19</v>
      </c>
    </row>
    <row r="53" spans="1:2" x14ac:dyDescent="0.25">
      <c r="A53" s="60">
        <v>42</v>
      </c>
      <c r="B53" s="61">
        <v>12.42</v>
      </c>
    </row>
    <row r="54" spans="1:2" x14ac:dyDescent="0.25">
      <c r="A54" s="60">
        <v>43</v>
      </c>
      <c r="B54" s="61">
        <v>12.64</v>
      </c>
    </row>
    <row r="55" spans="1:2" x14ac:dyDescent="0.25">
      <c r="A55" s="60">
        <v>44</v>
      </c>
      <c r="B55" s="61">
        <v>12.88</v>
      </c>
    </row>
    <row r="56" spans="1:2" x14ac:dyDescent="0.25">
      <c r="A56" s="60">
        <v>45</v>
      </c>
      <c r="B56" s="61">
        <v>13.12</v>
      </c>
    </row>
    <row r="57" spans="1:2" x14ac:dyDescent="0.25">
      <c r="A57" s="60">
        <v>46</v>
      </c>
      <c r="B57" s="61">
        <v>13.36</v>
      </c>
    </row>
    <row r="58" spans="1:2" x14ac:dyDescent="0.25">
      <c r="A58" s="60">
        <v>47</v>
      </c>
      <c r="B58" s="61">
        <v>13.61</v>
      </c>
    </row>
    <row r="59" spans="1:2" x14ac:dyDescent="0.25">
      <c r="A59" s="60">
        <v>48</v>
      </c>
      <c r="B59" s="61">
        <v>13.86</v>
      </c>
    </row>
    <row r="60" spans="1:2" x14ac:dyDescent="0.25">
      <c r="A60" s="60">
        <v>49</v>
      </c>
      <c r="B60" s="61">
        <v>14.13</v>
      </c>
    </row>
    <row r="61" spans="1:2" x14ac:dyDescent="0.25">
      <c r="A61" s="60">
        <v>50</v>
      </c>
      <c r="B61" s="61">
        <v>14.39</v>
      </c>
    </row>
    <row r="62" spans="1:2" x14ac:dyDescent="0.25">
      <c r="A62" s="60">
        <v>51</v>
      </c>
      <c r="B62" s="61">
        <v>14.66</v>
      </c>
    </row>
    <row r="63" spans="1:2" x14ac:dyDescent="0.25">
      <c r="A63" s="60">
        <v>52</v>
      </c>
      <c r="B63" s="61">
        <v>14.94</v>
      </c>
    </row>
    <row r="64" spans="1:2" x14ac:dyDescent="0.25">
      <c r="A64" s="60">
        <v>53</v>
      </c>
      <c r="B64" s="61">
        <v>15.23</v>
      </c>
    </row>
    <row r="65" spans="1:2" x14ac:dyDescent="0.25">
      <c r="A65" s="60">
        <v>54</v>
      </c>
      <c r="B65" s="61">
        <v>15.52</v>
      </c>
    </row>
    <row r="66" spans="1:2" x14ac:dyDescent="0.25">
      <c r="A66" s="60">
        <v>55</v>
      </c>
      <c r="B66" s="61">
        <v>15.83</v>
      </c>
    </row>
    <row r="67" spans="1:2" x14ac:dyDescent="0.25">
      <c r="A67" s="60">
        <v>56</v>
      </c>
      <c r="B67" s="61">
        <v>16.14</v>
      </c>
    </row>
    <row r="68" spans="1:2" x14ac:dyDescent="0.25">
      <c r="A68" s="60">
        <v>57</v>
      </c>
      <c r="B68" s="61">
        <v>16.46</v>
      </c>
    </row>
    <row r="69" spans="1:2" x14ac:dyDescent="0.25">
      <c r="A69" s="60">
        <v>58</v>
      </c>
      <c r="B69" s="61">
        <v>16.79</v>
      </c>
    </row>
    <row r="70" spans="1:2" x14ac:dyDescent="0.25">
      <c r="A70" s="60">
        <v>59</v>
      </c>
      <c r="B70" s="61">
        <v>17.12</v>
      </c>
    </row>
    <row r="71" spans="1:2" x14ac:dyDescent="0.25">
      <c r="A71" s="60">
        <v>60</v>
      </c>
      <c r="B71" s="61">
        <v>17.47</v>
      </c>
    </row>
    <row r="72" spans="1:2" x14ac:dyDescent="0.25">
      <c r="A72" s="60">
        <v>61</v>
      </c>
      <c r="B72" s="61">
        <v>17.829999999999998</v>
      </c>
    </row>
    <row r="73" spans="1:2" x14ac:dyDescent="0.25">
      <c r="A73" s="60">
        <v>62</v>
      </c>
      <c r="B73" s="61">
        <v>18.2</v>
      </c>
    </row>
    <row r="74" spans="1:2" x14ac:dyDescent="0.25">
      <c r="A74" s="60">
        <v>63</v>
      </c>
      <c r="B74" s="61">
        <v>18.579999999999998</v>
      </c>
    </row>
    <row r="75" spans="1:2" x14ac:dyDescent="0.25">
      <c r="A75" s="60">
        <v>64</v>
      </c>
      <c r="B75" s="61">
        <v>18.97</v>
      </c>
    </row>
    <row r="76" spans="1:2" x14ac:dyDescent="0.25">
      <c r="A76" s="60">
        <v>65</v>
      </c>
      <c r="B76" s="61">
        <v>18.86</v>
      </c>
    </row>
    <row r="77" spans="1:2" x14ac:dyDescent="0.25">
      <c r="A77" s="60">
        <v>66</v>
      </c>
      <c r="B77" s="61">
        <v>18.239999999999998</v>
      </c>
    </row>
    <row r="78" spans="1:2" x14ac:dyDescent="0.25">
      <c r="A78" s="60">
        <v>67</v>
      </c>
      <c r="B78" s="61">
        <v>17.62</v>
      </c>
    </row>
    <row r="79" spans="1:2" x14ac:dyDescent="0.25">
      <c r="A79" s="60">
        <v>68</v>
      </c>
      <c r="B79" s="61">
        <v>16.989999999999998</v>
      </c>
    </row>
    <row r="80" spans="1:2" x14ac:dyDescent="0.25">
      <c r="A80" s="60">
        <v>69</v>
      </c>
      <c r="B80" s="61">
        <v>16.37</v>
      </c>
    </row>
    <row r="81" spans="1:2" x14ac:dyDescent="0.25">
      <c r="A81" s="60">
        <v>70</v>
      </c>
      <c r="B81" s="61">
        <v>15.74</v>
      </c>
    </row>
    <row r="82" spans="1:2" x14ac:dyDescent="0.25">
      <c r="A82" s="60">
        <v>71</v>
      </c>
      <c r="B82" s="61">
        <v>15.11</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PKraBKRy9PVxY8LhA3rJithYQFFHHEcTFLKg005xHnpcNsSvYvsQrFh/HYZ5P/hJ+lQwGh+TwOyTOGZ4+au+3Q==" saltValue="K7V/QH5R1LK3S5VI/s6b7A==" spinCount="100000" sheet="1" objects="1" scenarios="1"/>
  <conditionalFormatting sqref="A6:A21">
    <cfRule type="expression" dxfId="669" priority="15" stopIfTrue="1">
      <formula>MOD(ROW(),2)=0</formula>
    </cfRule>
    <cfRule type="expression" dxfId="668" priority="16" stopIfTrue="1">
      <formula>MOD(ROW(),2)&lt;&gt;0</formula>
    </cfRule>
  </conditionalFormatting>
  <conditionalFormatting sqref="A26:A86">
    <cfRule type="expression" dxfId="667" priority="3" stopIfTrue="1">
      <formula>MOD(ROW(),2)=0</formula>
    </cfRule>
    <cfRule type="expression" dxfId="666" priority="4" stopIfTrue="1">
      <formula>MOD(ROW(),2)&lt;&gt;0</formula>
    </cfRule>
  </conditionalFormatting>
  <conditionalFormatting sqref="B6:B21">
    <cfRule type="expression" dxfId="665" priority="1" stopIfTrue="1">
      <formula>MOD(ROW(),2)=0</formula>
    </cfRule>
    <cfRule type="expression" dxfId="664" priority="2" stopIfTrue="1">
      <formula>MOD(ROW(),2)&lt;&gt;0</formula>
    </cfRule>
  </conditionalFormatting>
  <conditionalFormatting sqref="B26:B86">
    <cfRule type="expression" dxfId="663" priority="5" stopIfTrue="1">
      <formula>MOD(ROW(),2)=0</formula>
    </cfRule>
    <cfRule type="expression" dxfId="662" priority="6"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3D9D0-0CA4-4D20-928A-858DA6B16DDB}">
  <sheetPr codeName="Sheet50"/>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x-309</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285</v>
      </c>
    </row>
    <row r="10" spans="1:2" s="64" customFormat="1" ht="26.4" x14ac:dyDescent="0.25">
      <c r="A10" s="56" t="s">
        <v>6</v>
      </c>
      <c r="B10" s="63" t="s">
        <v>298</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309</v>
      </c>
    </row>
    <row r="15" spans="1:2" s="64" customFormat="1" x14ac:dyDescent="0.25">
      <c r="A15" s="56" t="s">
        <v>497</v>
      </c>
      <c r="B15" s="63" t="s">
        <v>299</v>
      </c>
    </row>
    <row r="16" spans="1:2" s="64" customFormat="1" x14ac:dyDescent="0.25">
      <c r="A16" s="56" t="s">
        <v>168</v>
      </c>
      <c r="B16" s="63" t="s">
        <v>300</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7.42</v>
      </c>
    </row>
    <row r="28" spans="1:2" x14ac:dyDescent="0.25">
      <c r="A28" s="60">
        <v>17</v>
      </c>
      <c r="B28" s="61">
        <v>7.55</v>
      </c>
    </row>
    <row r="29" spans="1:2" x14ac:dyDescent="0.25">
      <c r="A29" s="60">
        <v>18</v>
      </c>
      <c r="B29" s="61">
        <v>7.69</v>
      </c>
    </row>
    <row r="30" spans="1:2" x14ac:dyDescent="0.25">
      <c r="A30" s="60">
        <v>19</v>
      </c>
      <c r="B30" s="61">
        <v>7.82</v>
      </c>
    </row>
    <row r="31" spans="1:2" x14ac:dyDescent="0.25">
      <c r="A31" s="60">
        <v>20</v>
      </c>
      <c r="B31" s="61">
        <v>7.96</v>
      </c>
    </row>
    <row r="32" spans="1:2" x14ac:dyDescent="0.25">
      <c r="A32" s="60">
        <v>21</v>
      </c>
      <c r="B32" s="61">
        <v>8.11</v>
      </c>
    </row>
    <row r="33" spans="1:2" x14ac:dyDescent="0.25">
      <c r="A33" s="60">
        <v>22</v>
      </c>
      <c r="B33" s="61">
        <v>8.25</v>
      </c>
    </row>
    <row r="34" spans="1:2" x14ac:dyDescent="0.25">
      <c r="A34" s="60">
        <v>23</v>
      </c>
      <c r="B34" s="61">
        <v>8.4</v>
      </c>
    </row>
    <row r="35" spans="1:2" x14ac:dyDescent="0.25">
      <c r="A35" s="60">
        <v>24</v>
      </c>
      <c r="B35" s="61">
        <v>8.5500000000000007</v>
      </c>
    </row>
    <row r="36" spans="1:2" x14ac:dyDescent="0.25">
      <c r="A36" s="60">
        <v>25</v>
      </c>
      <c r="B36" s="61">
        <v>8.7100000000000009</v>
      </c>
    </row>
    <row r="37" spans="1:2" x14ac:dyDescent="0.25">
      <c r="A37" s="60">
        <v>26</v>
      </c>
      <c r="B37" s="61">
        <v>8.8699999999999992</v>
      </c>
    </row>
    <row r="38" spans="1:2" x14ac:dyDescent="0.25">
      <c r="A38" s="60">
        <v>27</v>
      </c>
      <c r="B38" s="61">
        <v>9.0299999999999994</v>
      </c>
    </row>
    <row r="39" spans="1:2" x14ac:dyDescent="0.25">
      <c r="A39" s="60">
        <v>28</v>
      </c>
      <c r="B39" s="61">
        <v>9.19</v>
      </c>
    </row>
    <row r="40" spans="1:2" x14ac:dyDescent="0.25">
      <c r="A40" s="60">
        <v>29</v>
      </c>
      <c r="B40" s="61">
        <v>9.35</v>
      </c>
    </row>
    <row r="41" spans="1:2" x14ac:dyDescent="0.25">
      <c r="A41" s="60">
        <v>30</v>
      </c>
      <c r="B41" s="61">
        <v>9.52</v>
      </c>
    </row>
    <row r="42" spans="1:2" x14ac:dyDescent="0.25">
      <c r="A42" s="60">
        <v>31</v>
      </c>
      <c r="B42" s="61">
        <v>9.69</v>
      </c>
    </row>
    <row r="43" spans="1:2" x14ac:dyDescent="0.25">
      <c r="A43" s="60">
        <v>32</v>
      </c>
      <c r="B43" s="61">
        <v>9.8699999999999992</v>
      </c>
    </row>
    <row r="44" spans="1:2" x14ac:dyDescent="0.25">
      <c r="A44" s="60">
        <v>33</v>
      </c>
      <c r="B44" s="61">
        <v>10.050000000000001</v>
      </c>
    </row>
    <row r="45" spans="1:2" x14ac:dyDescent="0.25">
      <c r="A45" s="60">
        <v>34</v>
      </c>
      <c r="B45" s="61">
        <v>10.23</v>
      </c>
    </row>
    <row r="46" spans="1:2" x14ac:dyDescent="0.25">
      <c r="A46" s="60">
        <v>35</v>
      </c>
      <c r="B46" s="61">
        <v>10.41</v>
      </c>
    </row>
    <row r="47" spans="1:2" x14ac:dyDescent="0.25">
      <c r="A47" s="60">
        <v>36</v>
      </c>
      <c r="B47" s="61">
        <v>10.6</v>
      </c>
    </row>
    <row r="48" spans="1:2" x14ac:dyDescent="0.25">
      <c r="A48" s="60">
        <v>37</v>
      </c>
      <c r="B48" s="61">
        <v>10.79</v>
      </c>
    </row>
    <row r="49" spans="1:2" x14ac:dyDescent="0.25">
      <c r="A49" s="60">
        <v>38</v>
      </c>
      <c r="B49" s="61">
        <v>10.99</v>
      </c>
    </row>
    <row r="50" spans="1:2" x14ac:dyDescent="0.25">
      <c r="A50" s="60">
        <v>39</v>
      </c>
      <c r="B50" s="61">
        <v>11.18</v>
      </c>
    </row>
    <row r="51" spans="1:2" x14ac:dyDescent="0.25">
      <c r="A51" s="60">
        <v>40</v>
      </c>
      <c r="B51" s="61">
        <v>11.39</v>
      </c>
    </row>
    <row r="52" spans="1:2" x14ac:dyDescent="0.25">
      <c r="A52" s="60">
        <v>41</v>
      </c>
      <c r="B52" s="61">
        <v>11.6</v>
      </c>
    </row>
    <row r="53" spans="1:2" x14ac:dyDescent="0.25">
      <c r="A53" s="60">
        <v>42</v>
      </c>
      <c r="B53" s="61">
        <v>11.81</v>
      </c>
    </row>
    <row r="54" spans="1:2" x14ac:dyDescent="0.25">
      <c r="A54" s="60">
        <v>43</v>
      </c>
      <c r="B54" s="61">
        <v>12.02</v>
      </c>
    </row>
    <row r="55" spans="1:2" x14ac:dyDescent="0.25">
      <c r="A55" s="60">
        <v>44</v>
      </c>
      <c r="B55" s="61">
        <v>12.24</v>
      </c>
    </row>
    <row r="56" spans="1:2" x14ac:dyDescent="0.25">
      <c r="A56" s="60">
        <v>45</v>
      </c>
      <c r="B56" s="61">
        <v>12.47</v>
      </c>
    </row>
    <row r="57" spans="1:2" x14ac:dyDescent="0.25">
      <c r="A57" s="60">
        <v>46</v>
      </c>
      <c r="B57" s="61">
        <v>12.7</v>
      </c>
    </row>
    <row r="58" spans="1:2" x14ac:dyDescent="0.25">
      <c r="A58" s="60">
        <v>47</v>
      </c>
      <c r="B58" s="61">
        <v>12.93</v>
      </c>
    </row>
    <row r="59" spans="1:2" x14ac:dyDescent="0.25">
      <c r="A59" s="60">
        <v>48</v>
      </c>
      <c r="B59" s="61">
        <v>13.18</v>
      </c>
    </row>
    <row r="60" spans="1:2" x14ac:dyDescent="0.25">
      <c r="A60" s="60">
        <v>49</v>
      </c>
      <c r="B60" s="61">
        <v>13.42</v>
      </c>
    </row>
    <row r="61" spans="1:2" x14ac:dyDescent="0.25">
      <c r="A61" s="60">
        <v>50</v>
      </c>
      <c r="B61" s="61">
        <v>13.67</v>
      </c>
    </row>
    <row r="62" spans="1:2" x14ac:dyDescent="0.25">
      <c r="A62" s="60">
        <v>51</v>
      </c>
      <c r="B62" s="61">
        <v>13.93</v>
      </c>
    </row>
    <row r="63" spans="1:2" x14ac:dyDescent="0.25">
      <c r="A63" s="60">
        <v>52</v>
      </c>
      <c r="B63" s="61">
        <v>14.2</v>
      </c>
    </row>
    <row r="64" spans="1:2" x14ac:dyDescent="0.25">
      <c r="A64" s="60">
        <v>53</v>
      </c>
      <c r="B64" s="61">
        <v>14.47</v>
      </c>
    </row>
    <row r="65" spans="1:2" x14ac:dyDescent="0.25">
      <c r="A65" s="60">
        <v>54</v>
      </c>
      <c r="B65" s="61">
        <v>14.74</v>
      </c>
    </row>
    <row r="66" spans="1:2" x14ac:dyDescent="0.25">
      <c r="A66" s="60">
        <v>55</v>
      </c>
      <c r="B66" s="61">
        <v>15.03</v>
      </c>
    </row>
    <row r="67" spans="1:2" x14ac:dyDescent="0.25">
      <c r="A67" s="60">
        <v>56</v>
      </c>
      <c r="B67" s="61">
        <v>15.32</v>
      </c>
    </row>
    <row r="68" spans="1:2" x14ac:dyDescent="0.25">
      <c r="A68" s="60">
        <v>57</v>
      </c>
      <c r="B68" s="61">
        <v>15.62</v>
      </c>
    </row>
    <row r="69" spans="1:2" x14ac:dyDescent="0.25">
      <c r="A69" s="60">
        <v>58</v>
      </c>
      <c r="B69" s="61">
        <v>15.93</v>
      </c>
    </row>
    <row r="70" spans="1:2" x14ac:dyDescent="0.25">
      <c r="A70" s="60">
        <v>59</v>
      </c>
      <c r="B70" s="61">
        <v>16.25</v>
      </c>
    </row>
    <row r="71" spans="1:2" x14ac:dyDescent="0.25">
      <c r="A71" s="60">
        <v>60</v>
      </c>
      <c r="B71" s="61">
        <v>16.579999999999998</v>
      </c>
    </row>
    <row r="72" spans="1:2" x14ac:dyDescent="0.25">
      <c r="A72" s="60">
        <v>61</v>
      </c>
      <c r="B72" s="61">
        <v>16.920000000000002</v>
      </c>
    </row>
    <row r="73" spans="1:2" x14ac:dyDescent="0.25">
      <c r="A73" s="60">
        <v>62</v>
      </c>
      <c r="B73" s="61">
        <v>17.27</v>
      </c>
    </row>
    <row r="74" spans="1:2" x14ac:dyDescent="0.25">
      <c r="A74" s="60">
        <v>63</v>
      </c>
      <c r="B74" s="61">
        <v>17.63</v>
      </c>
    </row>
    <row r="75" spans="1:2" x14ac:dyDescent="0.25">
      <c r="A75" s="60">
        <v>64</v>
      </c>
      <c r="B75" s="61">
        <v>18</v>
      </c>
    </row>
    <row r="76" spans="1:2" x14ac:dyDescent="0.25">
      <c r="A76" s="60">
        <v>65</v>
      </c>
      <c r="B76" s="61">
        <v>18.38</v>
      </c>
    </row>
    <row r="77" spans="1:2" x14ac:dyDescent="0.25">
      <c r="A77" s="60">
        <v>66</v>
      </c>
      <c r="B77" s="61">
        <v>18.260000000000002</v>
      </c>
    </row>
    <row r="78" spans="1:2" x14ac:dyDescent="0.25">
      <c r="A78" s="60">
        <v>67</v>
      </c>
      <c r="B78" s="61">
        <v>17.64</v>
      </c>
    </row>
    <row r="79" spans="1:2" x14ac:dyDescent="0.25">
      <c r="A79" s="60">
        <v>68</v>
      </c>
      <c r="B79" s="61">
        <v>17</v>
      </c>
    </row>
    <row r="80" spans="1:2" x14ac:dyDescent="0.25">
      <c r="A80" s="60">
        <v>69</v>
      </c>
      <c r="B80" s="61">
        <v>16.37</v>
      </c>
    </row>
    <row r="81" spans="1:2" x14ac:dyDescent="0.25">
      <c r="A81" s="60">
        <v>70</v>
      </c>
      <c r="B81" s="61">
        <v>15.74</v>
      </c>
    </row>
    <row r="82" spans="1:2" x14ac:dyDescent="0.25">
      <c r="A82" s="60">
        <v>71</v>
      </c>
      <c r="B82" s="61">
        <v>15.11</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LFzLm0e0J2w5SczcCzk6+vCJ6MCGx99lNyT1OFDFkD8BcdBIXhLed2CfbEuV7bGXiXhYAfH2XCNRs3ZRygMdnw==" saltValue="Qo+HD0ofQugnMvYQhPlhfw==" spinCount="100000" sheet="1" objects="1" scenarios="1"/>
  <conditionalFormatting sqref="A6:A21">
    <cfRule type="expression" dxfId="661" priority="15" stopIfTrue="1">
      <formula>MOD(ROW(),2)=0</formula>
    </cfRule>
    <cfRule type="expression" dxfId="660" priority="16" stopIfTrue="1">
      <formula>MOD(ROW(),2)&lt;&gt;0</formula>
    </cfRule>
  </conditionalFormatting>
  <conditionalFormatting sqref="A26:A86">
    <cfRule type="expression" dxfId="659" priority="3" stopIfTrue="1">
      <formula>MOD(ROW(),2)=0</formula>
    </cfRule>
    <cfRule type="expression" dxfId="658" priority="4" stopIfTrue="1">
      <formula>MOD(ROW(),2)&lt;&gt;0</formula>
    </cfRule>
  </conditionalFormatting>
  <conditionalFormatting sqref="B6:B21">
    <cfRule type="expression" dxfId="657" priority="1" stopIfTrue="1">
      <formula>MOD(ROW(),2)=0</formula>
    </cfRule>
    <cfRule type="expression" dxfId="656" priority="2" stopIfTrue="1">
      <formula>MOD(ROW(),2)&lt;&gt;0</formula>
    </cfRule>
  </conditionalFormatting>
  <conditionalFormatting sqref="B26:B86">
    <cfRule type="expression" dxfId="655" priority="5" stopIfTrue="1">
      <formula>MOD(ROW(),2)=0</formula>
    </cfRule>
    <cfRule type="expression" dxfId="654" priority="6"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E927F-52AE-44D0-B1D7-5F28601E54CA}">
  <sheetPr codeName="Sheet51"/>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x-310</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285</v>
      </c>
    </row>
    <row r="10" spans="1:2" s="64" customFormat="1" ht="26.4" x14ac:dyDescent="0.25">
      <c r="A10" s="56" t="s">
        <v>6</v>
      </c>
      <c r="B10" s="63" t="s">
        <v>301</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310</v>
      </c>
    </row>
    <row r="15" spans="1:2" s="64" customFormat="1" x14ac:dyDescent="0.25">
      <c r="A15" s="56" t="s">
        <v>497</v>
      </c>
      <c r="B15" s="63" t="s">
        <v>302</v>
      </c>
    </row>
    <row r="16" spans="1:2" s="64" customFormat="1" x14ac:dyDescent="0.25">
      <c r="A16" s="56" t="s">
        <v>168</v>
      </c>
      <c r="B16" s="63" t="s">
        <v>303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7.42</v>
      </c>
    </row>
    <row r="28" spans="1:2" x14ac:dyDescent="0.25">
      <c r="A28" s="60">
        <v>17</v>
      </c>
      <c r="B28" s="61">
        <v>7.55</v>
      </c>
    </row>
    <row r="29" spans="1:2" x14ac:dyDescent="0.25">
      <c r="A29" s="60">
        <v>18</v>
      </c>
      <c r="B29" s="61">
        <v>7.69</v>
      </c>
    </row>
    <row r="30" spans="1:2" x14ac:dyDescent="0.25">
      <c r="A30" s="60">
        <v>19</v>
      </c>
      <c r="B30" s="61">
        <v>7.82</v>
      </c>
    </row>
    <row r="31" spans="1:2" x14ac:dyDescent="0.25">
      <c r="A31" s="60">
        <v>20</v>
      </c>
      <c r="B31" s="61">
        <v>7.96</v>
      </c>
    </row>
    <row r="32" spans="1:2" x14ac:dyDescent="0.25">
      <c r="A32" s="60">
        <v>21</v>
      </c>
      <c r="B32" s="61">
        <v>8.11</v>
      </c>
    </row>
    <row r="33" spans="1:2" x14ac:dyDescent="0.25">
      <c r="A33" s="60">
        <v>22</v>
      </c>
      <c r="B33" s="61">
        <v>8.25</v>
      </c>
    </row>
    <row r="34" spans="1:2" x14ac:dyDescent="0.25">
      <c r="A34" s="60">
        <v>23</v>
      </c>
      <c r="B34" s="61">
        <v>8.4</v>
      </c>
    </row>
    <row r="35" spans="1:2" x14ac:dyDescent="0.25">
      <c r="A35" s="60">
        <v>24</v>
      </c>
      <c r="B35" s="61">
        <v>8.5500000000000007</v>
      </c>
    </row>
    <row r="36" spans="1:2" x14ac:dyDescent="0.25">
      <c r="A36" s="60">
        <v>25</v>
      </c>
      <c r="B36" s="61">
        <v>8.7100000000000009</v>
      </c>
    </row>
    <row r="37" spans="1:2" x14ac:dyDescent="0.25">
      <c r="A37" s="60">
        <v>26</v>
      </c>
      <c r="B37" s="61">
        <v>8.8699999999999992</v>
      </c>
    </row>
    <row r="38" spans="1:2" x14ac:dyDescent="0.25">
      <c r="A38" s="60">
        <v>27</v>
      </c>
      <c r="B38" s="61">
        <v>9.0299999999999994</v>
      </c>
    </row>
    <row r="39" spans="1:2" x14ac:dyDescent="0.25">
      <c r="A39" s="60">
        <v>28</v>
      </c>
      <c r="B39" s="61">
        <v>9.19</v>
      </c>
    </row>
    <row r="40" spans="1:2" x14ac:dyDescent="0.25">
      <c r="A40" s="60">
        <v>29</v>
      </c>
      <c r="B40" s="61">
        <v>9.35</v>
      </c>
    </row>
    <row r="41" spans="1:2" x14ac:dyDescent="0.25">
      <c r="A41" s="60">
        <v>30</v>
      </c>
      <c r="B41" s="61">
        <v>9.52</v>
      </c>
    </row>
    <row r="42" spans="1:2" x14ac:dyDescent="0.25">
      <c r="A42" s="60">
        <v>31</v>
      </c>
      <c r="B42" s="61">
        <v>9.69</v>
      </c>
    </row>
    <row r="43" spans="1:2" x14ac:dyDescent="0.25">
      <c r="A43" s="60">
        <v>32</v>
      </c>
      <c r="B43" s="61">
        <v>9.8699999999999992</v>
      </c>
    </row>
    <row r="44" spans="1:2" x14ac:dyDescent="0.25">
      <c r="A44" s="60">
        <v>33</v>
      </c>
      <c r="B44" s="61">
        <v>10.050000000000001</v>
      </c>
    </row>
    <row r="45" spans="1:2" x14ac:dyDescent="0.25">
      <c r="A45" s="60">
        <v>34</v>
      </c>
      <c r="B45" s="61">
        <v>10.23</v>
      </c>
    </row>
    <row r="46" spans="1:2" x14ac:dyDescent="0.25">
      <c r="A46" s="60">
        <v>35</v>
      </c>
      <c r="B46" s="61">
        <v>10.41</v>
      </c>
    </row>
    <row r="47" spans="1:2" x14ac:dyDescent="0.25">
      <c r="A47" s="60">
        <v>36</v>
      </c>
      <c r="B47" s="61">
        <v>10.6</v>
      </c>
    </row>
    <row r="48" spans="1:2" x14ac:dyDescent="0.25">
      <c r="A48" s="60">
        <v>37</v>
      </c>
      <c r="B48" s="61">
        <v>10.79</v>
      </c>
    </row>
    <row r="49" spans="1:2" x14ac:dyDescent="0.25">
      <c r="A49" s="60">
        <v>38</v>
      </c>
      <c r="B49" s="61">
        <v>10.99</v>
      </c>
    </row>
    <row r="50" spans="1:2" x14ac:dyDescent="0.25">
      <c r="A50" s="60">
        <v>39</v>
      </c>
      <c r="B50" s="61">
        <v>11.18</v>
      </c>
    </row>
    <row r="51" spans="1:2" x14ac:dyDescent="0.25">
      <c r="A51" s="60">
        <v>40</v>
      </c>
      <c r="B51" s="61">
        <v>11.39</v>
      </c>
    </row>
    <row r="52" spans="1:2" x14ac:dyDescent="0.25">
      <c r="A52" s="60">
        <v>41</v>
      </c>
      <c r="B52" s="61">
        <v>11.6</v>
      </c>
    </row>
    <row r="53" spans="1:2" x14ac:dyDescent="0.25">
      <c r="A53" s="60">
        <v>42</v>
      </c>
      <c r="B53" s="61">
        <v>11.81</v>
      </c>
    </row>
    <row r="54" spans="1:2" x14ac:dyDescent="0.25">
      <c r="A54" s="60">
        <v>43</v>
      </c>
      <c r="B54" s="61">
        <v>12.02</v>
      </c>
    </row>
    <row r="55" spans="1:2" x14ac:dyDescent="0.25">
      <c r="A55" s="60">
        <v>44</v>
      </c>
      <c r="B55" s="61">
        <v>12.24</v>
      </c>
    </row>
    <row r="56" spans="1:2" x14ac:dyDescent="0.25">
      <c r="A56" s="60">
        <v>45</v>
      </c>
      <c r="B56" s="61">
        <v>12.47</v>
      </c>
    </row>
    <row r="57" spans="1:2" x14ac:dyDescent="0.25">
      <c r="A57" s="60">
        <v>46</v>
      </c>
      <c r="B57" s="61">
        <v>12.7</v>
      </c>
    </row>
    <row r="58" spans="1:2" x14ac:dyDescent="0.25">
      <c r="A58" s="60">
        <v>47</v>
      </c>
      <c r="B58" s="61">
        <v>12.93</v>
      </c>
    </row>
    <row r="59" spans="1:2" x14ac:dyDescent="0.25">
      <c r="A59" s="60">
        <v>48</v>
      </c>
      <c r="B59" s="61">
        <v>13.18</v>
      </c>
    </row>
    <row r="60" spans="1:2" x14ac:dyDescent="0.25">
      <c r="A60" s="60">
        <v>49</v>
      </c>
      <c r="B60" s="61">
        <v>13.42</v>
      </c>
    </row>
    <row r="61" spans="1:2" x14ac:dyDescent="0.25">
      <c r="A61" s="60">
        <v>50</v>
      </c>
      <c r="B61" s="61">
        <v>13.67</v>
      </c>
    </row>
    <row r="62" spans="1:2" x14ac:dyDescent="0.25">
      <c r="A62" s="60">
        <v>51</v>
      </c>
      <c r="B62" s="61">
        <v>13.93</v>
      </c>
    </row>
    <row r="63" spans="1:2" x14ac:dyDescent="0.25">
      <c r="A63" s="60">
        <v>52</v>
      </c>
      <c r="B63" s="61">
        <v>14.2</v>
      </c>
    </row>
    <row r="64" spans="1:2" x14ac:dyDescent="0.25">
      <c r="A64" s="60">
        <v>53</v>
      </c>
      <c r="B64" s="61">
        <v>14.47</v>
      </c>
    </row>
    <row r="65" spans="1:2" x14ac:dyDescent="0.25">
      <c r="A65" s="60">
        <v>54</v>
      </c>
      <c r="B65" s="61">
        <v>14.74</v>
      </c>
    </row>
    <row r="66" spans="1:2" x14ac:dyDescent="0.25">
      <c r="A66" s="60">
        <v>55</v>
      </c>
      <c r="B66" s="61">
        <v>15.03</v>
      </c>
    </row>
    <row r="67" spans="1:2" x14ac:dyDescent="0.25">
      <c r="A67" s="60">
        <v>56</v>
      </c>
      <c r="B67" s="61">
        <v>15.32</v>
      </c>
    </row>
    <row r="68" spans="1:2" x14ac:dyDescent="0.25">
      <c r="A68" s="60">
        <v>57</v>
      </c>
      <c r="B68" s="61">
        <v>15.62</v>
      </c>
    </row>
    <row r="69" spans="1:2" x14ac:dyDescent="0.25">
      <c r="A69" s="60">
        <v>58</v>
      </c>
      <c r="B69" s="61">
        <v>15.93</v>
      </c>
    </row>
    <row r="70" spans="1:2" x14ac:dyDescent="0.25">
      <c r="A70" s="60">
        <v>59</v>
      </c>
      <c r="B70" s="61">
        <v>16.25</v>
      </c>
    </row>
    <row r="71" spans="1:2" x14ac:dyDescent="0.25">
      <c r="A71" s="60">
        <v>60</v>
      </c>
      <c r="B71" s="61">
        <v>16.579999999999998</v>
      </c>
    </row>
    <row r="72" spans="1:2" x14ac:dyDescent="0.25">
      <c r="A72" s="60">
        <v>61</v>
      </c>
      <c r="B72" s="61">
        <v>16.920000000000002</v>
      </c>
    </row>
    <row r="73" spans="1:2" x14ac:dyDescent="0.25">
      <c r="A73" s="60">
        <v>62</v>
      </c>
      <c r="B73" s="61">
        <v>17.27</v>
      </c>
    </row>
    <row r="74" spans="1:2" x14ac:dyDescent="0.25">
      <c r="A74" s="60">
        <v>63</v>
      </c>
      <c r="B74" s="61">
        <v>17.63</v>
      </c>
    </row>
    <row r="75" spans="1:2" x14ac:dyDescent="0.25">
      <c r="A75" s="60">
        <v>64</v>
      </c>
      <c r="B75" s="61">
        <v>18</v>
      </c>
    </row>
    <row r="76" spans="1:2" x14ac:dyDescent="0.25">
      <c r="A76" s="60">
        <v>65</v>
      </c>
      <c r="B76" s="61">
        <v>18.38</v>
      </c>
    </row>
    <row r="77" spans="1:2" x14ac:dyDescent="0.25">
      <c r="A77" s="60">
        <v>66</v>
      </c>
      <c r="B77" s="61">
        <v>18.260000000000002</v>
      </c>
    </row>
    <row r="78" spans="1:2" x14ac:dyDescent="0.25">
      <c r="A78" s="60">
        <v>67</v>
      </c>
      <c r="B78" s="61">
        <v>17.64</v>
      </c>
    </row>
    <row r="79" spans="1:2" x14ac:dyDescent="0.25">
      <c r="A79" s="60">
        <v>68</v>
      </c>
      <c r="B79" s="61">
        <v>17</v>
      </c>
    </row>
    <row r="80" spans="1:2" x14ac:dyDescent="0.25">
      <c r="A80" s="60">
        <v>69</v>
      </c>
      <c r="B80" s="61">
        <v>16.37</v>
      </c>
    </row>
    <row r="81" spans="1:2" x14ac:dyDescent="0.25">
      <c r="A81" s="60">
        <v>70</v>
      </c>
      <c r="B81" s="61">
        <v>15.74</v>
      </c>
    </row>
    <row r="82" spans="1:2" x14ac:dyDescent="0.25">
      <c r="A82" s="60">
        <v>71</v>
      </c>
      <c r="B82" s="61">
        <v>15.11</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f9asIlVcdrhYh1acP1mDiexYpNANgKa3qcKzoW2xuCt1dVMISKsF/Q95SW1g63PqXQpzBu9BgG+gKjsXmr/lLg==" saltValue="zU5A7qu7aC/a9DFFlkunvQ==" spinCount="100000" sheet="1" objects="1" scenarios="1"/>
  <conditionalFormatting sqref="A6:A21">
    <cfRule type="expression" dxfId="653" priority="15" stopIfTrue="1">
      <formula>MOD(ROW(),2)=0</formula>
    </cfRule>
    <cfRule type="expression" dxfId="652" priority="16" stopIfTrue="1">
      <formula>MOD(ROW(),2)&lt;&gt;0</formula>
    </cfRule>
  </conditionalFormatting>
  <conditionalFormatting sqref="A26:A86">
    <cfRule type="expression" dxfId="651" priority="3" stopIfTrue="1">
      <formula>MOD(ROW(),2)=0</formula>
    </cfRule>
    <cfRule type="expression" dxfId="650" priority="4" stopIfTrue="1">
      <formula>MOD(ROW(),2)&lt;&gt;0</formula>
    </cfRule>
  </conditionalFormatting>
  <conditionalFormatting sqref="B6:B21">
    <cfRule type="expression" dxfId="649" priority="1" stopIfTrue="1">
      <formula>MOD(ROW(),2)=0</formula>
    </cfRule>
    <cfRule type="expression" dxfId="648" priority="2" stopIfTrue="1">
      <formula>MOD(ROW(),2)&lt;&gt;0</formula>
    </cfRule>
  </conditionalFormatting>
  <conditionalFormatting sqref="B26:B86">
    <cfRule type="expression" dxfId="647" priority="5" stopIfTrue="1">
      <formula>MOD(ROW(),2)=0</formula>
    </cfRule>
    <cfRule type="expression" dxfId="646" priority="6"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EB20D-1A8F-4731-BAC8-E2A79F3B24FD}">
  <sheetPr codeName="Sheet52"/>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x-311</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285</v>
      </c>
    </row>
    <row r="10" spans="1:2" s="64" customFormat="1" ht="26.4" x14ac:dyDescent="0.25">
      <c r="A10" s="56" t="s">
        <v>6</v>
      </c>
      <c r="B10" s="63" t="s">
        <v>304</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311</v>
      </c>
    </row>
    <row r="15" spans="1:2" s="64" customFormat="1" x14ac:dyDescent="0.25">
      <c r="A15" s="56" t="s">
        <v>497</v>
      </c>
      <c r="B15" s="63" t="s">
        <v>305</v>
      </c>
    </row>
    <row r="16" spans="1:2" s="64" customFormat="1" x14ac:dyDescent="0.25">
      <c r="A16" s="56" t="s">
        <v>168</v>
      </c>
      <c r="B16" s="63" t="s">
        <v>306</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7.06</v>
      </c>
    </row>
    <row r="28" spans="1:2" x14ac:dyDescent="0.25">
      <c r="A28" s="60">
        <v>17</v>
      </c>
      <c r="B28" s="61">
        <v>7.19</v>
      </c>
    </row>
    <row r="29" spans="1:2" x14ac:dyDescent="0.25">
      <c r="A29" s="60">
        <v>18</v>
      </c>
      <c r="B29" s="61">
        <v>7.31</v>
      </c>
    </row>
    <row r="30" spans="1:2" x14ac:dyDescent="0.25">
      <c r="A30" s="60">
        <v>19</v>
      </c>
      <c r="B30" s="61">
        <v>7.45</v>
      </c>
    </row>
    <row r="31" spans="1:2" x14ac:dyDescent="0.25">
      <c r="A31" s="60">
        <v>20</v>
      </c>
      <c r="B31" s="61">
        <v>7.58</v>
      </c>
    </row>
    <row r="32" spans="1:2" x14ac:dyDescent="0.25">
      <c r="A32" s="60">
        <v>21</v>
      </c>
      <c r="B32" s="61">
        <v>7.72</v>
      </c>
    </row>
    <row r="33" spans="1:2" x14ac:dyDescent="0.25">
      <c r="A33" s="60">
        <v>22</v>
      </c>
      <c r="B33" s="61">
        <v>7.85</v>
      </c>
    </row>
    <row r="34" spans="1:2" x14ac:dyDescent="0.25">
      <c r="A34" s="60">
        <v>23</v>
      </c>
      <c r="B34" s="61">
        <v>7.99</v>
      </c>
    </row>
    <row r="35" spans="1:2" x14ac:dyDescent="0.25">
      <c r="A35" s="60">
        <v>24</v>
      </c>
      <c r="B35" s="61">
        <v>8.14</v>
      </c>
    </row>
    <row r="36" spans="1:2" x14ac:dyDescent="0.25">
      <c r="A36" s="60">
        <v>25</v>
      </c>
      <c r="B36" s="61">
        <v>8.2799999999999994</v>
      </c>
    </row>
    <row r="37" spans="1:2" x14ac:dyDescent="0.25">
      <c r="A37" s="60">
        <v>26</v>
      </c>
      <c r="B37" s="61">
        <v>8.43</v>
      </c>
    </row>
    <row r="38" spans="1:2" x14ac:dyDescent="0.25">
      <c r="A38" s="60">
        <v>27</v>
      </c>
      <c r="B38" s="61">
        <v>8.58</v>
      </c>
    </row>
    <row r="39" spans="1:2" x14ac:dyDescent="0.25">
      <c r="A39" s="60">
        <v>28</v>
      </c>
      <c r="B39" s="61">
        <v>8.74</v>
      </c>
    </row>
    <row r="40" spans="1:2" x14ac:dyDescent="0.25">
      <c r="A40" s="60">
        <v>29</v>
      </c>
      <c r="B40" s="61">
        <v>8.89</v>
      </c>
    </row>
    <row r="41" spans="1:2" x14ac:dyDescent="0.25">
      <c r="A41" s="60">
        <v>30</v>
      </c>
      <c r="B41" s="61">
        <v>9.0500000000000007</v>
      </c>
    </row>
    <row r="42" spans="1:2" x14ac:dyDescent="0.25">
      <c r="A42" s="60">
        <v>31</v>
      </c>
      <c r="B42" s="61">
        <v>9.2100000000000009</v>
      </c>
    </row>
    <row r="43" spans="1:2" x14ac:dyDescent="0.25">
      <c r="A43" s="60">
        <v>32</v>
      </c>
      <c r="B43" s="61">
        <v>9.3800000000000008</v>
      </c>
    </row>
    <row r="44" spans="1:2" x14ac:dyDescent="0.25">
      <c r="A44" s="60">
        <v>33</v>
      </c>
      <c r="B44" s="61">
        <v>9.5500000000000007</v>
      </c>
    </row>
    <row r="45" spans="1:2" x14ac:dyDescent="0.25">
      <c r="A45" s="60">
        <v>34</v>
      </c>
      <c r="B45" s="61">
        <v>9.7200000000000006</v>
      </c>
    </row>
    <row r="46" spans="1:2" x14ac:dyDescent="0.25">
      <c r="A46" s="60">
        <v>35</v>
      </c>
      <c r="B46" s="61">
        <v>9.89</v>
      </c>
    </row>
    <row r="47" spans="1:2" x14ac:dyDescent="0.25">
      <c r="A47" s="60">
        <v>36</v>
      </c>
      <c r="B47" s="61">
        <v>10.07</v>
      </c>
    </row>
    <row r="48" spans="1:2" x14ac:dyDescent="0.25">
      <c r="A48" s="60">
        <v>37</v>
      </c>
      <c r="B48" s="61">
        <v>10.25</v>
      </c>
    </row>
    <row r="49" spans="1:2" x14ac:dyDescent="0.25">
      <c r="A49" s="60">
        <v>38</v>
      </c>
      <c r="B49" s="61">
        <v>10.44</v>
      </c>
    </row>
    <row r="50" spans="1:2" x14ac:dyDescent="0.25">
      <c r="A50" s="60">
        <v>39</v>
      </c>
      <c r="B50" s="61">
        <v>10.62</v>
      </c>
    </row>
    <row r="51" spans="1:2" x14ac:dyDescent="0.25">
      <c r="A51" s="60">
        <v>40</v>
      </c>
      <c r="B51" s="61">
        <v>10.82</v>
      </c>
    </row>
    <row r="52" spans="1:2" x14ac:dyDescent="0.25">
      <c r="A52" s="60">
        <v>41</v>
      </c>
      <c r="B52" s="61">
        <v>11.01</v>
      </c>
    </row>
    <row r="53" spans="1:2" x14ac:dyDescent="0.25">
      <c r="A53" s="60">
        <v>42</v>
      </c>
      <c r="B53" s="61">
        <v>11.21</v>
      </c>
    </row>
    <row r="54" spans="1:2" x14ac:dyDescent="0.25">
      <c r="A54" s="60">
        <v>43</v>
      </c>
      <c r="B54" s="61">
        <v>11.41</v>
      </c>
    </row>
    <row r="55" spans="1:2" x14ac:dyDescent="0.25">
      <c r="A55" s="60">
        <v>44</v>
      </c>
      <c r="B55" s="61">
        <v>11.62</v>
      </c>
    </row>
    <row r="56" spans="1:2" x14ac:dyDescent="0.25">
      <c r="A56" s="60">
        <v>45</v>
      </c>
      <c r="B56" s="61">
        <v>11.84</v>
      </c>
    </row>
    <row r="57" spans="1:2" x14ac:dyDescent="0.25">
      <c r="A57" s="60">
        <v>46</v>
      </c>
      <c r="B57" s="61">
        <v>12.05</v>
      </c>
    </row>
    <row r="58" spans="1:2" x14ac:dyDescent="0.25">
      <c r="A58" s="60">
        <v>47</v>
      </c>
      <c r="B58" s="61">
        <v>12.28</v>
      </c>
    </row>
    <row r="59" spans="1:2" x14ac:dyDescent="0.25">
      <c r="A59" s="60">
        <v>48</v>
      </c>
      <c r="B59" s="61">
        <v>12.5</v>
      </c>
    </row>
    <row r="60" spans="1:2" x14ac:dyDescent="0.25">
      <c r="A60" s="60">
        <v>49</v>
      </c>
      <c r="B60" s="61">
        <v>12.74</v>
      </c>
    </row>
    <row r="61" spans="1:2" x14ac:dyDescent="0.25">
      <c r="A61" s="60">
        <v>50</v>
      </c>
      <c r="B61" s="61">
        <v>12.97</v>
      </c>
    </row>
    <row r="62" spans="1:2" x14ac:dyDescent="0.25">
      <c r="A62" s="60">
        <v>51</v>
      </c>
      <c r="B62" s="61">
        <v>13.22</v>
      </c>
    </row>
    <row r="63" spans="1:2" x14ac:dyDescent="0.25">
      <c r="A63" s="60">
        <v>52</v>
      </c>
      <c r="B63" s="61">
        <v>13.46</v>
      </c>
    </row>
    <row r="64" spans="1:2" x14ac:dyDescent="0.25">
      <c r="A64" s="60">
        <v>53</v>
      </c>
      <c r="B64" s="61">
        <v>13.72</v>
      </c>
    </row>
    <row r="65" spans="1:2" x14ac:dyDescent="0.25">
      <c r="A65" s="60">
        <v>54</v>
      </c>
      <c r="B65" s="61">
        <v>13.98</v>
      </c>
    </row>
    <row r="66" spans="1:2" x14ac:dyDescent="0.25">
      <c r="A66" s="60">
        <v>55</v>
      </c>
      <c r="B66" s="61">
        <v>14.25</v>
      </c>
    </row>
    <row r="67" spans="1:2" x14ac:dyDescent="0.25">
      <c r="A67" s="60">
        <v>56</v>
      </c>
      <c r="B67" s="61">
        <v>14.53</v>
      </c>
    </row>
    <row r="68" spans="1:2" x14ac:dyDescent="0.25">
      <c r="A68" s="60">
        <v>57</v>
      </c>
      <c r="B68" s="61">
        <v>14.81</v>
      </c>
    </row>
    <row r="69" spans="1:2" x14ac:dyDescent="0.25">
      <c r="A69" s="60">
        <v>58</v>
      </c>
      <c r="B69" s="61">
        <v>15.1</v>
      </c>
    </row>
    <row r="70" spans="1:2" x14ac:dyDescent="0.25">
      <c r="A70" s="60">
        <v>59</v>
      </c>
      <c r="B70" s="61">
        <v>15.4</v>
      </c>
    </row>
    <row r="71" spans="1:2" x14ac:dyDescent="0.25">
      <c r="A71" s="60">
        <v>60</v>
      </c>
      <c r="B71" s="61">
        <v>15.71</v>
      </c>
    </row>
    <row r="72" spans="1:2" x14ac:dyDescent="0.25">
      <c r="A72" s="60">
        <v>61</v>
      </c>
      <c r="B72" s="61">
        <v>16.03</v>
      </c>
    </row>
    <row r="73" spans="1:2" x14ac:dyDescent="0.25">
      <c r="A73" s="60">
        <v>62</v>
      </c>
      <c r="B73" s="61">
        <v>16.36</v>
      </c>
    </row>
    <row r="74" spans="1:2" x14ac:dyDescent="0.25">
      <c r="A74" s="60">
        <v>63</v>
      </c>
      <c r="B74" s="61">
        <v>16.7</v>
      </c>
    </row>
    <row r="75" spans="1:2" x14ac:dyDescent="0.25">
      <c r="A75" s="60">
        <v>64</v>
      </c>
      <c r="B75" s="61">
        <v>17.05</v>
      </c>
    </row>
    <row r="76" spans="1:2" x14ac:dyDescent="0.25">
      <c r="A76" s="60">
        <v>65</v>
      </c>
      <c r="B76" s="61">
        <v>17.41</v>
      </c>
    </row>
    <row r="77" spans="1:2" x14ac:dyDescent="0.25">
      <c r="A77" s="60">
        <v>66</v>
      </c>
      <c r="B77" s="61">
        <v>17.78</v>
      </c>
    </row>
    <row r="78" spans="1:2" x14ac:dyDescent="0.25">
      <c r="A78" s="60">
        <v>67</v>
      </c>
      <c r="B78" s="61">
        <v>17.66</v>
      </c>
    </row>
    <row r="79" spans="1:2" x14ac:dyDescent="0.25">
      <c r="A79" s="60">
        <v>68</v>
      </c>
      <c r="B79" s="61">
        <v>17.02</v>
      </c>
    </row>
    <row r="80" spans="1:2" x14ac:dyDescent="0.25">
      <c r="A80" s="60">
        <v>69</v>
      </c>
      <c r="B80" s="61">
        <v>16.38</v>
      </c>
    </row>
    <row r="81" spans="1:2" x14ac:dyDescent="0.25">
      <c r="A81" s="60">
        <v>70</v>
      </c>
      <c r="B81" s="61">
        <v>15.75</v>
      </c>
    </row>
    <row r="82" spans="1:2" x14ac:dyDescent="0.25">
      <c r="A82" s="60">
        <v>71</v>
      </c>
      <c r="B82" s="61">
        <v>15.11</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dbAFHBFKjvq26Aghveng/HJjHC1uTRVlqcBRKUuyCwK6dA9tpUgp148Cq1ghLmyvlyfdA96hzToABfR4HcejVw==" saltValue="zTjXeRHNOeu3UnMIRGiqxg==" spinCount="100000" sheet="1" objects="1" scenarios="1"/>
  <conditionalFormatting sqref="A6:A21">
    <cfRule type="expression" dxfId="645" priority="15" stopIfTrue="1">
      <formula>MOD(ROW(),2)=0</formula>
    </cfRule>
    <cfRule type="expression" dxfId="644" priority="16" stopIfTrue="1">
      <formula>MOD(ROW(),2)&lt;&gt;0</formula>
    </cfRule>
  </conditionalFormatting>
  <conditionalFormatting sqref="A26:A86">
    <cfRule type="expression" dxfId="643" priority="3" stopIfTrue="1">
      <formula>MOD(ROW(),2)=0</formula>
    </cfRule>
    <cfRule type="expression" dxfId="642" priority="4" stopIfTrue="1">
      <formula>MOD(ROW(),2)&lt;&gt;0</formula>
    </cfRule>
  </conditionalFormatting>
  <conditionalFormatting sqref="B6:B21">
    <cfRule type="expression" dxfId="641" priority="1" stopIfTrue="1">
      <formula>MOD(ROW(),2)=0</formula>
    </cfRule>
    <cfRule type="expression" dxfId="640" priority="2" stopIfTrue="1">
      <formula>MOD(ROW(),2)&lt;&gt;0</formula>
    </cfRule>
  </conditionalFormatting>
  <conditionalFormatting sqref="B26:B86">
    <cfRule type="expression" dxfId="639" priority="5" stopIfTrue="1">
      <formula>MOD(ROW(),2)=0</formula>
    </cfRule>
    <cfRule type="expression" dxfId="638" priority="6"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E5BB9-8B33-4F5C-AB31-E3B0C228949E}">
  <sheetPr codeName="Sheet53"/>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x-312</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285</v>
      </c>
    </row>
    <row r="10" spans="1:2" s="64" customFormat="1" ht="26.4" x14ac:dyDescent="0.25">
      <c r="A10" s="56" t="s">
        <v>6</v>
      </c>
      <c r="B10" s="63" t="s">
        <v>307</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312</v>
      </c>
    </row>
    <row r="15" spans="1:2" s="64" customFormat="1" x14ac:dyDescent="0.25">
      <c r="A15" s="56" t="s">
        <v>497</v>
      </c>
      <c r="B15" s="63" t="s">
        <v>308</v>
      </c>
    </row>
    <row r="16" spans="1:2" s="64" customFormat="1" x14ac:dyDescent="0.25">
      <c r="A16" s="56" t="s">
        <v>168</v>
      </c>
      <c r="B16" s="63" t="s">
        <v>309</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7.06</v>
      </c>
    </row>
    <row r="28" spans="1:2" x14ac:dyDescent="0.25">
      <c r="A28" s="60">
        <v>17</v>
      </c>
      <c r="B28" s="61">
        <v>7.19</v>
      </c>
    </row>
    <row r="29" spans="1:2" x14ac:dyDescent="0.25">
      <c r="A29" s="60">
        <v>18</v>
      </c>
      <c r="B29" s="61">
        <v>7.31</v>
      </c>
    </row>
    <row r="30" spans="1:2" x14ac:dyDescent="0.25">
      <c r="A30" s="60">
        <v>19</v>
      </c>
      <c r="B30" s="61">
        <v>7.45</v>
      </c>
    </row>
    <row r="31" spans="1:2" x14ac:dyDescent="0.25">
      <c r="A31" s="60">
        <v>20</v>
      </c>
      <c r="B31" s="61">
        <v>7.58</v>
      </c>
    </row>
    <row r="32" spans="1:2" x14ac:dyDescent="0.25">
      <c r="A32" s="60">
        <v>21</v>
      </c>
      <c r="B32" s="61">
        <v>7.72</v>
      </c>
    </row>
    <row r="33" spans="1:2" x14ac:dyDescent="0.25">
      <c r="A33" s="60">
        <v>22</v>
      </c>
      <c r="B33" s="61">
        <v>7.85</v>
      </c>
    </row>
    <row r="34" spans="1:2" x14ac:dyDescent="0.25">
      <c r="A34" s="60">
        <v>23</v>
      </c>
      <c r="B34" s="61">
        <v>7.99</v>
      </c>
    </row>
    <row r="35" spans="1:2" x14ac:dyDescent="0.25">
      <c r="A35" s="60">
        <v>24</v>
      </c>
      <c r="B35" s="61">
        <v>8.14</v>
      </c>
    </row>
    <row r="36" spans="1:2" x14ac:dyDescent="0.25">
      <c r="A36" s="60">
        <v>25</v>
      </c>
      <c r="B36" s="61">
        <v>8.2799999999999994</v>
      </c>
    </row>
    <row r="37" spans="1:2" x14ac:dyDescent="0.25">
      <c r="A37" s="60">
        <v>26</v>
      </c>
      <c r="B37" s="61">
        <v>8.43</v>
      </c>
    </row>
    <row r="38" spans="1:2" x14ac:dyDescent="0.25">
      <c r="A38" s="60">
        <v>27</v>
      </c>
      <c r="B38" s="61">
        <v>8.58</v>
      </c>
    </row>
    <row r="39" spans="1:2" x14ac:dyDescent="0.25">
      <c r="A39" s="60">
        <v>28</v>
      </c>
      <c r="B39" s="61">
        <v>8.74</v>
      </c>
    </row>
    <row r="40" spans="1:2" x14ac:dyDescent="0.25">
      <c r="A40" s="60">
        <v>29</v>
      </c>
      <c r="B40" s="61">
        <v>8.89</v>
      </c>
    </row>
    <row r="41" spans="1:2" x14ac:dyDescent="0.25">
      <c r="A41" s="60">
        <v>30</v>
      </c>
      <c r="B41" s="61">
        <v>9.0500000000000007</v>
      </c>
    </row>
    <row r="42" spans="1:2" x14ac:dyDescent="0.25">
      <c r="A42" s="60">
        <v>31</v>
      </c>
      <c r="B42" s="61">
        <v>9.2100000000000009</v>
      </c>
    </row>
    <row r="43" spans="1:2" x14ac:dyDescent="0.25">
      <c r="A43" s="60">
        <v>32</v>
      </c>
      <c r="B43" s="61">
        <v>9.3800000000000008</v>
      </c>
    </row>
    <row r="44" spans="1:2" x14ac:dyDescent="0.25">
      <c r="A44" s="60">
        <v>33</v>
      </c>
      <c r="B44" s="61">
        <v>9.5500000000000007</v>
      </c>
    </row>
    <row r="45" spans="1:2" x14ac:dyDescent="0.25">
      <c r="A45" s="60">
        <v>34</v>
      </c>
      <c r="B45" s="61">
        <v>9.7200000000000006</v>
      </c>
    </row>
    <row r="46" spans="1:2" x14ac:dyDescent="0.25">
      <c r="A46" s="60">
        <v>35</v>
      </c>
      <c r="B46" s="61">
        <v>9.89</v>
      </c>
    </row>
    <row r="47" spans="1:2" x14ac:dyDescent="0.25">
      <c r="A47" s="60">
        <v>36</v>
      </c>
      <c r="B47" s="61">
        <v>10.07</v>
      </c>
    </row>
    <row r="48" spans="1:2" x14ac:dyDescent="0.25">
      <c r="A48" s="60">
        <v>37</v>
      </c>
      <c r="B48" s="61">
        <v>10.25</v>
      </c>
    </row>
    <row r="49" spans="1:2" x14ac:dyDescent="0.25">
      <c r="A49" s="60">
        <v>38</v>
      </c>
      <c r="B49" s="61">
        <v>10.44</v>
      </c>
    </row>
    <row r="50" spans="1:2" x14ac:dyDescent="0.25">
      <c r="A50" s="60">
        <v>39</v>
      </c>
      <c r="B50" s="61">
        <v>10.62</v>
      </c>
    </row>
    <row r="51" spans="1:2" x14ac:dyDescent="0.25">
      <c r="A51" s="60">
        <v>40</v>
      </c>
      <c r="B51" s="61">
        <v>10.82</v>
      </c>
    </row>
    <row r="52" spans="1:2" x14ac:dyDescent="0.25">
      <c r="A52" s="60">
        <v>41</v>
      </c>
      <c r="B52" s="61">
        <v>11.01</v>
      </c>
    </row>
    <row r="53" spans="1:2" x14ac:dyDescent="0.25">
      <c r="A53" s="60">
        <v>42</v>
      </c>
      <c r="B53" s="61">
        <v>11.21</v>
      </c>
    </row>
    <row r="54" spans="1:2" x14ac:dyDescent="0.25">
      <c r="A54" s="60">
        <v>43</v>
      </c>
      <c r="B54" s="61">
        <v>11.41</v>
      </c>
    </row>
    <row r="55" spans="1:2" x14ac:dyDescent="0.25">
      <c r="A55" s="60">
        <v>44</v>
      </c>
      <c r="B55" s="61">
        <v>11.62</v>
      </c>
    </row>
    <row r="56" spans="1:2" x14ac:dyDescent="0.25">
      <c r="A56" s="60">
        <v>45</v>
      </c>
      <c r="B56" s="61">
        <v>11.84</v>
      </c>
    </row>
    <row r="57" spans="1:2" x14ac:dyDescent="0.25">
      <c r="A57" s="60">
        <v>46</v>
      </c>
      <c r="B57" s="61">
        <v>12.05</v>
      </c>
    </row>
    <row r="58" spans="1:2" x14ac:dyDescent="0.25">
      <c r="A58" s="60">
        <v>47</v>
      </c>
      <c r="B58" s="61">
        <v>12.28</v>
      </c>
    </row>
    <row r="59" spans="1:2" x14ac:dyDescent="0.25">
      <c r="A59" s="60">
        <v>48</v>
      </c>
      <c r="B59" s="61">
        <v>12.5</v>
      </c>
    </row>
    <row r="60" spans="1:2" x14ac:dyDescent="0.25">
      <c r="A60" s="60">
        <v>49</v>
      </c>
      <c r="B60" s="61">
        <v>12.74</v>
      </c>
    </row>
    <row r="61" spans="1:2" x14ac:dyDescent="0.25">
      <c r="A61" s="60">
        <v>50</v>
      </c>
      <c r="B61" s="61">
        <v>12.97</v>
      </c>
    </row>
    <row r="62" spans="1:2" x14ac:dyDescent="0.25">
      <c r="A62" s="60">
        <v>51</v>
      </c>
      <c r="B62" s="61">
        <v>13.22</v>
      </c>
    </row>
    <row r="63" spans="1:2" x14ac:dyDescent="0.25">
      <c r="A63" s="60">
        <v>52</v>
      </c>
      <c r="B63" s="61">
        <v>13.46</v>
      </c>
    </row>
    <row r="64" spans="1:2" x14ac:dyDescent="0.25">
      <c r="A64" s="60">
        <v>53</v>
      </c>
      <c r="B64" s="61">
        <v>13.72</v>
      </c>
    </row>
    <row r="65" spans="1:2" x14ac:dyDescent="0.25">
      <c r="A65" s="60">
        <v>54</v>
      </c>
      <c r="B65" s="61">
        <v>13.98</v>
      </c>
    </row>
    <row r="66" spans="1:2" x14ac:dyDescent="0.25">
      <c r="A66" s="60">
        <v>55</v>
      </c>
      <c r="B66" s="61">
        <v>14.25</v>
      </c>
    </row>
    <row r="67" spans="1:2" x14ac:dyDescent="0.25">
      <c r="A67" s="60">
        <v>56</v>
      </c>
      <c r="B67" s="61">
        <v>14.53</v>
      </c>
    </row>
    <row r="68" spans="1:2" x14ac:dyDescent="0.25">
      <c r="A68" s="60">
        <v>57</v>
      </c>
      <c r="B68" s="61">
        <v>14.81</v>
      </c>
    </row>
    <row r="69" spans="1:2" x14ac:dyDescent="0.25">
      <c r="A69" s="60">
        <v>58</v>
      </c>
      <c r="B69" s="61">
        <v>15.1</v>
      </c>
    </row>
    <row r="70" spans="1:2" x14ac:dyDescent="0.25">
      <c r="A70" s="60">
        <v>59</v>
      </c>
      <c r="B70" s="61">
        <v>15.4</v>
      </c>
    </row>
    <row r="71" spans="1:2" x14ac:dyDescent="0.25">
      <c r="A71" s="60">
        <v>60</v>
      </c>
      <c r="B71" s="61">
        <v>15.71</v>
      </c>
    </row>
    <row r="72" spans="1:2" x14ac:dyDescent="0.25">
      <c r="A72" s="60">
        <v>61</v>
      </c>
      <c r="B72" s="61">
        <v>16.03</v>
      </c>
    </row>
    <row r="73" spans="1:2" x14ac:dyDescent="0.25">
      <c r="A73" s="60">
        <v>62</v>
      </c>
      <c r="B73" s="61">
        <v>16.36</v>
      </c>
    </row>
    <row r="74" spans="1:2" x14ac:dyDescent="0.25">
      <c r="A74" s="60">
        <v>63</v>
      </c>
      <c r="B74" s="61">
        <v>16.7</v>
      </c>
    </row>
    <row r="75" spans="1:2" x14ac:dyDescent="0.25">
      <c r="A75" s="60">
        <v>64</v>
      </c>
      <c r="B75" s="61">
        <v>17.05</v>
      </c>
    </row>
    <row r="76" spans="1:2" x14ac:dyDescent="0.25">
      <c r="A76" s="60">
        <v>65</v>
      </c>
      <c r="B76" s="61">
        <v>17.41</v>
      </c>
    </row>
    <row r="77" spans="1:2" x14ac:dyDescent="0.25">
      <c r="A77" s="60">
        <v>66</v>
      </c>
      <c r="B77" s="61">
        <v>17.78</v>
      </c>
    </row>
    <row r="78" spans="1:2" x14ac:dyDescent="0.25">
      <c r="A78" s="60">
        <v>67</v>
      </c>
      <c r="B78" s="61">
        <v>17.66</v>
      </c>
    </row>
    <row r="79" spans="1:2" x14ac:dyDescent="0.25">
      <c r="A79" s="60">
        <v>68</v>
      </c>
      <c r="B79" s="61">
        <v>17.02</v>
      </c>
    </row>
    <row r="80" spans="1:2" x14ac:dyDescent="0.25">
      <c r="A80" s="60">
        <v>69</v>
      </c>
      <c r="B80" s="61">
        <v>16.38</v>
      </c>
    </row>
    <row r="81" spans="1:2" x14ac:dyDescent="0.25">
      <c r="A81" s="60">
        <v>70</v>
      </c>
      <c r="B81" s="61">
        <v>15.75</v>
      </c>
    </row>
    <row r="82" spans="1:2" x14ac:dyDescent="0.25">
      <c r="A82" s="60">
        <v>71</v>
      </c>
      <c r="B82" s="61">
        <v>15.11</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D9pUChl9R5lXBQYqgzfcpEtbzUCUfphXETDb2N9jYlL1IWeDBnG4HLTxP7DNyF9982FPVuVsAe6x/i4HxAxiKw==" saltValue="vZMWYQK7qU4BjiS6dl3vhg==" spinCount="100000" sheet="1" objects="1" scenarios="1"/>
  <conditionalFormatting sqref="A6:A21">
    <cfRule type="expression" dxfId="637" priority="15" stopIfTrue="1">
      <formula>MOD(ROW(),2)=0</formula>
    </cfRule>
    <cfRule type="expression" dxfId="636" priority="16" stopIfTrue="1">
      <formula>MOD(ROW(),2)&lt;&gt;0</formula>
    </cfRule>
  </conditionalFormatting>
  <conditionalFormatting sqref="A26:A86">
    <cfRule type="expression" dxfId="635" priority="3" stopIfTrue="1">
      <formula>MOD(ROW(),2)=0</formula>
    </cfRule>
    <cfRule type="expression" dxfId="634" priority="4" stopIfTrue="1">
      <formula>MOD(ROW(),2)&lt;&gt;0</formula>
    </cfRule>
  </conditionalFormatting>
  <conditionalFormatting sqref="B6:B21">
    <cfRule type="expression" dxfId="633" priority="1" stopIfTrue="1">
      <formula>MOD(ROW(),2)=0</formula>
    </cfRule>
    <cfRule type="expression" dxfId="632" priority="2" stopIfTrue="1">
      <formula>MOD(ROW(),2)&lt;&gt;0</formula>
    </cfRule>
  </conditionalFormatting>
  <conditionalFormatting sqref="B26:B86">
    <cfRule type="expression" dxfId="631" priority="5" stopIfTrue="1">
      <formula>MOD(ROW(),2)=0</formula>
    </cfRule>
    <cfRule type="expression" dxfId="630" priority="6"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D6E3-0A1F-4089-95E2-B1E465217BEF}">
  <sheetPr codeName="Sheet54"/>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x-313</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285</v>
      </c>
    </row>
    <row r="10" spans="1:2" s="64" customFormat="1" ht="26.4" x14ac:dyDescent="0.25">
      <c r="A10" s="56" t="s">
        <v>6</v>
      </c>
      <c r="B10" s="63" t="s">
        <v>310</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313</v>
      </c>
    </row>
    <row r="15" spans="1:2" s="64" customFormat="1" x14ac:dyDescent="0.25">
      <c r="A15" s="56" t="s">
        <v>497</v>
      </c>
      <c r="B15" s="63" t="s">
        <v>311</v>
      </c>
    </row>
    <row r="16" spans="1:2" s="64" customFormat="1" x14ac:dyDescent="0.25">
      <c r="A16" s="56" t="s">
        <v>168</v>
      </c>
      <c r="B16" s="63" t="s">
        <v>312</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6.71</v>
      </c>
    </row>
    <row r="28" spans="1:2" x14ac:dyDescent="0.25">
      <c r="A28" s="60">
        <v>17</v>
      </c>
      <c r="B28" s="61">
        <v>6.83</v>
      </c>
    </row>
    <row r="29" spans="1:2" x14ac:dyDescent="0.25">
      <c r="A29" s="60">
        <v>18</v>
      </c>
      <c r="B29" s="61">
        <v>6.95</v>
      </c>
    </row>
    <row r="30" spans="1:2" x14ac:dyDescent="0.25">
      <c r="A30" s="60">
        <v>19</v>
      </c>
      <c r="B30" s="61">
        <v>7.08</v>
      </c>
    </row>
    <row r="31" spans="1:2" x14ac:dyDescent="0.25">
      <c r="A31" s="60">
        <v>20</v>
      </c>
      <c r="B31" s="61">
        <v>7.2</v>
      </c>
    </row>
    <row r="32" spans="1:2" x14ac:dyDescent="0.25">
      <c r="A32" s="60">
        <v>21</v>
      </c>
      <c r="B32" s="61">
        <v>7.33</v>
      </c>
    </row>
    <row r="33" spans="1:2" x14ac:dyDescent="0.25">
      <c r="A33" s="60">
        <v>22</v>
      </c>
      <c r="B33" s="61">
        <v>7.46</v>
      </c>
    </row>
    <row r="34" spans="1:2" x14ac:dyDescent="0.25">
      <c r="A34" s="60">
        <v>23</v>
      </c>
      <c r="B34" s="61">
        <v>7.59</v>
      </c>
    </row>
    <row r="35" spans="1:2" x14ac:dyDescent="0.25">
      <c r="A35" s="60">
        <v>24</v>
      </c>
      <c r="B35" s="61">
        <v>7.73</v>
      </c>
    </row>
    <row r="36" spans="1:2" x14ac:dyDescent="0.25">
      <c r="A36" s="60">
        <v>25</v>
      </c>
      <c r="B36" s="61">
        <v>7.87</v>
      </c>
    </row>
    <row r="37" spans="1:2" x14ac:dyDescent="0.25">
      <c r="A37" s="60">
        <v>26</v>
      </c>
      <c r="B37" s="61">
        <v>8.01</v>
      </c>
    </row>
    <row r="38" spans="1:2" x14ac:dyDescent="0.25">
      <c r="A38" s="60">
        <v>27</v>
      </c>
      <c r="B38" s="61">
        <v>8.15</v>
      </c>
    </row>
    <row r="39" spans="1:2" x14ac:dyDescent="0.25">
      <c r="A39" s="60">
        <v>28</v>
      </c>
      <c r="B39" s="61">
        <v>8.3000000000000007</v>
      </c>
    </row>
    <row r="40" spans="1:2" x14ac:dyDescent="0.25">
      <c r="A40" s="60">
        <v>29</v>
      </c>
      <c r="B40" s="61">
        <v>8.44</v>
      </c>
    </row>
    <row r="41" spans="1:2" x14ac:dyDescent="0.25">
      <c r="A41" s="60">
        <v>30</v>
      </c>
      <c r="B41" s="61">
        <v>8.59</v>
      </c>
    </row>
    <row r="42" spans="1:2" x14ac:dyDescent="0.25">
      <c r="A42" s="60">
        <v>31</v>
      </c>
      <c r="B42" s="61">
        <v>8.75</v>
      </c>
    </row>
    <row r="43" spans="1:2" x14ac:dyDescent="0.25">
      <c r="A43" s="60">
        <v>32</v>
      </c>
      <c r="B43" s="61">
        <v>8.9</v>
      </c>
    </row>
    <row r="44" spans="1:2" x14ac:dyDescent="0.25">
      <c r="A44" s="60">
        <v>33</v>
      </c>
      <c r="B44" s="61">
        <v>9.06</v>
      </c>
    </row>
    <row r="45" spans="1:2" x14ac:dyDescent="0.25">
      <c r="A45" s="60">
        <v>34</v>
      </c>
      <c r="B45" s="61">
        <v>9.2200000000000006</v>
      </c>
    </row>
    <row r="46" spans="1:2" x14ac:dyDescent="0.25">
      <c r="A46" s="60">
        <v>35</v>
      </c>
      <c r="B46" s="61">
        <v>9.39</v>
      </c>
    </row>
    <row r="47" spans="1:2" x14ac:dyDescent="0.25">
      <c r="A47" s="60">
        <v>36</v>
      </c>
      <c r="B47" s="61">
        <v>9.5500000000000007</v>
      </c>
    </row>
    <row r="48" spans="1:2" x14ac:dyDescent="0.25">
      <c r="A48" s="60">
        <v>37</v>
      </c>
      <c r="B48" s="61">
        <v>9.7200000000000006</v>
      </c>
    </row>
    <row r="49" spans="1:2" x14ac:dyDescent="0.25">
      <c r="A49" s="60">
        <v>38</v>
      </c>
      <c r="B49" s="61">
        <v>9.9</v>
      </c>
    </row>
    <row r="50" spans="1:2" x14ac:dyDescent="0.25">
      <c r="A50" s="60">
        <v>39</v>
      </c>
      <c r="B50" s="61">
        <v>10.08</v>
      </c>
    </row>
    <row r="51" spans="1:2" x14ac:dyDescent="0.25">
      <c r="A51" s="60">
        <v>40</v>
      </c>
      <c r="B51" s="61">
        <v>10.26</v>
      </c>
    </row>
    <row r="52" spans="1:2" x14ac:dyDescent="0.25">
      <c r="A52" s="60">
        <v>41</v>
      </c>
      <c r="B52" s="61">
        <v>10.44</v>
      </c>
    </row>
    <row r="53" spans="1:2" x14ac:dyDescent="0.25">
      <c r="A53" s="60">
        <v>42</v>
      </c>
      <c r="B53" s="61">
        <v>10.63</v>
      </c>
    </row>
    <row r="54" spans="1:2" x14ac:dyDescent="0.25">
      <c r="A54" s="60">
        <v>43</v>
      </c>
      <c r="B54" s="61">
        <v>10.82</v>
      </c>
    </row>
    <row r="55" spans="1:2" x14ac:dyDescent="0.25">
      <c r="A55" s="60">
        <v>44</v>
      </c>
      <c r="B55" s="61">
        <v>11.02</v>
      </c>
    </row>
    <row r="56" spans="1:2" x14ac:dyDescent="0.25">
      <c r="A56" s="60">
        <v>45</v>
      </c>
      <c r="B56" s="61">
        <v>11.22</v>
      </c>
    </row>
    <row r="57" spans="1:2" x14ac:dyDescent="0.25">
      <c r="A57" s="60">
        <v>46</v>
      </c>
      <c r="B57" s="61">
        <v>11.42</v>
      </c>
    </row>
    <row r="58" spans="1:2" x14ac:dyDescent="0.25">
      <c r="A58" s="60">
        <v>47</v>
      </c>
      <c r="B58" s="61">
        <v>11.63</v>
      </c>
    </row>
    <row r="59" spans="1:2" x14ac:dyDescent="0.25">
      <c r="A59" s="60">
        <v>48</v>
      </c>
      <c r="B59" s="61">
        <v>11.85</v>
      </c>
    </row>
    <row r="60" spans="1:2" x14ac:dyDescent="0.25">
      <c r="A60" s="60">
        <v>49</v>
      </c>
      <c r="B60" s="61">
        <v>12.07</v>
      </c>
    </row>
    <row r="61" spans="1:2" x14ac:dyDescent="0.25">
      <c r="A61" s="60">
        <v>50</v>
      </c>
      <c r="B61" s="61">
        <v>12.29</v>
      </c>
    </row>
    <row r="62" spans="1:2" x14ac:dyDescent="0.25">
      <c r="A62" s="60">
        <v>51</v>
      </c>
      <c r="B62" s="61">
        <v>12.52</v>
      </c>
    </row>
    <row r="63" spans="1:2" x14ac:dyDescent="0.25">
      <c r="A63" s="60">
        <v>52</v>
      </c>
      <c r="B63" s="61">
        <v>12.75</v>
      </c>
    </row>
    <row r="64" spans="1:2" x14ac:dyDescent="0.25">
      <c r="A64" s="60">
        <v>53</v>
      </c>
      <c r="B64" s="61">
        <v>12.99</v>
      </c>
    </row>
    <row r="65" spans="1:2" x14ac:dyDescent="0.25">
      <c r="A65" s="60">
        <v>54</v>
      </c>
      <c r="B65" s="61">
        <v>13.24</v>
      </c>
    </row>
    <row r="66" spans="1:2" x14ac:dyDescent="0.25">
      <c r="A66" s="60">
        <v>55</v>
      </c>
      <c r="B66" s="61">
        <v>13.49</v>
      </c>
    </row>
    <row r="67" spans="1:2" x14ac:dyDescent="0.25">
      <c r="A67" s="60">
        <v>56</v>
      </c>
      <c r="B67" s="61">
        <v>13.75</v>
      </c>
    </row>
    <row r="68" spans="1:2" x14ac:dyDescent="0.25">
      <c r="A68" s="60">
        <v>57</v>
      </c>
      <c r="B68" s="61">
        <v>14.02</v>
      </c>
    </row>
    <row r="69" spans="1:2" x14ac:dyDescent="0.25">
      <c r="A69" s="60">
        <v>58</v>
      </c>
      <c r="B69" s="61">
        <v>14.29</v>
      </c>
    </row>
    <row r="70" spans="1:2" x14ac:dyDescent="0.25">
      <c r="A70" s="60">
        <v>59</v>
      </c>
      <c r="B70" s="61">
        <v>14.58</v>
      </c>
    </row>
    <row r="71" spans="1:2" x14ac:dyDescent="0.25">
      <c r="A71" s="60">
        <v>60</v>
      </c>
      <c r="B71" s="61">
        <v>14.87</v>
      </c>
    </row>
    <row r="72" spans="1:2" x14ac:dyDescent="0.25">
      <c r="A72" s="60">
        <v>61</v>
      </c>
      <c r="B72" s="61">
        <v>15.17</v>
      </c>
    </row>
    <row r="73" spans="1:2" x14ac:dyDescent="0.25">
      <c r="A73" s="60">
        <v>62</v>
      </c>
      <c r="B73" s="61">
        <v>15.47</v>
      </c>
    </row>
    <row r="74" spans="1:2" x14ac:dyDescent="0.25">
      <c r="A74" s="60">
        <v>63</v>
      </c>
      <c r="B74" s="61">
        <v>15.79</v>
      </c>
    </row>
    <row r="75" spans="1:2" x14ac:dyDescent="0.25">
      <c r="A75" s="60">
        <v>64</v>
      </c>
      <c r="B75" s="61">
        <v>16.12</v>
      </c>
    </row>
    <row r="76" spans="1:2" x14ac:dyDescent="0.25">
      <c r="A76" s="60">
        <v>65</v>
      </c>
      <c r="B76" s="61">
        <v>16.46</v>
      </c>
    </row>
    <row r="77" spans="1:2" x14ac:dyDescent="0.25">
      <c r="A77" s="60">
        <v>66</v>
      </c>
      <c r="B77" s="61">
        <v>16.809999999999999</v>
      </c>
    </row>
    <row r="78" spans="1:2" x14ac:dyDescent="0.25">
      <c r="A78" s="60">
        <v>67</v>
      </c>
      <c r="B78" s="61">
        <v>17.18</v>
      </c>
    </row>
    <row r="79" spans="1:2" x14ac:dyDescent="0.25">
      <c r="A79" s="60">
        <v>68</v>
      </c>
      <c r="B79" s="61">
        <v>17.05</v>
      </c>
    </row>
    <row r="80" spans="1:2" x14ac:dyDescent="0.25">
      <c r="A80" s="60">
        <v>69</v>
      </c>
      <c r="B80" s="61">
        <v>16.399999999999999</v>
      </c>
    </row>
    <row r="81" spans="1:2" x14ac:dyDescent="0.25">
      <c r="A81" s="60">
        <v>70</v>
      </c>
      <c r="B81" s="61">
        <v>15.76</v>
      </c>
    </row>
    <row r="82" spans="1:2" x14ac:dyDescent="0.25">
      <c r="A82" s="60">
        <v>71</v>
      </c>
      <c r="B82" s="61">
        <v>15.12</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9sZcN1+BQFf9SuL/LVSv8ptP/S1oGmaBVOvHN+WBXihgvVNVjmaM8gOtbeQYjzXIDokzOFV5n2i6OJ5X5RaNAA==" saltValue="zkQx+Mt/zQeud2sy0kz8vw==" spinCount="100000" sheet="1" objects="1" scenarios="1"/>
  <conditionalFormatting sqref="A6:A21">
    <cfRule type="expression" dxfId="629" priority="15" stopIfTrue="1">
      <formula>MOD(ROW(),2)=0</formula>
    </cfRule>
    <cfRule type="expression" dxfId="628" priority="16" stopIfTrue="1">
      <formula>MOD(ROW(),2)&lt;&gt;0</formula>
    </cfRule>
  </conditionalFormatting>
  <conditionalFormatting sqref="A26:A86">
    <cfRule type="expression" dxfId="627" priority="3" stopIfTrue="1">
      <formula>MOD(ROW(),2)=0</formula>
    </cfRule>
    <cfRule type="expression" dxfId="626" priority="4" stopIfTrue="1">
      <formula>MOD(ROW(),2)&lt;&gt;0</formula>
    </cfRule>
  </conditionalFormatting>
  <conditionalFormatting sqref="B6:B21">
    <cfRule type="expression" dxfId="625" priority="1" stopIfTrue="1">
      <formula>MOD(ROW(),2)=0</formula>
    </cfRule>
    <cfRule type="expression" dxfId="624" priority="2" stopIfTrue="1">
      <formula>MOD(ROW(),2)&lt;&gt;0</formula>
    </cfRule>
  </conditionalFormatting>
  <conditionalFormatting sqref="B26:B86">
    <cfRule type="expression" dxfId="623" priority="5" stopIfTrue="1">
      <formula>MOD(ROW(),2)=0</formula>
    </cfRule>
    <cfRule type="expression" dxfId="622" priority="6"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F235F-5F85-4B6D-BA45-7744116A1F53}">
  <sheetPr codeName="Sheet55"/>
  <dimension ref="A1:B8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 x-314</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285</v>
      </c>
    </row>
    <row r="10" spans="1:2" s="64" customFormat="1" ht="26.4" x14ac:dyDescent="0.25">
      <c r="A10" s="56" t="s">
        <v>6</v>
      </c>
      <c r="B10" s="63" t="s">
        <v>313</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314</v>
      </c>
    </row>
    <row r="15" spans="1:2" s="64" customFormat="1" x14ac:dyDescent="0.25">
      <c r="A15" s="56" t="s">
        <v>497</v>
      </c>
      <c r="B15" s="63" t="s">
        <v>314</v>
      </c>
    </row>
    <row r="16" spans="1:2" s="64" customFormat="1" x14ac:dyDescent="0.25">
      <c r="A16" s="56" t="s">
        <v>168</v>
      </c>
      <c r="B16" s="63" t="s">
        <v>315</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510</v>
      </c>
    </row>
    <row r="27" spans="1:2" x14ac:dyDescent="0.25">
      <c r="A27" s="60">
        <v>16</v>
      </c>
      <c r="B27" s="61">
        <v>6.71</v>
      </c>
    </row>
    <row r="28" spans="1:2" x14ac:dyDescent="0.25">
      <c r="A28" s="60">
        <v>17</v>
      </c>
      <c r="B28" s="61">
        <v>6.83</v>
      </c>
    </row>
    <row r="29" spans="1:2" x14ac:dyDescent="0.25">
      <c r="A29" s="60">
        <v>18</v>
      </c>
      <c r="B29" s="61">
        <v>6.95</v>
      </c>
    </row>
    <row r="30" spans="1:2" x14ac:dyDescent="0.25">
      <c r="A30" s="60">
        <v>19</v>
      </c>
      <c r="B30" s="61">
        <v>7.08</v>
      </c>
    </row>
    <row r="31" spans="1:2" x14ac:dyDescent="0.25">
      <c r="A31" s="60">
        <v>20</v>
      </c>
      <c r="B31" s="61">
        <v>7.2</v>
      </c>
    </row>
    <row r="32" spans="1:2" x14ac:dyDescent="0.25">
      <c r="A32" s="60">
        <v>21</v>
      </c>
      <c r="B32" s="61">
        <v>7.33</v>
      </c>
    </row>
    <row r="33" spans="1:2" x14ac:dyDescent="0.25">
      <c r="A33" s="60">
        <v>22</v>
      </c>
      <c r="B33" s="61">
        <v>7.46</v>
      </c>
    </row>
    <row r="34" spans="1:2" x14ac:dyDescent="0.25">
      <c r="A34" s="60">
        <v>23</v>
      </c>
      <c r="B34" s="61">
        <v>7.59</v>
      </c>
    </row>
    <row r="35" spans="1:2" x14ac:dyDescent="0.25">
      <c r="A35" s="60">
        <v>24</v>
      </c>
      <c r="B35" s="61">
        <v>7.73</v>
      </c>
    </row>
    <row r="36" spans="1:2" x14ac:dyDescent="0.25">
      <c r="A36" s="60">
        <v>25</v>
      </c>
      <c r="B36" s="61">
        <v>7.87</v>
      </c>
    </row>
    <row r="37" spans="1:2" x14ac:dyDescent="0.25">
      <c r="A37" s="60">
        <v>26</v>
      </c>
      <c r="B37" s="61">
        <v>8.01</v>
      </c>
    </row>
    <row r="38" spans="1:2" x14ac:dyDescent="0.25">
      <c r="A38" s="60">
        <v>27</v>
      </c>
      <c r="B38" s="61">
        <v>8.15</v>
      </c>
    </row>
    <row r="39" spans="1:2" x14ac:dyDescent="0.25">
      <c r="A39" s="60">
        <v>28</v>
      </c>
      <c r="B39" s="61">
        <v>8.3000000000000007</v>
      </c>
    </row>
    <row r="40" spans="1:2" x14ac:dyDescent="0.25">
      <c r="A40" s="60">
        <v>29</v>
      </c>
      <c r="B40" s="61">
        <v>8.44</v>
      </c>
    </row>
    <row r="41" spans="1:2" x14ac:dyDescent="0.25">
      <c r="A41" s="60">
        <v>30</v>
      </c>
      <c r="B41" s="61">
        <v>8.59</v>
      </c>
    </row>
    <row r="42" spans="1:2" x14ac:dyDescent="0.25">
      <c r="A42" s="60">
        <v>31</v>
      </c>
      <c r="B42" s="61">
        <v>8.75</v>
      </c>
    </row>
    <row r="43" spans="1:2" x14ac:dyDescent="0.25">
      <c r="A43" s="60">
        <v>32</v>
      </c>
      <c r="B43" s="61">
        <v>8.9</v>
      </c>
    </row>
    <row r="44" spans="1:2" x14ac:dyDescent="0.25">
      <c r="A44" s="60">
        <v>33</v>
      </c>
      <c r="B44" s="61">
        <v>9.06</v>
      </c>
    </row>
    <row r="45" spans="1:2" x14ac:dyDescent="0.25">
      <c r="A45" s="60">
        <v>34</v>
      </c>
      <c r="B45" s="61">
        <v>9.2200000000000006</v>
      </c>
    </row>
    <row r="46" spans="1:2" x14ac:dyDescent="0.25">
      <c r="A46" s="60">
        <v>35</v>
      </c>
      <c r="B46" s="61">
        <v>9.39</v>
      </c>
    </row>
    <row r="47" spans="1:2" x14ac:dyDescent="0.25">
      <c r="A47" s="60">
        <v>36</v>
      </c>
      <c r="B47" s="61">
        <v>9.5500000000000007</v>
      </c>
    </row>
    <row r="48" spans="1:2" x14ac:dyDescent="0.25">
      <c r="A48" s="60">
        <v>37</v>
      </c>
      <c r="B48" s="61">
        <v>9.7200000000000006</v>
      </c>
    </row>
    <row r="49" spans="1:2" x14ac:dyDescent="0.25">
      <c r="A49" s="60">
        <v>38</v>
      </c>
      <c r="B49" s="61">
        <v>9.9</v>
      </c>
    </row>
    <row r="50" spans="1:2" x14ac:dyDescent="0.25">
      <c r="A50" s="60">
        <v>39</v>
      </c>
      <c r="B50" s="61">
        <v>10.08</v>
      </c>
    </row>
    <row r="51" spans="1:2" x14ac:dyDescent="0.25">
      <c r="A51" s="60">
        <v>40</v>
      </c>
      <c r="B51" s="61">
        <v>10.26</v>
      </c>
    </row>
    <row r="52" spans="1:2" x14ac:dyDescent="0.25">
      <c r="A52" s="60">
        <v>41</v>
      </c>
      <c r="B52" s="61">
        <v>10.44</v>
      </c>
    </row>
    <row r="53" spans="1:2" x14ac:dyDescent="0.25">
      <c r="A53" s="60">
        <v>42</v>
      </c>
      <c r="B53" s="61">
        <v>10.63</v>
      </c>
    </row>
    <row r="54" spans="1:2" x14ac:dyDescent="0.25">
      <c r="A54" s="60">
        <v>43</v>
      </c>
      <c r="B54" s="61">
        <v>10.82</v>
      </c>
    </row>
    <row r="55" spans="1:2" x14ac:dyDescent="0.25">
      <c r="A55" s="60">
        <v>44</v>
      </c>
      <c r="B55" s="61">
        <v>11.02</v>
      </c>
    </row>
    <row r="56" spans="1:2" x14ac:dyDescent="0.25">
      <c r="A56" s="60">
        <v>45</v>
      </c>
      <c r="B56" s="61">
        <v>11.22</v>
      </c>
    </row>
    <row r="57" spans="1:2" x14ac:dyDescent="0.25">
      <c r="A57" s="60">
        <v>46</v>
      </c>
      <c r="B57" s="61">
        <v>11.42</v>
      </c>
    </row>
    <row r="58" spans="1:2" x14ac:dyDescent="0.25">
      <c r="A58" s="60">
        <v>47</v>
      </c>
      <c r="B58" s="61">
        <v>11.63</v>
      </c>
    </row>
    <row r="59" spans="1:2" x14ac:dyDescent="0.25">
      <c r="A59" s="60">
        <v>48</v>
      </c>
      <c r="B59" s="61">
        <v>11.85</v>
      </c>
    </row>
    <row r="60" spans="1:2" x14ac:dyDescent="0.25">
      <c r="A60" s="60">
        <v>49</v>
      </c>
      <c r="B60" s="61">
        <v>12.07</v>
      </c>
    </row>
    <row r="61" spans="1:2" x14ac:dyDescent="0.25">
      <c r="A61" s="60">
        <v>50</v>
      </c>
      <c r="B61" s="61">
        <v>12.29</v>
      </c>
    </row>
    <row r="62" spans="1:2" x14ac:dyDescent="0.25">
      <c r="A62" s="60">
        <v>51</v>
      </c>
      <c r="B62" s="61">
        <v>12.52</v>
      </c>
    </row>
    <row r="63" spans="1:2" x14ac:dyDescent="0.25">
      <c r="A63" s="60">
        <v>52</v>
      </c>
      <c r="B63" s="61">
        <v>12.75</v>
      </c>
    </row>
    <row r="64" spans="1:2" x14ac:dyDescent="0.25">
      <c r="A64" s="60">
        <v>53</v>
      </c>
      <c r="B64" s="61">
        <v>12.99</v>
      </c>
    </row>
    <row r="65" spans="1:2" x14ac:dyDescent="0.25">
      <c r="A65" s="60">
        <v>54</v>
      </c>
      <c r="B65" s="61">
        <v>13.24</v>
      </c>
    </row>
    <row r="66" spans="1:2" x14ac:dyDescent="0.25">
      <c r="A66" s="60">
        <v>55</v>
      </c>
      <c r="B66" s="61">
        <v>13.49</v>
      </c>
    </row>
    <row r="67" spans="1:2" x14ac:dyDescent="0.25">
      <c r="A67" s="60">
        <v>56</v>
      </c>
      <c r="B67" s="61">
        <v>13.75</v>
      </c>
    </row>
    <row r="68" spans="1:2" x14ac:dyDescent="0.25">
      <c r="A68" s="60">
        <v>57</v>
      </c>
      <c r="B68" s="61">
        <v>14.02</v>
      </c>
    </row>
    <row r="69" spans="1:2" x14ac:dyDescent="0.25">
      <c r="A69" s="60">
        <v>58</v>
      </c>
      <c r="B69" s="61">
        <v>14.29</v>
      </c>
    </row>
    <row r="70" spans="1:2" x14ac:dyDescent="0.25">
      <c r="A70" s="60">
        <v>59</v>
      </c>
      <c r="B70" s="61">
        <v>14.58</v>
      </c>
    </row>
    <row r="71" spans="1:2" x14ac:dyDescent="0.25">
      <c r="A71" s="60">
        <v>60</v>
      </c>
      <c r="B71" s="61">
        <v>14.87</v>
      </c>
    </row>
    <row r="72" spans="1:2" x14ac:dyDescent="0.25">
      <c r="A72" s="60">
        <v>61</v>
      </c>
      <c r="B72" s="61">
        <v>15.17</v>
      </c>
    </row>
    <row r="73" spans="1:2" x14ac:dyDescent="0.25">
      <c r="A73" s="60">
        <v>62</v>
      </c>
      <c r="B73" s="61">
        <v>15.47</v>
      </c>
    </row>
    <row r="74" spans="1:2" x14ac:dyDescent="0.25">
      <c r="A74" s="60">
        <v>63</v>
      </c>
      <c r="B74" s="61">
        <v>15.79</v>
      </c>
    </row>
    <row r="75" spans="1:2" x14ac:dyDescent="0.25">
      <c r="A75" s="60">
        <v>64</v>
      </c>
      <c r="B75" s="61">
        <v>16.12</v>
      </c>
    </row>
    <row r="76" spans="1:2" x14ac:dyDescent="0.25">
      <c r="A76" s="60">
        <v>65</v>
      </c>
      <c r="B76" s="61">
        <v>16.46</v>
      </c>
    </row>
    <row r="77" spans="1:2" x14ac:dyDescent="0.25">
      <c r="A77" s="60">
        <v>66</v>
      </c>
      <c r="B77" s="61">
        <v>16.809999999999999</v>
      </c>
    </row>
    <row r="78" spans="1:2" x14ac:dyDescent="0.25">
      <c r="A78" s="60">
        <v>67</v>
      </c>
      <c r="B78" s="61">
        <v>17.18</v>
      </c>
    </row>
    <row r="79" spans="1:2" x14ac:dyDescent="0.25">
      <c r="A79" s="60">
        <v>68</v>
      </c>
      <c r="B79" s="61">
        <v>17.05</v>
      </c>
    </row>
    <row r="80" spans="1:2" x14ac:dyDescent="0.25">
      <c r="A80" s="60">
        <v>69</v>
      </c>
      <c r="B80" s="61">
        <v>16.399999999999999</v>
      </c>
    </row>
    <row r="81" spans="1:2" x14ac:dyDescent="0.25">
      <c r="A81" s="60">
        <v>70</v>
      </c>
      <c r="B81" s="61">
        <v>15.76</v>
      </c>
    </row>
    <row r="82" spans="1:2" x14ac:dyDescent="0.25">
      <c r="A82" s="60">
        <v>71</v>
      </c>
      <c r="B82" s="61">
        <v>15.12</v>
      </c>
    </row>
    <row r="83" spans="1:2" x14ac:dyDescent="0.25">
      <c r="A83" s="60">
        <v>72</v>
      </c>
      <c r="B83" s="61">
        <v>14.47</v>
      </c>
    </row>
    <row r="84" spans="1:2" x14ac:dyDescent="0.25">
      <c r="A84" s="60">
        <v>73</v>
      </c>
      <c r="B84" s="61">
        <v>13.84</v>
      </c>
    </row>
    <row r="85" spans="1:2" x14ac:dyDescent="0.25">
      <c r="A85" s="60">
        <v>74</v>
      </c>
      <c r="B85" s="61">
        <v>13.2</v>
      </c>
    </row>
    <row r="86" spans="1:2" x14ac:dyDescent="0.25">
      <c r="A86" s="60">
        <v>75</v>
      </c>
      <c r="B86" s="61">
        <v>12.57</v>
      </c>
    </row>
  </sheetData>
  <sheetProtection algorithmName="SHA-512" hashValue="K6OycN8X2CzQMOeif7Vr33Hhrzk/ym+rMkPjuNPBOCdOUfmQzxhUQ7cYlcOmhSBrhtNeG28uZN7B/GUrRN8Lig==" saltValue="ldALLhkjz8TwbOaV7GZ45Q==" spinCount="100000" sheet="1" objects="1" scenarios="1"/>
  <conditionalFormatting sqref="A6:A21">
    <cfRule type="expression" dxfId="621" priority="15" stopIfTrue="1">
      <formula>MOD(ROW(),2)=0</formula>
    </cfRule>
    <cfRule type="expression" dxfId="620" priority="16" stopIfTrue="1">
      <formula>MOD(ROW(),2)&lt;&gt;0</formula>
    </cfRule>
  </conditionalFormatting>
  <conditionalFormatting sqref="A26:A86">
    <cfRule type="expression" dxfId="619" priority="3" stopIfTrue="1">
      <formula>MOD(ROW(),2)=0</formula>
    </cfRule>
    <cfRule type="expression" dxfId="618" priority="4" stopIfTrue="1">
      <formula>MOD(ROW(),2)&lt;&gt;0</formula>
    </cfRule>
  </conditionalFormatting>
  <conditionalFormatting sqref="B6:B21">
    <cfRule type="expression" dxfId="617" priority="1" stopIfTrue="1">
      <formula>MOD(ROW(),2)=0</formula>
    </cfRule>
    <cfRule type="expression" dxfId="616" priority="2" stopIfTrue="1">
      <formula>MOD(ROW(),2)&lt;&gt;0</formula>
    </cfRule>
  </conditionalFormatting>
  <conditionalFormatting sqref="B26:B86">
    <cfRule type="expression" dxfId="615" priority="5" stopIfTrue="1">
      <formula>MOD(ROW(),2)=0</formula>
    </cfRule>
    <cfRule type="expression" dxfId="614" priority="6"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0CC34-F09A-4447-AA06-43B2D79C2E77}">
  <sheetPr codeName="Sheet56"/>
  <dimension ref="A1:C106"/>
  <sheetViews>
    <sheetView showGridLines="0" workbookViewId="0"/>
  </sheetViews>
  <sheetFormatPr defaultColWidth="9.26953125" defaultRowHeight="13.2" x14ac:dyDescent="0.25"/>
  <cols>
    <col min="1" max="1" width="26.7265625" style="69" customWidth="1"/>
    <col min="2" max="3" width="19.0898437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Pension Credit - x-315</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316</v>
      </c>
      <c r="C9" s="63"/>
    </row>
    <row r="10" spans="1:3" s="64" customFormat="1" ht="26.4" x14ac:dyDescent="0.25">
      <c r="A10" s="56" t="s">
        <v>6</v>
      </c>
      <c r="B10" s="63" t="s">
        <v>317</v>
      </c>
      <c r="C10" s="63"/>
    </row>
    <row r="11" spans="1:3" s="64" customFormat="1" x14ac:dyDescent="0.25">
      <c r="A11" s="56" t="s">
        <v>163</v>
      </c>
      <c r="B11" s="63" t="s">
        <v>185</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315</v>
      </c>
      <c r="C14" s="63"/>
    </row>
    <row r="15" spans="1:3" s="64" customFormat="1" x14ac:dyDescent="0.25">
      <c r="A15" s="56" t="s">
        <v>497</v>
      </c>
      <c r="B15" s="63" t="s">
        <v>318</v>
      </c>
      <c r="C15" s="63"/>
    </row>
    <row r="16" spans="1:3" s="64" customFormat="1" x14ac:dyDescent="0.25">
      <c r="A16" s="56" t="s">
        <v>168</v>
      </c>
      <c r="B16" s="63">
        <v>403</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x14ac:dyDescent="0.25">
      <c r="A26" s="57" t="s">
        <v>501</v>
      </c>
      <c r="B26" s="57" t="s">
        <v>505</v>
      </c>
      <c r="C26" s="57" t="s">
        <v>506</v>
      </c>
    </row>
    <row r="27" spans="1:3" x14ac:dyDescent="0.25">
      <c r="A27" s="60">
        <v>16</v>
      </c>
      <c r="B27" s="61">
        <v>9.48</v>
      </c>
      <c r="C27" s="61">
        <v>0.42</v>
      </c>
    </row>
    <row r="28" spans="1:3" x14ac:dyDescent="0.25">
      <c r="A28" s="60">
        <v>17</v>
      </c>
      <c r="B28" s="61">
        <v>9.65</v>
      </c>
      <c r="C28" s="61">
        <v>0.43</v>
      </c>
    </row>
    <row r="29" spans="1:3" x14ac:dyDescent="0.25">
      <c r="A29" s="60">
        <v>18</v>
      </c>
      <c r="B29" s="61">
        <v>9.83</v>
      </c>
      <c r="C29" s="61">
        <v>0.44</v>
      </c>
    </row>
    <row r="30" spans="1:3" x14ac:dyDescent="0.25">
      <c r="A30" s="60">
        <v>19</v>
      </c>
      <c r="B30" s="61">
        <v>10.01</v>
      </c>
      <c r="C30" s="61">
        <v>0.45</v>
      </c>
    </row>
    <row r="31" spans="1:3" x14ac:dyDescent="0.25">
      <c r="A31" s="60">
        <v>20</v>
      </c>
      <c r="B31" s="61">
        <v>10.19</v>
      </c>
      <c r="C31" s="61">
        <v>0.46</v>
      </c>
    </row>
    <row r="32" spans="1:3" x14ac:dyDescent="0.25">
      <c r="A32" s="60">
        <v>21</v>
      </c>
      <c r="B32" s="61">
        <v>10.38</v>
      </c>
      <c r="C32" s="61">
        <v>0.47</v>
      </c>
    </row>
    <row r="33" spans="1:3" x14ac:dyDescent="0.25">
      <c r="A33" s="60">
        <v>22</v>
      </c>
      <c r="B33" s="61">
        <v>10.57</v>
      </c>
      <c r="C33" s="61">
        <v>0.48</v>
      </c>
    </row>
    <row r="34" spans="1:3" x14ac:dyDescent="0.25">
      <c r="A34" s="60">
        <v>23</v>
      </c>
      <c r="B34" s="61">
        <v>10.77</v>
      </c>
      <c r="C34" s="61">
        <v>0.49</v>
      </c>
    </row>
    <row r="35" spans="1:3" x14ac:dyDescent="0.25">
      <c r="A35" s="60">
        <v>24</v>
      </c>
      <c r="B35" s="61">
        <v>10.97</v>
      </c>
      <c r="C35" s="61">
        <v>0.5</v>
      </c>
    </row>
    <row r="36" spans="1:3" x14ac:dyDescent="0.25">
      <c r="A36" s="60">
        <v>25</v>
      </c>
      <c r="B36" s="61">
        <v>11.17</v>
      </c>
      <c r="C36" s="61">
        <v>0.51</v>
      </c>
    </row>
    <row r="37" spans="1:3" x14ac:dyDescent="0.25">
      <c r="A37" s="60">
        <v>26</v>
      </c>
      <c r="B37" s="61">
        <v>11.37</v>
      </c>
      <c r="C37" s="61">
        <v>0.52</v>
      </c>
    </row>
    <row r="38" spans="1:3" x14ac:dyDescent="0.25">
      <c r="A38" s="60">
        <v>27</v>
      </c>
      <c r="B38" s="61">
        <v>11.58</v>
      </c>
      <c r="C38" s="61">
        <v>0.53</v>
      </c>
    </row>
    <row r="39" spans="1:3" x14ac:dyDescent="0.25">
      <c r="A39" s="60">
        <v>28</v>
      </c>
      <c r="B39" s="61">
        <v>11.8</v>
      </c>
      <c r="C39" s="61">
        <v>0.54</v>
      </c>
    </row>
    <row r="40" spans="1:3" x14ac:dyDescent="0.25">
      <c r="A40" s="60">
        <v>29</v>
      </c>
      <c r="B40" s="61">
        <v>12.02</v>
      </c>
      <c r="C40" s="61">
        <v>0.55000000000000004</v>
      </c>
    </row>
    <row r="41" spans="1:3" x14ac:dyDescent="0.25">
      <c r="A41" s="60">
        <v>30</v>
      </c>
      <c r="B41" s="61">
        <v>12.24</v>
      </c>
      <c r="C41" s="61">
        <v>0.56000000000000005</v>
      </c>
    </row>
    <row r="42" spans="1:3" x14ac:dyDescent="0.25">
      <c r="A42" s="60">
        <v>31</v>
      </c>
      <c r="B42" s="61">
        <v>12.46</v>
      </c>
      <c r="C42" s="61">
        <v>0.56999999999999995</v>
      </c>
    </row>
    <row r="43" spans="1:3" x14ac:dyDescent="0.25">
      <c r="A43" s="60">
        <v>32</v>
      </c>
      <c r="B43" s="61">
        <v>12.69</v>
      </c>
      <c r="C43" s="61">
        <v>0.57999999999999996</v>
      </c>
    </row>
    <row r="44" spans="1:3" x14ac:dyDescent="0.25">
      <c r="A44" s="60">
        <v>33</v>
      </c>
      <c r="B44" s="61">
        <v>12.93</v>
      </c>
      <c r="C44" s="61">
        <v>0.59</v>
      </c>
    </row>
    <row r="45" spans="1:3" x14ac:dyDescent="0.25">
      <c r="A45" s="60">
        <v>34</v>
      </c>
      <c r="B45" s="61">
        <v>13.17</v>
      </c>
      <c r="C45" s="61">
        <v>0.6</v>
      </c>
    </row>
    <row r="46" spans="1:3" x14ac:dyDescent="0.25">
      <c r="A46" s="60">
        <v>35</v>
      </c>
      <c r="B46" s="61">
        <v>13.41</v>
      </c>
      <c r="C46" s="61">
        <v>0.62</v>
      </c>
    </row>
    <row r="47" spans="1:3" x14ac:dyDescent="0.25">
      <c r="A47" s="60">
        <v>36</v>
      </c>
      <c r="B47" s="61">
        <v>13.66</v>
      </c>
      <c r="C47" s="61">
        <v>0.63</v>
      </c>
    </row>
    <row r="48" spans="1:3" x14ac:dyDescent="0.25">
      <c r="A48" s="60">
        <v>37</v>
      </c>
      <c r="B48" s="61">
        <v>13.91</v>
      </c>
      <c r="C48" s="61">
        <v>0.64</v>
      </c>
    </row>
    <row r="49" spans="1:3" x14ac:dyDescent="0.25">
      <c r="A49" s="60">
        <v>38</v>
      </c>
      <c r="B49" s="61">
        <v>14.17</v>
      </c>
      <c r="C49" s="61">
        <v>0.65</v>
      </c>
    </row>
    <row r="50" spans="1:3" x14ac:dyDescent="0.25">
      <c r="A50" s="60">
        <v>39</v>
      </c>
      <c r="B50" s="61">
        <v>14.43</v>
      </c>
      <c r="C50" s="61">
        <v>0.67</v>
      </c>
    </row>
    <row r="51" spans="1:3" x14ac:dyDescent="0.25">
      <c r="A51" s="60">
        <v>40</v>
      </c>
      <c r="B51" s="61">
        <v>14.7</v>
      </c>
      <c r="C51" s="61">
        <v>0.68</v>
      </c>
    </row>
    <row r="52" spans="1:3" x14ac:dyDescent="0.25">
      <c r="A52" s="60">
        <v>41</v>
      </c>
      <c r="B52" s="61">
        <v>14.98</v>
      </c>
      <c r="C52" s="61">
        <v>0.69</v>
      </c>
    </row>
    <row r="53" spans="1:3" x14ac:dyDescent="0.25">
      <c r="A53" s="60">
        <v>42</v>
      </c>
      <c r="B53" s="61">
        <v>15.26</v>
      </c>
      <c r="C53" s="61">
        <v>0.71</v>
      </c>
    </row>
    <row r="54" spans="1:3" x14ac:dyDescent="0.25">
      <c r="A54" s="60">
        <v>43</v>
      </c>
      <c r="B54" s="61">
        <v>15.55</v>
      </c>
      <c r="C54" s="61">
        <v>0.72</v>
      </c>
    </row>
    <row r="55" spans="1:3" x14ac:dyDescent="0.25">
      <c r="A55" s="60">
        <v>44</v>
      </c>
      <c r="B55" s="61">
        <v>15.84</v>
      </c>
      <c r="C55" s="61">
        <v>0.74</v>
      </c>
    </row>
    <row r="56" spans="1:3" x14ac:dyDescent="0.25">
      <c r="A56" s="60">
        <v>45</v>
      </c>
      <c r="B56" s="61">
        <v>16.14</v>
      </c>
      <c r="C56" s="61">
        <v>0.75</v>
      </c>
    </row>
    <row r="57" spans="1:3" x14ac:dyDescent="0.25">
      <c r="A57" s="60">
        <v>46</v>
      </c>
      <c r="B57" s="61">
        <v>16.45</v>
      </c>
      <c r="C57" s="61">
        <v>0.77</v>
      </c>
    </row>
    <row r="58" spans="1:3" x14ac:dyDescent="0.25">
      <c r="A58" s="60">
        <v>47</v>
      </c>
      <c r="B58" s="61">
        <v>16.760000000000002</v>
      </c>
      <c r="C58" s="61">
        <v>0.78</v>
      </c>
    </row>
    <row r="59" spans="1:3" x14ac:dyDescent="0.25">
      <c r="A59" s="60">
        <v>48</v>
      </c>
      <c r="B59" s="61">
        <v>17.079999999999998</v>
      </c>
      <c r="C59" s="61">
        <v>0.8</v>
      </c>
    </row>
    <row r="60" spans="1:3" x14ac:dyDescent="0.25">
      <c r="A60" s="60">
        <v>49</v>
      </c>
      <c r="B60" s="61">
        <v>17.41</v>
      </c>
      <c r="C60" s="61">
        <v>0.81</v>
      </c>
    </row>
    <row r="61" spans="1:3" x14ac:dyDescent="0.25">
      <c r="A61" s="60">
        <v>50</v>
      </c>
      <c r="B61" s="61">
        <v>17.75</v>
      </c>
      <c r="C61" s="61">
        <v>0.83</v>
      </c>
    </row>
    <row r="62" spans="1:3" x14ac:dyDescent="0.25">
      <c r="A62" s="60">
        <v>51</v>
      </c>
      <c r="B62" s="61">
        <v>18.09</v>
      </c>
      <c r="C62" s="61">
        <v>0.85</v>
      </c>
    </row>
    <row r="63" spans="1:3" x14ac:dyDescent="0.25">
      <c r="A63" s="60">
        <v>52</v>
      </c>
      <c r="B63" s="61">
        <v>18.440000000000001</v>
      </c>
      <c r="C63" s="61">
        <v>0.86</v>
      </c>
    </row>
    <row r="64" spans="1:3" x14ac:dyDescent="0.25">
      <c r="A64" s="60">
        <v>53</v>
      </c>
      <c r="B64" s="61">
        <v>18.8</v>
      </c>
      <c r="C64" s="61">
        <v>0.88</v>
      </c>
    </row>
    <row r="65" spans="1:3" x14ac:dyDescent="0.25">
      <c r="A65" s="60">
        <v>54</v>
      </c>
      <c r="B65" s="61">
        <v>19.18</v>
      </c>
      <c r="C65" s="61">
        <v>0.9</v>
      </c>
    </row>
    <row r="66" spans="1:3" x14ac:dyDescent="0.25">
      <c r="A66" s="60">
        <v>55</v>
      </c>
      <c r="B66" s="61">
        <v>19.559999999999999</v>
      </c>
      <c r="C66" s="61">
        <v>0.91</v>
      </c>
    </row>
    <row r="67" spans="1:3" x14ac:dyDescent="0.25">
      <c r="A67" s="60">
        <v>56</v>
      </c>
      <c r="B67" s="61">
        <v>19.96</v>
      </c>
      <c r="C67" s="61">
        <v>0.93</v>
      </c>
    </row>
    <row r="68" spans="1:3" x14ac:dyDescent="0.25">
      <c r="A68" s="60">
        <v>57</v>
      </c>
      <c r="B68" s="61">
        <v>20.37</v>
      </c>
      <c r="C68" s="61">
        <v>0.95</v>
      </c>
    </row>
    <row r="69" spans="1:3" x14ac:dyDescent="0.25">
      <c r="A69" s="60">
        <v>58</v>
      </c>
      <c r="B69" s="61">
        <v>20.79</v>
      </c>
      <c r="C69" s="61">
        <v>0.97</v>
      </c>
    </row>
    <row r="70" spans="1:3" x14ac:dyDescent="0.25">
      <c r="A70" s="60">
        <v>59</v>
      </c>
      <c r="B70" s="61">
        <v>21.22</v>
      </c>
      <c r="C70" s="61">
        <v>0.99</v>
      </c>
    </row>
    <row r="71" spans="1:3" x14ac:dyDescent="0.25">
      <c r="A71" s="60">
        <v>60</v>
      </c>
      <c r="B71" s="61">
        <v>21.16</v>
      </c>
      <c r="C71" s="61">
        <v>1</v>
      </c>
    </row>
    <row r="72" spans="1:3" x14ac:dyDescent="0.25">
      <c r="A72" s="60">
        <v>61</v>
      </c>
      <c r="B72" s="61">
        <v>20.58</v>
      </c>
      <c r="C72" s="61">
        <v>1</v>
      </c>
    </row>
    <row r="73" spans="1:3" x14ac:dyDescent="0.25">
      <c r="A73" s="60">
        <v>62</v>
      </c>
      <c r="B73" s="61">
        <v>20</v>
      </c>
      <c r="C73" s="61">
        <v>1</v>
      </c>
    </row>
    <row r="74" spans="1:3" x14ac:dyDescent="0.25">
      <c r="A74" s="60">
        <v>63</v>
      </c>
      <c r="B74" s="61">
        <v>19.420000000000002</v>
      </c>
      <c r="C74" s="61">
        <v>1</v>
      </c>
    </row>
    <row r="75" spans="1:3" x14ac:dyDescent="0.25">
      <c r="A75" s="60">
        <v>64</v>
      </c>
      <c r="B75" s="61">
        <v>18.829999999999998</v>
      </c>
      <c r="C75" s="61">
        <v>1</v>
      </c>
    </row>
    <row r="76" spans="1:3" x14ac:dyDescent="0.25">
      <c r="A76" s="60">
        <v>65</v>
      </c>
      <c r="B76" s="61">
        <v>18.23</v>
      </c>
      <c r="C76" s="61">
        <v>1</v>
      </c>
    </row>
    <row r="77" spans="1:3" x14ac:dyDescent="0.25">
      <c r="A77" s="60">
        <v>66</v>
      </c>
      <c r="B77" s="61">
        <v>17.62</v>
      </c>
      <c r="C77" s="61">
        <v>1</v>
      </c>
    </row>
    <row r="78" spans="1:3" x14ac:dyDescent="0.25">
      <c r="A78" s="60">
        <v>67</v>
      </c>
      <c r="B78" s="61">
        <v>17.010000000000002</v>
      </c>
      <c r="C78" s="61">
        <v>1</v>
      </c>
    </row>
    <row r="79" spans="1:3" x14ac:dyDescent="0.25">
      <c r="A79" s="60">
        <v>68</v>
      </c>
      <c r="B79" s="61">
        <v>16.39</v>
      </c>
      <c r="C79" s="61">
        <v>1</v>
      </c>
    </row>
    <row r="80" spans="1:3" x14ac:dyDescent="0.25">
      <c r="A80" s="60">
        <v>69</v>
      </c>
      <c r="B80" s="61">
        <v>15.77</v>
      </c>
      <c r="C80" s="61">
        <v>1</v>
      </c>
    </row>
    <row r="81" spans="1:3" x14ac:dyDescent="0.25">
      <c r="A81" s="60">
        <v>70</v>
      </c>
      <c r="B81" s="61">
        <v>15.15</v>
      </c>
      <c r="C81" s="61">
        <v>1</v>
      </c>
    </row>
    <row r="82" spans="1:3" x14ac:dyDescent="0.25">
      <c r="A82" s="60">
        <v>71</v>
      </c>
      <c r="B82" s="61">
        <v>14.52</v>
      </c>
      <c r="C82" s="61">
        <v>1</v>
      </c>
    </row>
    <row r="83" spans="1:3" x14ac:dyDescent="0.25">
      <c r="A83" s="60">
        <v>72</v>
      </c>
      <c r="B83" s="61">
        <v>13.89</v>
      </c>
      <c r="C83" s="61">
        <v>1</v>
      </c>
    </row>
    <row r="84" spans="1:3" x14ac:dyDescent="0.25">
      <c r="A84" s="60">
        <v>73</v>
      </c>
      <c r="B84" s="61">
        <v>13.26</v>
      </c>
      <c r="C84" s="61">
        <v>1</v>
      </c>
    </row>
    <row r="85" spans="1:3" x14ac:dyDescent="0.25">
      <c r="A85" s="60">
        <v>74</v>
      </c>
      <c r="B85" s="61">
        <v>12.63</v>
      </c>
      <c r="C85" s="61">
        <v>1</v>
      </c>
    </row>
    <row r="86" spans="1:3" x14ac:dyDescent="0.25">
      <c r="A86" s="60">
        <v>75</v>
      </c>
      <c r="B86" s="61">
        <v>12</v>
      </c>
      <c r="C86" s="61">
        <v>1</v>
      </c>
    </row>
    <row r="87" spans="1:3" x14ac:dyDescent="0.25">
      <c r="A87" s="60">
        <v>76</v>
      </c>
      <c r="B87" s="61">
        <v>11.38</v>
      </c>
      <c r="C87" s="61">
        <v>1</v>
      </c>
    </row>
    <row r="88" spans="1:3" x14ac:dyDescent="0.25">
      <c r="A88" s="60">
        <v>77</v>
      </c>
      <c r="B88" s="61">
        <v>10.77</v>
      </c>
      <c r="C88" s="61">
        <v>1</v>
      </c>
    </row>
    <row r="89" spans="1:3" x14ac:dyDescent="0.25">
      <c r="A89" s="60">
        <v>78</v>
      </c>
      <c r="B89" s="61">
        <v>10.17</v>
      </c>
      <c r="C89" s="61">
        <v>1</v>
      </c>
    </row>
    <row r="90" spans="1:3" x14ac:dyDescent="0.25">
      <c r="A90" s="60">
        <v>79</v>
      </c>
      <c r="B90" s="61">
        <v>9.58</v>
      </c>
      <c r="C90" s="61">
        <v>1</v>
      </c>
    </row>
    <row r="91" spans="1:3" x14ac:dyDescent="0.25">
      <c r="A91" s="60">
        <v>80</v>
      </c>
      <c r="B91" s="61">
        <v>9</v>
      </c>
      <c r="C91" s="61">
        <v>1</v>
      </c>
    </row>
    <row r="92" spans="1:3" x14ac:dyDescent="0.25">
      <c r="A92" s="60">
        <v>81</v>
      </c>
      <c r="B92" s="61">
        <v>8.41</v>
      </c>
      <c r="C92" s="61">
        <v>1</v>
      </c>
    </row>
    <row r="93" spans="1:3" x14ac:dyDescent="0.25">
      <c r="A93" s="60">
        <v>82</v>
      </c>
      <c r="B93" s="61">
        <v>7.84</v>
      </c>
      <c r="C93" s="61">
        <v>1</v>
      </c>
    </row>
    <row r="94" spans="1:3" x14ac:dyDescent="0.25">
      <c r="A94" s="60">
        <v>83</v>
      </c>
      <c r="B94" s="61">
        <v>7.27</v>
      </c>
      <c r="C94" s="61">
        <v>1</v>
      </c>
    </row>
    <row r="95" spans="1:3" x14ac:dyDescent="0.25">
      <c r="A95" s="60">
        <v>84</v>
      </c>
      <c r="B95" s="61">
        <v>6.73</v>
      </c>
      <c r="C95" s="61">
        <v>1</v>
      </c>
    </row>
    <row r="96" spans="1:3" x14ac:dyDescent="0.25">
      <c r="A96" s="60">
        <v>85</v>
      </c>
      <c r="B96" s="61">
        <v>6.21</v>
      </c>
      <c r="C96" s="61">
        <v>1</v>
      </c>
    </row>
    <row r="97" spans="1:3" x14ac:dyDescent="0.25">
      <c r="A97" s="60">
        <v>86</v>
      </c>
      <c r="B97" s="61">
        <v>5.71</v>
      </c>
      <c r="C97" s="61">
        <v>1</v>
      </c>
    </row>
    <row r="98" spans="1:3" x14ac:dyDescent="0.25">
      <c r="A98" s="60">
        <v>87</v>
      </c>
      <c r="B98" s="61">
        <v>5.25</v>
      </c>
      <c r="C98" s="61">
        <v>1</v>
      </c>
    </row>
    <row r="99" spans="1:3" x14ac:dyDescent="0.25">
      <c r="A99" s="60">
        <v>88</v>
      </c>
      <c r="B99" s="61">
        <v>4.8099999999999996</v>
      </c>
      <c r="C99" s="61">
        <v>1</v>
      </c>
    </row>
    <row r="100" spans="1:3" x14ac:dyDescent="0.25">
      <c r="A100" s="60">
        <v>89</v>
      </c>
      <c r="B100" s="61">
        <v>4.41</v>
      </c>
      <c r="C100" s="61">
        <v>1</v>
      </c>
    </row>
    <row r="101" spans="1:3" x14ac:dyDescent="0.25">
      <c r="A101" s="60">
        <v>90</v>
      </c>
      <c r="B101" s="61">
        <v>4.0199999999999996</v>
      </c>
      <c r="C101" s="61">
        <v>1</v>
      </c>
    </row>
    <row r="102" spans="1:3" x14ac:dyDescent="0.25">
      <c r="A102" s="60">
        <v>91</v>
      </c>
      <c r="B102" s="61">
        <v>3.66</v>
      </c>
      <c r="C102" s="61">
        <v>1</v>
      </c>
    </row>
    <row r="103" spans="1:3" x14ac:dyDescent="0.25">
      <c r="A103" s="60">
        <v>92</v>
      </c>
      <c r="B103" s="61">
        <v>3.32</v>
      </c>
      <c r="C103" s="61">
        <v>1</v>
      </c>
    </row>
    <row r="104" spans="1:3" x14ac:dyDescent="0.25">
      <c r="A104" s="60">
        <v>93</v>
      </c>
      <c r="B104" s="61">
        <v>3</v>
      </c>
      <c r="C104" s="61">
        <v>1</v>
      </c>
    </row>
    <row r="105" spans="1:3" x14ac:dyDescent="0.25">
      <c r="A105" s="60">
        <v>94</v>
      </c>
      <c r="B105" s="61">
        <v>2.71</v>
      </c>
      <c r="C105" s="61">
        <v>1</v>
      </c>
    </row>
    <row r="106" spans="1:3" x14ac:dyDescent="0.25">
      <c r="A106" s="60">
        <v>95</v>
      </c>
      <c r="B106" s="61">
        <v>2.4500000000000002</v>
      </c>
      <c r="C106" s="61">
        <v>1</v>
      </c>
    </row>
  </sheetData>
  <sheetProtection algorithmName="SHA-512" hashValue="Oaraau0Wn9XUE3GT8H/BjWSEHlftBPuLovb4+7rw8YOimzIy/M0BR9BScQRYHSR8n/YiHGXotZ3aTeU29Z/lOg==" saltValue="e0Tgft/hZkHudJVpOpimng==" spinCount="100000" sheet="1" objects="1" scenarios="1"/>
  <conditionalFormatting sqref="A6:A21">
    <cfRule type="expression" dxfId="613" priority="15" stopIfTrue="1">
      <formula>MOD(ROW(),2)=0</formula>
    </cfRule>
    <cfRule type="expression" dxfId="612" priority="16" stopIfTrue="1">
      <formula>MOD(ROW(),2)&lt;&gt;0</formula>
    </cfRule>
  </conditionalFormatting>
  <conditionalFormatting sqref="A26:A106">
    <cfRule type="expression" dxfId="611" priority="3" stopIfTrue="1">
      <formula>MOD(ROW(),2)=0</formula>
    </cfRule>
    <cfRule type="expression" dxfId="610" priority="4" stopIfTrue="1">
      <formula>MOD(ROW(),2)&lt;&gt;0</formula>
    </cfRule>
  </conditionalFormatting>
  <conditionalFormatting sqref="B18:B19">
    <cfRule type="expression" dxfId="609" priority="1" stopIfTrue="1">
      <formula>MOD(ROW(),2)=0</formula>
    </cfRule>
    <cfRule type="expression" dxfId="608" priority="2" stopIfTrue="1">
      <formula>MOD(ROW(),2)&lt;&gt;0</formula>
    </cfRule>
  </conditionalFormatting>
  <conditionalFormatting sqref="B6:C17 C18:C19 B20:C21">
    <cfRule type="expression" dxfId="607" priority="17" stopIfTrue="1">
      <formula>MOD(ROW(),2)=0</formula>
    </cfRule>
    <cfRule type="expression" dxfId="606" priority="18" stopIfTrue="1">
      <formula>MOD(ROW(),2)&lt;&gt;0</formula>
    </cfRule>
  </conditionalFormatting>
  <conditionalFormatting sqref="B26:C106">
    <cfRule type="expression" dxfId="605" priority="5" stopIfTrue="1">
      <formula>MOD(ROW(),2)=0</formula>
    </cfRule>
    <cfRule type="expression" dxfId="604" priority="6"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B4D61-0A00-4B5D-AFC9-A44B5CB30258}">
  <sheetPr codeName="Sheet57"/>
  <dimension ref="A1:C106"/>
  <sheetViews>
    <sheetView showGridLines="0" workbookViewId="0"/>
  </sheetViews>
  <sheetFormatPr defaultColWidth="9.26953125" defaultRowHeight="13.2" x14ac:dyDescent="0.25"/>
  <cols>
    <col min="1" max="1" width="26.7265625" style="69" customWidth="1"/>
    <col min="2" max="3" width="19.08984375" style="69" customWidth="1"/>
    <col min="4" max="16384" width="9.26953125" style="69"/>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Pension Credit - x-316</v>
      </c>
    </row>
    <row r="4" spans="1:3" customFormat="1" ht="15" x14ac:dyDescent="0.25"/>
    <row r="5" spans="1:3" s="64" customFormat="1" x14ac:dyDescent="0.25"/>
    <row r="6" spans="1:3" s="64" customFormat="1" x14ac:dyDescent="0.25">
      <c r="A6" s="56" t="s">
        <v>493</v>
      </c>
      <c r="B6" s="63" t="s">
        <v>494</v>
      </c>
      <c r="C6" s="63"/>
    </row>
    <row r="7" spans="1:3" s="64" customFormat="1" x14ac:dyDescent="0.25">
      <c r="A7" s="56" t="s">
        <v>495</v>
      </c>
      <c r="B7" s="63" t="s">
        <v>174</v>
      </c>
      <c r="C7" s="63"/>
    </row>
    <row r="8" spans="1:3" s="64" customFormat="1" x14ac:dyDescent="0.25">
      <c r="A8" s="56" t="s">
        <v>161</v>
      </c>
      <c r="B8" s="63" t="s">
        <v>182</v>
      </c>
      <c r="C8" s="63"/>
    </row>
    <row r="9" spans="1:3" s="64" customFormat="1" x14ac:dyDescent="0.25">
      <c r="A9" s="56" t="s">
        <v>162</v>
      </c>
      <c r="B9" s="63" t="s">
        <v>316</v>
      </c>
      <c r="C9" s="63"/>
    </row>
    <row r="10" spans="1:3" s="64" customFormat="1" ht="26.4" x14ac:dyDescent="0.25">
      <c r="A10" s="56" t="s">
        <v>6</v>
      </c>
      <c r="B10" s="63" t="s">
        <v>319</v>
      </c>
      <c r="C10" s="63"/>
    </row>
    <row r="11" spans="1:3" s="64" customFormat="1" x14ac:dyDescent="0.25">
      <c r="A11" s="56" t="s">
        <v>163</v>
      </c>
      <c r="B11" s="63" t="s">
        <v>190</v>
      </c>
      <c r="C11" s="63"/>
    </row>
    <row r="12" spans="1:3" s="64" customFormat="1" x14ac:dyDescent="0.25">
      <c r="A12" s="56" t="s">
        <v>164</v>
      </c>
      <c r="B12" s="63" t="s">
        <v>186</v>
      </c>
      <c r="C12" s="63"/>
    </row>
    <row r="13" spans="1:3" s="64" customFormat="1" x14ac:dyDescent="0.25">
      <c r="A13" s="56" t="s">
        <v>496</v>
      </c>
      <c r="B13" s="63" t="s">
        <v>187</v>
      </c>
      <c r="C13" s="63"/>
    </row>
    <row r="14" spans="1:3" s="64" customFormat="1" x14ac:dyDescent="0.25">
      <c r="A14" s="56" t="s">
        <v>166</v>
      </c>
      <c r="B14" s="63">
        <v>316</v>
      </c>
      <c r="C14" s="63"/>
    </row>
    <row r="15" spans="1:3" s="64" customFormat="1" x14ac:dyDescent="0.25">
      <c r="A15" s="56" t="s">
        <v>497</v>
      </c>
      <c r="B15" s="63" t="s">
        <v>320</v>
      </c>
      <c r="C15" s="63"/>
    </row>
    <row r="16" spans="1:3" s="64" customFormat="1" x14ac:dyDescent="0.25">
      <c r="A16" s="56" t="s">
        <v>168</v>
      </c>
      <c r="B16" s="63">
        <v>413</v>
      </c>
      <c r="C16" s="63"/>
    </row>
    <row r="17" spans="1:3" s="64" customFormat="1" x14ac:dyDescent="0.25">
      <c r="A17" s="62" t="s">
        <v>499</v>
      </c>
      <c r="B17" s="63"/>
      <c r="C17" s="63"/>
    </row>
    <row r="18" spans="1:3" s="64" customFormat="1" x14ac:dyDescent="0.25">
      <c r="A18" s="56" t="s">
        <v>170</v>
      </c>
      <c r="B18" s="65">
        <v>46171</v>
      </c>
      <c r="C18" s="65"/>
    </row>
    <row r="19" spans="1:3" s="64" customFormat="1" x14ac:dyDescent="0.25">
      <c r="A19" s="56" t="s">
        <v>171</v>
      </c>
      <c r="B19" s="65">
        <v>46161</v>
      </c>
      <c r="C19" s="63"/>
    </row>
    <row r="20" spans="1:3" s="64" customFormat="1" x14ac:dyDescent="0.25">
      <c r="A20" s="56" t="s">
        <v>172</v>
      </c>
      <c r="B20" s="63" t="s">
        <v>181</v>
      </c>
      <c r="C20" s="63"/>
    </row>
    <row r="21" spans="1:3" s="64" customFormat="1" x14ac:dyDescent="0.25">
      <c r="A21" s="56" t="s">
        <v>500</v>
      </c>
      <c r="B21" s="63" t="s">
        <v>87</v>
      </c>
      <c r="C21" s="63"/>
    </row>
    <row r="22" spans="1:3" s="64" customFormat="1" x14ac:dyDescent="0.25"/>
    <row r="23" spans="1:3" s="64" customFormat="1" x14ac:dyDescent="0.25">
      <c r="A23" s="66" t="str">
        <f>HYPERLINK("#'Factor List'!A1", "Back to Factor List")</f>
        <v>Back to Factor List</v>
      </c>
      <c r="B23" s="66" t="str">
        <f>HYPERLINK("#'Assumptions'!A1", "Assumptions")</f>
        <v>Assumptions</v>
      </c>
    </row>
    <row r="24" spans="1:3" s="64" customFormat="1" x14ac:dyDescent="0.25"/>
    <row r="26" spans="1:3" x14ac:dyDescent="0.25">
      <c r="A26" s="57" t="s">
        <v>501</v>
      </c>
      <c r="B26" s="57" t="s">
        <v>505</v>
      </c>
      <c r="C26" s="57" t="s">
        <v>506</v>
      </c>
    </row>
    <row r="27" spans="1:3" x14ac:dyDescent="0.25">
      <c r="A27" s="60">
        <v>16</v>
      </c>
      <c r="B27" s="61">
        <v>9.48</v>
      </c>
      <c r="C27" s="61">
        <v>0.42</v>
      </c>
    </row>
    <row r="28" spans="1:3" x14ac:dyDescent="0.25">
      <c r="A28" s="60">
        <v>17</v>
      </c>
      <c r="B28" s="61">
        <v>9.65</v>
      </c>
      <c r="C28" s="61">
        <v>0.43</v>
      </c>
    </row>
    <row r="29" spans="1:3" x14ac:dyDescent="0.25">
      <c r="A29" s="60">
        <v>18</v>
      </c>
      <c r="B29" s="61">
        <v>9.83</v>
      </c>
      <c r="C29" s="61">
        <v>0.44</v>
      </c>
    </row>
    <row r="30" spans="1:3" x14ac:dyDescent="0.25">
      <c r="A30" s="60">
        <v>19</v>
      </c>
      <c r="B30" s="61">
        <v>10.01</v>
      </c>
      <c r="C30" s="61">
        <v>0.45</v>
      </c>
    </row>
    <row r="31" spans="1:3" x14ac:dyDescent="0.25">
      <c r="A31" s="60">
        <v>20</v>
      </c>
      <c r="B31" s="61">
        <v>10.19</v>
      </c>
      <c r="C31" s="61">
        <v>0.46</v>
      </c>
    </row>
    <row r="32" spans="1:3" x14ac:dyDescent="0.25">
      <c r="A32" s="60">
        <v>21</v>
      </c>
      <c r="B32" s="61">
        <v>10.38</v>
      </c>
      <c r="C32" s="61">
        <v>0.47</v>
      </c>
    </row>
    <row r="33" spans="1:3" x14ac:dyDescent="0.25">
      <c r="A33" s="60">
        <v>22</v>
      </c>
      <c r="B33" s="61">
        <v>10.57</v>
      </c>
      <c r="C33" s="61">
        <v>0.48</v>
      </c>
    </row>
    <row r="34" spans="1:3" x14ac:dyDescent="0.25">
      <c r="A34" s="60">
        <v>23</v>
      </c>
      <c r="B34" s="61">
        <v>10.77</v>
      </c>
      <c r="C34" s="61">
        <v>0.49</v>
      </c>
    </row>
    <row r="35" spans="1:3" x14ac:dyDescent="0.25">
      <c r="A35" s="60">
        <v>24</v>
      </c>
      <c r="B35" s="61">
        <v>10.97</v>
      </c>
      <c r="C35" s="61">
        <v>0.5</v>
      </c>
    </row>
    <row r="36" spans="1:3" x14ac:dyDescent="0.25">
      <c r="A36" s="60">
        <v>25</v>
      </c>
      <c r="B36" s="61">
        <v>11.17</v>
      </c>
      <c r="C36" s="61">
        <v>0.51</v>
      </c>
    </row>
    <row r="37" spans="1:3" x14ac:dyDescent="0.25">
      <c r="A37" s="60">
        <v>26</v>
      </c>
      <c r="B37" s="61">
        <v>11.37</v>
      </c>
      <c r="C37" s="61">
        <v>0.52</v>
      </c>
    </row>
    <row r="38" spans="1:3" x14ac:dyDescent="0.25">
      <c r="A38" s="60">
        <v>27</v>
      </c>
      <c r="B38" s="61">
        <v>11.58</v>
      </c>
      <c r="C38" s="61">
        <v>0.53</v>
      </c>
    </row>
    <row r="39" spans="1:3" x14ac:dyDescent="0.25">
      <c r="A39" s="60">
        <v>28</v>
      </c>
      <c r="B39" s="61">
        <v>11.8</v>
      </c>
      <c r="C39" s="61">
        <v>0.54</v>
      </c>
    </row>
    <row r="40" spans="1:3" x14ac:dyDescent="0.25">
      <c r="A40" s="60">
        <v>29</v>
      </c>
      <c r="B40" s="61">
        <v>12.02</v>
      </c>
      <c r="C40" s="61">
        <v>0.55000000000000004</v>
      </c>
    </row>
    <row r="41" spans="1:3" x14ac:dyDescent="0.25">
      <c r="A41" s="60">
        <v>30</v>
      </c>
      <c r="B41" s="61">
        <v>12.24</v>
      </c>
      <c r="C41" s="61">
        <v>0.56000000000000005</v>
      </c>
    </row>
    <row r="42" spans="1:3" x14ac:dyDescent="0.25">
      <c r="A42" s="60">
        <v>31</v>
      </c>
      <c r="B42" s="61">
        <v>12.46</v>
      </c>
      <c r="C42" s="61">
        <v>0.56999999999999995</v>
      </c>
    </row>
    <row r="43" spans="1:3" x14ac:dyDescent="0.25">
      <c r="A43" s="60">
        <v>32</v>
      </c>
      <c r="B43" s="61">
        <v>12.69</v>
      </c>
      <c r="C43" s="61">
        <v>0.57999999999999996</v>
      </c>
    </row>
    <row r="44" spans="1:3" x14ac:dyDescent="0.25">
      <c r="A44" s="60">
        <v>33</v>
      </c>
      <c r="B44" s="61">
        <v>12.93</v>
      </c>
      <c r="C44" s="61">
        <v>0.59</v>
      </c>
    </row>
    <row r="45" spans="1:3" x14ac:dyDescent="0.25">
      <c r="A45" s="60">
        <v>34</v>
      </c>
      <c r="B45" s="61">
        <v>13.17</v>
      </c>
      <c r="C45" s="61">
        <v>0.6</v>
      </c>
    </row>
    <row r="46" spans="1:3" x14ac:dyDescent="0.25">
      <c r="A46" s="60">
        <v>35</v>
      </c>
      <c r="B46" s="61">
        <v>13.41</v>
      </c>
      <c r="C46" s="61">
        <v>0.62</v>
      </c>
    </row>
    <row r="47" spans="1:3" x14ac:dyDescent="0.25">
      <c r="A47" s="60">
        <v>36</v>
      </c>
      <c r="B47" s="61">
        <v>13.66</v>
      </c>
      <c r="C47" s="61">
        <v>0.63</v>
      </c>
    </row>
    <row r="48" spans="1:3" x14ac:dyDescent="0.25">
      <c r="A48" s="60">
        <v>37</v>
      </c>
      <c r="B48" s="61">
        <v>13.91</v>
      </c>
      <c r="C48" s="61">
        <v>0.64</v>
      </c>
    </row>
    <row r="49" spans="1:3" x14ac:dyDescent="0.25">
      <c r="A49" s="60">
        <v>38</v>
      </c>
      <c r="B49" s="61">
        <v>14.17</v>
      </c>
      <c r="C49" s="61">
        <v>0.65</v>
      </c>
    </row>
    <row r="50" spans="1:3" x14ac:dyDescent="0.25">
      <c r="A50" s="60">
        <v>39</v>
      </c>
      <c r="B50" s="61">
        <v>14.43</v>
      </c>
      <c r="C50" s="61">
        <v>0.67</v>
      </c>
    </row>
    <row r="51" spans="1:3" x14ac:dyDescent="0.25">
      <c r="A51" s="60">
        <v>40</v>
      </c>
      <c r="B51" s="61">
        <v>14.7</v>
      </c>
      <c r="C51" s="61">
        <v>0.68</v>
      </c>
    </row>
    <row r="52" spans="1:3" x14ac:dyDescent="0.25">
      <c r="A52" s="60">
        <v>41</v>
      </c>
      <c r="B52" s="61">
        <v>14.98</v>
      </c>
      <c r="C52" s="61">
        <v>0.69</v>
      </c>
    </row>
    <row r="53" spans="1:3" x14ac:dyDescent="0.25">
      <c r="A53" s="60">
        <v>42</v>
      </c>
      <c r="B53" s="61">
        <v>15.26</v>
      </c>
      <c r="C53" s="61">
        <v>0.71</v>
      </c>
    </row>
    <row r="54" spans="1:3" x14ac:dyDescent="0.25">
      <c r="A54" s="60">
        <v>43</v>
      </c>
      <c r="B54" s="61">
        <v>15.55</v>
      </c>
      <c r="C54" s="61">
        <v>0.72</v>
      </c>
    </row>
    <row r="55" spans="1:3" x14ac:dyDescent="0.25">
      <c r="A55" s="60">
        <v>44</v>
      </c>
      <c r="B55" s="61">
        <v>15.84</v>
      </c>
      <c r="C55" s="61">
        <v>0.74</v>
      </c>
    </row>
    <row r="56" spans="1:3" x14ac:dyDescent="0.25">
      <c r="A56" s="60">
        <v>45</v>
      </c>
      <c r="B56" s="61">
        <v>16.14</v>
      </c>
      <c r="C56" s="61">
        <v>0.75</v>
      </c>
    </row>
    <row r="57" spans="1:3" x14ac:dyDescent="0.25">
      <c r="A57" s="60">
        <v>46</v>
      </c>
      <c r="B57" s="61">
        <v>16.45</v>
      </c>
      <c r="C57" s="61">
        <v>0.77</v>
      </c>
    </row>
    <row r="58" spans="1:3" x14ac:dyDescent="0.25">
      <c r="A58" s="60">
        <v>47</v>
      </c>
      <c r="B58" s="61">
        <v>16.760000000000002</v>
      </c>
      <c r="C58" s="61">
        <v>0.78</v>
      </c>
    </row>
    <row r="59" spans="1:3" x14ac:dyDescent="0.25">
      <c r="A59" s="60">
        <v>48</v>
      </c>
      <c r="B59" s="61">
        <v>17.079999999999998</v>
      </c>
      <c r="C59" s="61">
        <v>0.8</v>
      </c>
    </row>
    <row r="60" spans="1:3" x14ac:dyDescent="0.25">
      <c r="A60" s="60">
        <v>49</v>
      </c>
      <c r="B60" s="61">
        <v>17.41</v>
      </c>
      <c r="C60" s="61">
        <v>0.81</v>
      </c>
    </row>
    <row r="61" spans="1:3" x14ac:dyDescent="0.25">
      <c r="A61" s="60">
        <v>50</v>
      </c>
      <c r="B61" s="61">
        <v>17.75</v>
      </c>
      <c r="C61" s="61">
        <v>0.83</v>
      </c>
    </row>
    <row r="62" spans="1:3" x14ac:dyDescent="0.25">
      <c r="A62" s="60">
        <v>51</v>
      </c>
      <c r="B62" s="61">
        <v>18.09</v>
      </c>
      <c r="C62" s="61">
        <v>0.85</v>
      </c>
    </row>
    <row r="63" spans="1:3" x14ac:dyDescent="0.25">
      <c r="A63" s="60">
        <v>52</v>
      </c>
      <c r="B63" s="61">
        <v>18.440000000000001</v>
      </c>
      <c r="C63" s="61">
        <v>0.86</v>
      </c>
    </row>
    <row r="64" spans="1:3" x14ac:dyDescent="0.25">
      <c r="A64" s="60">
        <v>53</v>
      </c>
      <c r="B64" s="61">
        <v>18.8</v>
      </c>
      <c r="C64" s="61">
        <v>0.88</v>
      </c>
    </row>
    <row r="65" spans="1:3" x14ac:dyDescent="0.25">
      <c r="A65" s="60">
        <v>54</v>
      </c>
      <c r="B65" s="61">
        <v>19.18</v>
      </c>
      <c r="C65" s="61">
        <v>0.9</v>
      </c>
    </row>
    <row r="66" spans="1:3" x14ac:dyDescent="0.25">
      <c r="A66" s="60">
        <v>55</v>
      </c>
      <c r="B66" s="61">
        <v>19.559999999999999</v>
      </c>
      <c r="C66" s="61">
        <v>0.91</v>
      </c>
    </row>
    <row r="67" spans="1:3" x14ac:dyDescent="0.25">
      <c r="A67" s="60">
        <v>56</v>
      </c>
      <c r="B67" s="61">
        <v>19.96</v>
      </c>
      <c r="C67" s="61">
        <v>0.93</v>
      </c>
    </row>
    <row r="68" spans="1:3" x14ac:dyDescent="0.25">
      <c r="A68" s="60">
        <v>57</v>
      </c>
      <c r="B68" s="61">
        <v>20.37</v>
      </c>
      <c r="C68" s="61">
        <v>0.95</v>
      </c>
    </row>
    <row r="69" spans="1:3" x14ac:dyDescent="0.25">
      <c r="A69" s="60">
        <v>58</v>
      </c>
      <c r="B69" s="61">
        <v>20.79</v>
      </c>
      <c r="C69" s="61">
        <v>0.97</v>
      </c>
    </row>
    <row r="70" spans="1:3" x14ac:dyDescent="0.25">
      <c r="A70" s="60">
        <v>59</v>
      </c>
      <c r="B70" s="61">
        <v>21.22</v>
      </c>
      <c r="C70" s="61">
        <v>0.99</v>
      </c>
    </row>
    <row r="71" spans="1:3" x14ac:dyDescent="0.25">
      <c r="A71" s="60">
        <v>60</v>
      </c>
      <c r="B71" s="61">
        <v>21.16</v>
      </c>
      <c r="C71" s="61">
        <v>1</v>
      </c>
    </row>
    <row r="72" spans="1:3" x14ac:dyDescent="0.25">
      <c r="A72" s="60">
        <v>61</v>
      </c>
      <c r="B72" s="61">
        <v>20.58</v>
      </c>
      <c r="C72" s="61">
        <v>1</v>
      </c>
    </row>
    <row r="73" spans="1:3" x14ac:dyDescent="0.25">
      <c r="A73" s="60">
        <v>62</v>
      </c>
      <c r="B73" s="61">
        <v>20</v>
      </c>
      <c r="C73" s="61">
        <v>1</v>
      </c>
    </row>
    <row r="74" spans="1:3" x14ac:dyDescent="0.25">
      <c r="A74" s="60">
        <v>63</v>
      </c>
      <c r="B74" s="61">
        <v>19.420000000000002</v>
      </c>
      <c r="C74" s="61">
        <v>1</v>
      </c>
    </row>
    <row r="75" spans="1:3" x14ac:dyDescent="0.25">
      <c r="A75" s="60">
        <v>64</v>
      </c>
      <c r="B75" s="61">
        <v>18.829999999999998</v>
      </c>
      <c r="C75" s="61">
        <v>1</v>
      </c>
    </row>
    <row r="76" spans="1:3" x14ac:dyDescent="0.25">
      <c r="A76" s="60">
        <v>65</v>
      </c>
      <c r="B76" s="61">
        <v>18.23</v>
      </c>
      <c r="C76" s="61">
        <v>1</v>
      </c>
    </row>
    <row r="77" spans="1:3" x14ac:dyDescent="0.25">
      <c r="A77" s="60">
        <v>66</v>
      </c>
      <c r="B77" s="61">
        <v>17.62</v>
      </c>
      <c r="C77" s="61">
        <v>1</v>
      </c>
    </row>
    <row r="78" spans="1:3" x14ac:dyDescent="0.25">
      <c r="A78" s="60">
        <v>67</v>
      </c>
      <c r="B78" s="61">
        <v>17.010000000000002</v>
      </c>
      <c r="C78" s="61">
        <v>1</v>
      </c>
    </row>
    <row r="79" spans="1:3" x14ac:dyDescent="0.25">
      <c r="A79" s="60">
        <v>68</v>
      </c>
      <c r="B79" s="61">
        <v>16.39</v>
      </c>
      <c r="C79" s="61">
        <v>1</v>
      </c>
    </row>
    <row r="80" spans="1:3" x14ac:dyDescent="0.25">
      <c r="A80" s="60">
        <v>69</v>
      </c>
      <c r="B80" s="61">
        <v>15.77</v>
      </c>
      <c r="C80" s="61">
        <v>1</v>
      </c>
    </row>
    <row r="81" spans="1:3" x14ac:dyDescent="0.25">
      <c r="A81" s="60">
        <v>70</v>
      </c>
      <c r="B81" s="61">
        <v>15.15</v>
      </c>
      <c r="C81" s="61">
        <v>1</v>
      </c>
    </row>
    <row r="82" spans="1:3" x14ac:dyDescent="0.25">
      <c r="A82" s="60">
        <v>71</v>
      </c>
      <c r="B82" s="61">
        <v>14.52</v>
      </c>
      <c r="C82" s="61">
        <v>1</v>
      </c>
    </row>
    <row r="83" spans="1:3" x14ac:dyDescent="0.25">
      <c r="A83" s="60">
        <v>72</v>
      </c>
      <c r="B83" s="61">
        <v>13.89</v>
      </c>
      <c r="C83" s="61">
        <v>1</v>
      </c>
    </row>
    <row r="84" spans="1:3" x14ac:dyDescent="0.25">
      <c r="A84" s="60">
        <v>73</v>
      </c>
      <c r="B84" s="61">
        <v>13.26</v>
      </c>
      <c r="C84" s="61">
        <v>1</v>
      </c>
    </row>
    <row r="85" spans="1:3" x14ac:dyDescent="0.25">
      <c r="A85" s="60">
        <v>74</v>
      </c>
      <c r="B85" s="61">
        <v>12.63</v>
      </c>
      <c r="C85" s="61">
        <v>1</v>
      </c>
    </row>
    <row r="86" spans="1:3" x14ac:dyDescent="0.25">
      <c r="A86" s="60">
        <v>75</v>
      </c>
      <c r="B86" s="61">
        <v>12</v>
      </c>
      <c r="C86" s="61">
        <v>1</v>
      </c>
    </row>
    <row r="87" spans="1:3" x14ac:dyDescent="0.25">
      <c r="A87" s="60">
        <v>76</v>
      </c>
      <c r="B87" s="61">
        <v>11.38</v>
      </c>
      <c r="C87" s="61">
        <v>1</v>
      </c>
    </row>
    <row r="88" spans="1:3" x14ac:dyDescent="0.25">
      <c r="A88" s="60">
        <v>77</v>
      </c>
      <c r="B88" s="61">
        <v>10.77</v>
      </c>
      <c r="C88" s="61">
        <v>1</v>
      </c>
    </row>
    <row r="89" spans="1:3" x14ac:dyDescent="0.25">
      <c r="A89" s="60">
        <v>78</v>
      </c>
      <c r="B89" s="61">
        <v>10.17</v>
      </c>
      <c r="C89" s="61">
        <v>1</v>
      </c>
    </row>
    <row r="90" spans="1:3" x14ac:dyDescent="0.25">
      <c r="A90" s="60">
        <v>79</v>
      </c>
      <c r="B90" s="61">
        <v>9.58</v>
      </c>
      <c r="C90" s="61">
        <v>1</v>
      </c>
    </row>
    <row r="91" spans="1:3" x14ac:dyDescent="0.25">
      <c r="A91" s="60">
        <v>80</v>
      </c>
      <c r="B91" s="61">
        <v>9</v>
      </c>
      <c r="C91" s="61">
        <v>1</v>
      </c>
    </row>
    <row r="92" spans="1:3" x14ac:dyDescent="0.25">
      <c r="A92" s="60">
        <v>81</v>
      </c>
      <c r="B92" s="61">
        <v>8.41</v>
      </c>
      <c r="C92" s="61">
        <v>1</v>
      </c>
    </row>
    <row r="93" spans="1:3" x14ac:dyDescent="0.25">
      <c r="A93" s="60">
        <v>82</v>
      </c>
      <c r="B93" s="61">
        <v>7.84</v>
      </c>
      <c r="C93" s="61">
        <v>1</v>
      </c>
    </row>
    <row r="94" spans="1:3" x14ac:dyDescent="0.25">
      <c r="A94" s="60">
        <v>83</v>
      </c>
      <c r="B94" s="61">
        <v>7.27</v>
      </c>
      <c r="C94" s="61">
        <v>1</v>
      </c>
    </row>
    <row r="95" spans="1:3" x14ac:dyDescent="0.25">
      <c r="A95" s="60">
        <v>84</v>
      </c>
      <c r="B95" s="61">
        <v>6.73</v>
      </c>
      <c r="C95" s="61">
        <v>1</v>
      </c>
    </row>
    <row r="96" spans="1:3" x14ac:dyDescent="0.25">
      <c r="A96" s="60">
        <v>85</v>
      </c>
      <c r="B96" s="61">
        <v>6.21</v>
      </c>
      <c r="C96" s="61">
        <v>1</v>
      </c>
    </row>
    <row r="97" spans="1:3" x14ac:dyDescent="0.25">
      <c r="A97" s="60">
        <v>86</v>
      </c>
      <c r="B97" s="61">
        <v>5.71</v>
      </c>
      <c r="C97" s="61">
        <v>1</v>
      </c>
    </row>
    <row r="98" spans="1:3" x14ac:dyDescent="0.25">
      <c r="A98" s="60">
        <v>87</v>
      </c>
      <c r="B98" s="61">
        <v>5.25</v>
      </c>
      <c r="C98" s="61">
        <v>1</v>
      </c>
    </row>
    <row r="99" spans="1:3" x14ac:dyDescent="0.25">
      <c r="A99" s="60">
        <v>88</v>
      </c>
      <c r="B99" s="61">
        <v>4.8099999999999996</v>
      </c>
      <c r="C99" s="61">
        <v>1</v>
      </c>
    </row>
    <row r="100" spans="1:3" x14ac:dyDescent="0.25">
      <c r="A100" s="60">
        <v>89</v>
      </c>
      <c r="B100" s="61">
        <v>4.41</v>
      </c>
      <c r="C100" s="61">
        <v>1</v>
      </c>
    </row>
    <row r="101" spans="1:3" x14ac:dyDescent="0.25">
      <c r="A101" s="60">
        <v>90</v>
      </c>
      <c r="B101" s="61">
        <v>4.0199999999999996</v>
      </c>
      <c r="C101" s="61">
        <v>1</v>
      </c>
    </row>
    <row r="102" spans="1:3" x14ac:dyDescent="0.25">
      <c r="A102" s="60">
        <v>91</v>
      </c>
      <c r="B102" s="61">
        <v>3.66</v>
      </c>
      <c r="C102" s="61">
        <v>1</v>
      </c>
    </row>
    <row r="103" spans="1:3" x14ac:dyDescent="0.25">
      <c r="A103" s="60">
        <v>92</v>
      </c>
      <c r="B103" s="61">
        <v>3.32</v>
      </c>
      <c r="C103" s="61">
        <v>1</v>
      </c>
    </row>
    <row r="104" spans="1:3" x14ac:dyDescent="0.25">
      <c r="A104" s="60">
        <v>93</v>
      </c>
      <c r="B104" s="61">
        <v>3</v>
      </c>
      <c r="C104" s="61">
        <v>1</v>
      </c>
    </row>
    <row r="105" spans="1:3" x14ac:dyDescent="0.25">
      <c r="A105" s="60">
        <v>94</v>
      </c>
      <c r="B105" s="61">
        <v>2.71</v>
      </c>
      <c r="C105" s="61">
        <v>1</v>
      </c>
    </row>
    <row r="106" spans="1:3" x14ac:dyDescent="0.25">
      <c r="A106" s="60">
        <v>95</v>
      </c>
      <c r="B106" s="61">
        <v>2.4500000000000002</v>
      </c>
      <c r="C106" s="61">
        <v>1</v>
      </c>
    </row>
  </sheetData>
  <sheetProtection algorithmName="SHA-512" hashValue="XuFpxlgHe+3TXPx0ndBOkPgq4pCb02V+JCImi2Q8beNNZ+jtW0p1+QwwZAqQK+vAvIwXUgv1bDRrcVJnuQbEQg==" saltValue="rxYHh7qF62BAAnhclVXKnQ==" spinCount="100000" sheet="1" objects="1" scenarios="1"/>
  <conditionalFormatting sqref="A6:A21">
    <cfRule type="expression" dxfId="603" priority="15" stopIfTrue="1">
      <formula>MOD(ROW(),2)=0</formula>
    </cfRule>
    <cfRule type="expression" dxfId="602" priority="16" stopIfTrue="1">
      <formula>MOD(ROW(),2)&lt;&gt;0</formula>
    </cfRule>
  </conditionalFormatting>
  <conditionalFormatting sqref="A26:A106">
    <cfRule type="expression" dxfId="601" priority="3" stopIfTrue="1">
      <formula>MOD(ROW(),2)=0</formula>
    </cfRule>
    <cfRule type="expression" dxfId="600" priority="4" stopIfTrue="1">
      <formula>MOD(ROW(),2)&lt;&gt;0</formula>
    </cfRule>
  </conditionalFormatting>
  <conditionalFormatting sqref="B18:B19">
    <cfRule type="expression" dxfId="599" priority="1" stopIfTrue="1">
      <formula>MOD(ROW(),2)=0</formula>
    </cfRule>
    <cfRule type="expression" dxfId="598" priority="2" stopIfTrue="1">
      <formula>MOD(ROW(),2)&lt;&gt;0</formula>
    </cfRule>
  </conditionalFormatting>
  <conditionalFormatting sqref="B6:C17 C18:C19 B20:C21">
    <cfRule type="expression" dxfId="597" priority="17" stopIfTrue="1">
      <formula>MOD(ROW(),2)=0</formula>
    </cfRule>
    <cfRule type="expression" dxfId="596" priority="18" stopIfTrue="1">
      <formula>MOD(ROW(),2)&lt;&gt;0</formula>
    </cfRule>
  </conditionalFormatting>
  <conditionalFormatting sqref="B26:C106">
    <cfRule type="expression" dxfId="595" priority="5" stopIfTrue="1">
      <formula>MOD(ROW(),2)=0</formula>
    </cfRule>
    <cfRule type="expression" dxfId="594" priority="6"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C8775-85B4-4657-A32F-EB81FA98C8BE}">
  <sheetPr codeName="Sheet58"/>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x-317</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192</v>
      </c>
    </row>
    <row r="9" spans="1:2" s="64" customFormat="1" x14ac:dyDescent="0.25">
      <c r="A9" s="56" t="s">
        <v>162</v>
      </c>
      <c r="B9" s="63" t="s">
        <v>316</v>
      </c>
    </row>
    <row r="10" spans="1:2" s="64" customFormat="1" ht="26.4" x14ac:dyDescent="0.25">
      <c r="A10" s="56" t="s">
        <v>6</v>
      </c>
      <c r="B10" s="63" t="s">
        <v>321</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317</v>
      </c>
    </row>
    <row r="15" spans="1:2" s="64" customFormat="1" x14ac:dyDescent="0.25">
      <c r="A15" s="56" t="s">
        <v>497</v>
      </c>
      <c r="B15" s="63" t="s">
        <v>322</v>
      </c>
    </row>
    <row r="16" spans="1:2" s="64" customFormat="1" x14ac:dyDescent="0.25">
      <c r="A16" s="56" t="s">
        <v>168</v>
      </c>
      <c r="B16" s="63">
        <v>423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7.54</v>
      </c>
    </row>
    <row r="28" spans="1:2" x14ac:dyDescent="0.25">
      <c r="A28" s="60">
        <v>17</v>
      </c>
      <c r="B28" s="61">
        <v>7.67</v>
      </c>
    </row>
    <row r="29" spans="1:2" x14ac:dyDescent="0.25">
      <c r="A29" s="60">
        <v>18</v>
      </c>
      <c r="B29" s="61">
        <v>7.81</v>
      </c>
    </row>
    <row r="30" spans="1:2" x14ac:dyDescent="0.25">
      <c r="A30" s="60">
        <v>19</v>
      </c>
      <c r="B30" s="61">
        <v>7.95</v>
      </c>
    </row>
    <row r="31" spans="1:2" x14ac:dyDescent="0.25">
      <c r="A31" s="60">
        <v>20</v>
      </c>
      <c r="B31" s="61">
        <v>8.1</v>
      </c>
    </row>
    <row r="32" spans="1:2" x14ac:dyDescent="0.25">
      <c r="A32" s="60">
        <v>21</v>
      </c>
      <c r="B32" s="61">
        <v>8.24</v>
      </c>
    </row>
    <row r="33" spans="1:2" x14ac:dyDescent="0.25">
      <c r="A33" s="60">
        <v>22</v>
      </c>
      <c r="B33" s="61">
        <v>8.39</v>
      </c>
    </row>
    <row r="34" spans="1:2" x14ac:dyDescent="0.25">
      <c r="A34" s="60">
        <v>23</v>
      </c>
      <c r="B34" s="61">
        <v>8.5399999999999991</v>
      </c>
    </row>
    <row r="35" spans="1:2" x14ac:dyDescent="0.25">
      <c r="A35" s="60">
        <v>24</v>
      </c>
      <c r="B35" s="61">
        <v>8.6999999999999993</v>
      </c>
    </row>
    <row r="36" spans="1:2" x14ac:dyDescent="0.25">
      <c r="A36" s="60">
        <v>25</v>
      </c>
      <c r="B36" s="61">
        <v>8.85</v>
      </c>
    </row>
    <row r="37" spans="1:2" x14ac:dyDescent="0.25">
      <c r="A37" s="60">
        <v>26</v>
      </c>
      <c r="B37" s="61">
        <v>9.01</v>
      </c>
    </row>
    <row r="38" spans="1:2" x14ac:dyDescent="0.25">
      <c r="A38" s="60">
        <v>27</v>
      </c>
      <c r="B38" s="61">
        <v>9.18</v>
      </c>
    </row>
    <row r="39" spans="1:2" x14ac:dyDescent="0.25">
      <c r="A39" s="60">
        <v>28</v>
      </c>
      <c r="B39" s="61">
        <v>9.34</v>
      </c>
    </row>
    <row r="40" spans="1:2" x14ac:dyDescent="0.25">
      <c r="A40" s="60">
        <v>29</v>
      </c>
      <c r="B40" s="61">
        <v>9.51</v>
      </c>
    </row>
    <row r="41" spans="1:2" x14ac:dyDescent="0.25">
      <c r="A41" s="60">
        <v>30</v>
      </c>
      <c r="B41" s="61">
        <v>9.68</v>
      </c>
    </row>
    <row r="42" spans="1:2" x14ac:dyDescent="0.25">
      <c r="A42" s="60">
        <v>31</v>
      </c>
      <c r="B42" s="61">
        <v>9.86</v>
      </c>
    </row>
    <row r="43" spans="1:2" x14ac:dyDescent="0.25">
      <c r="A43" s="60">
        <v>32</v>
      </c>
      <c r="B43" s="61">
        <v>10.029999999999999</v>
      </c>
    </row>
    <row r="44" spans="1:2" x14ac:dyDescent="0.25">
      <c r="A44" s="60">
        <v>33</v>
      </c>
      <c r="B44" s="61">
        <v>10.210000000000001</v>
      </c>
    </row>
    <row r="45" spans="1:2" x14ac:dyDescent="0.25">
      <c r="A45" s="60">
        <v>34</v>
      </c>
      <c r="B45" s="61">
        <v>10.4</v>
      </c>
    </row>
    <row r="46" spans="1:2" x14ac:dyDescent="0.25">
      <c r="A46" s="60">
        <v>35</v>
      </c>
      <c r="B46" s="61">
        <v>10.59</v>
      </c>
    </row>
    <row r="47" spans="1:2" x14ac:dyDescent="0.25">
      <c r="A47" s="60">
        <v>36</v>
      </c>
      <c r="B47" s="61">
        <v>10.78</v>
      </c>
    </row>
    <row r="48" spans="1:2" x14ac:dyDescent="0.25">
      <c r="A48" s="60">
        <v>37</v>
      </c>
      <c r="B48" s="61">
        <v>10.97</v>
      </c>
    </row>
    <row r="49" spans="1:2" x14ac:dyDescent="0.25">
      <c r="A49" s="60">
        <v>38</v>
      </c>
      <c r="B49" s="61">
        <v>11.17</v>
      </c>
    </row>
    <row r="50" spans="1:2" x14ac:dyDescent="0.25">
      <c r="A50" s="60">
        <v>39</v>
      </c>
      <c r="B50" s="61">
        <v>11.37</v>
      </c>
    </row>
    <row r="51" spans="1:2" x14ac:dyDescent="0.25">
      <c r="A51" s="60">
        <v>40</v>
      </c>
      <c r="B51" s="61">
        <v>11.58</v>
      </c>
    </row>
    <row r="52" spans="1:2" x14ac:dyDescent="0.25">
      <c r="A52" s="60">
        <v>41</v>
      </c>
      <c r="B52" s="61">
        <v>11.79</v>
      </c>
    </row>
    <row r="53" spans="1:2" x14ac:dyDescent="0.25">
      <c r="A53" s="60">
        <v>42</v>
      </c>
      <c r="B53" s="61">
        <v>12.01</v>
      </c>
    </row>
    <row r="54" spans="1:2" x14ac:dyDescent="0.25">
      <c r="A54" s="60">
        <v>43</v>
      </c>
      <c r="B54" s="61">
        <v>12.23</v>
      </c>
    </row>
    <row r="55" spans="1:2" x14ac:dyDescent="0.25">
      <c r="A55" s="60">
        <v>44</v>
      </c>
      <c r="B55" s="61">
        <v>12.45</v>
      </c>
    </row>
    <row r="56" spans="1:2" x14ac:dyDescent="0.25">
      <c r="A56" s="60">
        <v>45</v>
      </c>
      <c r="B56" s="61">
        <v>12.68</v>
      </c>
    </row>
    <row r="57" spans="1:2" x14ac:dyDescent="0.25">
      <c r="A57" s="60">
        <v>46</v>
      </c>
      <c r="B57" s="61">
        <v>12.92</v>
      </c>
    </row>
    <row r="58" spans="1:2" x14ac:dyDescent="0.25">
      <c r="A58" s="60">
        <v>47</v>
      </c>
      <c r="B58" s="61">
        <v>13.16</v>
      </c>
    </row>
    <row r="59" spans="1:2" x14ac:dyDescent="0.25">
      <c r="A59" s="60">
        <v>48</v>
      </c>
      <c r="B59" s="61">
        <v>13.4</v>
      </c>
    </row>
    <row r="60" spans="1:2" x14ac:dyDescent="0.25">
      <c r="A60" s="60">
        <v>49</v>
      </c>
      <c r="B60" s="61">
        <v>13.66</v>
      </c>
    </row>
    <row r="61" spans="1:2" x14ac:dyDescent="0.25">
      <c r="A61" s="60">
        <v>50</v>
      </c>
      <c r="B61" s="61">
        <v>13.91</v>
      </c>
    </row>
    <row r="62" spans="1:2" x14ac:dyDescent="0.25">
      <c r="A62" s="60">
        <v>51</v>
      </c>
      <c r="B62" s="61">
        <v>14.17</v>
      </c>
    </row>
    <row r="63" spans="1:2" x14ac:dyDescent="0.25">
      <c r="A63" s="60">
        <v>52</v>
      </c>
      <c r="B63" s="61">
        <v>14.44</v>
      </c>
    </row>
    <row r="64" spans="1:2" x14ac:dyDescent="0.25">
      <c r="A64" s="60">
        <v>53</v>
      </c>
      <c r="B64" s="61">
        <v>14.72</v>
      </c>
    </row>
    <row r="65" spans="1:2" x14ac:dyDescent="0.25">
      <c r="A65" s="60">
        <v>54</v>
      </c>
      <c r="B65" s="61">
        <v>15</v>
      </c>
    </row>
    <row r="66" spans="1:2" x14ac:dyDescent="0.25">
      <c r="A66" s="60">
        <v>55</v>
      </c>
      <c r="B66" s="61">
        <v>15.3</v>
      </c>
    </row>
    <row r="67" spans="1:2" x14ac:dyDescent="0.25">
      <c r="A67" s="60">
        <v>56</v>
      </c>
      <c r="B67" s="61">
        <v>15.6</v>
      </c>
    </row>
    <row r="68" spans="1:2" x14ac:dyDescent="0.25">
      <c r="A68" s="60">
        <v>57</v>
      </c>
      <c r="B68" s="61">
        <v>15.91</v>
      </c>
    </row>
    <row r="69" spans="1:2" x14ac:dyDescent="0.25">
      <c r="A69" s="60">
        <v>58</v>
      </c>
      <c r="B69" s="61">
        <v>16.23</v>
      </c>
    </row>
    <row r="70" spans="1:2" x14ac:dyDescent="0.25">
      <c r="A70" s="60">
        <v>59</v>
      </c>
      <c r="B70" s="61">
        <v>16.559999999999999</v>
      </c>
    </row>
    <row r="71" spans="1:2" x14ac:dyDescent="0.25">
      <c r="A71" s="60">
        <v>60</v>
      </c>
      <c r="B71" s="61">
        <v>16.899999999999999</v>
      </c>
    </row>
    <row r="72" spans="1:2" x14ac:dyDescent="0.25">
      <c r="A72" s="60">
        <v>61</v>
      </c>
      <c r="B72" s="61">
        <v>17.260000000000002</v>
      </c>
    </row>
    <row r="73" spans="1:2" x14ac:dyDescent="0.25">
      <c r="A73" s="60">
        <v>62</v>
      </c>
      <c r="B73" s="61">
        <v>17.62</v>
      </c>
    </row>
    <row r="74" spans="1:2" x14ac:dyDescent="0.25">
      <c r="A74" s="60">
        <v>63</v>
      </c>
      <c r="B74" s="61">
        <v>18</v>
      </c>
    </row>
    <row r="75" spans="1:2" x14ac:dyDescent="0.25">
      <c r="A75" s="60">
        <v>64</v>
      </c>
      <c r="B75" s="61">
        <v>18.39</v>
      </c>
    </row>
    <row r="76" spans="1:2" x14ac:dyDescent="0.25">
      <c r="A76" s="60">
        <v>65</v>
      </c>
      <c r="B76" s="61">
        <v>18.28</v>
      </c>
    </row>
    <row r="77" spans="1:2" x14ac:dyDescent="0.25">
      <c r="A77" s="60">
        <v>66</v>
      </c>
      <c r="B77" s="61">
        <v>17.649999999999999</v>
      </c>
    </row>
    <row r="78" spans="1:2" x14ac:dyDescent="0.25">
      <c r="A78" s="60">
        <v>67</v>
      </c>
      <c r="B78" s="61">
        <v>17.03</v>
      </c>
    </row>
    <row r="79" spans="1:2" x14ac:dyDescent="0.25">
      <c r="A79" s="60">
        <v>68</v>
      </c>
      <c r="B79" s="61">
        <v>16.399999999999999</v>
      </c>
    </row>
    <row r="80" spans="1:2" x14ac:dyDescent="0.25">
      <c r="A80" s="60">
        <v>69</v>
      </c>
      <c r="B80" s="61">
        <v>15.77</v>
      </c>
    </row>
    <row r="81" spans="1:2" x14ac:dyDescent="0.25">
      <c r="A81" s="60">
        <v>70</v>
      </c>
      <c r="B81" s="61">
        <v>15.15</v>
      </c>
    </row>
    <row r="82" spans="1:2" x14ac:dyDescent="0.25">
      <c r="A82" s="60">
        <v>71</v>
      </c>
      <c r="B82" s="61">
        <v>14.52</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p7s+UR/QWaWXceDsjQV7THVcf/7MP3fF+jG1uvDPTn5XMVORTl1cxbClAzcAhZwiAGNmm2uQJTI2mq3kixGrUw==" saltValue="GwK3qIRY++6JC7B+9z+ISw==" spinCount="100000" sheet="1" objects="1" scenarios="1"/>
  <conditionalFormatting sqref="A6:A21">
    <cfRule type="expression" dxfId="593" priority="15" stopIfTrue="1">
      <formula>MOD(ROW(),2)=0</formula>
    </cfRule>
    <cfRule type="expression" dxfId="592" priority="16" stopIfTrue="1">
      <formula>MOD(ROW(),2)&lt;&gt;0</formula>
    </cfRule>
  </conditionalFormatting>
  <conditionalFormatting sqref="A26:A106">
    <cfRule type="expression" dxfId="591" priority="3" stopIfTrue="1">
      <formula>MOD(ROW(),2)=0</formula>
    </cfRule>
    <cfRule type="expression" dxfId="590" priority="4" stopIfTrue="1">
      <formula>MOD(ROW(),2)&lt;&gt;0</formula>
    </cfRule>
  </conditionalFormatting>
  <conditionalFormatting sqref="B6:B21">
    <cfRule type="expression" dxfId="589" priority="1" stopIfTrue="1">
      <formula>MOD(ROW(),2)=0</formula>
    </cfRule>
    <cfRule type="expression" dxfId="588" priority="2" stopIfTrue="1">
      <formula>MOD(ROW(),2)&lt;&gt;0</formula>
    </cfRule>
  </conditionalFormatting>
  <conditionalFormatting sqref="B26:B106">
    <cfRule type="expression" dxfId="587" priority="5" stopIfTrue="1">
      <formula>MOD(ROW(),2)=0</formula>
    </cfRule>
    <cfRule type="expression" dxfId="586" priority="6"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24D43-07F3-443C-A1A7-92C85DDA8DAE}">
  <sheetPr codeName="Sheet59"/>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x-318</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192</v>
      </c>
    </row>
    <row r="9" spans="1:2" s="64" customFormat="1" x14ac:dyDescent="0.25">
      <c r="A9" s="56" t="s">
        <v>162</v>
      </c>
      <c r="B9" s="63" t="s">
        <v>316</v>
      </c>
    </row>
    <row r="10" spans="1:2" s="64" customFormat="1" ht="26.4" x14ac:dyDescent="0.25">
      <c r="A10" s="56" t="s">
        <v>6</v>
      </c>
      <c r="B10" s="63" t="s">
        <v>323</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318</v>
      </c>
    </row>
    <row r="15" spans="1:2" s="64" customFormat="1" x14ac:dyDescent="0.25">
      <c r="A15" s="56" t="s">
        <v>497</v>
      </c>
      <c r="B15" s="63" t="s">
        <v>324</v>
      </c>
    </row>
    <row r="16" spans="1:2" s="64" customFormat="1" x14ac:dyDescent="0.25">
      <c r="A16" s="56" t="s">
        <v>168</v>
      </c>
      <c r="B16" s="63">
        <v>433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7.54</v>
      </c>
    </row>
    <row r="28" spans="1:2" x14ac:dyDescent="0.25">
      <c r="A28" s="60">
        <v>17</v>
      </c>
      <c r="B28" s="61">
        <v>7.67</v>
      </c>
    </row>
    <row r="29" spans="1:2" x14ac:dyDescent="0.25">
      <c r="A29" s="60">
        <v>18</v>
      </c>
      <c r="B29" s="61">
        <v>7.81</v>
      </c>
    </row>
    <row r="30" spans="1:2" x14ac:dyDescent="0.25">
      <c r="A30" s="60">
        <v>19</v>
      </c>
      <c r="B30" s="61">
        <v>7.95</v>
      </c>
    </row>
    <row r="31" spans="1:2" x14ac:dyDescent="0.25">
      <c r="A31" s="60">
        <v>20</v>
      </c>
      <c r="B31" s="61">
        <v>8.1</v>
      </c>
    </row>
    <row r="32" spans="1:2" x14ac:dyDescent="0.25">
      <c r="A32" s="60">
        <v>21</v>
      </c>
      <c r="B32" s="61">
        <v>8.24</v>
      </c>
    </row>
    <row r="33" spans="1:2" x14ac:dyDescent="0.25">
      <c r="A33" s="60">
        <v>22</v>
      </c>
      <c r="B33" s="61">
        <v>8.39</v>
      </c>
    </row>
    <row r="34" spans="1:2" x14ac:dyDescent="0.25">
      <c r="A34" s="60">
        <v>23</v>
      </c>
      <c r="B34" s="61">
        <v>8.5399999999999991</v>
      </c>
    </row>
    <row r="35" spans="1:2" x14ac:dyDescent="0.25">
      <c r="A35" s="60">
        <v>24</v>
      </c>
      <c r="B35" s="61">
        <v>8.6999999999999993</v>
      </c>
    </row>
    <row r="36" spans="1:2" x14ac:dyDescent="0.25">
      <c r="A36" s="60">
        <v>25</v>
      </c>
      <c r="B36" s="61">
        <v>8.85</v>
      </c>
    </row>
    <row r="37" spans="1:2" x14ac:dyDescent="0.25">
      <c r="A37" s="60">
        <v>26</v>
      </c>
      <c r="B37" s="61">
        <v>9.01</v>
      </c>
    </row>
    <row r="38" spans="1:2" x14ac:dyDescent="0.25">
      <c r="A38" s="60">
        <v>27</v>
      </c>
      <c r="B38" s="61">
        <v>9.18</v>
      </c>
    </row>
    <row r="39" spans="1:2" x14ac:dyDescent="0.25">
      <c r="A39" s="60">
        <v>28</v>
      </c>
      <c r="B39" s="61">
        <v>9.34</v>
      </c>
    </row>
    <row r="40" spans="1:2" x14ac:dyDescent="0.25">
      <c r="A40" s="60">
        <v>29</v>
      </c>
      <c r="B40" s="61">
        <v>9.51</v>
      </c>
    </row>
    <row r="41" spans="1:2" x14ac:dyDescent="0.25">
      <c r="A41" s="60">
        <v>30</v>
      </c>
      <c r="B41" s="61">
        <v>9.68</v>
      </c>
    </row>
    <row r="42" spans="1:2" x14ac:dyDescent="0.25">
      <c r="A42" s="60">
        <v>31</v>
      </c>
      <c r="B42" s="61">
        <v>9.86</v>
      </c>
    </row>
    <row r="43" spans="1:2" x14ac:dyDescent="0.25">
      <c r="A43" s="60">
        <v>32</v>
      </c>
      <c r="B43" s="61">
        <v>10.029999999999999</v>
      </c>
    </row>
    <row r="44" spans="1:2" x14ac:dyDescent="0.25">
      <c r="A44" s="60">
        <v>33</v>
      </c>
      <c r="B44" s="61">
        <v>10.210000000000001</v>
      </c>
    </row>
    <row r="45" spans="1:2" x14ac:dyDescent="0.25">
      <c r="A45" s="60">
        <v>34</v>
      </c>
      <c r="B45" s="61">
        <v>10.4</v>
      </c>
    </row>
    <row r="46" spans="1:2" x14ac:dyDescent="0.25">
      <c r="A46" s="60">
        <v>35</v>
      </c>
      <c r="B46" s="61">
        <v>10.59</v>
      </c>
    </row>
    <row r="47" spans="1:2" x14ac:dyDescent="0.25">
      <c r="A47" s="60">
        <v>36</v>
      </c>
      <c r="B47" s="61">
        <v>10.78</v>
      </c>
    </row>
    <row r="48" spans="1:2" x14ac:dyDescent="0.25">
      <c r="A48" s="60">
        <v>37</v>
      </c>
      <c r="B48" s="61">
        <v>10.97</v>
      </c>
    </row>
    <row r="49" spans="1:2" x14ac:dyDescent="0.25">
      <c r="A49" s="60">
        <v>38</v>
      </c>
      <c r="B49" s="61">
        <v>11.17</v>
      </c>
    </row>
    <row r="50" spans="1:2" x14ac:dyDescent="0.25">
      <c r="A50" s="60">
        <v>39</v>
      </c>
      <c r="B50" s="61">
        <v>11.37</v>
      </c>
    </row>
    <row r="51" spans="1:2" x14ac:dyDescent="0.25">
      <c r="A51" s="60">
        <v>40</v>
      </c>
      <c r="B51" s="61">
        <v>11.58</v>
      </c>
    </row>
    <row r="52" spans="1:2" x14ac:dyDescent="0.25">
      <c r="A52" s="60">
        <v>41</v>
      </c>
      <c r="B52" s="61">
        <v>11.79</v>
      </c>
    </row>
    <row r="53" spans="1:2" x14ac:dyDescent="0.25">
      <c r="A53" s="60">
        <v>42</v>
      </c>
      <c r="B53" s="61">
        <v>12.01</v>
      </c>
    </row>
    <row r="54" spans="1:2" x14ac:dyDescent="0.25">
      <c r="A54" s="60">
        <v>43</v>
      </c>
      <c r="B54" s="61">
        <v>12.23</v>
      </c>
    </row>
    <row r="55" spans="1:2" x14ac:dyDescent="0.25">
      <c r="A55" s="60">
        <v>44</v>
      </c>
      <c r="B55" s="61">
        <v>12.45</v>
      </c>
    </row>
    <row r="56" spans="1:2" x14ac:dyDescent="0.25">
      <c r="A56" s="60">
        <v>45</v>
      </c>
      <c r="B56" s="61">
        <v>12.68</v>
      </c>
    </row>
    <row r="57" spans="1:2" x14ac:dyDescent="0.25">
      <c r="A57" s="60">
        <v>46</v>
      </c>
      <c r="B57" s="61">
        <v>12.92</v>
      </c>
    </row>
    <row r="58" spans="1:2" x14ac:dyDescent="0.25">
      <c r="A58" s="60">
        <v>47</v>
      </c>
      <c r="B58" s="61">
        <v>13.16</v>
      </c>
    </row>
    <row r="59" spans="1:2" x14ac:dyDescent="0.25">
      <c r="A59" s="60">
        <v>48</v>
      </c>
      <c r="B59" s="61">
        <v>13.4</v>
      </c>
    </row>
    <row r="60" spans="1:2" x14ac:dyDescent="0.25">
      <c r="A60" s="60">
        <v>49</v>
      </c>
      <c r="B60" s="61">
        <v>13.66</v>
      </c>
    </row>
    <row r="61" spans="1:2" x14ac:dyDescent="0.25">
      <c r="A61" s="60">
        <v>50</v>
      </c>
      <c r="B61" s="61">
        <v>13.91</v>
      </c>
    </row>
    <row r="62" spans="1:2" x14ac:dyDescent="0.25">
      <c r="A62" s="60">
        <v>51</v>
      </c>
      <c r="B62" s="61">
        <v>14.17</v>
      </c>
    </row>
    <row r="63" spans="1:2" x14ac:dyDescent="0.25">
      <c r="A63" s="60">
        <v>52</v>
      </c>
      <c r="B63" s="61">
        <v>14.44</v>
      </c>
    </row>
    <row r="64" spans="1:2" x14ac:dyDescent="0.25">
      <c r="A64" s="60">
        <v>53</v>
      </c>
      <c r="B64" s="61">
        <v>14.72</v>
      </c>
    </row>
    <row r="65" spans="1:2" x14ac:dyDescent="0.25">
      <c r="A65" s="60">
        <v>54</v>
      </c>
      <c r="B65" s="61">
        <v>15</v>
      </c>
    </row>
    <row r="66" spans="1:2" x14ac:dyDescent="0.25">
      <c r="A66" s="60">
        <v>55</v>
      </c>
      <c r="B66" s="61">
        <v>15.3</v>
      </c>
    </row>
    <row r="67" spans="1:2" x14ac:dyDescent="0.25">
      <c r="A67" s="60">
        <v>56</v>
      </c>
      <c r="B67" s="61">
        <v>15.6</v>
      </c>
    </row>
    <row r="68" spans="1:2" x14ac:dyDescent="0.25">
      <c r="A68" s="60">
        <v>57</v>
      </c>
      <c r="B68" s="61">
        <v>15.91</v>
      </c>
    </row>
    <row r="69" spans="1:2" x14ac:dyDescent="0.25">
      <c r="A69" s="60">
        <v>58</v>
      </c>
      <c r="B69" s="61">
        <v>16.23</v>
      </c>
    </row>
    <row r="70" spans="1:2" x14ac:dyDescent="0.25">
      <c r="A70" s="60">
        <v>59</v>
      </c>
      <c r="B70" s="61">
        <v>16.559999999999999</v>
      </c>
    </row>
    <row r="71" spans="1:2" x14ac:dyDescent="0.25">
      <c r="A71" s="60">
        <v>60</v>
      </c>
      <c r="B71" s="61">
        <v>16.899999999999999</v>
      </c>
    </row>
    <row r="72" spans="1:2" x14ac:dyDescent="0.25">
      <c r="A72" s="60">
        <v>61</v>
      </c>
      <c r="B72" s="61">
        <v>17.260000000000002</v>
      </c>
    </row>
    <row r="73" spans="1:2" x14ac:dyDescent="0.25">
      <c r="A73" s="60">
        <v>62</v>
      </c>
      <c r="B73" s="61">
        <v>17.62</v>
      </c>
    </row>
    <row r="74" spans="1:2" x14ac:dyDescent="0.25">
      <c r="A74" s="60">
        <v>63</v>
      </c>
      <c r="B74" s="61">
        <v>18</v>
      </c>
    </row>
    <row r="75" spans="1:2" x14ac:dyDescent="0.25">
      <c r="A75" s="60">
        <v>64</v>
      </c>
      <c r="B75" s="61">
        <v>18.39</v>
      </c>
    </row>
    <row r="76" spans="1:2" x14ac:dyDescent="0.25">
      <c r="A76" s="60">
        <v>65</v>
      </c>
      <c r="B76" s="61">
        <v>18.28</v>
      </c>
    </row>
    <row r="77" spans="1:2" x14ac:dyDescent="0.25">
      <c r="A77" s="60">
        <v>66</v>
      </c>
      <c r="B77" s="61">
        <v>17.649999999999999</v>
      </c>
    </row>
    <row r="78" spans="1:2" x14ac:dyDescent="0.25">
      <c r="A78" s="60">
        <v>67</v>
      </c>
      <c r="B78" s="61">
        <v>17.03</v>
      </c>
    </row>
    <row r="79" spans="1:2" x14ac:dyDescent="0.25">
      <c r="A79" s="60">
        <v>68</v>
      </c>
      <c r="B79" s="61">
        <v>16.399999999999999</v>
      </c>
    </row>
    <row r="80" spans="1:2" x14ac:dyDescent="0.25">
      <c r="A80" s="60">
        <v>69</v>
      </c>
      <c r="B80" s="61">
        <v>15.77</v>
      </c>
    </row>
    <row r="81" spans="1:2" x14ac:dyDescent="0.25">
      <c r="A81" s="60">
        <v>70</v>
      </c>
      <c r="B81" s="61">
        <v>15.15</v>
      </c>
    </row>
    <row r="82" spans="1:2" x14ac:dyDescent="0.25">
      <c r="A82" s="60">
        <v>71</v>
      </c>
      <c r="B82" s="61">
        <v>14.52</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VpwWuWFHHJUrvZr+YymO0QMUjSU9qqqFHaI8NBSQnpQHuHtaEiMb4gveOuxne8B7G+tTGpuQBU7RahOG1A3u2g==" saltValue="AnMFkjnWlMlwYMWso+Sz9Q==" spinCount="100000" sheet="1" objects="1" scenarios="1"/>
  <conditionalFormatting sqref="A6:A21">
    <cfRule type="expression" dxfId="585" priority="15" stopIfTrue="1">
      <formula>MOD(ROW(),2)=0</formula>
    </cfRule>
    <cfRule type="expression" dxfId="584" priority="16" stopIfTrue="1">
      <formula>MOD(ROW(),2)&lt;&gt;0</formula>
    </cfRule>
  </conditionalFormatting>
  <conditionalFormatting sqref="A26:A106">
    <cfRule type="expression" dxfId="583" priority="3" stopIfTrue="1">
      <formula>MOD(ROW(),2)=0</formula>
    </cfRule>
    <cfRule type="expression" dxfId="582" priority="4" stopIfTrue="1">
      <formula>MOD(ROW(),2)&lt;&gt;0</formula>
    </cfRule>
  </conditionalFormatting>
  <conditionalFormatting sqref="B6:B21">
    <cfRule type="expression" dxfId="581" priority="1" stopIfTrue="1">
      <formula>MOD(ROW(),2)=0</formula>
    </cfRule>
    <cfRule type="expression" dxfId="580" priority="2" stopIfTrue="1">
      <formula>MOD(ROW(),2)&lt;&gt;0</formula>
    </cfRule>
  </conditionalFormatting>
  <conditionalFormatting sqref="B26:B106">
    <cfRule type="expression" dxfId="579" priority="5" stopIfTrue="1">
      <formula>MOD(ROW(),2)=0</formula>
    </cfRule>
    <cfRule type="expression" dxfId="578" priority="6"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C1502-C71F-44A2-954E-93883A2260D3}">
  <sheetPr codeName="Sheet60"/>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x-319</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316</v>
      </c>
    </row>
    <row r="10" spans="1:2" s="64" customFormat="1" ht="26.4" x14ac:dyDescent="0.25">
      <c r="A10" s="56" t="s">
        <v>6</v>
      </c>
      <c r="B10" s="63" t="s">
        <v>325</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319</v>
      </c>
    </row>
    <row r="15" spans="1:2" s="64" customFormat="1" x14ac:dyDescent="0.25">
      <c r="A15" s="56" t="s">
        <v>497</v>
      </c>
      <c r="B15" s="63" t="s">
        <v>326</v>
      </c>
    </row>
    <row r="16" spans="1:2" s="64" customFormat="1" x14ac:dyDescent="0.25">
      <c r="A16" s="56" t="s">
        <v>168</v>
      </c>
      <c r="B16" s="63">
        <v>443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7.18</v>
      </c>
    </row>
    <row r="28" spans="1:2" x14ac:dyDescent="0.25">
      <c r="A28" s="60">
        <v>17</v>
      </c>
      <c r="B28" s="61">
        <v>7.3</v>
      </c>
    </row>
    <row r="29" spans="1:2" x14ac:dyDescent="0.25">
      <c r="A29" s="60">
        <v>18</v>
      </c>
      <c r="B29" s="61">
        <v>7.43</v>
      </c>
    </row>
    <row r="30" spans="1:2" x14ac:dyDescent="0.25">
      <c r="A30" s="60">
        <v>19</v>
      </c>
      <c r="B30" s="61">
        <v>7.57</v>
      </c>
    </row>
    <row r="31" spans="1:2" x14ac:dyDescent="0.25">
      <c r="A31" s="60">
        <v>20</v>
      </c>
      <c r="B31" s="61">
        <v>7.7</v>
      </c>
    </row>
    <row r="32" spans="1:2" x14ac:dyDescent="0.25">
      <c r="A32" s="60">
        <v>21</v>
      </c>
      <c r="B32" s="61">
        <v>7.84</v>
      </c>
    </row>
    <row r="33" spans="1:2" x14ac:dyDescent="0.25">
      <c r="A33" s="60">
        <v>22</v>
      </c>
      <c r="B33" s="61">
        <v>7.98</v>
      </c>
    </row>
    <row r="34" spans="1:2" x14ac:dyDescent="0.25">
      <c r="A34" s="60">
        <v>23</v>
      </c>
      <c r="B34" s="61">
        <v>8.1300000000000008</v>
      </c>
    </row>
    <row r="35" spans="1:2" x14ac:dyDescent="0.25">
      <c r="A35" s="60">
        <v>24</v>
      </c>
      <c r="B35" s="61">
        <v>8.27</v>
      </c>
    </row>
    <row r="36" spans="1:2" x14ac:dyDescent="0.25">
      <c r="A36" s="60">
        <v>25</v>
      </c>
      <c r="B36" s="61">
        <v>8.42</v>
      </c>
    </row>
    <row r="37" spans="1:2" x14ac:dyDescent="0.25">
      <c r="A37" s="60">
        <v>26</v>
      </c>
      <c r="B37" s="61">
        <v>8.57</v>
      </c>
    </row>
    <row r="38" spans="1:2" x14ac:dyDescent="0.25">
      <c r="A38" s="60">
        <v>27</v>
      </c>
      <c r="B38" s="61">
        <v>8.73</v>
      </c>
    </row>
    <row r="39" spans="1:2" x14ac:dyDescent="0.25">
      <c r="A39" s="60">
        <v>28</v>
      </c>
      <c r="B39" s="61">
        <v>8.8800000000000008</v>
      </c>
    </row>
    <row r="40" spans="1:2" x14ac:dyDescent="0.25">
      <c r="A40" s="60">
        <v>29</v>
      </c>
      <c r="B40" s="61">
        <v>9.0399999999999991</v>
      </c>
    </row>
    <row r="41" spans="1:2" x14ac:dyDescent="0.25">
      <c r="A41" s="60">
        <v>30</v>
      </c>
      <c r="B41" s="61">
        <v>9.1999999999999993</v>
      </c>
    </row>
    <row r="42" spans="1:2" x14ac:dyDescent="0.25">
      <c r="A42" s="60">
        <v>31</v>
      </c>
      <c r="B42" s="61">
        <v>9.3699999999999992</v>
      </c>
    </row>
    <row r="43" spans="1:2" x14ac:dyDescent="0.25">
      <c r="A43" s="60">
        <v>32</v>
      </c>
      <c r="B43" s="61">
        <v>9.5399999999999991</v>
      </c>
    </row>
    <row r="44" spans="1:2" x14ac:dyDescent="0.25">
      <c r="A44" s="60">
        <v>33</v>
      </c>
      <c r="B44" s="61">
        <v>9.7100000000000009</v>
      </c>
    </row>
    <row r="45" spans="1:2" x14ac:dyDescent="0.25">
      <c r="A45" s="60">
        <v>34</v>
      </c>
      <c r="B45" s="61">
        <v>9.8800000000000008</v>
      </c>
    </row>
    <row r="46" spans="1:2" x14ac:dyDescent="0.25">
      <c r="A46" s="60">
        <v>35</v>
      </c>
      <c r="B46" s="61">
        <v>10.06</v>
      </c>
    </row>
    <row r="47" spans="1:2" x14ac:dyDescent="0.25">
      <c r="A47" s="60">
        <v>36</v>
      </c>
      <c r="B47" s="61">
        <v>10.24</v>
      </c>
    </row>
    <row r="48" spans="1:2" x14ac:dyDescent="0.25">
      <c r="A48" s="60">
        <v>37</v>
      </c>
      <c r="B48" s="61">
        <v>10.42</v>
      </c>
    </row>
    <row r="49" spans="1:2" x14ac:dyDescent="0.25">
      <c r="A49" s="60">
        <v>38</v>
      </c>
      <c r="B49" s="61">
        <v>10.61</v>
      </c>
    </row>
    <row r="50" spans="1:2" x14ac:dyDescent="0.25">
      <c r="A50" s="60">
        <v>39</v>
      </c>
      <c r="B50" s="61">
        <v>10.8</v>
      </c>
    </row>
    <row r="51" spans="1:2" x14ac:dyDescent="0.25">
      <c r="A51" s="60">
        <v>40</v>
      </c>
      <c r="B51" s="61">
        <v>11</v>
      </c>
    </row>
    <row r="52" spans="1:2" x14ac:dyDescent="0.25">
      <c r="A52" s="60">
        <v>41</v>
      </c>
      <c r="B52" s="61">
        <v>11.2</v>
      </c>
    </row>
    <row r="53" spans="1:2" x14ac:dyDescent="0.25">
      <c r="A53" s="60">
        <v>42</v>
      </c>
      <c r="B53" s="61">
        <v>11.4</v>
      </c>
    </row>
    <row r="54" spans="1:2" x14ac:dyDescent="0.25">
      <c r="A54" s="60">
        <v>43</v>
      </c>
      <c r="B54" s="61">
        <v>11.61</v>
      </c>
    </row>
    <row r="55" spans="1:2" x14ac:dyDescent="0.25">
      <c r="A55" s="60">
        <v>44</v>
      </c>
      <c r="B55" s="61">
        <v>11.82</v>
      </c>
    </row>
    <row r="56" spans="1:2" x14ac:dyDescent="0.25">
      <c r="A56" s="60">
        <v>45</v>
      </c>
      <c r="B56" s="61">
        <v>12.04</v>
      </c>
    </row>
    <row r="57" spans="1:2" x14ac:dyDescent="0.25">
      <c r="A57" s="60">
        <v>46</v>
      </c>
      <c r="B57" s="61">
        <v>12.26</v>
      </c>
    </row>
    <row r="58" spans="1:2" x14ac:dyDescent="0.25">
      <c r="A58" s="60">
        <v>47</v>
      </c>
      <c r="B58" s="61">
        <v>12.49</v>
      </c>
    </row>
    <row r="59" spans="1:2" x14ac:dyDescent="0.25">
      <c r="A59" s="60">
        <v>48</v>
      </c>
      <c r="B59" s="61">
        <v>12.72</v>
      </c>
    </row>
    <row r="60" spans="1:2" x14ac:dyDescent="0.25">
      <c r="A60" s="60">
        <v>49</v>
      </c>
      <c r="B60" s="61">
        <v>12.96</v>
      </c>
    </row>
    <row r="61" spans="1:2" x14ac:dyDescent="0.25">
      <c r="A61" s="60">
        <v>50</v>
      </c>
      <c r="B61" s="61">
        <v>13.2</v>
      </c>
    </row>
    <row r="62" spans="1:2" x14ac:dyDescent="0.25">
      <c r="A62" s="60">
        <v>51</v>
      </c>
      <c r="B62" s="61">
        <v>13.45</v>
      </c>
    </row>
    <row r="63" spans="1:2" x14ac:dyDescent="0.25">
      <c r="A63" s="60">
        <v>52</v>
      </c>
      <c r="B63" s="61">
        <v>13.7</v>
      </c>
    </row>
    <row r="64" spans="1:2" x14ac:dyDescent="0.25">
      <c r="A64" s="60">
        <v>53</v>
      </c>
      <c r="B64" s="61">
        <v>13.96</v>
      </c>
    </row>
    <row r="65" spans="1:2" x14ac:dyDescent="0.25">
      <c r="A65" s="60">
        <v>54</v>
      </c>
      <c r="B65" s="61">
        <v>14.23</v>
      </c>
    </row>
    <row r="66" spans="1:2" x14ac:dyDescent="0.25">
      <c r="A66" s="60">
        <v>55</v>
      </c>
      <c r="B66" s="61">
        <v>14.51</v>
      </c>
    </row>
    <row r="67" spans="1:2" x14ac:dyDescent="0.25">
      <c r="A67" s="60">
        <v>56</v>
      </c>
      <c r="B67" s="61">
        <v>14.79</v>
      </c>
    </row>
    <row r="68" spans="1:2" x14ac:dyDescent="0.25">
      <c r="A68" s="60">
        <v>57</v>
      </c>
      <c r="B68" s="61">
        <v>15.08</v>
      </c>
    </row>
    <row r="69" spans="1:2" x14ac:dyDescent="0.25">
      <c r="A69" s="60">
        <v>58</v>
      </c>
      <c r="B69" s="61">
        <v>15.39</v>
      </c>
    </row>
    <row r="70" spans="1:2" x14ac:dyDescent="0.25">
      <c r="A70" s="60">
        <v>59</v>
      </c>
      <c r="B70" s="61">
        <v>15.7</v>
      </c>
    </row>
    <row r="71" spans="1:2" x14ac:dyDescent="0.25">
      <c r="A71" s="60">
        <v>60</v>
      </c>
      <c r="B71" s="61">
        <v>16.02</v>
      </c>
    </row>
    <row r="72" spans="1:2" x14ac:dyDescent="0.25">
      <c r="A72" s="60">
        <v>61</v>
      </c>
      <c r="B72" s="61">
        <v>16.350000000000001</v>
      </c>
    </row>
    <row r="73" spans="1:2" x14ac:dyDescent="0.25">
      <c r="A73" s="60">
        <v>62</v>
      </c>
      <c r="B73" s="61">
        <v>16.690000000000001</v>
      </c>
    </row>
    <row r="74" spans="1:2" x14ac:dyDescent="0.25">
      <c r="A74" s="60">
        <v>63</v>
      </c>
      <c r="B74" s="61">
        <v>17.05</v>
      </c>
    </row>
    <row r="75" spans="1:2" x14ac:dyDescent="0.25">
      <c r="A75" s="60">
        <v>64</v>
      </c>
      <c r="B75" s="61">
        <v>17.41</v>
      </c>
    </row>
    <row r="76" spans="1:2" x14ac:dyDescent="0.25">
      <c r="A76" s="60">
        <v>65</v>
      </c>
      <c r="B76" s="61">
        <v>17.8</v>
      </c>
    </row>
    <row r="77" spans="1:2" x14ac:dyDescent="0.25">
      <c r="A77" s="60">
        <v>66</v>
      </c>
      <c r="B77" s="61">
        <v>17.68</v>
      </c>
    </row>
    <row r="78" spans="1:2" x14ac:dyDescent="0.25">
      <c r="A78" s="60">
        <v>67</v>
      </c>
      <c r="B78" s="61">
        <v>17.05</v>
      </c>
    </row>
    <row r="79" spans="1:2" x14ac:dyDescent="0.25">
      <c r="A79" s="60">
        <v>68</v>
      </c>
      <c r="B79" s="61">
        <v>16.41</v>
      </c>
    </row>
    <row r="80" spans="1:2" x14ac:dyDescent="0.25">
      <c r="A80" s="60">
        <v>69</v>
      </c>
      <c r="B80" s="61">
        <v>15.78</v>
      </c>
    </row>
    <row r="81" spans="1:2" x14ac:dyDescent="0.25">
      <c r="A81" s="60">
        <v>70</v>
      </c>
      <c r="B81" s="61">
        <v>15.15</v>
      </c>
    </row>
    <row r="82" spans="1:2" x14ac:dyDescent="0.25">
      <c r="A82" s="60">
        <v>71</v>
      </c>
      <c r="B82" s="61">
        <v>14.52</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uPQCb+xtS1FGkatRqdkg4CwGpak0nanNehWKbQnenO614F9MppSkP0Qpo5WqoZBEebUFRsYbB1ZfVIyBGwgO7Q==" saltValue="nZlgcplrZLCpgOpBfsNAcA==" spinCount="100000" sheet="1" objects="1" scenarios="1"/>
  <conditionalFormatting sqref="A6:A21">
    <cfRule type="expression" dxfId="577" priority="15" stopIfTrue="1">
      <formula>MOD(ROW(),2)=0</formula>
    </cfRule>
    <cfRule type="expression" dxfId="576" priority="16" stopIfTrue="1">
      <formula>MOD(ROW(),2)&lt;&gt;0</formula>
    </cfRule>
  </conditionalFormatting>
  <conditionalFormatting sqref="A26:A106">
    <cfRule type="expression" dxfId="575" priority="3" stopIfTrue="1">
      <formula>MOD(ROW(),2)=0</formula>
    </cfRule>
    <cfRule type="expression" dxfId="574" priority="4" stopIfTrue="1">
      <formula>MOD(ROW(),2)&lt;&gt;0</formula>
    </cfRule>
  </conditionalFormatting>
  <conditionalFormatting sqref="B6:B21">
    <cfRule type="expression" dxfId="573" priority="1" stopIfTrue="1">
      <formula>MOD(ROW(),2)=0</formula>
    </cfRule>
    <cfRule type="expression" dxfId="572" priority="2" stopIfTrue="1">
      <formula>MOD(ROW(),2)&lt;&gt;0</formula>
    </cfRule>
  </conditionalFormatting>
  <conditionalFormatting sqref="B26:B106">
    <cfRule type="expression" dxfId="571" priority="5" stopIfTrue="1">
      <formula>MOD(ROW(),2)=0</formula>
    </cfRule>
    <cfRule type="expression" dxfId="570" priority="6"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4809F-B7FD-43D9-A426-FDDBF7265397}">
  <sheetPr codeName="Sheet61"/>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x-320</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316</v>
      </c>
    </row>
    <row r="10" spans="1:2" s="64" customFormat="1" ht="26.4" x14ac:dyDescent="0.25">
      <c r="A10" s="56" t="s">
        <v>6</v>
      </c>
      <c r="B10" s="63" t="s">
        <v>327</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320</v>
      </c>
    </row>
    <row r="15" spans="1:2" s="64" customFormat="1" x14ac:dyDescent="0.25">
      <c r="A15" s="56" t="s">
        <v>497</v>
      </c>
      <c r="B15" s="63" t="s">
        <v>328</v>
      </c>
    </row>
    <row r="16" spans="1:2" s="64" customFormat="1" x14ac:dyDescent="0.25">
      <c r="A16" s="56" t="s">
        <v>168</v>
      </c>
      <c r="B16" s="63">
        <v>453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7.18</v>
      </c>
    </row>
    <row r="28" spans="1:2" x14ac:dyDescent="0.25">
      <c r="A28" s="60">
        <v>17</v>
      </c>
      <c r="B28" s="61">
        <v>7.3</v>
      </c>
    </row>
    <row r="29" spans="1:2" x14ac:dyDescent="0.25">
      <c r="A29" s="60">
        <v>18</v>
      </c>
      <c r="B29" s="61">
        <v>7.43</v>
      </c>
    </row>
    <row r="30" spans="1:2" x14ac:dyDescent="0.25">
      <c r="A30" s="60">
        <v>19</v>
      </c>
      <c r="B30" s="61">
        <v>7.57</v>
      </c>
    </row>
    <row r="31" spans="1:2" x14ac:dyDescent="0.25">
      <c r="A31" s="60">
        <v>20</v>
      </c>
      <c r="B31" s="61">
        <v>7.7</v>
      </c>
    </row>
    <row r="32" spans="1:2" x14ac:dyDescent="0.25">
      <c r="A32" s="60">
        <v>21</v>
      </c>
      <c r="B32" s="61">
        <v>7.84</v>
      </c>
    </row>
    <row r="33" spans="1:2" x14ac:dyDescent="0.25">
      <c r="A33" s="60">
        <v>22</v>
      </c>
      <c r="B33" s="61">
        <v>7.98</v>
      </c>
    </row>
    <row r="34" spans="1:2" x14ac:dyDescent="0.25">
      <c r="A34" s="60">
        <v>23</v>
      </c>
      <c r="B34" s="61">
        <v>8.1300000000000008</v>
      </c>
    </row>
    <row r="35" spans="1:2" x14ac:dyDescent="0.25">
      <c r="A35" s="60">
        <v>24</v>
      </c>
      <c r="B35" s="61">
        <v>8.27</v>
      </c>
    </row>
    <row r="36" spans="1:2" x14ac:dyDescent="0.25">
      <c r="A36" s="60">
        <v>25</v>
      </c>
      <c r="B36" s="61">
        <v>8.42</v>
      </c>
    </row>
    <row r="37" spans="1:2" x14ac:dyDescent="0.25">
      <c r="A37" s="60">
        <v>26</v>
      </c>
      <c r="B37" s="61">
        <v>8.57</v>
      </c>
    </row>
    <row r="38" spans="1:2" x14ac:dyDescent="0.25">
      <c r="A38" s="60">
        <v>27</v>
      </c>
      <c r="B38" s="61">
        <v>8.73</v>
      </c>
    </row>
    <row r="39" spans="1:2" x14ac:dyDescent="0.25">
      <c r="A39" s="60">
        <v>28</v>
      </c>
      <c r="B39" s="61">
        <v>8.8800000000000008</v>
      </c>
    </row>
    <row r="40" spans="1:2" x14ac:dyDescent="0.25">
      <c r="A40" s="60">
        <v>29</v>
      </c>
      <c r="B40" s="61">
        <v>9.0399999999999991</v>
      </c>
    </row>
    <row r="41" spans="1:2" x14ac:dyDescent="0.25">
      <c r="A41" s="60">
        <v>30</v>
      </c>
      <c r="B41" s="61">
        <v>9.1999999999999993</v>
      </c>
    </row>
    <row r="42" spans="1:2" x14ac:dyDescent="0.25">
      <c r="A42" s="60">
        <v>31</v>
      </c>
      <c r="B42" s="61">
        <v>9.3699999999999992</v>
      </c>
    </row>
    <row r="43" spans="1:2" x14ac:dyDescent="0.25">
      <c r="A43" s="60">
        <v>32</v>
      </c>
      <c r="B43" s="61">
        <v>9.5399999999999991</v>
      </c>
    </row>
    <row r="44" spans="1:2" x14ac:dyDescent="0.25">
      <c r="A44" s="60">
        <v>33</v>
      </c>
      <c r="B44" s="61">
        <v>9.7100000000000009</v>
      </c>
    </row>
    <row r="45" spans="1:2" x14ac:dyDescent="0.25">
      <c r="A45" s="60">
        <v>34</v>
      </c>
      <c r="B45" s="61">
        <v>9.8800000000000008</v>
      </c>
    </row>
    <row r="46" spans="1:2" x14ac:dyDescent="0.25">
      <c r="A46" s="60">
        <v>35</v>
      </c>
      <c r="B46" s="61">
        <v>10.06</v>
      </c>
    </row>
    <row r="47" spans="1:2" x14ac:dyDescent="0.25">
      <c r="A47" s="60">
        <v>36</v>
      </c>
      <c r="B47" s="61">
        <v>10.24</v>
      </c>
    </row>
    <row r="48" spans="1:2" x14ac:dyDescent="0.25">
      <c r="A48" s="60">
        <v>37</v>
      </c>
      <c r="B48" s="61">
        <v>10.42</v>
      </c>
    </row>
    <row r="49" spans="1:2" x14ac:dyDescent="0.25">
      <c r="A49" s="60">
        <v>38</v>
      </c>
      <c r="B49" s="61">
        <v>10.61</v>
      </c>
    </row>
    <row r="50" spans="1:2" x14ac:dyDescent="0.25">
      <c r="A50" s="60">
        <v>39</v>
      </c>
      <c r="B50" s="61">
        <v>10.8</v>
      </c>
    </row>
    <row r="51" spans="1:2" x14ac:dyDescent="0.25">
      <c r="A51" s="60">
        <v>40</v>
      </c>
      <c r="B51" s="61">
        <v>11</v>
      </c>
    </row>
    <row r="52" spans="1:2" x14ac:dyDescent="0.25">
      <c r="A52" s="60">
        <v>41</v>
      </c>
      <c r="B52" s="61">
        <v>11.2</v>
      </c>
    </row>
    <row r="53" spans="1:2" x14ac:dyDescent="0.25">
      <c r="A53" s="60">
        <v>42</v>
      </c>
      <c r="B53" s="61">
        <v>11.4</v>
      </c>
    </row>
    <row r="54" spans="1:2" x14ac:dyDescent="0.25">
      <c r="A54" s="60">
        <v>43</v>
      </c>
      <c r="B54" s="61">
        <v>11.61</v>
      </c>
    </row>
    <row r="55" spans="1:2" x14ac:dyDescent="0.25">
      <c r="A55" s="60">
        <v>44</v>
      </c>
      <c r="B55" s="61">
        <v>11.82</v>
      </c>
    </row>
    <row r="56" spans="1:2" x14ac:dyDescent="0.25">
      <c r="A56" s="60">
        <v>45</v>
      </c>
      <c r="B56" s="61">
        <v>12.04</v>
      </c>
    </row>
    <row r="57" spans="1:2" x14ac:dyDescent="0.25">
      <c r="A57" s="60">
        <v>46</v>
      </c>
      <c r="B57" s="61">
        <v>12.26</v>
      </c>
    </row>
    <row r="58" spans="1:2" x14ac:dyDescent="0.25">
      <c r="A58" s="60">
        <v>47</v>
      </c>
      <c r="B58" s="61">
        <v>12.49</v>
      </c>
    </row>
    <row r="59" spans="1:2" x14ac:dyDescent="0.25">
      <c r="A59" s="60">
        <v>48</v>
      </c>
      <c r="B59" s="61">
        <v>12.72</v>
      </c>
    </row>
    <row r="60" spans="1:2" x14ac:dyDescent="0.25">
      <c r="A60" s="60">
        <v>49</v>
      </c>
      <c r="B60" s="61">
        <v>12.96</v>
      </c>
    </row>
    <row r="61" spans="1:2" x14ac:dyDescent="0.25">
      <c r="A61" s="60">
        <v>50</v>
      </c>
      <c r="B61" s="61">
        <v>13.2</v>
      </c>
    </row>
    <row r="62" spans="1:2" x14ac:dyDescent="0.25">
      <c r="A62" s="60">
        <v>51</v>
      </c>
      <c r="B62" s="61">
        <v>13.45</v>
      </c>
    </row>
    <row r="63" spans="1:2" x14ac:dyDescent="0.25">
      <c r="A63" s="60">
        <v>52</v>
      </c>
      <c r="B63" s="61">
        <v>13.7</v>
      </c>
    </row>
    <row r="64" spans="1:2" x14ac:dyDescent="0.25">
      <c r="A64" s="60">
        <v>53</v>
      </c>
      <c r="B64" s="61">
        <v>13.96</v>
      </c>
    </row>
    <row r="65" spans="1:2" x14ac:dyDescent="0.25">
      <c r="A65" s="60">
        <v>54</v>
      </c>
      <c r="B65" s="61">
        <v>14.23</v>
      </c>
    </row>
    <row r="66" spans="1:2" x14ac:dyDescent="0.25">
      <c r="A66" s="60">
        <v>55</v>
      </c>
      <c r="B66" s="61">
        <v>14.51</v>
      </c>
    </row>
    <row r="67" spans="1:2" x14ac:dyDescent="0.25">
      <c r="A67" s="60">
        <v>56</v>
      </c>
      <c r="B67" s="61">
        <v>14.79</v>
      </c>
    </row>
    <row r="68" spans="1:2" x14ac:dyDescent="0.25">
      <c r="A68" s="60">
        <v>57</v>
      </c>
      <c r="B68" s="61">
        <v>15.08</v>
      </c>
    </row>
    <row r="69" spans="1:2" x14ac:dyDescent="0.25">
      <c r="A69" s="60">
        <v>58</v>
      </c>
      <c r="B69" s="61">
        <v>15.39</v>
      </c>
    </row>
    <row r="70" spans="1:2" x14ac:dyDescent="0.25">
      <c r="A70" s="60">
        <v>59</v>
      </c>
      <c r="B70" s="61">
        <v>15.7</v>
      </c>
    </row>
    <row r="71" spans="1:2" x14ac:dyDescent="0.25">
      <c r="A71" s="60">
        <v>60</v>
      </c>
      <c r="B71" s="61">
        <v>16.02</v>
      </c>
    </row>
    <row r="72" spans="1:2" x14ac:dyDescent="0.25">
      <c r="A72" s="60">
        <v>61</v>
      </c>
      <c r="B72" s="61">
        <v>16.350000000000001</v>
      </c>
    </row>
    <row r="73" spans="1:2" x14ac:dyDescent="0.25">
      <c r="A73" s="60">
        <v>62</v>
      </c>
      <c r="B73" s="61">
        <v>16.690000000000001</v>
      </c>
    </row>
    <row r="74" spans="1:2" x14ac:dyDescent="0.25">
      <c r="A74" s="60">
        <v>63</v>
      </c>
      <c r="B74" s="61">
        <v>17.05</v>
      </c>
    </row>
    <row r="75" spans="1:2" x14ac:dyDescent="0.25">
      <c r="A75" s="60">
        <v>64</v>
      </c>
      <c r="B75" s="61">
        <v>17.41</v>
      </c>
    </row>
    <row r="76" spans="1:2" x14ac:dyDescent="0.25">
      <c r="A76" s="60">
        <v>65</v>
      </c>
      <c r="B76" s="61">
        <v>17.8</v>
      </c>
    </row>
    <row r="77" spans="1:2" x14ac:dyDescent="0.25">
      <c r="A77" s="60">
        <v>66</v>
      </c>
      <c r="B77" s="61">
        <v>17.68</v>
      </c>
    </row>
    <row r="78" spans="1:2" x14ac:dyDescent="0.25">
      <c r="A78" s="60">
        <v>67</v>
      </c>
      <c r="B78" s="61">
        <v>17.05</v>
      </c>
    </row>
    <row r="79" spans="1:2" x14ac:dyDescent="0.25">
      <c r="A79" s="60">
        <v>68</v>
      </c>
      <c r="B79" s="61">
        <v>16.41</v>
      </c>
    </row>
    <row r="80" spans="1:2" x14ac:dyDescent="0.25">
      <c r="A80" s="60">
        <v>69</v>
      </c>
      <c r="B80" s="61">
        <v>15.78</v>
      </c>
    </row>
    <row r="81" spans="1:2" x14ac:dyDescent="0.25">
      <c r="A81" s="60">
        <v>70</v>
      </c>
      <c r="B81" s="61">
        <v>15.15</v>
      </c>
    </row>
    <row r="82" spans="1:2" x14ac:dyDescent="0.25">
      <c r="A82" s="60">
        <v>71</v>
      </c>
      <c r="B82" s="61">
        <v>14.52</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X8ldLYGIgCsyGom7TlyIZmhI4atYW2BAzru4vXz0Ehl10jpaqcJg5nfn3+kInlC30iwQPVS9jbKPnMzU2GxrLw==" saltValue="y9I6M8cwYppqj/6+0VWmPw==" spinCount="100000" sheet="1" objects="1" scenarios="1"/>
  <conditionalFormatting sqref="A6:A21">
    <cfRule type="expression" dxfId="569" priority="15" stopIfTrue="1">
      <formula>MOD(ROW(),2)=0</formula>
    </cfRule>
    <cfRule type="expression" dxfId="568" priority="16" stopIfTrue="1">
      <formula>MOD(ROW(),2)&lt;&gt;0</formula>
    </cfRule>
  </conditionalFormatting>
  <conditionalFormatting sqref="A26:A106">
    <cfRule type="expression" dxfId="567" priority="3" stopIfTrue="1">
      <formula>MOD(ROW(),2)=0</formula>
    </cfRule>
    <cfRule type="expression" dxfId="566" priority="4" stopIfTrue="1">
      <formula>MOD(ROW(),2)&lt;&gt;0</formula>
    </cfRule>
  </conditionalFormatting>
  <conditionalFormatting sqref="B6:B21">
    <cfRule type="expression" dxfId="565" priority="1" stopIfTrue="1">
      <formula>MOD(ROW(),2)=0</formula>
    </cfRule>
    <cfRule type="expression" dxfId="564" priority="2" stopIfTrue="1">
      <formula>MOD(ROW(),2)&lt;&gt;0</formula>
    </cfRule>
  </conditionalFormatting>
  <conditionalFormatting sqref="B26:B106">
    <cfRule type="expression" dxfId="563" priority="5" stopIfTrue="1">
      <formula>MOD(ROW(),2)=0</formula>
    </cfRule>
    <cfRule type="expression" dxfId="562" priority="6"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176F2-A8ED-4FFE-BA6B-B4D2770B01EA}">
  <sheetPr codeName="Sheet62"/>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x-321</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316</v>
      </c>
    </row>
    <row r="10" spans="1:2" s="64" customFormat="1" ht="26.4" x14ac:dyDescent="0.25">
      <c r="A10" s="56" t="s">
        <v>6</v>
      </c>
      <c r="B10" s="63" t="s">
        <v>329</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321</v>
      </c>
    </row>
    <row r="15" spans="1:2" s="64" customFormat="1" x14ac:dyDescent="0.25">
      <c r="A15" s="56" t="s">
        <v>497</v>
      </c>
      <c r="B15" s="63" t="s">
        <v>330</v>
      </c>
    </row>
    <row r="16" spans="1:2" s="64" customFormat="1" x14ac:dyDescent="0.25">
      <c r="A16" s="56" t="s">
        <v>168</v>
      </c>
      <c r="B16" s="63">
        <v>463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6.82</v>
      </c>
    </row>
    <row r="28" spans="1:2" x14ac:dyDescent="0.25">
      <c r="A28" s="60">
        <v>17</v>
      </c>
      <c r="B28" s="61">
        <v>6.94</v>
      </c>
    </row>
    <row r="29" spans="1:2" x14ac:dyDescent="0.25">
      <c r="A29" s="60">
        <v>18</v>
      </c>
      <c r="B29" s="61">
        <v>7.07</v>
      </c>
    </row>
    <row r="30" spans="1:2" x14ac:dyDescent="0.25">
      <c r="A30" s="60">
        <v>19</v>
      </c>
      <c r="B30" s="61">
        <v>7.19</v>
      </c>
    </row>
    <row r="31" spans="1:2" x14ac:dyDescent="0.25">
      <c r="A31" s="60">
        <v>20</v>
      </c>
      <c r="B31" s="61">
        <v>7.32</v>
      </c>
    </row>
    <row r="32" spans="1:2" x14ac:dyDescent="0.25">
      <c r="A32" s="60">
        <v>21</v>
      </c>
      <c r="B32" s="61">
        <v>7.45</v>
      </c>
    </row>
    <row r="33" spans="1:2" x14ac:dyDescent="0.25">
      <c r="A33" s="60">
        <v>22</v>
      </c>
      <c r="B33" s="61">
        <v>7.59</v>
      </c>
    </row>
    <row r="34" spans="1:2" x14ac:dyDescent="0.25">
      <c r="A34" s="60">
        <v>23</v>
      </c>
      <c r="B34" s="61">
        <v>7.72</v>
      </c>
    </row>
    <row r="35" spans="1:2" x14ac:dyDescent="0.25">
      <c r="A35" s="60">
        <v>24</v>
      </c>
      <c r="B35" s="61">
        <v>7.86</v>
      </c>
    </row>
    <row r="36" spans="1:2" x14ac:dyDescent="0.25">
      <c r="A36" s="60">
        <v>25</v>
      </c>
      <c r="B36" s="61">
        <v>8</v>
      </c>
    </row>
    <row r="37" spans="1:2" x14ac:dyDescent="0.25">
      <c r="A37" s="60">
        <v>26</v>
      </c>
      <c r="B37" s="61">
        <v>8.14</v>
      </c>
    </row>
    <row r="38" spans="1:2" x14ac:dyDescent="0.25">
      <c r="A38" s="60">
        <v>27</v>
      </c>
      <c r="B38" s="61">
        <v>8.2899999999999991</v>
      </c>
    </row>
    <row r="39" spans="1:2" x14ac:dyDescent="0.25">
      <c r="A39" s="60">
        <v>28</v>
      </c>
      <c r="B39" s="61">
        <v>8.43</v>
      </c>
    </row>
    <row r="40" spans="1:2" x14ac:dyDescent="0.25">
      <c r="A40" s="60">
        <v>29</v>
      </c>
      <c r="B40" s="61">
        <v>8.59</v>
      </c>
    </row>
    <row r="41" spans="1:2" x14ac:dyDescent="0.25">
      <c r="A41" s="60">
        <v>30</v>
      </c>
      <c r="B41" s="61">
        <v>8.74</v>
      </c>
    </row>
    <row r="42" spans="1:2" x14ac:dyDescent="0.25">
      <c r="A42" s="60">
        <v>31</v>
      </c>
      <c r="B42" s="61">
        <v>8.89</v>
      </c>
    </row>
    <row r="43" spans="1:2" x14ac:dyDescent="0.25">
      <c r="A43" s="60">
        <v>32</v>
      </c>
      <c r="B43" s="61">
        <v>9.0500000000000007</v>
      </c>
    </row>
    <row r="44" spans="1:2" x14ac:dyDescent="0.25">
      <c r="A44" s="60">
        <v>33</v>
      </c>
      <c r="B44" s="61">
        <v>9.2100000000000009</v>
      </c>
    </row>
    <row r="45" spans="1:2" x14ac:dyDescent="0.25">
      <c r="A45" s="60">
        <v>34</v>
      </c>
      <c r="B45" s="61">
        <v>9.3800000000000008</v>
      </c>
    </row>
    <row r="46" spans="1:2" x14ac:dyDescent="0.25">
      <c r="A46" s="60">
        <v>35</v>
      </c>
      <c r="B46" s="61">
        <v>9.5500000000000007</v>
      </c>
    </row>
    <row r="47" spans="1:2" x14ac:dyDescent="0.25">
      <c r="A47" s="60">
        <v>36</v>
      </c>
      <c r="B47" s="61">
        <v>9.7200000000000006</v>
      </c>
    </row>
    <row r="48" spans="1:2" x14ac:dyDescent="0.25">
      <c r="A48" s="60">
        <v>37</v>
      </c>
      <c r="B48" s="61">
        <v>9.89</v>
      </c>
    </row>
    <row r="49" spans="1:2" x14ac:dyDescent="0.25">
      <c r="A49" s="60">
        <v>38</v>
      </c>
      <c r="B49" s="61">
        <v>10.07</v>
      </c>
    </row>
    <row r="50" spans="1:2" x14ac:dyDescent="0.25">
      <c r="A50" s="60">
        <v>39</v>
      </c>
      <c r="B50" s="61">
        <v>10.25</v>
      </c>
    </row>
    <row r="51" spans="1:2" x14ac:dyDescent="0.25">
      <c r="A51" s="60">
        <v>40</v>
      </c>
      <c r="B51" s="61">
        <v>10.43</v>
      </c>
    </row>
    <row r="52" spans="1:2" x14ac:dyDescent="0.25">
      <c r="A52" s="60">
        <v>41</v>
      </c>
      <c r="B52" s="61">
        <v>10.62</v>
      </c>
    </row>
    <row r="53" spans="1:2" x14ac:dyDescent="0.25">
      <c r="A53" s="60">
        <v>42</v>
      </c>
      <c r="B53" s="61">
        <v>10.81</v>
      </c>
    </row>
    <row r="54" spans="1:2" x14ac:dyDescent="0.25">
      <c r="A54" s="60">
        <v>43</v>
      </c>
      <c r="B54" s="61">
        <v>11.01</v>
      </c>
    </row>
    <row r="55" spans="1:2" x14ac:dyDescent="0.25">
      <c r="A55" s="60">
        <v>44</v>
      </c>
      <c r="B55" s="61">
        <v>11.21</v>
      </c>
    </row>
    <row r="56" spans="1:2" x14ac:dyDescent="0.25">
      <c r="A56" s="60">
        <v>45</v>
      </c>
      <c r="B56" s="61">
        <v>11.41</v>
      </c>
    </row>
    <row r="57" spans="1:2" x14ac:dyDescent="0.25">
      <c r="A57" s="60">
        <v>46</v>
      </c>
      <c r="B57" s="61">
        <v>11.62</v>
      </c>
    </row>
    <row r="58" spans="1:2" x14ac:dyDescent="0.25">
      <c r="A58" s="60">
        <v>47</v>
      </c>
      <c r="B58" s="61">
        <v>11.83</v>
      </c>
    </row>
    <row r="59" spans="1:2" x14ac:dyDescent="0.25">
      <c r="A59" s="60">
        <v>48</v>
      </c>
      <c r="B59" s="61">
        <v>12.05</v>
      </c>
    </row>
    <row r="60" spans="1:2" x14ac:dyDescent="0.25">
      <c r="A60" s="60">
        <v>49</v>
      </c>
      <c r="B60" s="61">
        <v>12.27</v>
      </c>
    </row>
    <row r="61" spans="1:2" x14ac:dyDescent="0.25">
      <c r="A61" s="60">
        <v>50</v>
      </c>
      <c r="B61" s="61">
        <v>12.5</v>
      </c>
    </row>
    <row r="62" spans="1:2" x14ac:dyDescent="0.25">
      <c r="A62" s="60">
        <v>51</v>
      </c>
      <c r="B62" s="61">
        <v>12.74</v>
      </c>
    </row>
    <row r="63" spans="1:2" x14ac:dyDescent="0.25">
      <c r="A63" s="60">
        <v>52</v>
      </c>
      <c r="B63" s="61">
        <v>12.97</v>
      </c>
    </row>
    <row r="64" spans="1:2" x14ac:dyDescent="0.25">
      <c r="A64" s="60">
        <v>53</v>
      </c>
      <c r="B64" s="61">
        <v>13.22</v>
      </c>
    </row>
    <row r="65" spans="1:2" x14ac:dyDescent="0.25">
      <c r="A65" s="60">
        <v>54</v>
      </c>
      <c r="B65" s="61">
        <v>13.47</v>
      </c>
    </row>
    <row r="66" spans="1:2" x14ac:dyDescent="0.25">
      <c r="A66" s="60">
        <v>55</v>
      </c>
      <c r="B66" s="61">
        <v>13.73</v>
      </c>
    </row>
    <row r="67" spans="1:2" x14ac:dyDescent="0.25">
      <c r="A67" s="60">
        <v>56</v>
      </c>
      <c r="B67" s="61">
        <v>14</v>
      </c>
    </row>
    <row r="68" spans="1:2" x14ac:dyDescent="0.25">
      <c r="A68" s="60">
        <v>57</v>
      </c>
      <c r="B68" s="61">
        <v>14.28</v>
      </c>
    </row>
    <row r="69" spans="1:2" x14ac:dyDescent="0.25">
      <c r="A69" s="60">
        <v>58</v>
      </c>
      <c r="B69" s="61">
        <v>14.56</v>
      </c>
    </row>
    <row r="70" spans="1:2" x14ac:dyDescent="0.25">
      <c r="A70" s="60">
        <v>59</v>
      </c>
      <c r="B70" s="61">
        <v>14.85</v>
      </c>
    </row>
    <row r="71" spans="1:2" x14ac:dyDescent="0.25">
      <c r="A71" s="60">
        <v>60</v>
      </c>
      <c r="B71" s="61">
        <v>15.15</v>
      </c>
    </row>
    <row r="72" spans="1:2" x14ac:dyDescent="0.25">
      <c r="A72" s="60">
        <v>61</v>
      </c>
      <c r="B72" s="61">
        <v>15.47</v>
      </c>
    </row>
    <row r="73" spans="1:2" x14ac:dyDescent="0.25">
      <c r="A73" s="60">
        <v>62</v>
      </c>
      <c r="B73" s="61">
        <v>15.79</v>
      </c>
    </row>
    <row r="74" spans="1:2" x14ac:dyDescent="0.25">
      <c r="A74" s="60">
        <v>63</v>
      </c>
      <c r="B74" s="61">
        <v>16.12</v>
      </c>
    </row>
    <row r="75" spans="1:2" x14ac:dyDescent="0.25">
      <c r="A75" s="60">
        <v>64</v>
      </c>
      <c r="B75" s="61">
        <v>16.47</v>
      </c>
    </row>
    <row r="76" spans="1:2" x14ac:dyDescent="0.25">
      <c r="A76" s="60">
        <v>65</v>
      </c>
      <c r="B76" s="61">
        <v>16.829999999999998</v>
      </c>
    </row>
    <row r="77" spans="1:2" x14ac:dyDescent="0.25">
      <c r="A77" s="60">
        <v>66</v>
      </c>
      <c r="B77" s="61">
        <v>17.2</v>
      </c>
    </row>
    <row r="78" spans="1:2" x14ac:dyDescent="0.25">
      <c r="A78" s="60">
        <v>67</v>
      </c>
      <c r="B78" s="61">
        <v>17.07</v>
      </c>
    </row>
    <row r="79" spans="1:2" x14ac:dyDescent="0.25">
      <c r="A79" s="60">
        <v>68</v>
      </c>
      <c r="B79" s="61">
        <v>16.43</v>
      </c>
    </row>
    <row r="80" spans="1:2" x14ac:dyDescent="0.25">
      <c r="A80" s="60">
        <v>69</v>
      </c>
      <c r="B80" s="61">
        <v>15.79</v>
      </c>
    </row>
    <row r="81" spans="1:2" x14ac:dyDescent="0.25">
      <c r="A81" s="60">
        <v>70</v>
      </c>
      <c r="B81" s="61">
        <v>15.16</v>
      </c>
    </row>
    <row r="82" spans="1:2" x14ac:dyDescent="0.25">
      <c r="A82" s="60">
        <v>71</v>
      </c>
      <c r="B82" s="61">
        <v>14.52</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teQZRYQX2DL7BGHCiv51vjLkEZWF6PVvDN5mMTBVLj2A+mcBgelsulqKkYXR1eF5SeoyfyJORjfS6rCfHv0Okg==" saltValue="Daz061mFkMDa8zFG/TwZkw==" spinCount="100000" sheet="1" objects="1" scenarios="1"/>
  <conditionalFormatting sqref="A6:A21">
    <cfRule type="expression" dxfId="561" priority="15" stopIfTrue="1">
      <formula>MOD(ROW(),2)=0</formula>
    </cfRule>
    <cfRule type="expression" dxfId="560" priority="16" stopIfTrue="1">
      <formula>MOD(ROW(),2)&lt;&gt;0</formula>
    </cfRule>
  </conditionalFormatting>
  <conditionalFormatting sqref="A26:A106">
    <cfRule type="expression" dxfId="559" priority="3" stopIfTrue="1">
      <formula>MOD(ROW(),2)=0</formula>
    </cfRule>
    <cfRule type="expression" dxfId="558" priority="4" stopIfTrue="1">
      <formula>MOD(ROW(),2)&lt;&gt;0</formula>
    </cfRule>
  </conditionalFormatting>
  <conditionalFormatting sqref="B6:B21">
    <cfRule type="expression" dxfId="557" priority="1" stopIfTrue="1">
      <formula>MOD(ROW(),2)=0</formula>
    </cfRule>
    <cfRule type="expression" dxfId="556" priority="2" stopIfTrue="1">
      <formula>MOD(ROW(),2)&lt;&gt;0</formula>
    </cfRule>
  </conditionalFormatting>
  <conditionalFormatting sqref="B26:B106">
    <cfRule type="expression" dxfId="555" priority="5" stopIfTrue="1">
      <formula>MOD(ROW(),2)=0</formula>
    </cfRule>
    <cfRule type="expression" dxfId="554" priority="6"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ED3B5-D7BC-4350-A4D7-3D1D3AB2E9C8}">
  <sheetPr codeName="Sheet63"/>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x-322</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316</v>
      </c>
    </row>
    <row r="10" spans="1:2" s="64" customFormat="1" ht="26.4" x14ac:dyDescent="0.25">
      <c r="A10" s="56" t="s">
        <v>6</v>
      </c>
      <c r="B10" s="63" t="s">
        <v>331</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322</v>
      </c>
    </row>
    <row r="15" spans="1:2" s="64" customFormat="1" x14ac:dyDescent="0.25">
      <c r="A15" s="56" t="s">
        <v>497</v>
      </c>
      <c r="B15" s="63" t="s">
        <v>332</v>
      </c>
    </row>
    <row r="16" spans="1:2" s="64" customFormat="1" x14ac:dyDescent="0.25">
      <c r="A16" s="56" t="s">
        <v>168</v>
      </c>
      <c r="B16" s="63">
        <v>473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6.82</v>
      </c>
    </row>
    <row r="28" spans="1:2" x14ac:dyDescent="0.25">
      <c r="A28" s="60">
        <v>17</v>
      </c>
      <c r="B28" s="61">
        <v>6.94</v>
      </c>
    </row>
    <row r="29" spans="1:2" x14ac:dyDescent="0.25">
      <c r="A29" s="60">
        <v>18</v>
      </c>
      <c r="B29" s="61">
        <v>7.07</v>
      </c>
    </row>
    <row r="30" spans="1:2" x14ac:dyDescent="0.25">
      <c r="A30" s="60">
        <v>19</v>
      </c>
      <c r="B30" s="61">
        <v>7.19</v>
      </c>
    </row>
    <row r="31" spans="1:2" x14ac:dyDescent="0.25">
      <c r="A31" s="60">
        <v>20</v>
      </c>
      <c r="B31" s="61">
        <v>7.32</v>
      </c>
    </row>
    <row r="32" spans="1:2" x14ac:dyDescent="0.25">
      <c r="A32" s="60">
        <v>21</v>
      </c>
      <c r="B32" s="61">
        <v>7.45</v>
      </c>
    </row>
    <row r="33" spans="1:2" x14ac:dyDescent="0.25">
      <c r="A33" s="60">
        <v>22</v>
      </c>
      <c r="B33" s="61">
        <v>7.59</v>
      </c>
    </row>
    <row r="34" spans="1:2" x14ac:dyDescent="0.25">
      <c r="A34" s="60">
        <v>23</v>
      </c>
      <c r="B34" s="61">
        <v>7.72</v>
      </c>
    </row>
    <row r="35" spans="1:2" x14ac:dyDescent="0.25">
      <c r="A35" s="60">
        <v>24</v>
      </c>
      <c r="B35" s="61">
        <v>7.86</v>
      </c>
    </row>
    <row r="36" spans="1:2" x14ac:dyDescent="0.25">
      <c r="A36" s="60">
        <v>25</v>
      </c>
      <c r="B36" s="61">
        <v>8</v>
      </c>
    </row>
    <row r="37" spans="1:2" x14ac:dyDescent="0.25">
      <c r="A37" s="60">
        <v>26</v>
      </c>
      <c r="B37" s="61">
        <v>8.14</v>
      </c>
    </row>
    <row r="38" spans="1:2" x14ac:dyDescent="0.25">
      <c r="A38" s="60">
        <v>27</v>
      </c>
      <c r="B38" s="61">
        <v>8.2899999999999991</v>
      </c>
    </row>
    <row r="39" spans="1:2" x14ac:dyDescent="0.25">
      <c r="A39" s="60">
        <v>28</v>
      </c>
      <c r="B39" s="61">
        <v>8.43</v>
      </c>
    </row>
    <row r="40" spans="1:2" x14ac:dyDescent="0.25">
      <c r="A40" s="60">
        <v>29</v>
      </c>
      <c r="B40" s="61">
        <v>8.59</v>
      </c>
    </row>
    <row r="41" spans="1:2" x14ac:dyDescent="0.25">
      <c r="A41" s="60">
        <v>30</v>
      </c>
      <c r="B41" s="61">
        <v>8.74</v>
      </c>
    </row>
    <row r="42" spans="1:2" x14ac:dyDescent="0.25">
      <c r="A42" s="60">
        <v>31</v>
      </c>
      <c r="B42" s="61">
        <v>8.89</v>
      </c>
    </row>
    <row r="43" spans="1:2" x14ac:dyDescent="0.25">
      <c r="A43" s="60">
        <v>32</v>
      </c>
      <c r="B43" s="61">
        <v>9.0500000000000007</v>
      </c>
    </row>
    <row r="44" spans="1:2" x14ac:dyDescent="0.25">
      <c r="A44" s="60">
        <v>33</v>
      </c>
      <c r="B44" s="61">
        <v>9.2100000000000009</v>
      </c>
    </row>
    <row r="45" spans="1:2" x14ac:dyDescent="0.25">
      <c r="A45" s="60">
        <v>34</v>
      </c>
      <c r="B45" s="61">
        <v>9.3800000000000008</v>
      </c>
    </row>
    <row r="46" spans="1:2" x14ac:dyDescent="0.25">
      <c r="A46" s="60">
        <v>35</v>
      </c>
      <c r="B46" s="61">
        <v>9.5500000000000007</v>
      </c>
    </row>
    <row r="47" spans="1:2" x14ac:dyDescent="0.25">
      <c r="A47" s="60">
        <v>36</v>
      </c>
      <c r="B47" s="61">
        <v>9.7200000000000006</v>
      </c>
    </row>
    <row r="48" spans="1:2" x14ac:dyDescent="0.25">
      <c r="A48" s="60">
        <v>37</v>
      </c>
      <c r="B48" s="61">
        <v>9.89</v>
      </c>
    </row>
    <row r="49" spans="1:2" x14ac:dyDescent="0.25">
      <c r="A49" s="60">
        <v>38</v>
      </c>
      <c r="B49" s="61">
        <v>10.07</v>
      </c>
    </row>
    <row r="50" spans="1:2" x14ac:dyDescent="0.25">
      <c r="A50" s="60">
        <v>39</v>
      </c>
      <c r="B50" s="61">
        <v>10.25</v>
      </c>
    </row>
    <row r="51" spans="1:2" x14ac:dyDescent="0.25">
      <c r="A51" s="60">
        <v>40</v>
      </c>
      <c r="B51" s="61">
        <v>10.43</v>
      </c>
    </row>
    <row r="52" spans="1:2" x14ac:dyDescent="0.25">
      <c r="A52" s="60">
        <v>41</v>
      </c>
      <c r="B52" s="61">
        <v>10.62</v>
      </c>
    </row>
    <row r="53" spans="1:2" x14ac:dyDescent="0.25">
      <c r="A53" s="60">
        <v>42</v>
      </c>
      <c r="B53" s="61">
        <v>10.81</v>
      </c>
    </row>
    <row r="54" spans="1:2" x14ac:dyDescent="0.25">
      <c r="A54" s="60">
        <v>43</v>
      </c>
      <c r="B54" s="61">
        <v>11.01</v>
      </c>
    </row>
    <row r="55" spans="1:2" x14ac:dyDescent="0.25">
      <c r="A55" s="60">
        <v>44</v>
      </c>
      <c r="B55" s="61">
        <v>11.21</v>
      </c>
    </row>
    <row r="56" spans="1:2" x14ac:dyDescent="0.25">
      <c r="A56" s="60">
        <v>45</v>
      </c>
      <c r="B56" s="61">
        <v>11.41</v>
      </c>
    </row>
    <row r="57" spans="1:2" x14ac:dyDescent="0.25">
      <c r="A57" s="60">
        <v>46</v>
      </c>
      <c r="B57" s="61">
        <v>11.62</v>
      </c>
    </row>
    <row r="58" spans="1:2" x14ac:dyDescent="0.25">
      <c r="A58" s="60">
        <v>47</v>
      </c>
      <c r="B58" s="61">
        <v>11.83</v>
      </c>
    </row>
    <row r="59" spans="1:2" x14ac:dyDescent="0.25">
      <c r="A59" s="60">
        <v>48</v>
      </c>
      <c r="B59" s="61">
        <v>12.05</v>
      </c>
    </row>
    <row r="60" spans="1:2" x14ac:dyDescent="0.25">
      <c r="A60" s="60">
        <v>49</v>
      </c>
      <c r="B60" s="61">
        <v>12.27</v>
      </c>
    </row>
    <row r="61" spans="1:2" x14ac:dyDescent="0.25">
      <c r="A61" s="60">
        <v>50</v>
      </c>
      <c r="B61" s="61">
        <v>12.5</v>
      </c>
    </row>
    <row r="62" spans="1:2" x14ac:dyDescent="0.25">
      <c r="A62" s="60">
        <v>51</v>
      </c>
      <c r="B62" s="61">
        <v>12.74</v>
      </c>
    </row>
    <row r="63" spans="1:2" x14ac:dyDescent="0.25">
      <c r="A63" s="60">
        <v>52</v>
      </c>
      <c r="B63" s="61">
        <v>12.97</v>
      </c>
    </row>
    <row r="64" spans="1:2" x14ac:dyDescent="0.25">
      <c r="A64" s="60">
        <v>53</v>
      </c>
      <c r="B64" s="61">
        <v>13.22</v>
      </c>
    </row>
    <row r="65" spans="1:2" x14ac:dyDescent="0.25">
      <c r="A65" s="60">
        <v>54</v>
      </c>
      <c r="B65" s="61">
        <v>13.47</v>
      </c>
    </row>
    <row r="66" spans="1:2" x14ac:dyDescent="0.25">
      <c r="A66" s="60">
        <v>55</v>
      </c>
      <c r="B66" s="61">
        <v>13.73</v>
      </c>
    </row>
    <row r="67" spans="1:2" x14ac:dyDescent="0.25">
      <c r="A67" s="60">
        <v>56</v>
      </c>
      <c r="B67" s="61">
        <v>14</v>
      </c>
    </row>
    <row r="68" spans="1:2" x14ac:dyDescent="0.25">
      <c r="A68" s="60">
        <v>57</v>
      </c>
      <c r="B68" s="61">
        <v>14.28</v>
      </c>
    </row>
    <row r="69" spans="1:2" x14ac:dyDescent="0.25">
      <c r="A69" s="60">
        <v>58</v>
      </c>
      <c r="B69" s="61">
        <v>14.56</v>
      </c>
    </row>
    <row r="70" spans="1:2" x14ac:dyDescent="0.25">
      <c r="A70" s="60">
        <v>59</v>
      </c>
      <c r="B70" s="61">
        <v>14.85</v>
      </c>
    </row>
    <row r="71" spans="1:2" x14ac:dyDescent="0.25">
      <c r="A71" s="60">
        <v>60</v>
      </c>
      <c r="B71" s="61">
        <v>15.15</v>
      </c>
    </row>
    <row r="72" spans="1:2" x14ac:dyDescent="0.25">
      <c r="A72" s="60">
        <v>61</v>
      </c>
      <c r="B72" s="61">
        <v>15.47</v>
      </c>
    </row>
    <row r="73" spans="1:2" x14ac:dyDescent="0.25">
      <c r="A73" s="60">
        <v>62</v>
      </c>
      <c r="B73" s="61">
        <v>15.79</v>
      </c>
    </row>
    <row r="74" spans="1:2" x14ac:dyDescent="0.25">
      <c r="A74" s="60">
        <v>63</v>
      </c>
      <c r="B74" s="61">
        <v>16.12</v>
      </c>
    </row>
    <row r="75" spans="1:2" x14ac:dyDescent="0.25">
      <c r="A75" s="60">
        <v>64</v>
      </c>
      <c r="B75" s="61">
        <v>16.47</v>
      </c>
    </row>
    <row r="76" spans="1:2" x14ac:dyDescent="0.25">
      <c r="A76" s="60">
        <v>65</v>
      </c>
      <c r="B76" s="61">
        <v>16.829999999999998</v>
      </c>
    </row>
    <row r="77" spans="1:2" x14ac:dyDescent="0.25">
      <c r="A77" s="60">
        <v>66</v>
      </c>
      <c r="B77" s="61">
        <v>17.2</v>
      </c>
    </row>
    <row r="78" spans="1:2" x14ac:dyDescent="0.25">
      <c r="A78" s="60">
        <v>67</v>
      </c>
      <c r="B78" s="61">
        <v>17.07</v>
      </c>
    </row>
    <row r="79" spans="1:2" x14ac:dyDescent="0.25">
      <c r="A79" s="60">
        <v>68</v>
      </c>
      <c r="B79" s="61">
        <v>16.43</v>
      </c>
    </row>
    <row r="80" spans="1:2" x14ac:dyDescent="0.25">
      <c r="A80" s="60">
        <v>69</v>
      </c>
      <c r="B80" s="61">
        <v>15.79</v>
      </c>
    </row>
    <row r="81" spans="1:2" x14ac:dyDescent="0.25">
      <c r="A81" s="60">
        <v>70</v>
      </c>
      <c r="B81" s="61">
        <v>15.16</v>
      </c>
    </row>
    <row r="82" spans="1:2" x14ac:dyDescent="0.25">
      <c r="A82" s="60">
        <v>71</v>
      </c>
      <c r="B82" s="61">
        <v>14.52</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P23CIxsZ8veI4hTERajli9ZB05ITFFlZ0Q4hmt9egnQNKRLpBp3nnSitfglFcmH8+gBhAw5GGQkA+EtnR7ELpQ==" saltValue="8WKtt8lbLzXY5o58DSM6pA==" spinCount="100000" sheet="1" objects="1" scenarios="1"/>
  <conditionalFormatting sqref="A6:A21">
    <cfRule type="expression" dxfId="553" priority="15" stopIfTrue="1">
      <formula>MOD(ROW(),2)=0</formula>
    </cfRule>
    <cfRule type="expression" dxfId="552" priority="16" stopIfTrue="1">
      <formula>MOD(ROW(),2)&lt;&gt;0</formula>
    </cfRule>
  </conditionalFormatting>
  <conditionalFormatting sqref="A26:A106">
    <cfRule type="expression" dxfId="551" priority="3" stopIfTrue="1">
      <formula>MOD(ROW(),2)=0</formula>
    </cfRule>
    <cfRule type="expression" dxfId="550" priority="4" stopIfTrue="1">
      <formula>MOD(ROW(),2)&lt;&gt;0</formula>
    </cfRule>
  </conditionalFormatting>
  <conditionalFormatting sqref="B6:B21">
    <cfRule type="expression" dxfId="549" priority="1" stopIfTrue="1">
      <formula>MOD(ROW(),2)=0</formula>
    </cfRule>
    <cfRule type="expression" dxfId="548" priority="2" stopIfTrue="1">
      <formula>MOD(ROW(),2)&lt;&gt;0</formula>
    </cfRule>
  </conditionalFormatting>
  <conditionalFormatting sqref="B26:B106">
    <cfRule type="expression" dxfId="547" priority="5" stopIfTrue="1">
      <formula>MOD(ROW(),2)=0</formula>
    </cfRule>
    <cfRule type="expression" dxfId="546" priority="6"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20982-5191-42E9-824E-687CF3116E98}">
  <sheetPr codeName="Sheet64"/>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x-323</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316</v>
      </c>
    </row>
    <row r="10" spans="1:2" s="64" customFormat="1" ht="26.4" x14ac:dyDescent="0.25">
      <c r="A10" s="56" t="s">
        <v>6</v>
      </c>
      <c r="B10" s="63" t="s">
        <v>333</v>
      </c>
    </row>
    <row r="11" spans="1:2" s="64" customFormat="1" x14ac:dyDescent="0.25">
      <c r="A11" s="56" t="s">
        <v>163</v>
      </c>
      <c r="B11" s="63" t="s">
        <v>185</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323</v>
      </c>
    </row>
    <row r="15" spans="1:2" s="64" customFormat="1" x14ac:dyDescent="0.25">
      <c r="A15" s="56" t="s">
        <v>497</v>
      </c>
      <c r="B15" s="63" t="s">
        <v>334</v>
      </c>
    </row>
    <row r="16" spans="1:2" s="64" customFormat="1" x14ac:dyDescent="0.25">
      <c r="A16" s="56" t="s">
        <v>168</v>
      </c>
      <c r="B16" s="63">
        <v>483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6.48</v>
      </c>
    </row>
    <row r="28" spans="1:2" x14ac:dyDescent="0.25">
      <c r="A28" s="60">
        <v>17</v>
      </c>
      <c r="B28" s="61">
        <v>6.59</v>
      </c>
    </row>
    <row r="29" spans="1:2" x14ac:dyDescent="0.25">
      <c r="A29" s="60">
        <v>18</v>
      </c>
      <c r="B29" s="61">
        <v>6.71</v>
      </c>
    </row>
    <row r="30" spans="1:2" x14ac:dyDescent="0.25">
      <c r="A30" s="60">
        <v>19</v>
      </c>
      <c r="B30" s="61">
        <v>6.83</v>
      </c>
    </row>
    <row r="31" spans="1:2" x14ac:dyDescent="0.25">
      <c r="A31" s="60">
        <v>20</v>
      </c>
      <c r="B31" s="61">
        <v>6.95</v>
      </c>
    </row>
    <row r="32" spans="1:2" x14ac:dyDescent="0.25">
      <c r="A32" s="60">
        <v>21</v>
      </c>
      <c r="B32" s="61">
        <v>7.07</v>
      </c>
    </row>
    <row r="33" spans="1:2" x14ac:dyDescent="0.25">
      <c r="A33" s="60">
        <v>22</v>
      </c>
      <c r="B33" s="61">
        <v>7.2</v>
      </c>
    </row>
    <row r="34" spans="1:2" x14ac:dyDescent="0.25">
      <c r="A34" s="60">
        <v>23</v>
      </c>
      <c r="B34" s="61">
        <v>7.32</v>
      </c>
    </row>
    <row r="35" spans="1:2" x14ac:dyDescent="0.25">
      <c r="A35" s="60">
        <v>24</v>
      </c>
      <c r="B35" s="61">
        <v>7.45</v>
      </c>
    </row>
    <row r="36" spans="1:2" x14ac:dyDescent="0.25">
      <c r="A36" s="60">
        <v>25</v>
      </c>
      <c r="B36" s="61">
        <v>7.59</v>
      </c>
    </row>
    <row r="37" spans="1:2" x14ac:dyDescent="0.25">
      <c r="A37" s="60">
        <v>26</v>
      </c>
      <c r="B37" s="61">
        <v>7.72</v>
      </c>
    </row>
    <row r="38" spans="1:2" x14ac:dyDescent="0.25">
      <c r="A38" s="60">
        <v>27</v>
      </c>
      <c r="B38" s="61">
        <v>7.86</v>
      </c>
    </row>
    <row r="39" spans="1:2" x14ac:dyDescent="0.25">
      <c r="A39" s="60">
        <v>28</v>
      </c>
      <c r="B39" s="61">
        <v>8</v>
      </c>
    </row>
    <row r="40" spans="1:2" x14ac:dyDescent="0.25">
      <c r="A40" s="60">
        <v>29</v>
      </c>
      <c r="B40" s="61">
        <v>8.14</v>
      </c>
    </row>
    <row r="41" spans="1:2" x14ac:dyDescent="0.25">
      <c r="A41" s="60">
        <v>30</v>
      </c>
      <c r="B41" s="61">
        <v>8.2799999999999994</v>
      </c>
    </row>
    <row r="42" spans="1:2" x14ac:dyDescent="0.25">
      <c r="A42" s="60">
        <v>31</v>
      </c>
      <c r="B42" s="61">
        <v>8.43</v>
      </c>
    </row>
    <row r="43" spans="1:2" x14ac:dyDescent="0.25">
      <c r="A43" s="60">
        <v>32</v>
      </c>
      <c r="B43" s="61">
        <v>8.58</v>
      </c>
    </row>
    <row r="44" spans="1:2" x14ac:dyDescent="0.25">
      <c r="A44" s="60">
        <v>33</v>
      </c>
      <c r="B44" s="61">
        <v>8.73</v>
      </c>
    </row>
    <row r="45" spans="1:2" x14ac:dyDescent="0.25">
      <c r="A45" s="60">
        <v>34</v>
      </c>
      <c r="B45" s="61">
        <v>8.89</v>
      </c>
    </row>
    <row r="46" spans="1:2" x14ac:dyDescent="0.25">
      <c r="A46" s="60">
        <v>35</v>
      </c>
      <c r="B46" s="61">
        <v>9.0399999999999991</v>
      </c>
    </row>
    <row r="47" spans="1:2" x14ac:dyDescent="0.25">
      <c r="A47" s="60">
        <v>36</v>
      </c>
      <c r="B47" s="61">
        <v>9.1999999999999993</v>
      </c>
    </row>
    <row r="48" spans="1:2" x14ac:dyDescent="0.25">
      <c r="A48" s="60">
        <v>37</v>
      </c>
      <c r="B48" s="61">
        <v>9.3699999999999992</v>
      </c>
    </row>
    <row r="49" spans="1:2" x14ac:dyDescent="0.25">
      <c r="A49" s="60">
        <v>38</v>
      </c>
      <c r="B49" s="61">
        <v>9.5299999999999994</v>
      </c>
    </row>
    <row r="50" spans="1:2" x14ac:dyDescent="0.25">
      <c r="A50" s="60">
        <v>39</v>
      </c>
      <c r="B50" s="61">
        <v>9.6999999999999993</v>
      </c>
    </row>
    <row r="51" spans="1:2" x14ac:dyDescent="0.25">
      <c r="A51" s="60">
        <v>40</v>
      </c>
      <c r="B51" s="61">
        <v>9.8800000000000008</v>
      </c>
    </row>
    <row r="52" spans="1:2" x14ac:dyDescent="0.25">
      <c r="A52" s="60">
        <v>41</v>
      </c>
      <c r="B52" s="61">
        <v>10.050000000000001</v>
      </c>
    </row>
    <row r="53" spans="1:2" x14ac:dyDescent="0.25">
      <c r="A53" s="60">
        <v>42</v>
      </c>
      <c r="B53" s="61">
        <v>10.23</v>
      </c>
    </row>
    <row r="54" spans="1:2" x14ac:dyDescent="0.25">
      <c r="A54" s="60">
        <v>43</v>
      </c>
      <c r="B54" s="61">
        <v>10.42</v>
      </c>
    </row>
    <row r="55" spans="1:2" x14ac:dyDescent="0.25">
      <c r="A55" s="60">
        <v>44</v>
      </c>
      <c r="B55" s="61">
        <v>10.61</v>
      </c>
    </row>
    <row r="56" spans="1:2" x14ac:dyDescent="0.25">
      <c r="A56" s="60">
        <v>45</v>
      </c>
      <c r="B56" s="61">
        <v>10.8</v>
      </c>
    </row>
    <row r="57" spans="1:2" x14ac:dyDescent="0.25">
      <c r="A57" s="60">
        <v>46</v>
      </c>
      <c r="B57" s="61">
        <v>10.99</v>
      </c>
    </row>
    <row r="58" spans="1:2" x14ac:dyDescent="0.25">
      <c r="A58" s="60">
        <v>47</v>
      </c>
      <c r="B58" s="61">
        <v>11.19</v>
      </c>
    </row>
    <row r="59" spans="1:2" x14ac:dyDescent="0.25">
      <c r="A59" s="60">
        <v>48</v>
      </c>
      <c r="B59" s="61">
        <v>11.4</v>
      </c>
    </row>
    <row r="60" spans="1:2" x14ac:dyDescent="0.25">
      <c r="A60" s="60">
        <v>49</v>
      </c>
      <c r="B60" s="61">
        <v>11.61</v>
      </c>
    </row>
    <row r="61" spans="1:2" x14ac:dyDescent="0.25">
      <c r="A61" s="60">
        <v>50</v>
      </c>
      <c r="B61" s="61">
        <v>11.82</v>
      </c>
    </row>
    <row r="62" spans="1:2" x14ac:dyDescent="0.25">
      <c r="A62" s="60">
        <v>51</v>
      </c>
      <c r="B62" s="61">
        <v>12.04</v>
      </c>
    </row>
    <row r="63" spans="1:2" x14ac:dyDescent="0.25">
      <c r="A63" s="60">
        <v>52</v>
      </c>
      <c r="B63" s="61">
        <v>12.27</v>
      </c>
    </row>
    <row r="64" spans="1:2" x14ac:dyDescent="0.25">
      <c r="A64" s="60">
        <v>53</v>
      </c>
      <c r="B64" s="61">
        <v>12.5</v>
      </c>
    </row>
    <row r="65" spans="1:2" x14ac:dyDescent="0.25">
      <c r="A65" s="60">
        <v>54</v>
      </c>
      <c r="B65" s="61">
        <v>12.73</v>
      </c>
    </row>
    <row r="66" spans="1:2" x14ac:dyDescent="0.25">
      <c r="A66" s="60">
        <v>55</v>
      </c>
      <c r="B66" s="61">
        <v>12.98</v>
      </c>
    </row>
    <row r="67" spans="1:2" x14ac:dyDescent="0.25">
      <c r="A67" s="60">
        <v>56</v>
      </c>
      <c r="B67" s="61">
        <v>13.23</v>
      </c>
    </row>
    <row r="68" spans="1:2" x14ac:dyDescent="0.25">
      <c r="A68" s="60">
        <v>57</v>
      </c>
      <c r="B68" s="61">
        <v>13.49</v>
      </c>
    </row>
    <row r="69" spans="1:2" x14ac:dyDescent="0.25">
      <c r="A69" s="60">
        <v>58</v>
      </c>
      <c r="B69" s="61">
        <v>13.75</v>
      </c>
    </row>
    <row r="70" spans="1:2" x14ac:dyDescent="0.25">
      <c r="A70" s="60">
        <v>59</v>
      </c>
      <c r="B70" s="61">
        <v>14.03</v>
      </c>
    </row>
    <row r="71" spans="1:2" x14ac:dyDescent="0.25">
      <c r="A71" s="60">
        <v>60</v>
      </c>
      <c r="B71" s="61">
        <v>14.31</v>
      </c>
    </row>
    <row r="72" spans="1:2" x14ac:dyDescent="0.25">
      <c r="A72" s="60">
        <v>61</v>
      </c>
      <c r="B72" s="61">
        <v>14.61</v>
      </c>
    </row>
    <row r="73" spans="1:2" x14ac:dyDescent="0.25">
      <c r="A73" s="60">
        <v>62</v>
      </c>
      <c r="B73" s="61">
        <v>14.91</v>
      </c>
    </row>
    <row r="74" spans="1:2" x14ac:dyDescent="0.25">
      <c r="A74" s="60">
        <v>63</v>
      </c>
      <c r="B74" s="61">
        <v>15.22</v>
      </c>
    </row>
    <row r="75" spans="1:2" x14ac:dyDescent="0.25">
      <c r="A75" s="60">
        <v>64</v>
      </c>
      <c r="B75" s="61">
        <v>15.54</v>
      </c>
    </row>
    <row r="76" spans="1:2" x14ac:dyDescent="0.25">
      <c r="A76" s="60">
        <v>65</v>
      </c>
      <c r="B76" s="61">
        <v>15.88</v>
      </c>
    </row>
    <row r="77" spans="1:2" x14ac:dyDescent="0.25">
      <c r="A77" s="60">
        <v>66</v>
      </c>
      <c r="B77" s="61">
        <v>16.23</v>
      </c>
    </row>
    <row r="78" spans="1:2" x14ac:dyDescent="0.25">
      <c r="A78" s="60">
        <v>67</v>
      </c>
      <c r="B78" s="61">
        <v>16.600000000000001</v>
      </c>
    </row>
    <row r="79" spans="1:2" x14ac:dyDescent="0.25">
      <c r="A79" s="60">
        <v>68</v>
      </c>
      <c r="B79" s="61">
        <v>16.46</v>
      </c>
    </row>
    <row r="80" spans="1:2" x14ac:dyDescent="0.25">
      <c r="A80" s="60">
        <v>69</v>
      </c>
      <c r="B80" s="61">
        <v>15.82</v>
      </c>
    </row>
    <row r="81" spans="1:2" x14ac:dyDescent="0.25">
      <c r="A81" s="60">
        <v>70</v>
      </c>
      <c r="B81" s="61">
        <v>15.17</v>
      </c>
    </row>
    <row r="82" spans="1:2" x14ac:dyDescent="0.25">
      <c r="A82" s="60">
        <v>71</v>
      </c>
      <c r="B82" s="61">
        <v>14.53</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UjnREobA3o1pRqGzFxpmZDpDTfk/C81MfBfenrfSngwf8aat6CFlcQ/9HAZ4Eh6xONsvYvE6WOeLli18QYSzpA==" saltValue="pR1CiHBKGs48W2kIzTRk2A==" spinCount="100000" sheet="1" objects="1" scenarios="1"/>
  <conditionalFormatting sqref="A6:A21">
    <cfRule type="expression" dxfId="545" priority="15" stopIfTrue="1">
      <formula>MOD(ROW(),2)=0</formula>
    </cfRule>
    <cfRule type="expression" dxfId="544" priority="16" stopIfTrue="1">
      <formula>MOD(ROW(),2)&lt;&gt;0</formula>
    </cfRule>
  </conditionalFormatting>
  <conditionalFormatting sqref="A26:A106">
    <cfRule type="expression" dxfId="543" priority="3" stopIfTrue="1">
      <formula>MOD(ROW(),2)=0</formula>
    </cfRule>
    <cfRule type="expression" dxfId="542" priority="4" stopIfTrue="1">
      <formula>MOD(ROW(),2)&lt;&gt;0</formula>
    </cfRule>
  </conditionalFormatting>
  <conditionalFormatting sqref="B6:B21">
    <cfRule type="expression" dxfId="541" priority="1" stopIfTrue="1">
      <formula>MOD(ROW(),2)=0</formula>
    </cfRule>
    <cfRule type="expression" dxfId="540" priority="2" stopIfTrue="1">
      <formula>MOD(ROW(),2)&lt;&gt;0</formula>
    </cfRule>
  </conditionalFormatting>
  <conditionalFormatting sqref="B26:B106">
    <cfRule type="expression" dxfId="539" priority="5" stopIfTrue="1">
      <formula>MOD(ROW(),2)=0</formula>
    </cfRule>
    <cfRule type="expression" dxfId="538" priority="6"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1E37A-F3E3-41C6-8AB8-0271BF466790}">
  <sheetPr codeName="Sheet65"/>
  <dimension ref="A1:B106"/>
  <sheetViews>
    <sheetView showGridLines="0" workbookViewId="0"/>
  </sheetViews>
  <sheetFormatPr defaultColWidth="9.26953125" defaultRowHeight="13.2" x14ac:dyDescent="0.25"/>
  <cols>
    <col min="1" max="1" width="26.7265625" style="69" customWidth="1"/>
    <col min="2" max="2" width="40.7265625" style="69" customWidth="1"/>
    <col min="3" max="16384" width="9.26953125" style="69"/>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Credit - x-324</v>
      </c>
    </row>
    <row r="4" spans="1:2" customFormat="1" ht="15" x14ac:dyDescent="0.25"/>
    <row r="5" spans="1:2" s="64" customFormat="1" x14ac:dyDescent="0.25"/>
    <row r="6" spans="1:2" s="64" customFormat="1" x14ac:dyDescent="0.25">
      <c r="A6" s="56" t="s">
        <v>493</v>
      </c>
      <c r="B6" s="63" t="s">
        <v>494</v>
      </c>
    </row>
    <row r="7" spans="1:2" s="64" customFormat="1" x14ac:dyDescent="0.25">
      <c r="A7" s="56" t="s">
        <v>495</v>
      </c>
      <c r="B7" s="63" t="s">
        <v>174</v>
      </c>
    </row>
    <row r="8" spans="1:2" s="64" customFormat="1" x14ac:dyDescent="0.25">
      <c r="A8" s="56" t="s">
        <v>161</v>
      </c>
      <c r="B8" s="63" t="s">
        <v>175</v>
      </c>
    </row>
    <row r="9" spans="1:2" s="64" customFormat="1" x14ac:dyDescent="0.25">
      <c r="A9" s="56" t="s">
        <v>162</v>
      </c>
      <c r="B9" s="63" t="s">
        <v>316</v>
      </c>
    </row>
    <row r="10" spans="1:2" s="64" customFormat="1" ht="26.4" x14ac:dyDescent="0.25">
      <c r="A10" s="56" t="s">
        <v>6</v>
      </c>
      <c r="B10" s="63" t="s">
        <v>335</v>
      </c>
    </row>
    <row r="11" spans="1:2" s="64" customFormat="1" x14ac:dyDescent="0.25">
      <c r="A11" s="56" t="s">
        <v>163</v>
      </c>
      <c r="B11" s="63" t="s">
        <v>190</v>
      </c>
    </row>
    <row r="12" spans="1:2" s="64" customFormat="1" x14ac:dyDescent="0.25">
      <c r="A12" s="56" t="s">
        <v>164</v>
      </c>
      <c r="B12" s="63" t="s">
        <v>186</v>
      </c>
    </row>
    <row r="13" spans="1:2" s="64" customFormat="1" x14ac:dyDescent="0.25">
      <c r="A13" s="56" t="s">
        <v>496</v>
      </c>
      <c r="B13" s="63" t="s">
        <v>187</v>
      </c>
    </row>
    <row r="14" spans="1:2" s="64" customFormat="1" x14ac:dyDescent="0.25">
      <c r="A14" s="56" t="s">
        <v>166</v>
      </c>
      <c r="B14" s="63">
        <v>324</v>
      </c>
    </row>
    <row r="15" spans="1:2" s="64" customFormat="1" x14ac:dyDescent="0.25">
      <c r="A15" s="56" t="s">
        <v>497</v>
      </c>
      <c r="B15" s="63" t="s">
        <v>336</v>
      </c>
    </row>
    <row r="16" spans="1:2" s="64" customFormat="1" x14ac:dyDescent="0.25">
      <c r="A16" s="56" t="s">
        <v>168</v>
      </c>
      <c r="B16" s="63">
        <v>493</v>
      </c>
    </row>
    <row r="17" spans="1:2" s="64" customFormat="1" x14ac:dyDescent="0.25">
      <c r="A17" s="62" t="s">
        <v>499</v>
      </c>
      <c r="B17" s="63"/>
    </row>
    <row r="18" spans="1:2" s="64" customFormat="1" x14ac:dyDescent="0.25">
      <c r="A18" s="56" t="s">
        <v>170</v>
      </c>
      <c r="B18" s="65">
        <v>46171</v>
      </c>
    </row>
    <row r="19" spans="1:2" s="64" customFormat="1" x14ac:dyDescent="0.25">
      <c r="A19" s="56" t="s">
        <v>171</v>
      </c>
      <c r="B19" s="65">
        <v>46161</v>
      </c>
    </row>
    <row r="20" spans="1:2" s="64" customFormat="1" x14ac:dyDescent="0.25">
      <c r="A20" s="56" t="s">
        <v>172</v>
      </c>
      <c r="B20" s="63" t="s">
        <v>181</v>
      </c>
    </row>
    <row r="21" spans="1:2" s="64" customFormat="1" x14ac:dyDescent="0.25">
      <c r="A21" s="56" t="s">
        <v>500</v>
      </c>
      <c r="B21" s="63" t="s">
        <v>87</v>
      </c>
    </row>
    <row r="22" spans="1:2" s="64" customFormat="1" x14ac:dyDescent="0.25"/>
    <row r="23" spans="1:2" s="64" customFormat="1" x14ac:dyDescent="0.25">
      <c r="A23" s="66" t="str">
        <f>HYPERLINK("#'Factor List'!A1", "Back to Factor List")</f>
        <v>Back to Factor List</v>
      </c>
      <c r="B23" s="66" t="str">
        <f>HYPERLINK("#'Assumptions'!A1", "Assumptions")</f>
        <v>Assumptions</v>
      </c>
    </row>
    <row r="24" spans="1:2" s="64" customFormat="1" x14ac:dyDescent="0.25"/>
    <row r="26" spans="1:2" x14ac:dyDescent="0.25">
      <c r="A26" s="57" t="s">
        <v>501</v>
      </c>
      <c r="B26" s="57" t="s">
        <v>505</v>
      </c>
    </row>
    <row r="27" spans="1:2" x14ac:dyDescent="0.25">
      <c r="A27" s="60">
        <v>16</v>
      </c>
      <c r="B27" s="61">
        <v>6.48</v>
      </c>
    </row>
    <row r="28" spans="1:2" x14ac:dyDescent="0.25">
      <c r="A28" s="60">
        <v>17</v>
      </c>
      <c r="B28" s="61">
        <v>6.59</v>
      </c>
    </row>
    <row r="29" spans="1:2" x14ac:dyDescent="0.25">
      <c r="A29" s="60">
        <v>18</v>
      </c>
      <c r="B29" s="61">
        <v>6.71</v>
      </c>
    </row>
    <row r="30" spans="1:2" x14ac:dyDescent="0.25">
      <c r="A30" s="60">
        <v>19</v>
      </c>
      <c r="B30" s="61">
        <v>6.83</v>
      </c>
    </row>
    <row r="31" spans="1:2" x14ac:dyDescent="0.25">
      <c r="A31" s="60">
        <v>20</v>
      </c>
      <c r="B31" s="61">
        <v>6.95</v>
      </c>
    </row>
    <row r="32" spans="1:2" x14ac:dyDescent="0.25">
      <c r="A32" s="60">
        <v>21</v>
      </c>
      <c r="B32" s="61">
        <v>7.07</v>
      </c>
    </row>
    <row r="33" spans="1:2" x14ac:dyDescent="0.25">
      <c r="A33" s="60">
        <v>22</v>
      </c>
      <c r="B33" s="61">
        <v>7.2</v>
      </c>
    </row>
    <row r="34" spans="1:2" x14ac:dyDescent="0.25">
      <c r="A34" s="60">
        <v>23</v>
      </c>
      <c r="B34" s="61">
        <v>7.32</v>
      </c>
    </row>
    <row r="35" spans="1:2" x14ac:dyDescent="0.25">
      <c r="A35" s="60">
        <v>24</v>
      </c>
      <c r="B35" s="61">
        <v>7.45</v>
      </c>
    </row>
    <row r="36" spans="1:2" x14ac:dyDescent="0.25">
      <c r="A36" s="60">
        <v>25</v>
      </c>
      <c r="B36" s="61">
        <v>7.59</v>
      </c>
    </row>
    <row r="37" spans="1:2" x14ac:dyDescent="0.25">
      <c r="A37" s="60">
        <v>26</v>
      </c>
      <c r="B37" s="61">
        <v>7.72</v>
      </c>
    </row>
    <row r="38" spans="1:2" x14ac:dyDescent="0.25">
      <c r="A38" s="60">
        <v>27</v>
      </c>
      <c r="B38" s="61">
        <v>7.86</v>
      </c>
    </row>
    <row r="39" spans="1:2" x14ac:dyDescent="0.25">
      <c r="A39" s="60">
        <v>28</v>
      </c>
      <c r="B39" s="61">
        <v>8</v>
      </c>
    </row>
    <row r="40" spans="1:2" x14ac:dyDescent="0.25">
      <c r="A40" s="60">
        <v>29</v>
      </c>
      <c r="B40" s="61">
        <v>8.14</v>
      </c>
    </row>
    <row r="41" spans="1:2" x14ac:dyDescent="0.25">
      <c r="A41" s="60">
        <v>30</v>
      </c>
      <c r="B41" s="61">
        <v>8.2799999999999994</v>
      </c>
    </row>
    <row r="42" spans="1:2" x14ac:dyDescent="0.25">
      <c r="A42" s="60">
        <v>31</v>
      </c>
      <c r="B42" s="61">
        <v>8.43</v>
      </c>
    </row>
    <row r="43" spans="1:2" x14ac:dyDescent="0.25">
      <c r="A43" s="60">
        <v>32</v>
      </c>
      <c r="B43" s="61">
        <v>8.58</v>
      </c>
    </row>
    <row r="44" spans="1:2" x14ac:dyDescent="0.25">
      <c r="A44" s="60">
        <v>33</v>
      </c>
      <c r="B44" s="61">
        <v>8.73</v>
      </c>
    </row>
    <row r="45" spans="1:2" x14ac:dyDescent="0.25">
      <c r="A45" s="60">
        <v>34</v>
      </c>
      <c r="B45" s="61">
        <v>8.89</v>
      </c>
    </row>
    <row r="46" spans="1:2" x14ac:dyDescent="0.25">
      <c r="A46" s="60">
        <v>35</v>
      </c>
      <c r="B46" s="61">
        <v>9.0399999999999991</v>
      </c>
    </row>
    <row r="47" spans="1:2" x14ac:dyDescent="0.25">
      <c r="A47" s="60">
        <v>36</v>
      </c>
      <c r="B47" s="61">
        <v>9.1999999999999993</v>
      </c>
    </row>
    <row r="48" spans="1:2" x14ac:dyDescent="0.25">
      <c r="A48" s="60">
        <v>37</v>
      </c>
      <c r="B48" s="61">
        <v>9.3699999999999992</v>
      </c>
    </row>
    <row r="49" spans="1:2" x14ac:dyDescent="0.25">
      <c r="A49" s="60">
        <v>38</v>
      </c>
      <c r="B49" s="61">
        <v>9.5299999999999994</v>
      </c>
    </row>
    <row r="50" spans="1:2" x14ac:dyDescent="0.25">
      <c r="A50" s="60">
        <v>39</v>
      </c>
      <c r="B50" s="61">
        <v>9.6999999999999993</v>
      </c>
    </row>
    <row r="51" spans="1:2" x14ac:dyDescent="0.25">
      <c r="A51" s="60">
        <v>40</v>
      </c>
      <c r="B51" s="61">
        <v>9.8800000000000008</v>
      </c>
    </row>
    <row r="52" spans="1:2" x14ac:dyDescent="0.25">
      <c r="A52" s="60">
        <v>41</v>
      </c>
      <c r="B52" s="61">
        <v>10.050000000000001</v>
      </c>
    </row>
    <row r="53" spans="1:2" x14ac:dyDescent="0.25">
      <c r="A53" s="60">
        <v>42</v>
      </c>
      <c r="B53" s="61">
        <v>10.23</v>
      </c>
    </row>
    <row r="54" spans="1:2" x14ac:dyDescent="0.25">
      <c r="A54" s="60">
        <v>43</v>
      </c>
      <c r="B54" s="61">
        <v>10.42</v>
      </c>
    </row>
    <row r="55" spans="1:2" x14ac:dyDescent="0.25">
      <c r="A55" s="60">
        <v>44</v>
      </c>
      <c r="B55" s="61">
        <v>10.61</v>
      </c>
    </row>
    <row r="56" spans="1:2" x14ac:dyDescent="0.25">
      <c r="A56" s="60">
        <v>45</v>
      </c>
      <c r="B56" s="61">
        <v>10.8</v>
      </c>
    </row>
    <row r="57" spans="1:2" x14ac:dyDescent="0.25">
      <c r="A57" s="60">
        <v>46</v>
      </c>
      <c r="B57" s="61">
        <v>10.99</v>
      </c>
    </row>
    <row r="58" spans="1:2" x14ac:dyDescent="0.25">
      <c r="A58" s="60">
        <v>47</v>
      </c>
      <c r="B58" s="61">
        <v>11.19</v>
      </c>
    </row>
    <row r="59" spans="1:2" x14ac:dyDescent="0.25">
      <c r="A59" s="60">
        <v>48</v>
      </c>
      <c r="B59" s="61">
        <v>11.4</v>
      </c>
    </row>
    <row r="60" spans="1:2" x14ac:dyDescent="0.25">
      <c r="A60" s="60">
        <v>49</v>
      </c>
      <c r="B60" s="61">
        <v>11.61</v>
      </c>
    </row>
    <row r="61" spans="1:2" x14ac:dyDescent="0.25">
      <c r="A61" s="60">
        <v>50</v>
      </c>
      <c r="B61" s="61">
        <v>11.82</v>
      </c>
    </row>
    <row r="62" spans="1:2" x14ac:dyDescent="0.25">
      <c r="A62" s="60">
        <v>51</v>
      </c>
      <c r="B62" s="61">
        <v>12.04</v>
      </c>
    </row>
    <row r="63" spans="1:2" x14ac:dyDescent="0.25">
      <c r="A63" s="60">
        <v>52</v>
      </c>
      <c r="B63" s="61">
        <v>12.27</v>
      </c>
    </row>
    <row r="64" spans="1:2" x14ac:dyDescent="0.25">
      <c r="A64" s="60">
        <v>53</v>
      </c>
      <c r="B64" s="61">
        <v>12.5</v>
      </c>
    </row>
    <row r="65" spans="1:2" x14ac:dyDescent="0.25">
      <c r="A65" s="60">
        <v>54</v>
      </c>
      <c r="B65" s="61">
        <v>12.73</v>
      </c>
    </row>
    <row r="66" spans="1:2" x14ac:dyDescent="0.25">
      <c r="A66" s="60">
        <v>55</v>
      </c>
      <c r="B66" s="61">
        <v>12.98</v>
      </c>
    </row>
    <row r="67" spans="1:2" x14ac:dyDescent="0.25">
      <c r="A67" s="60">
        <v>56</v>
      </c>
      <c r="B67" s="61">
        <v>13.23</v>
      </c>
    </row>
    <row r="68" spans="1:2" x14ac:dyDescent="0.25">
      <c r="A68" s="60">
        <v>57</v>
      </c>
      <c r="B68" s="61">
        <v>13.49</v>
      </c>
    </row>
    <row r="69" spans="1:2" x14ac:dyDescent="0.25">
      <c r="A69" s="60">
        <v>58</v>
      </c>
      <c r="B69" s="61">
        <v>13.75</v>
      </c>
    </row>
    <row r="70" spans="1:2" x14ac:dyDescent="0.25">
      <c r="A70" s="60">
        <v>59</v>
      </c>
      <c r="B70" s="61">
        <v>14.03</v>
      </c>
    </row>
    <row r="71" spans="1:2" x14ac:dyDescent="0.25">
      <c r="A71" s="60">
        <v>60</v>
      </c>
      <c r="B71" s="61">
        <v>14.31</v>
      </c>
    </row>
    <row r="72" spans="1:2" x14ac:dyDescent="0.25">
      <c r="A72" s="60">
        <v>61</v>
      </c>
      <c r="B72" s="61">
        <v>14.61</v>
      </c>
    </row>
    <row r="73" spans="1:2" x14ac:dyDescent="0.25">
      <c r="A73" s="60">
        <v>62</v>
      </c>
      <c r="B73" s="61">
        <v>14.91</v>
      </c>
    </row>
    <row r="74" spans="1:2" x14ac:dyDescent="0.25">
      <c r="A74" s="60">
        <v>63</v>
      </c>
      <c r="B74" s="61">
        <v>15.22</v>
      </c>
    </row>
    <row r="75" spans="1:2" x14ac:dyDescent="0.25">
      <c r="A75" s="60">
        <v>64</v>
      </c>
      <c r="B75" s="61">
        <v>15.54</v>
      </c>
    </row>
    <row r="76" spans="1:2" x14ac:dyDescent="0.25">
      <c r="A76" s="60">
        <v>65</v>
      </c>
      <c r="B76" s="61">
        <v>15.88</v>
      </c>
    </row>
    <row r="77" spans="1:2" x14ac:dyDescent="0.25">
      <c r="A77" s="60">
        <v>66</v>
      </c>
      <c r="B77" s="61">
        <v>16.23</v>
      </c>
    </row>
    <row r="78" spans="1:2" x14ac:dyDescent="0.25">
      <c r="A78" s="60">
        <v>67</v>
      </c>
      <c r="B78" s="61">
        <v>16.600000000000001</v>
      </c>
    </row>
    <row r="79" spans="1:2" x14ac:dyDescent="0.25">
      <c r="A79" s="60">
        <v>68</v>
      </c>
      <c r="B79" s="61">
        <v>16.46</v>
      </c>
    </row>
    <row r="80" spans="1:2" x14ac:dyDescent="0.25">
      <c r="A80" s="60">
        <v>69</v>
      </c>
      <c r="B80" s="61">
        <v>15.82</v>
      </c>
    </row>
    <row r="81" spans="1:2" x14ac:dyDescent="0.25">
      <c r="A81" s="60">
        <v>70</v>
      </c>
      <c r="B81" s="61">
        <v>15.17</v>
      </c>
    </row>
    <row r="82" spans="1:2" x14ac:dyDescent="0.25">
      <c r="A82" s="60">
        <v>71</v>
      </c>
      <c r="B82" s="61">
        <v>14.53</v>
      </c>
    </row>
    <row r="83" spans="1:2" x14ac:dyDescent="0.25">
      <c r="A83" s="60">
        <v>72</v>
      </c>
      <c r="B83" s="61">
        <v>13.89</v>
      </c>
    </row>
    <row r="84" spans="1:2" x14ac:dyDescent="0.25">
      <c r="A84" s="60">
        <v>73</v>
      </c>
      <c r="B84" s="61">
        <v>13.26</v>
      </c>
    </row>
    <row r="85" spans="1:2" x14ac:dyDescent="0.25">
      <c r="A85" s="60">
        <v>74</v>
      </c>
      <c r="B85" s="61">
        <v>12.63</v>
      </c>
    </row>
    <row r="86" spans="1:2" x14ac:dyDescent="0.25">
      <c r="A86" s="60">
        <v>75</v>
      </c>
      <c r="B86" s="61">
        <v>12</v>
      </c>
    </row>
    <row r="87" spans="1:2" x14ac:dyDescent="0.25">
      <c r="A87" s="60">
        <v>76</v>
      </c>
      <c r="B87" s="61">
        <v>11.38</v>
      </c>
    </row>
    <row r="88" spans="1:2" x14ac:dyDescent="0.25">
      <c r="A88" s="60">
        <v>77</v>
      </c>
      <c r="B88" s="61">
        <v>10.77</v>
      </c>
    </row>
    <row r="89" spans="1:2" x14ac:dyDescent="0.25">
      <c r="A89" s="60">
        <v>78</v>
      </c>
      <c r="B89" s="61">
        <v>10.17</v>
      </c>
    </row>
    <row r="90" spans="1:2" x14ac:dyDescent="0.25">
      <c r="A90" s="60">
        <v>79</v>
      </c>
      <c r="B90" s="61">
        <v>9.58</v>
      </c>
    </row>
    <row r="91" spans="1:2" x14ac:dyDescent="0.25">
      <c r="A91" s="60">
        <v>80</v>
      </c>
      <c r="B91" s="61">
        <v>9</v>
      </c>
    </row>
    <row r="92" spans="1:2" x14ac:dyDescent="0.25">
      <c r="A92" s="60">
        <v>81</v>
      </c>
      <c r="B92" s="61">
        <v>8.41</v>
      </c>
    </row>
    <row r="93" spans="1:2" x14ac:dyDescent="0.25">
      <c r="A93" s="60">
        <v>82</v>
      </c>
      <c r="B93" s="61">
        <v>7.84</v>
      </c>
    </row>
    <row r="94" spans="1:2" x14ac:dyDescent="0.25">
      <c r="A94" s="60">
        <v>83</v>
      </c>
      <c r="B94" s="61">
        <v>7.27</v>
      </c>
    </row>
    <row r="95" spans="1:2" x14ac:dyDescent="0.25">
      <c r="A95" s="60">
        <v>84</v>
      </c>
      <c r="B95" s="61">
        <v>6.73</v>
      </c>
    </row>
    <row r="96" spans="1:2" x14ac:dyDescent="0.25">
      <c r="A96" s="60">
        <v>85</v>
      </c>
      <c r="B96" s="61">
        <v>6.21</v>
      </c>
    </row>
    <row r="97" spans="1:2" x14ac:dyDescent="0.25">
      <c r="A97" s="60">
        <v>86</v>
      </c>
      <c r="B97" s="61">
        <v>5.71</v>
      </c>
    </row>
    <row r="98" spans="1:2" x14ac:dyDescent="0.25">
      <c r="A98" s="60">
        <v>87</v>
      </c>
      <c r="B98" s="61">
        <v>5.25</v>
      </c>
    </row>
    <row r="99" spans="1:2" x14ac:dyDescent="0.25">
      <c r="A99" s="60">
        <v>88</v>
      </c>
      <c r="B99" s="61">
        <v>4.8099999999999996</v>
      </c>
    </row>
    <row r="100" spans="1:2" x14ac:dyDescent="0.25">
      <c r="A100" s="60">
        <v>89</v>
      </c>
      <c r="B100" s="61">
        <v>4.41</v>
      </c>
    </row>
    <row r="101" spans="1:2" x14ac:dyDescent="0.25">
      <c r="A101" s="60">
        <v>90</v>
      </c>
      <c r="B101" s="61">
        <v>4.0199999999999996</v>
      </c>
    </row>
    <row r="102" spans="1:2" x14ac:dyDescent="0.25">
      <c r="A102" s="60">
        <v>91</v>
      </c>
      <c r="B102" s="61">
        <v>3.66</v>
      </c>
    </row>
    <row r="103" spans="1:2" x14ac:dyDescent="0.25">
      <c r="A103" s="60">
        <v>92</v>
      </c>
      <c r="B103" s="61">
        <v>3.32</v>
      </c>
    </row>
    <row r="104" spans="1:2" x14ac:dyDescent="0.25">
      <c r="A104" s="60">
        <v>93</v>
      </c>
      <c r="B104" s="61">
        <v>3</v>
      </c>
    </row>
    <row r="105" spans="1:2" x14ac:dyDescent="0.25">
      <c r="A105" s="60">
        <v>94</v>
      </c>
      <c r="B105" s="61">
        <v>2.71</v>
      </c>
    </row>
    <row r="106" spans="1:2" x14ac:dyDescent="0.25">
      <c r="A106" s="60">
        <v>95</v>
      </c>
      <c r="B106" s="61">
        <v>2.4500000000000002</v>
      </c>
    </row>
  </sheetData>
  <sheetProtection algorithmName="SHA-512" hashValue="ZkOuAbDZwO1o+lVv2RasfrEGOYVhSyi0HsYteIPfvrsJnIoNt89z7RXrLPs4rnTW6iIsyhxprb1S5A66NULREA==" saltValue="YSboJRpSp3OsoZh9P2lTOg==" spinCount="100000" sheet="1" objects="1" scenarios="1"/>
  <conditionalFormatting sqref="A6:A21">
    <cfRule type="expression" dxfId="537" priority="15" stopIfTrue="1">
      <formula>MOD(ROW(),2)=0</formula>
    </cfRule>
    <cfRule type="expression" dxfId="536" priority="16" stopIfTrue="1">
      <formula>MOD(ROW(),2)&lt;&gt;0</formula>
    </cfRule>
  </conditionalFormatting>
  <conditionalFormatting sqref="A26:A106">
    <cfRule type="expression" dxfId="535" priority="3" stopIfTrue="1">
      <formula>MOD(ROW(),2)=0</formula>
    </cfRule>
    <cfRule type="expression" dxfId="534" priority="4" stopIfTrue="1">
      <formula>MOD(ROW(),2)&lt;&gt;0</formula>
    </cfRule>
  </conditionalFormatting>
  <conditionalFormatting sqref="B6:B21">
    <cfRule type="expression" dxfId="533" priority="1" stopIfTrue="1">
      <formula>MOD(ROW(),2)=0</formula>
    </cfRule>
    <cfRule type="expression" dxfId="532" priority="2" stopIfTrue="1">
      <formula>MOD(ROW(),2)&lt;&gt;0</formula>
    </cfRule>
  </conditionalFormatting>
  <conditionalFormatting sqref="B26:B106">
    <cfRule type="expression" dxfId="531" priority="5" stopIfTrue="1">
      <formula>MOD(ROW(),2)=0</formula>
    </cfRule>
    <cfRule type="expression" dxfId="530" priority="6"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6BC70-5E35-47D8-82DF-FAAC3765C78E}">
  <sheetPr codeName="Sheet66"/>
  <dimension ref="A1:M32"/>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x-401</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x14ac:dyDescent="0.25">
      <c r="A10" s="56" t="s">
        <v>6</v>
      </c>
      <c r="B10" s="63" t="s">
        <v>338</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401</v>
      </c>
      <c r="C14" s="63"/>
      <c r="D14" s="63"/>
      <c r="E14" s="63"/>
      <c r="F14" s="63"/>
      <c r="G14" s="63"/>
      <c r="H14" s="63"/>
      <c r="I14" s="63"/>
      <c r="J14" s="63"/>
      <c r="K14" s="63"/>
      <c r="L14" s="63"/>
      <c r="M14" s="63"/>
    </row>
    <row r="15" spans="1:13" x14ac:dyDescent="0.25">
      <c r="A15" s="56" t="s">
        <v>497</v>
      </c>
      <c r="B15" s="63" t="s">
        <v>529</v>
      </c>
      <c r="C15" s="63"/>
      <c r="D15" s="63"/>
      <c r="E15" s="63"/>
      <c r="F15" s="63"/>
      <c r="G15" s="63"/>
      <c r="H15" s="63"/>
      <c r="I15" s="63"/>
      <c r="J15" s="63"/>
      <c r="K15" s="63"/>
      <c r="L15" s="63"/>
      <c r="M15" s="63"/>
    </row>
    <row r="16" spans="1:13" x14ac:dyDescent="0.25">
      <c r="A16" s="56" t="s">
        <v>168</v>
      </c>
      <c r="B16" s="63" t="s">
        <v>340</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0.82699999999999996</v>
      </c>
      <c r="C27" s="37">
        <v>0.83</v>
      </c>
      <c r="D27" s="37">
        <v>0.83199999999999996</v>
      </c>
      <c r="E27" s="37">
        <v>0.83499999999999996</v>
      </c>
      <c r="F27" s="37">
        <v>0.83699999999999997</v>
      </c>
      <c r="G27" s="37">
        <v>0.84</v>
      </c>
      <c r="H27" s="37">
        <v>0.84199999999999997</v>
      </c>
      <c r="I27" s="37">
        <v>0.84499999999999997</v>
      </c>
      <c r="J27" s="37">
        <v>0.84699999999999998</v>
      </c>
      <c r="K27" s="37">
        <v>0.85</v>
      </c>
      <c r="L27" s="37">
        <v>0.85299999999999998</v>
      </c>
      <c r="M27" s="37">
        <v>0.85499999999999998</v>
      </c>
    </row>
    <row r="28" spans="1:13" x14ac:dyDescent="0.25">
      <c r="A28" s="35">
        <v>56</v>
      </c>
      <c r="B28" s="37">
        <v>0.85799999999999998</v>
      </c>
      <c r="C28" s="37">
        <v>0.86099999999999999</v>
      </c>
      <c r="D28" s="37">
        <v>0.86299999999999999</v>
      </c>
      <c r="E28" s="37">
        <v>0.86599999999999999</v>
      </c>
      <c r="F28" s="37">
        <v>0.86899999999999999</v>
      </c>
      <c r="G28" s="37">
        <v>0.871</v>
      </c>
      <c r="H28" s="37">
        <v>0.874</v>
      </c>
      <c r="I28" s="37">
        <v>0.877</v>
      </c>
      <c r="J28" s="37">
        <v>0.88</v>
      </c>
      <c r="K28" s="37">
        <v>0.88200000000000001</v>
      </c>
      <c r="L28" s="37">
        <v>0.88500000000000001</v>
      </c>
      <c r="M28" s="37">
        <v>0.88800000000000001</v>
      </c>
    </row>
    <row r="29" spans="1:13" x14ac:dyDescent="0.25">
      <c r="A29" s="35">
        <v>57</v>
      </c>
      <c r="B29" s="37">
        <v>0.89100000000000001</v>
      </c>
      <c r="C29" s="37">
        <v>0.89300000000000002</v>
      </c>
      <c r="D29" s="37">
        <v>0.89600000000000002</v>
      </c>
      <c r="E29" s="37">
        <v>0.89900000000000002</v>
      </c>
      <c r="F29" s="37">
        <v>0.90200000000000002</v>
      </c>
      <c r="G29" s="37">
        <v>0.90500000000000003</v>
      </c>
      <c r="H29" s="37">
        <v>0.90800000000000003</v>
      </c>
      <c r="I29" s="37">
        <v>0.91100000000000003</v>
      </c>
      <c r="J29" s="37">
        <v>0.91400000000000003</v>
      </c>
      <c r="K29" s="37">
        <v>0.91700000000000004</v>
      </c>
      <c r="L29" s="37">
        <v>0.91900000000000004</v>
      </c>
      <c r="M29" s="37">
        <v>0.92200000000000004</v>
      </c>
    </row>
    <row r="30" spans="1:13" x14ac:dyDescent="0.25">
      <c r="A30" s="35">
        <v>58</v>
      </c>
      <c r="B30" s="37">
        <v>0.92500000000000004</v>
      </c>
      <c r="C30" s="37">
        <v>0.92800000000000005</v>
      </c>
      <c r="D30" s="37">
        <v>0.93100000000000005</v>
      </c>
      <c r="E30" s="37">
        <v>0.93400000000000005</v>
      </c>
      <c r="F30" s="37">
        <v>0.93799999999999994</v>
      </c>
      <c r="G30" s="37">
        <v>0.94099999999999995</v>
      </c>
      <c r="H30" s="37">
        <v>0.94399999999999995</v>
      </c>
      <c r="I30" s="37">
        <v>0.94699999999999995</v>
      </c>
      <c r="J30" s="37">
        <v>0.95</v>
      </c>
      <c r="K30" s="37">
        <v>0.95299999999999996</v>
      </c>
      <c r="L30" s="37">
        <v>0.95599999999999996</v>
      </c>
      <c r="M30" s="37">
        <v>0.95899999999999996</v>
      </c>
    </row>
    <row r="31" spans="1:13" x14ac:dyDescent="0.25">
      <c r="A31" s="35">
        <v>59</v>
      </c>
      <c r="B31" s="37">
        <v>0.96199999999999997</v>
      </c>
      <c r="C31" s="37">
        <v>0.96599999999999997</v>
      </c>
      <c r="D31" s="37">
        <v>0.96899999999999997</v>
      </c>
      <c r="E31" s="37">
        <v>0.97199999999999998</v>
      </c>
      <c r="F31" s="37">
        <v>0.97499999999999998</v>
      </c>
      <c r="G31" s="37">
        <v>0.97899999999999998</v>
      </c>
      <c r="H31" s="37">
        <v>0.98199999999999998</v>
      </c>
      <c r="I31" s="37">
        <v>0.98499999999999999</v>
      </c>
      <c r="J31" s="37">
        <v>0.98899999999999999</v>
      </c>
      <c r="K31" s="37">
        <v>0.99199999999999999</v>
      </c>
      <c r="L31" s="37">
        <v>0.995</v>
      </c>
      <c r="M31" s="37">
        <v>0.998</v>
      </c>
    </row>
    <row r="32" spans="1:13" x14ac:dyDescent="0.25">
      <c r="A32" s="35">
        <v>60</v>
      </c>
      <c r="B32" s="37">
        <v>1</v>
      </c>
      <c r="C32" s="37"/>
      <c r="D32" s="37"/>
      <c r="E32" s="37"/>
      <c r="F32" s="37"/>
      <c r="G32" s="37"/>
      <c r="H32" s="37"/>
      <c r="I32" s="37"/>
      <c r="J32" s="37"/>
      <c r="K32" s="37"/>
      <c r="L32" s="37"/>
      <c r="M32" s="37"/>
    </row>
  </sheetData>
  <sheetProtection algorithmName="SHA-512" hashValue="0EqqForeF2UbRQVwunaF+Ai6mhFbskwt0qOltjc9zFPJw2BDXaIaZprHyILJVbphSpGzTMRGWtiItjfyHKux1Q==" saltValue="M2VembNc7pzenLF5gj+SiQ==" spinCount="100000" sheet="1" objects="1" scenarios="1"/>
  <conditionalFormatting sqref="A6:A21">
    <cfRule type="expression" dxfId="529" priority="5" stopIfTrue="1">
      <formula>MOD(ROW(),2)=0</formula>
    </cfRule>
    <cfRule type="expression" dxfId="528" priority="6" stopIfTrue="1">
      <formula>MOD(ROW(),2)&lt;&gt;0</formula>
    </cfRule>
  </conditionalFormatting>
  <conditionalFormatting sqref="A26:A32">
    <cfRule type="expression" dxfId="527" priority="1" stopIfTrue="1">
      <formula>MOD(ROW(),2)=0</formula>
    </cfRule>
    <cfRule type="expression" dxfId="526" priority="2" stopIfTrue="1">
      <formula>MOD(ROW(),2)&lt;&gt;0</formula>
    </cfRule>
  </conditionalFormatting>
  <conditionalFormatting sqref="B6:M21">
    <cfRule type="expression" dxfId="525" priority="7" stopIfTrue="1">
      <formula>MOD(ROW(),2)=0</formula>
    </cfRule>
    <cfRule type="expression" dxfId="524" priority="8" stopIfTrue="1">
      <formula>MOD(ROW(),2)&lt;&gt;0</formula>
    </cfRule>
  </conditionalFormatting>
  <conditionalFormatting sqref="B26:M32">
    <cfRule type="expression" dxfId="523" priority="3" stopIfTrue="1">
      <formula>MOD(ROW(),2)=0</formula>
    </cfRule>
    <cfRule type="expression" dxfId="522" priority="4"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CAA93-96D7-4A14-BA10-D1B453CDA1DF}">
  <sheetPr codeName="Sheet67"/>
  <dimension ref="A1:M32"/>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x-402</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ht="26.4" x14ac:dyDescent="0.25">
      <c r="A10" s="56" t="s">
        <v>6</v>
      </c>
      <c r="B10" s="63" t="s">
        <v>341</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402</v>
      </c>
      <c r="C14" s="63"/>
      <c r="D14" s="63"/>
      <c r="E14" s="63"/>
      <c r="F14" s="63"/>
      <c r="G14" s="63"/>
      <c r="H14" s="63"/>
      <c r="I14" s="63"/>
      <c r="J14" s="63"/>
      <c r="K14" s="63"/>
      <c r="L14" s="63"/>
      <c r="M14" s="63"/>
    </row>
    <row r="15" spans="1:13" x14ac:dyDescent="0.25">
      <c r="A15" s="56" t="s">
        <v>497</v>
      </c>
      <c r="B15" s="63" t="s">
        <v>531</v>
      </c>
      <c r="C15" s="63"/>
      <c r="D15" s="63"/>
      <c r="E15" s="63"/>
      <c r="F15" s="63"/>
      <c r="G15" s="63"/>
      <c r="H15" s="63"/>
      <c r="I15" s="63"/>
      <c r="J15" s="63"/>
      <c r="K15" s="63"/>
      <c r="L15" s="63"/>
      <c r="M15" s="63"/>
    </row>
    <row r="16" spans="1:13" x14ac:dyDescent="0.25">
      <c r="A16" s="56" t="s">
        <v>168</v>
      </c>
      <c r="B16" s="63" t="s">
        <v>342</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0.86199999999999999</v>
      </c>
      <c r="C27" s="37">
        <v>0.86399999999999999</v>
      </c>
      <c r="D27" s="37">
        <v>0.86599999999999999</v>
      </c>
      <c r="E27" s="37">
        <v>0.86799999999999999</v>
      </c>
      <c r="F27" s="37">
        <v>0.87</v>
      </c>
      <c r="G27" s="37">
        <v>0.872</v>
      </c>
      <c r="H27" s="37">
        <v>0.874</v>
      </c>
      <c r="I27" s="37">
        <v>0.876</v>
      </c>
      <c r="J27" s="37">
        <v>0.878</v>
      </c>
      <c r="K27" s="37">
        <v>0.88</v>
      </c>
      <c r="L27" s="37">
        <v>0.88200000000000001</v>
      </c>
      <c r="M27" s="37">
        <v>0.88400000000000001</v>
      </c>
    </row>
    <row r="28" spans="1:13" x14ac:dyDescent="0.25">
      <c r="A28" s="35">
        <v>56</v>
      </c>
      <c r="B28" s="37">
        <v>0.88600000000000001</v>
      </c>
      <c r="C28" s="37">
        <v>0.88900000000000001</v>
      </c>
      <c r="D28" s="37">
        <v>0.89100000000000001</v>
      </c>
      <c r="E28" s="37">
        <v>0.89300000000000002</v>
      </c>
      <c r="F28" s="37">
        <v>0.89500000000000002</v>
      </c>
      <c r="G28" s="37">
        <v>0.89700000000000002</v>
      </c>
      <c r="H28" s="37">
        <v>0.89900000000000002</v>
      </c>
      <c r="I28" s="37">
        <v>0.90100000000000002</v>
      </c>
      <c r="J28" s="37">
        <v>0.90400000000000003</v>
      </c>
      <c r="K28" s="37">
        <v>0.90600000000000003</v>
      </c>
      <c r="L28" s="37">
        <v>0.90800000000000003</v>
      </c>
      <c r="M28" s="37">
        <v>0.91</v>
      </c>
    </row>
    <row r="29" spans="1:13" x14ac:dyDescent="0.25">
      <c r="A29" s="35">
        <v>57</v>
      </c>
      <c r="B29" s="37">
        <v>0.91200000000000003</v>
      </c>
      <c r="C29" s="37">
        <v>0.91500000000000004</v>
      </c>
      <c r="D29" s="37">
        <v>0.91700000000000004</v>
      </c>
      <c r="E29" s="37">
        <v>0.91900000000000004</v>
      </c>
      <c r="F29" s="37">
        <v>0.92100000000000004</v>
      </c>
      <c r="G29" s="37">
        <v>0.92400000000000004</v>
      </c>
      <c r="H29" s="37">
        <v>0.92600000000000005</v>
      </c>
      <c r="I29" s="37">
        <v>0.92800000000000005</v>
      </c>
      <c r="J29" s="37">
        <v>0.93100000000000005</v>
      </c>
      <c r="K29" s="37">
        <v>0.93300000000000005</v>
      </c>
      <c r="L29" s="37">
        <v>0.93500000000000005</v>
      </c>
      <c r="M29" s="37">
        <v>0.93799999999999994</v>
      </c>
    </row>
    <row r="30" spans="1:13" x14ac:dyDescent="0.25">
      <c r="A30" s="35">
        <v>58</v>
      </c>
      <c r="B30" s="37">
        <v>0.94</v>
      </c>
      <c r="C30" s="37">
        <v>0.94199999999999995</v>
      </c>
      <c r="D30" s="37">
        <v>0.94499999999999995</v>
      </c>
      <c r="E30" s="37">
        <v>0.94699999999999995</v>
      </c>
      <c r="F30" s="37">
        <v>0.95</v>
      </c>
      <c r="G30" s="37">
        <v>0.95199999999999996</v>
      </c>
      <c r="H30" s="37">
        <v>0.95499999999999996</v>
      </c>
      <c r="I30" s="37">
        <v>0.95699999999999996</v>
      </c>
      <c r="J30" s="37">
        <v>0.96</v>
      </c>
      <c r="K30" s="37">
        <v>0.96199999999999997</v>
      </c>
      <c r="L30" s="37">
        <v>0.96499999999999997</v>
      </c>
      <c r="M30" s="37">
        <v>0.96699999999999997</v>
      </c>
    </row>
    <row r="31" spans="1:13" x14ac:dyDescent="0.25">
      <c r="A31" s="35">
        <v>59</v>
      </c>
      <c r="B31" s="37">
        <v>0.97</v>
      </c>
      <c r="C31" s="37">
        <v>0.97199999999999998</v>
      </c>
      <c r="D31" s="37">
        <v>0.97499999999999998</v>
      </c>
      <c r="E31" s="37">
        <v>0.97799999999999998</v>
      </c>
      <c r="F31" s="37">
        <v>0.98</v>
      </c>
      <c r="G31" s="37">
        <v>0.98299999999999998</v>
      </c>
      <c r="H31" s="37">
        <v>0.98599999999999999</v>
      </c>
      <c r="I31" s="37">
        <v>0.98799999999999999</v>
      </c>
      <c r="J31" s="37">
        <v>0.99099999999999999</v>
      </c>
      <c r="K31" s="37">
        <v>0.99299999999999999</v>
      </c>
      <c r="L31" s="37">
        <v>0.996</v>
      </c>
      <c r="M31" s="37">
        <v>0.999</v>
      </c>
    </row>
    <row r="32" spans="1:13" x14ac:dyDescent="0.25">
      <c r="A32" s="35">
        <v>60</v>
      </c>
      <c r="B32" s="37">
        <v>1</v>
      </c>
      <c r="C32" s="37"/>
      <c r="D32" s="37"/>
      <c r="E32" s="37"/>
      <c r="F32" s="37"/>
      <c r="G32" s="37"/>
      <c r="H32" s="37"/>
      <c r="I32" s="37"/>
      <c r="J32" s="37"/>
      <c r="K32" s="37"/>
      <c r="L32" s="37"/>
      <c r="M32" s="37"/>
    </row>
  </sheetData>
  <sheetProtection algorithmName="SHA-512" hashValue="8e8hOKZGzVN/eGWOPNTcxLjpFZM904slUH01pbwh7ZRfsRSh3YndvtkzXfCX7Qgh2yaVMUxh8Tsq58AtgCtjjg==" saltValue="JGEhwvFhetsGze5fLgzTrg==" spinCount="100000" sheet="1" objects="1" scenarios="1"/>
  <conditionalFormatting sqref="A6:A21">
    <cfRule type="expression" dxfId="521" priority="5" stopIfTrue="1">
      <formula>MOD(ROW(),2)=0</formula>
    </cfRule>
    <cfRule type="expression" dxfId="520" priority="6" stopIfTrue="1">
      <formula>MOD(ROW(),2)&lt;&gt;0</formula>
    </cfRule>
  </conditionalFormatting>
  <conditionalFormatting sqref="A26:A32">
    <cfRule type="expression" dxfId="519" priority="1" stopIfTrue="1">
      <formula>MOD(ROW(),2)=0</formula>
    </cfRule>
    <cfRule type="expression" dxfId="518" priority="2" stopIfTrue="1">
      <formula>MOD(ROW(),2)&lt;&gt;0</formula>
    </cfRule>
  </conditionalFormatting>
  <conditionalFormatting sqref="B6:M21">
    <cfRule type="expression" dxfId="517" priority="7" stopIfTrue="1">
      <formula>MOD(ROW(),2)=0</formula>
    </cfRule>
    <cfRule type="expression" dxfId="516" priority="8" stopIfTrue="1">
      <formula>MOD(ROW(),2)&lt;&gt;0</formula>
    </cfRule>
  </conditionalFormatting>
  <conditionalFormatting sqref="B26:M32">
    <cfRule type="expression" dxfId="515" priority="3" stopIfTrue="1">
      <formula>MOD(ROW(),2)=0</formula>
    </cfRule>
    <cfRule type="expression" dxfId="514" priority="4"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61A95-FA58-4E00-9651-735AB90937F9}">
  <sheetPr codeName="Sheet68"/>
  <dimension ref="A1:M32"/>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x-403</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x14ac:dyDescent="0.25">
      <c r="A10" s="56" t="s">
        <v>6</v>
      </c>
      <c r="B10" s="63" t="s">
        <v>343</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403</v>
      </c>
      <c r="C14" s="63"/>
      <c r="D14" s="63"/>
      <c r="E14" s="63"/>
      <c r="F14" s="63"/>
      <c r="G14" s="63"/>
      <c r="H14" s="63"/>
      <c r="I14" s="63"/>
      <c r="J14" s="63"/>
      <c r="K14" s="63"/>
      <c r="L14" s="63"/>
      <c r="M14" s="63"/>
    </row>
    <row r="15" spans="1:13" x14ac:dyDescent="0.25">
      <c r="A15" s="56" t="s">
        <v>497</v>
      </c>
      <c r="B15" s="63" t="s">
        <v>532</v>
      </c>
      <c r="C15" s="63"/>
      <c r="D15" s="63"/>
      <c r="E15" s="63"/>
      <c r="F15" s="63"/>
      <c r="G15" s="63"/>
      <c r="H15" s="63"/>
      <c r="I15" s="63"/>
      <c r="J15" s="63"/>
      <c r="K15" s="63"/>
      <c r="L15" s="63"/>
      <c r="M15" s="63"/>
    </row>
    <row r="16" spans="1:13" x14ac:dyDescent="0.25">
      <c r="A16" s="56" t="s">
        <v>168</v>
      </c>
      <c r="B16" s="63" t="s">
        <v>344</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0.81599999999999995</v>
      </c>
      <c r="C27" s="37">
        <v>0.81899999999999995</v>
      </c>
      <c r="D27" s="37">
        <v>0.82099999999999995</v>
      </c>
      <c r="E27" s="37">
        <v>0.82399999999999995</v>
      </c>
      <c r="F27" s="37">
        <v>0.82699999999999996</v>
      </c>
      <c r="G27" s="37">
        <v>0.83</v>
      </c>
      <c r="H27" s="37">
        <v>0.83199999999999996</v>
      </c>
      <c r="I27" s="37">
        <v>0.83499999999999996</v>
      </c>
      <c r="J27" s="37">
        <v>0.83799999999999997</v>
      </c>
      <c r="K27" s="37">
        <v>0.84</v>
      </c>
      <c r="L27" s="37">
        <v>0.84299999999999997</v>
      </c>
      <c r="M27" s="37">
        <v>0.84599999999999997</v>
      </c>
    </row>
    <row r="28" spans="1:13" x14ac:dyDescent="0.25">
      <c r="A28" s="35">
        <v>56</v>
      </c>
      <c r="B28" s="37">
        <v>0.84899999999999998</v>
      </c>
      <c r="C28" s="37">
        <v>0.85099999999999998</v>
      </c>
      <c r="D28" s="37">
        <v>0.85399999999999998</v>
      </c>
      <c r="E28" s="37">
        <v>0.85699999999999998</v>
      </c>
      <c r="F28" s="37">
        <v>0.86</v>
      </c>
      <c r="G28" s="37">
        <v>0.86299999999999999</v>
      </c>
      <c r="H28" s="37">
        <v>0.86599999999999999</v>
      </c>
      <c r="I28" s="37">
        <v>0.86899999999999999</v>
      </c>
      <c r="J28" s="37">
        <v>0.871</v>
      </c>
      <c r="K28" s="37">
        <v>0.874</v>
      </c>
      <c r="L28" s="37">
        <v>0.877</v>
      </c>
      <c r="M28" s="37">
        <v>0.88</v>
      </c>
    </row>
    <row r="29" spans="1:13" x14ac:dyDescent="0.25">
      <c r="A29" s="35">
        <v>57</v>
      </c>
      <c r="B29" s="37">
        <v>0.88300000000000001</v>
      </c>
      <c r="C29" s="37">
        <v>0.88600000000000001</v>
      </c>
      <c r="D29" s="37">
        <v>0.88900000000000001</v>
      </c>
      <c r="E29" s="37">
        <v>0.89200000000000002</v>
      </c>
      <c r="F29" s="37">
        <v>0.89500000000000002</v>
      </c>
      <c r="G29" s="37">
        <v>0.89800000000000002</v>
      </c>
      <c r="H29" s="37">
        <v>0.90100000000000002</v>
      </c>
      <c r="I29" s="37">
        <v>0.90500000000000003</v>
      </c>
      <c r="J29" s="37">
        <v>0.90800000000000003</v>
      </c>
      <c r="K29" s="37">
        <v>0.91100000000000003</v>
      </c>
      <c r="L29" s="37">
        <v>0.91400000000000003</v>
      </c>
      <c r="M29" s="37">
        <v>0.91700000000000004</v>
      </c>
    </row>
    <row r="30" spans="1:13" x14ac:dyDescent="0.25">
      <c r="A30" s="35">
        <v>58</v>
      </c>
      <c r="B30" s="37">
        <v>0.92</v>
      </c>
      <c r="C30" s="37">
        <v>0.92300000000000004</v>
      </c>
      <c r="D30" s="37">
        <v>0.92700000000000005</v>
      </c>
      <c r="E30" s="37">
        <v>0.93</v>
      </c>
      <c r="F30" s="37">
        <v>0.93300000000000005</v>
      </c>
      <c r="G30" s="37">
        <v>0.93600000000000005</v>
      </c>
      <c r="H30" s="37">
        <v>0.94</v>
      </c>
      <c r="I30" s="37">
        <v>0.94299999999999995</v>
      </c>
      <c r="J30" s="37">
        <v>0.94599999999999995</v>
      </c>
      <c r="K30" s="37">
        <v>0.95</v>
      </c>
      <c r="L30" s="37">
        <v>0.95299999999999996</v>
      </c>
      <c r="M30" s="37">
        <v>0.95599999999999996</v>
      </c>
    </row>
    <row r="31" spans="1:13" x14ac:dyDescent="0.25">
      <c r="A31" s="35">
        <v>59</v>
      </c>
      <c r="B31" s="37">
        <v>0.96</v>
      </c>
      <c r="C31" s="37">
        <v>0.96299999999999997</v>
      </c>
      <c r="D31" s="37">
        <v>0.96699999999999997</v>
      </c>
      <c r="E31" s="37">
        <v>0.97</v>
      </c>
      <c r="F31" s="37">
        <v>0.97399999999999998</v>
      </c>
      <c r="G31" s="37">
        <v>0.97699999999999998</v>
      </c>
      <c r="H31" s="37">
        <v>0.98099999999999998</v>
      </c>
      <c r="I31" s="37">
        <v>0.98399999999999999</v>
      </c>
      <c r="J31" s="37">
        <v>0.98799999999999999</v>
      </c>
      <c r="K31" s="37">
        <v>0.99099999999999999</v>
      </c>
      <c r="L31" s="37">
        <v>0.995</v>
      </c>
      <c r="M31" s="37">
        <v>0.998</v>
      </c>
    </row>
    <row r="32" spans="1:13" x14ac:dyDescent="0.25">
      <c r="A32" s="35">
        <v>60</v>
      </c>
      <c r="B32" s="37">
        <v>1</v>
      </c>
      <c r="C32" s="37"/>
      <c r="D32" s="37"/>
      <c r="E32" s="37"/>
      <c r="F32" s="37"/>
      <c r="G32" s="37"/>
      <c r="H32" s="37"/>
      <c r="I32" s="37"/>
      <c r="J32" s="37"/>
      <c r="K32" s="37"/>
      <c r="L32" s="37"/>
      <c r="M32" s="37"/>
    </row>
  </sheetData>
  <sheetProtection algorithmName="SHA-512" hashValue="NQCauMo8GtWSrL28heQiIGZFAI3+wcmt8oyHY41b8+ZD48MfSbGuOjLTKpagXtAg4Z0sXlpBKpeTe6ToPp/Rqg==" saltValue="3YT2mS0FeS4qLABwQvQRow==" spinCount="100000" sheet="1" objects="1" scenarios="1"/>
  <conditionalFormatting sqref="A6:A21">
    <cfRule type="expression" dxfId="513" priority="5" stopIfTrue="1">
      <formula>MOD(ROW(),2)=0</formula>
    </cfRule>
    <cfRule type="expression" dxfId="512" priority="6" stopIfTrue="1">
      <formula>MOD(ROW(),2)&lt;&gt;0</formula>
    </cfRule>
  </conditionalFormatting>
  <conditionalFormatting sqref="A26:A32">
    <cfRule type="expression" dxfId="511" priority="1" stopIfTrue="1">
      <formula>MOD(ROW(),2)=0</formula>
    </cfRule>
    <cfRule type="expression" dxfId="510" priority="2" stopIfTrue="1">
      <formula>MOD(ROW(),2)&lt;&gt;0</formula>
    </cfRule>
  </conditionalFormatting>
  <conditionalFormatting sqref="B6:M21">
    <cfRule type="expression" dxfId="509" priority="7" stopIfTrue="1">
      <formula>MOD(ROW(),2)=0</formula>
    </cfRule>
    <cfRule type="expression" dxfId="508" priority="8" stopIfTrue="1">
      <formula>MOD(ROW(),2)&lt;&gt;0</formula>
    </cfRule>
  </conditionalFormatting>
  <conditionalFormatting sqref="B26:M32">
    <cfRule type="expression" dxfId="507" priority="3" stopIfTrue="1">
      <formula>MOD(ROW(),2)=0</formula>
    </cfRule>
    <cfRule type="expression" dxfId="506" priority="4"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FC27C-2083-403A-A967-AFC71D3C79FD}">
  <sheetPr codeName="Sheet69"/>
  <dimension ref="A1:M3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x-404</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x14ac:dyDescent="0.25">
      <c r="A10" s="56" t="s">
        <v>6</v>
      </c>
      <c r="B10" s="63" t="s">
        <v>345</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404</v>
      </c>
      <c r="C14" s="63"/>
      <c r="D14" s="63"/>
      <c r="E14" s="63"/>
      <c r="F14" s="63"/>
      <c r="G14" s="63"/>
      <c r="H14" s="63"/>
      <c r="I14" s="63"/>
      <c r="J14" s="63"/>
      <c r="K14" s="63"/>
      <c r="L14" s="63"/>
      <c r="M14" s="63"/>
    </row>
    <row r="15" spans="1:13" x14ac:dyDescent="0.25">
      <c r="A15" s="56" t="s">
        <v>497</v>
      </c>
      <c r="B15" s="63" t="s">
        <v>533</v>
      </c>
      <c r="C15" s="63"/>
      <c r="D15" s="63"/>
      <c r="E15" s="63"/>
      <c r="F15" s="63"/>
      <c r="G15" s="63"/>
      <c r="H15" s="63"/>
      <c r="I15" s="63"/>
      <c r="J15" s="63"/>
      <c r="K15" s="63"/>
      <c r="L15" s="63"/>
      <c r="M15" s="63"/>
    </row>
    <row r="16" spans="1:13" x14ac:dyDescent="0.25">
      <c r="A16" s="56" t="s">
        <v>168</v>
      </c>
      <c r="B16" s="63" t="s">
        <v>346</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0.64800000000000002</v>
      </c>
      <c r="C27" s="37">
        <v>0.65</v>
      </c>
      <c r="D27" s="37">
        <v>0.65200000000000002</v>
      </c>
      <c r="E27" s="37">
        <v>0.65400000000000003</v>
      </c>
      <c r="F27" s="37">
        <v>0.65600000000000003</v>
      </c>
      <c r="G27" s="37">
        <v>0.65800000000000003</v>
      </c>
      <c r="H27" s="37">
        <v>0.66</v>
      </c>
      <c r="I27" s="37">
        <v>0.66300000000000003</v>
      </c>
      <c r="J27" s="37">
        <v>0.66500000000000004</v>
      </c>
      <c r="K27" s="37">
        <v>0.66700000000000004</v>
      </c>
      <c r="L27" s="37">
        <v>0.66900000000000004</v>
      </c>
      <c r="M27" s="37">
        <v>0.67100000000000004</v>
      </c>
    </row>
    <row r="28" spans="1:13" x14ac:dyDescent="0.25">
      <c r="A28" s="35">
        <v>56</v>
      </c>
      <c r="B28" s="37">
        <v>0.67300000000000004</v>
      </c>
      <c r="C28" s="37">
        <v>0.67500000000000004</v>
      </c>
      <c r="D28" s="37">
        <v>0.67800000000000005</v>
      </c>
      <c r="E28" s="37">
        <v>0.68</v>
      </c>
      <c r="F28" s="37">
        <v>0.68200000000000005</v>
      </c>
      <c r="G28" s="37">
        <v>0.68400000000000005</v>
      </c>
      <c r="H28" s="37">
        <v>0.68700000000000006</v>
      </c>
      <c r="I28" s="37">
        <v>0.68899999999999995</v>
      </c>
      <c r="J28" s="37">
        <v>0.69099999999999995</v>
      </c>
      <c r="K28" s="37">
        <v>0.69299999999999995</v>
      </c>
      <c r="L28" s="37">
        <v>0.69599999999999995</v>
      </c>
      <c r="M28" s="37">
        <v>0.69799999999999995</v>
      </c>
    </row>
    <row r="29" spans="1:13" x14ac:dyDescent="0.25">
      <c r="A29" s="35">
        <v>57</v>
      </c>
      <c r="B29" s="37">
        <v>0.7</v>
      </c>
      <c r="C29" s="37">
        <v>0.70299999999999996</v>
      </c>
      <c r="D29" s="37">
        <v>0.70499999999999996</v>
      </c>
      <c r="E29" s="37">
        <v>0.70699999999999996</v>
      </c>
      <c r="F29" s="37">
        <v>0.71</v>
      </c>
      <c r="G29" s="37">
        <v>0.71199999999999997</v>
      </c>
      <c r="H29" s="37">
        <v>0.71499999999999997</v>
      </c>
      <c r="I29" s="37">
        <v>0.71699999999999997</v>
      </c>
      <c r="J29" s="37">
        <v>0.71899999999999997</v>
      </c>
      <c r="K29" s="37">
        <v>0.72199999999999998</v>
      </c>
      <c r="L29" s="37">
        <v>0.72399999999999998</v>
      </c>
      <c r="M29" s="37">
        <v>0.72699999999999998</v>
      </c>
    </row>
    <row r="30" spans="1:13" x14ac:dyDescent="0.25">
      <c r="A30" s="35">
        <v>58</v>
      </c>
      <c r="B30" s="37">
        <v>0.72899999999999998</v>
      </c>
      <c r="C30" s="37">
        <v>0.73199999999999998</v>
      </c>
      <c r="D30" s="37">
        <v>0.73399999999999999</v>
      </c>
      <c r="E30" s="37">
        <v>0.73699999999999999</v>
      </c>
      <c r="F30" s="37">
        <v>0.73899999999999999</v>
      </c>
      <c r="G30" s="37">
        <v>0.74199999999999999</v>
      </c>
      <c r="H30" s="37">
        <v>0.74399999999999999</v>
      </c>
      <c r="I30" s="37">
        <v>0.747</v>
      </c>
      <c r="J30" s="37">
        <v>0.75</v>
      </c>
      <c r="K30" s="37">
        <v>0.752</v>
      </c>
      <c r="L30" s="37">
        <v>0.755</v>
      </c>
      <c r="M30" s="37">
        <v>0.75700000000000001</v>
      </c>
    </row>
    <row r="31" spans="1:13" x14ac:dyDescent="0.25">
      <c r="A31" s="35">
        <v>59</v>
      </c>
      <c r="B31" s="37">
        <v>0.76</v>
      </c>
      <c r="C31" s="37">
        <v>0.76300000000000001</v>
      </c>
      <c r="D31" s="37">
        <v>0.76600000000000001</v>
      </c>
      <c r="E31" s="37">
        <v>0.76800000000000002</v>
      </c>
      <c r="F31" s="37">
        <v>0.77100000000000002</v>
      </c>
      <c r="G31" s="37">
        <v>0.77400000000000002</v>
      </c>
      <c r="H31" s="37">
        <v>0.77700000000000002</v>
      </c>
      <c r="I31" s="37">
        <v>0.77900000000000003</v>
      </c>
      <c r="J31" s="37">
        <v>0.78200000000000003</v>
      </c>
      <c r="K31" s="37">
        <v>0.78500000000000003</v>
      </c>
      <c r="L31" s="37">
        <v>0.78800000000000003</v>
      </c>
      <c r="M31" s="37">
        <v>0.79</v>
      </c>
    </row>
    <row r="32" spans="1:13" x14ac:dyDescent="0.25">
      <c r="A32" s="35">
        <v>60</v>
      </c>
      <c r="B32" s="37">
        <v>0.79300000000000004</v>
      </c>
      <c r="C32" s="37">
        <v>0.79600000000000004</v>
      </c>
      <c r="D32" s="37">
        <v>0.79900000000000004</v>
      </c>
      <c r="E32" s="37">
        <v>0.80200000000000005</v>
      </c>
      <c r="F32" s="37">
        <v>0.80500000000000005</v>
      </c>
      <c r="G32" s="37">
        <v>0.80800000000000005</v>
      </c>
      <c r="H32" s="37">
        <v>0.81100000000000005</v>
      </c>
      <c r="I32" s="37">
        <v>0.81399999999999995</v>
      </c>
      <c r="J32" s="37">
        <v>0.81699999999999995</v>
      </c>
      <c r="K32" s="37">
        <v>0.82</v>
      </c>
      <c r="L32" s="37">
        <v>0.82299999999999995</v>
      </c>
      <c r="M32" s="37">
        <v>0.82599999999999996</v>
      </c>
    </row>
    <row r="33" spans="1:13" x14ac:dyDescent="0.25">
      <c r="A33" s="35">
        <v>61</v>
      </c>
      <c r="B33" s="37">
        <v>0.82899999999999996</v>
      </c>
      <c r="C33" s="37">
        <v>0.83199999999999996</v>
      </c>
      <c r="D33" s="37">
        <v>0.83499999999999996</v>
      </c>
      <c r="E33" s="37">
        <v>0.83799999999999997</v>
      </c>
      <c r="F33" s="37">
        <v>0.84199999999999997</v>
      </c>
      <c r="G33" s="37">
        <v>0.84499999999999997</v>
      </c>
      <c r="H33" s="37">
        <v>0.84799999999999998</v>
      </c>
      <c r="I33" s="37">
        <v>0.85099999999999998</v>
      </c>
      <c r="J33" s="37">
        <v>0.85399999999999998</v>
      </c>
      <c r="K33" s="37">
        <v>0.85699999999999998</v>
      </c>
      <c r="L33" s="37">
        <v>0.86099999999999999</v>
      </c>
      <c r="M33" s="37">
        <v>0.86399999999999999</v>
      </c>
    </row>
    <row r="34" spans="1:13" x14ac:dyDescent="0.25">
      <c r="A34" s="35">
        <v>62</v>
      </c>
      <c r="B34" s="37">
        <v>0.86699999999999999</v>
      </c>
      <c r="C34" s="37">
        <v>0.871</v>
      </c>
      <c r="D34" s="37">
        <v>0.874</v>
      </c>
      <c r="E34" s="37">
        <v>0.877</v>
      </c>
      <c r="F34" s="37">
        <v>0.88100000000000001</v>
      </c>
      <c r="G34" s="37">
        <v>0.88400000000000001</v>
      </c>
      <c r="H34" s="37">
        <v>0.88800000000000001</v>
      </c>
      <c r="I34" s="37">
        <v>0.89100000000000001</v>
      </c>
      <c r="J34" s="37">
        <v>0.89500000000000002</v>
      </c>
      <c r="K34" s="37">
        <v>0.89800000000000002</v>
      </c>
      <c r="L34" s="37">
        <v>0.90200000000000002</v>
      </c>
      <c r="M34" s="37">
        <v>0.90500000000000003</v>
      </c>
    </row>
    <row r="35" spans="1:13" x14ac:dyDescent="0.25">
      <c r="A35" s="35">
        <v>63</v>
      </c>
      <c r="B35" s="37">
        <v>0.90900000000000003</v>
      </c>
      <c r="C35" s="37">
        <v>0.91200000000000003</v>
      </c>
      <c r="D35" s="37">
        <v>0.91600000000000004</v>
      </c>
      <c r="E35" s="37">
        <v>0.92</v>
      </c>
      <c r="F35" s="37">
        <v>0.92400000000000004</v>
      </c>
      <c r="G35" s="37">
        <v>0.92700000000000005</v>
      </c>
      <c r="H35" s="37">
        <v>0.93100000000000005</v>
      </c>
      <c r="I35" s="37">
        <v>0.93500000000000005</v>
      </c>
      <c r="J35" s="37">
        <v>0.93799999999999994</v>
      </c>
      <c r="K35" s="37">
        <v>0.94199999999999995</v>
      </c>
      <c r="L35" s="37">
        <v>0.94599999999999995</v>
      </c>
      <c r="M35" s="37">
        <v>0.95</v>
      </c>
    </row>
    <row r="36" spans="1:13" x14ac:dyDescent="0.25">
      <c r="A36" s="35">
        <v>64</v>
      </c>
      <c r="B36" s="37">
        <v>0.95299999999999996</v>
      </c>
      <c r="C36" s="37">
        <v>0.95799999999999996</v>
      </c>
      <c r="D36" s="37">
        <v>0.96199999999999997</v>
      </c>
      <c r="E36" s="37">
        <v>0.96599999999999997</v>
      </c>
      <c r="F36" s="37">
        <v>0.97</v>
      </c>
      <c r="G36" s="37">
        <v>0.97399999999999998</v>
      </c>
      <c r="H36" s="37">
        <v>0.97799999999999998</v>
      </c>
      <c r="I36" s="37">
        <v>0.98199999999999998</v>
      </c>
      <c r="J36" s="37">
        <v>0.98599999999999999</v>
      </c>
      <c r="K36" s="37">
        <v>0.99</v>
      </c>
      <c r="L36" s="37">
        <v>0.99399999999999999</v>
      </c>
      <c r="M36" s="37">
        <v>0.998</v>
      </c>
    </row>
    <row r="37" spans="1:13" x14ac:dyDescent="0.25">
      <c r="A37" s="35">
        <v>65</v>
      </c>
      <c r="B37" s="37">
        <v>1</v>
      </c>
      <c r="C37" s="37"/>
      <c r="D37" s="37"/>
      <c r="E37" s="37"/>
      <c r="F37" s="37"/>
      <c r="G37" s="37"/>
      <c r="H37" s="37"/>
      <c r="I37" s="37"/>
      <c r="J37" s="37"/>
      <c r="K37" s="37"/>
      <c r="L37" s="37"/>
      <c r="M37" s="37"/>
    </row>
  </sheetData>
  <sheetProtection algorithmName="SHA-512" hashValue="RsAISB01KznH43VR98//EgfSnaGZUyazflvIXnmsO52RBB27cle7l6CAWHvcXubeVuM8/REwi5yUZFnVvtkwzg==" saltValue="jTTd6hhqk7b8hxl7zb8nwA==" spinCount="100000" sheet="1" objects="1" scenarios="1"/>
  <conditionalFormatting sqref="A6:A21">
    <cfRule type="expression" dxfId="505" priority="5" stopIfTrue="1">
      <formula>MOD(ROW(),2)=0</formula>
    </cfRule>
    <cfRule type="expression" dxfId="504" priority="6" stopIfTrue="1">
      <formula>MOD(ROW(),2)&lt;&gt;0</formula>
    </cfRule>
  </conditionalFormatting>
  <conditionalFormatting sqref="A26:A37">
    <cfRule type="expression" dxfId="503" priority="1" stopIfTrue="1">
      <formula>MOD(ROW(),2)=0</formula>
    </cfRule>
    <cfRule type="expression" dxfId="502" priority="2" stopIfTrue="1">
      <formula>MOD(ROW(),2)&lt;&gt;0</formula>
    </cfRule>
  </conditionalFormatting>
  <conditionalFormatting sqref="B6:M21">
    <cfRule type="expression" dxfId="501" priority="7" stopIfTrue="1">
      <formula>MOD(ROW(),2)=0</formula>
    </cfRule>
    <cfRule type="expression" dxfId="500" priority="8" stopIfTrue="1">
      <formula>MOD(ROW(),2)&lt;&gt;0</formula>
    </cfRule>
  </conditionalFormatting>
  <conditionalFormatting sqref="B26:M37">
    <cfRule type="expression" dxfId="499" priority="3" stopIfTrue="1">
      <formula>MOD(ROW(),2)=0</formula>
    </cfRule>
    <cfRule type="expression" dxfId="498" priority="4"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9089B-4B0A-460F-ABF1-63B706782D18}">
  <sheetPr codeName="Sheet70"/>
  <dimension ref="A1:M3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x-405</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ht="26.4" x14ac:dyDescent="0.25">
      <c r="A10" s="56" t="s">
        <v>6</v>
      </c>
      <c r="B10" s="63" t="s">
        <v>347</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405</v>
      </c>
      <c r="C14" s="63"/>
      <c r="D14" s="63"/>
      <c r="E14" s="63"/>
      <c r="F14" s="63"/>
      <c r="G14" s="63"/>
      <c r="H14" s="63"/>
      <c r="I14" s="63"/>
      <c r="J14" s="63"/>
      <c r="K14" s="63"/>
      <c r="L14" s="63"/>
      <c r="M14" s="63"/>
    </row>
    <row r="15" spans="1:13" x14ac:dyDescent="0.25">
      <c r="A15" s="56" t="s">
        <v>497</v>
      </c>
      <c r="B15" s="63" t="s">
        <v>534</v>
      </c>
      <c r="C15" s="63"/>
      <c r="D15" s="63"/>
      <c r="E15" s="63"/>
      <c r="F15" s="63"/>
      <c r="G15" s="63"/>
      <c r="H15" s="63"/>
      <c r="I15" s="63"/>
      <c r="J15" s="63"/>
      <c r="K15" s="63"/>
      <c r="L15" s="63"/>
      <c r="M15" s="63"/>
    </row>
    <row r="16" spans="1:13" x14ac:dyDescent="0.25">
      <c r="A16" s="56" t="s">
        <v>168</v>
      </c>
      <c r="B16" s="63" t="s">
        <v>348</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0.69599999999999995</v>
      </c>
      <c r="C27" s="37">
        <v>0.69799999999999995</v>
      </c>
      <c r="D27" s="37">
        <v>0.7</v>
      </c>
      <c r="E27" s="37">
        <v>0.70199999999999996</v>
      </c>
      <c r="F27" s="37">
        <v>0.70399999999999996</v>
      </c>
      <c r="G27" s="37">
        <v>0.70699999999999996</v>
      </c>
      <c r="H27" s="37">
        <v>0.70899999999999996</v>
      </c>
      <c r="I27" s="37">
        <v>0.71099999999999997</v>
      </c>
      <c r="J27" s="37">
        <v>0.71299999999999997</v>
      </c>
      <c r="K27" s="37">
        <v>0.71499999999999997</v>
      </c>
      <c r="L27" s="37">
        <v>0.71799999999999997</v>
      </c>
      <c r="M27" s="37">
        <v>0.72</v>
      </c>
    </row>
    <row r="28" spans="1:13" x14ac:dyDescent="0.25">
      <c r="A28" s="35">
        <v>56</v>
      </c>
      <c r="B28" s="37">
        <v>0.72199999999999998</v>
      </c>
      <c r="C28" s="37">
        <v>0.72399999999999998</v>
      </c>
      <c r="D28" s="37">
        <v>0.72699999999999998</v>
      </c>
      <c r="E28" s="37">
        <v>0.72899999999999998</v>
      </c>
      <c r="F28" s="37">
        <v>0.73099999999999998</v>
      </c>
      <c r="G28" s="37">
        <v>0.73399999999999999</v>
      </c>
      <c r="H28" s="37">
        <v>0.73599999999999999</v>
      </c>
      <c r="I28" s="37">
        <v>0.73899999999999999</v>
      </c>
      <c r="J28" s="37">
        <v>0.74099999999999999</v>
      </c>
      <c r="K28" s="37">
        <v>0.74299999999999999</v>
      </c>
      <c r="L28" s="37">
        <v>0.746</v>
      </c>
      <c r="M28" s="37">
        <v>0.748</v>
      </c>
    </row>
    <row r="29" spans="1:13" x14ac:dyDescent="0.25">
      <c r="A29" s="35">
        <v>57</v>
      </c>
      <c r="B29" s="37">
        <v>0.75</v>
      </c>
      <c r="C29" s="37">
        <v>0.753</v>
      </c>
      <c r="D29" s="37">
        <v>0.755</v>
      </c>
      <c r="E29" s="37">
        <v>0.75800000000000001</v>
      </c>
      <c r="F29" s="37">
        <v>0.76</v>
      </c>
      <c r="G29" s="37">
        <v>0.76300000000000001</v>
      </c>
      <c r="H29" s="37">
        <v>0.76500000000000001</v>
      </c>
      <c r="I29" s="37">
        <v>0.76800000000000002</v>
      </c>
      <c r="J29" s="37">
        <v>0.77</v>
      </c>
      <c r="K29" s="37">
        <v>0.77300000000000002</v>
      </c>
      <c r="L29" s="37">
        <v>0.77500000000000002</v>
      </c>
      <c r="M29" s="37">
        <v>0.77800000000000002</v>
      </c>
    </row>
    <row r="30" spans="1:13" x14ac:dyDescent="0.25">
      <c r="A30" s="35">
        <v>58</v>
      </c>
      <c r="B30" s="37">
        <v>0.78100000000000003</v>
      </c>
      <c r="C30" s="37">
        <v>0.78300000000000003</v>
      </c>
      <c r="D30" s="37">
        <v>0.78600000000000003</v>
      </c>
      <c r="E30" s="37">
        <v>0.78900000000000003</v>
      </c>
      <c r="F30" s="37">
        <v>0.79100000000000004</v>
      </c>
      <c r="G30" s="37">
        <v>0.79400000000000004</v>
      </c>
      <c r="H30" s="37">
        <v>0.79700000000000004</v>
      </c>
      <c r="I30" s="37">
        <v>0.79900000000000004</v>
      </c>
      <c r="J30" s="37">
        <v>0.80200000000000005</v>
      </c>
      <c r="K30" s="37">
        <v>0.80500000000000005</v>
      </c>
      <c r="L30" s="37">
        <v>0.80700000000000005</v>
      </c>
      <c r="M30" s="37">
        <v>0.81</v>
      </c>
    </row>
    <row r="31" spans="1:13" x14ac:dyDescent="0.25">
      <c r="A31" s="35">
        <v>59</v>
      </c>
      <c r="B31" s="37">
        <v>0.81200000000000006</v>
      </c>
      <c r="C31" s="37">
        <v>0.81499999999999995</v>
      </c>
      <c r="D31" s="37">
        <v>0.81699999999999995</v>
      </c>
      <c r="E31" s="37">
        <v>0.81899999999999995</v>
      </c>
      <c r="F31" s="37">
        <v>0.82099999999999995</v>
      </c>
      <c r="G31" s="37">
        <v>0.82299999999999995</v>
      </c>
      <c r="H31" s="37">
        <v>0.82499999999999996</v>
      </c>
      <c r="I31" s="37">
        <v>0.82699999999999996</v>
      </c>
      <c r="J31" s="37">
        <v>0.82899999999999996</v>
      </c>
      <c r="K31" s="37">
        <v>0.83099999999999996</v>
      </c>
      <c r="L31" s="37">
        <v>0.83399999999999996</v>
      </c>
      <c r="M31" s="37">
        <v>0.83599999999999997</v>
      </c>
    </row>
    <row r="32" spans="1:13" x14ac:dyDescent="0.25">
      <c r="A32" s="35">
        <v>60</v>
      </c>
      <c r="B32" s="37">
        <v>0.83799999999999997</v>
      </c>
      <c r="C32" s="37">
        <v>0.84</v>
      </c>
      <c r="D32" s="37">
        <v>0.84199999999999997</v>
      </c>
      <c r="E32" s="37">
        <v>0.84499999999999997</v>
      </c>
      <c r="F32" s="37">
        <v>0.84699999999999998</v>
      </c>
      <c r="G32" s="37">
        <v>0.84899999999999998</v>
      </c>
      <c r="H32" s="37">
        <v>0.85199999999999998</v>
      </c>
      <c r="I32" s="37">
        <v>0.85399999999999998</v>
      </c>
      <c r="J32" s="37">
        <v>0.85599999999999998</v>
      </c>
      <c r="K32" s="37">
        <v>0.85799999999999998</v>
      </c>
      <c r="L32" s="37">
        <v>0.86099999999999999</v>
      </c>
      <c r="M32" s="37">
        <v>0.86299999999999999</v>
      </c>
    </row>
    <row r="33" spans="1:13" x14ac:dyDescent="0.25">
      <c r="A33" s="35">
        <v>61</v>
      </c>
      <c r="B33" s="37">
        <v>0.86499999999999999</v>
      </c>
      <c r="C33" s="37">
        <v>0.86799999999999999</v>
      </c>
      <c r="D33" s="37">
        <v>0.87</v>
      </c>
      <c r="E33" s="37">
        <v>0.873</v>
      </c>
      <c r="F33" s="37">
        <v>0.875</v>
      </c>
      <c r="G33" s="37">
        <v>0.878</v>
      </c>
      <c r="H33" s="37">
        <v>0.88</v>
      </c>
      <c r="I33" s="37">
        <v>0.88300000000000001</v>
      </c>
      <c r="J33" s="37">
        <v>0.88500000000000001</v>
      </c>
      <c r="K33" s="37">
        <v>0.88800000000000001</v>
      </c>
      <c r="L33" s="37">
        <v>0.89</v>
      </c>
      <c r="M33" s="37">
        <v>0.89300000000000002</v>
      </c>
    </row>
    <row r="34" spans="1:13" x14ac:dyDescent="0.25">
      <c r="A34" s="35">
        <v>62</v>
      </c>
      <c r="B34" s="37">
        <v>0.89500000000000002</v>
      </c>
      <c r="C34" s="37">
        <v>0.89800000000000002</v>
      </c>
      <c r="D34" s="37">
        <v>0.90100000000000002</v>
      </c>
      <c r="E34" s="37">
        <v>0.90300000000000002</v>
      </c>
      <c r="F34" s="37">
        <v>0.90600000000000003</v>
      </c>
      <c r="G34" s="37">
        <v>0.90900000000000003</v>
      </c>
      <c r="H34" s="37">
        <v>0.91200000000000003</v>
      </c>
      <c r="I34" s="37">
        <v>0.91400000000000003</v>
      </c>
      <c r="J34" s="37">
        <v>0.91700000000000004</v>
      </c>
      <c r="K34" s="37">
        <v>0.92</v>
      </c>
      <c r="L34" s="37">
        <v>0.92200000000000004</v>
      </c>
      <c r="M34" s="37">
        <v>0.92500000000000004</v>
      </c>
    </row>
    <row r="35" spans="1:13" x14ac:dyDescent="0.25">
      <c r="A35" s="35">
        <v>63</v>
      </c>
      <c r="B35" s="37">
        <v>0.92800000000000005</v>
      </c>
      <c r="C35" s="37">
        <v>0.93100000000000005</v>
      </c>
      <c r="D35" s="37">
        <v>0.93400000000000005</v>
      </c>
      <c r="E35" s="37">
        <v>0.93700000000000006</v>
      </c>
      <c r="F35" s="37">
        <v>0.94</v>
      </c>
      <c r="G35" s="37">
        <v>0.94299999999999995</v>
      </c>
      <c r="H35" s="37">
        <v>0.94599999999999995</v>
      </c>
      <c r="I35" s="37">
        <v>0.94899999999999995</v>
      </c>
      <c r="J35" s="37">
        <v>0.95199999999999996</v>
      </c>
      <c r="K35" s="37">
        <v>0.95499999999999996</v>
      </c>
      <c r="L35" s="37">
        <v>0.95799999999999996</v>
      </c>
      <c r="M35" s="37">
        <v>0.96099999999999997</v>
      </c>
    </row>
    <row r="36" spans="1:13" x14ac:dyDescent="0.25">
      <c r="A36" s="35">
        <v>64</v>
      </c>
      <c r="B36" s="37">
        <v>0.96399999999999997</v>
      </c>
      <c r="C36" s="37">
        <v>0.96699999999999997</v>
      </c>
      <c r="D36" s="37">
        <v>0.97</v>
      </c>
      <c r="E36" s="37">
        <v>0.97299999999999998</v>
      </c>
      <c r="F36" s="37">
        <v>0.97599999999999998</v>
      </c>
      <c r="G36" s="37">
        <v>0.98</v>
      </c>
      <c r="H36" s="37">
        <v>0.98299999999999998</v>
      </c>
      <c r="I36" s="37">
        <v>0.98599999999999999</v>
      </c>
      <c r="J36" s="37">
        <v>0.98899999999999999</v>
      </c>
      <c r="K36" s="37">
        <v>0.99199999999999999</v>
      </c>
      <c r="L36" s="37">
        <v>0.995</v>
      </c>
      <c r="M36" s="37">
        <v>0.998</v>
      </c>
    </row>
    <row r="37" spans="1:13" x14ac:dyDescent="0.25">
      <c r="A37" s="35">
        <v>65</v>
      </c>
      <c r="B37" s="37">
        <v>1</v>
      </c>
      <c r="C37" s="37"/>
      <c r="D37" s="37"/>
      <c r="E37" s="37"/>
      <c r="F37" s="37"/>
      <c r="G37" s="37"/>
      <c r="H37" s="37"/>
      <c r="I37" s="37"/>
      <c r="J37" s="37"/>
      <c r="K37" s="37"/>
      <c r="L37" s="37"/>
      <c r="M37" s="37"/>
    </row>
  </sheetData>
  <sheetProtection algorithmName="SHA-512" hashValue="SGqXYnGQpMEwBrW0rTauklc7MDHvPLrAFYD5QqrG3IRKofy75zQvEBlnQsW8Slf9Vbq7L1EnZVlZibYMiEi+KA==" saltValue="f0DwsqX1hs8Cif5tB+aiNQ==" spinCount="100000" sheet="1" objects="1" scenarios="1"/>
  <conditionalFormatting sqref="A6:A21">
    <cfRule type="expression" dxfId="497" priority="5" stopIfTrue="1">
      <formula>MOD(ROW(),2)=0</formula>
    </cfRule>
    <cfRule type="expression" dxfId="496" priority="6" stopIfTrue="1">
      <formula>MOD(ROW(),2)&lt;&gt;0</formula>
    </cfRule>
  </conditionalFormatting>
  <conditionalFormatting sqref="A26:A37">
    <cfRule type="expression" dxfId="495" priority="1" stopIfTrue="1">
      <formula>MOD(ROW(),2)=0</formula>
    </cfRule>
    <cfRule type="expression" dxfId="494" priority="2" stopIfTrue="1">
      <formula>MOD(ROW(),2)&lt;&gt;0</formula>
    </cfRule>
  </conditionalFormatting>
  <conditionalFormatting sqref="B6:M21">
    <cfRule type="expression" dxfId="493" priority="7" stopIfTrue="1">
      <formula>MOD(ROW(),2)=0</formula>
    </cfRule>
    <cfRule type="expression" dxfId="492" priority="8" stopIfTrue="1">
      <formula>MOD(ROW(),2)&lt;&gt;0</formula>
    </cfRule>
  </conditionalFormatting>
  <conditionalFormatting sqref="B26:M37">
    <cfRule type="expression" dxfId="491" priority="3" stopIfTrue="1">
      <formula>MOD(ROW(),2)=0</formula>
    </cfRule>
    <cfRule type="expression" dxfId="490" priority="4"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059DB-FA89-4753-AC53-76C3C7E962DD}">
  <sheetPr codeName="Sheet71"/>
  <dimension ref="A1:M3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x-406</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ht="26.4" x14ac:dyDescent="0.25">
      <c r="A10" s="56" t="s">
        <v>6</v>
      </c>
      <c r="B10" s="63" t="s">
        <v>349</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406</v>
      </c>
      <c r="C14" s="63"/>
      <c r="D14" s="63"/>
      <c r="E14" s="63"/>
      <c r="F14" s="63"/>
      <c r="G14" s="63"/>
      <c r="H14" s="63"/>
      <c r="I14" s="63"/>
      <c r="J14" s="63"/>
      <c r="K14" s="63"/>
      <c r="L14" s="63"/>
      <c r="M14" s="63"/>
    </row>
    <row r="15" spans="1:13" x14ac:dyDescent="0.25">
      <c r="A15" s="56" t="s">
        <v>497</v>
      </c>
      <c r="B15" s="63" t="s">
        <v>535</v>
      </c>
      <c r="C15" s="63"/>
      <c r="D15" s="63"/>
      <c r="E15" s="63"/>
      <c r="F15" s="63"/>
      <c r="G15" s="63"/>
      <c r="H15" s="63"/>
      <c r="I15" s="63"/>
      <c r="J15" s="63"/>
      <c r="K15" s="63"/>
      <c r="L15" s="63"/>
      <c r="M15" s="63"/>
    </row>
    <row r="16" spans="1:13" x14ac:dyDescent="0.25">
      <c r="A16" s="56" t="s">
        <v>168</v>
      </c>
      <c r="B16" s="63" t="s">
        <v>350</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0.64800000000000002</v>
      </c>
      <c r="C27" s="37">
        <v>0.65</v>
      </c>
      <c r="D27" s="37">
        <v>0.65200000000000002</v>
      </c>
      <c r="E27" s="37">
        <v>0.65400000000000003</v>
      </c>
      <c r="F27" s="37">
        <v>0.65600000000000003</v>
      </c>
      <c r="G27" s="37">
        <v>0.65800000000000003</v>
      </c>
      <c r="H27" s="37">
        <v>0.66</v>
      </c>
      <c r="I27" s="37">
        <v>0.66300000000000003</v>
      </c>
      <c r="J27" s="37">
        <v>0.66500000000000004</v>
      </c>
      <c r="K27" s="37">
        <v>0.66700000000000004</v>
      </c>
      <c r="L27" s="37">
        <v>0.66900000000000004</v>
      </c>
      <c r="M27" s="37">
        <v>0.67100000000000004</v>
      </c>
    </row>
    <row r="28" spans="1:13" x14ac:dyDescent="0.25">
      <c r="A28" s="35">
        <v>56</v>
      </c>
      <c r="B28" s="37">
        <v>0.67300000000000004</v>
      </c>
      <c r="C28" s="37">
        <v>0.67500000000000004</v>
      </c>
      <c r="D28" s="37">
        <v>0.67800000000000005</v>
      </c>
      <c r="E28" s="37">
        <v>0.68</v>
      </c>
      <c r="F28" s="37">
        <v>0.68200000000000005</v>
      </c>
      <c r="G28" s="37">
        <v>0.68400000000000005</v>
      </c>
      <c r="H28" s="37">
        <v>0.68700000000000006</v>
      </c>
      <c r="I28" s="37">
        <v>0.68899999999999995</v>
      </c>
      <c r="J28" s="37">
        <v>0.69099999999999995</v>
      </c>
      <c r="K28" s="37">
        <v>0.69299999999999995</v>
      </c>
      <c r="L28" s="37">
        <v>0.69599999999999995</v>
      </c>
      <c r="M28" s="37">
        <v>0.69799999999999995</v>
      </c>
    </row>
    <row r="29" spans="1:13" x14ac:dyDescent="0.25">
      <c r="A29" s="35">
        <v>57</v>
      </c>
      <c r="B29" s="37">
        <v>0.7</v>
      </c>
      <c r="C29" s="37">
        <v>0.70299999999999996</v>
      </c>
      <c r="D29" s="37">
        <v>0.70499999999999996</v>
      </c>
      <c r="E29" s="37">
        <v>0.70699999999999996</v>
      </c>
      <c r="F29" s="37">
        <v>0.71</v>
      </c>
      <c r="G29" s="37">
        <v>0.71199999999999997</v>
      </c>
      <c r="H29" s="37">
        <v>0.71499999999999997</v>
      </c>
      <c r="I29" s="37">
        <v>0.71699999999999997</v>
      </c>
      <c r="J29" s="37">
        <v>0.71899999999999997</v>
      </c>
      <c r="K29" s="37">
        <v>0.72199999999999998</v>
      </c>
      <c r="L29" s="37">
        <v>0.72399999999999998</v>
      </c>
      <c r="M29" s="37">
        <v>0.72699999999999998</v>
      </c>
    </row>
    <row r="30" spans="1:13" x14ac:dyDescent="0.25">
      <c r="A30" s="35">
        <v>58</v>
      </c>
      <c r="B30" s="37">
        <v>0.72899999999999998</v>
      </c>
      <c r="C30" s="37">
        <v>0.73199999999999998</v>
      </c>
      <c r="D30" s="37">
        <v>0.73399999999999999</v>
      </c>
      <c r="E30" s="37">
        <v>0.73699999999999999</v>
      </c>
      <c r="F30" s="37">
        <v>0.73899999999999999</v>
      </c>
      <c r="G30" s="37">
        <v>0.74199999999999999</v>
      </c>
      <c r="H30" s="37">
        <v>0.74399999999999999</v>
      </c>
      <c r="I30" s="37">
        <v>0.747</v>
      </c>
      <c r="J30" s="37">
        <v>0.75</v>
      </c>
      <c r="K30" s="37">
        <v>0.752</v>
      </c>
      <c r="L30" s="37">
        <v>0.755</v>
      </c>
      <c r="M30" s="37">
        <v>0.75700000000000001</v>
      </c>
    </row>
    <row r="31" spans="1:13" x14ac:dyDescent="0.25">
      <c r="A31" s="35">
        <v>59</v>
      </c>
      <c r="B31" s="37">
        <v>0.76</v>
      </c>
      <c r="C31" s="37">
        <v>0.76300000000000001</v>
      </c>
      <c r="D31" s="37">
        <v>0.76600000000000001</v>
      </c>
      <c r="E31" s="37">
        <v>0.76800000000000002</v>
      </c>
      <c r="F31" s="37">
        <v>0.77100000000000002</v>
      </c>
      <c r="G31" s="37">
        <v>0.77400000000000002</v>
      </c>
      <c r="H31" s="37">
        <v>0.77700000000000002</v>
      </c>
      <c r="I31" s="37">
        <v>0.77900000000000003</v>
      </c>
      <c r="J31" s="37">
        <v>0.78200000000000003</v>
      </c>
      <c r="K31" s="37">
        <v>0.78500000000000003</v>
      </c>
      <c r="L31" s="37">
        <v>0.78800000000000003</v>
      </c>
      <c r="M31" s="37">
        <v>0.79</v>
      </c>
    </row>
    <row r="32" spans="1:13" x14ac:dyDescent="0.25">
      <c r="A32" s="35">
        <v>60</v>
      </c>
      <c r="B32" s="37">
        <v>0.79300000000000004</v>
      </c>
      <c r="C32" s="37">
        <v>0.79600000000000004</v>
      </c>
      <c r="D32" s="37">
        <v>0.79900000000000004</v>
      </c>
      <c r="E32" s="37">
        <v>0.80200000000000005</v>
      </c>
      <c r="F32" s="37">
        <v>0.80500000000000005</v>
      </c>
      <c r="G32" s="37">
        <v>0.80800000000000005</v>
      </c>
      <c r="H32" s="37">
        <v>0.81100000000000005</v>
      </c>
      <c r="I32" s="37">
        <v>0.81399999999999995</v>
      </c>
      <c r="J32" s="37">
        <v>0.81699999999999995</v>
      </c>
      <c r="K32" s="37">
        <v>0.82</v>
      </c>
      <c r="L32" s="37">
        <v>0.82299999999999995</v>
      </c>
      <c r="M32" s="37">
        <v>0.82599999999999996</v>
      </c>
    </row>
    <row r="33" spans="1:13" x14ac:dyDescent="0.25">
      <c r="A33" s="35">
        <v>61</v>
      </c>
      <c r="B33" s="37">
        <v>0.82899999999999996</v>
      </c>
      <c r="C33" s="37">
        <v>0.83199999999999996</v>
      </c>
      <c r="D33" s="37">
        <v>0.83499999999999996</v>
      </c>
      <c r="E33" s="37">
        <v>0.83799999999999997</v>
      </c>
      <c r="F33" s="37">
        <v>0.84199999999999997</v>
      </c>
      <c r="G33" s="37">
        <v>0.84499999999999997</v>
      </c>
      <c r="H33" s="37">
        <v>0.84799999999999998</v>
      </c>
      <c r="I33" s="37">
        <v>0.85099999999999998</v>
      </c>
      <c r="J33" s="37">
        <v>0.85399999999999998</v>
      </c>
      <c r="K33" s="37">
        <v>0.85699999999999998</v>
      </c>
      <c r="L33" s="37">
        <v>0.86099999999999999</v>
      </c>
      <c r="M33" s="37">
        <v>0.86399999999999999</v>
      </c>
    </row>
    <row r="34" spans="1:13" x14ac:dyDescent="0.25">
      <c r="A34" s="35">
        <v>62</v>
      </c>
      <c r="B34" s="37">
        <v>0.86699999999999999</v>
      </c>
      <c r="C34" s="37">
        <v>0.871</v>
      </c>
      <c r="D34" s="37">
        <v>0.874</v>
      </c>
      <c r="E34" s="37">
        <v>0.877</v>
      </c>
      <c r="F34" s="37">
        <v>0.88100000000000001</v>
      </c>
      <c r="G34" s="37">
        <v>0.88400000000000001</v>
      </c>
      <c r="H34" s="37">
        <v>0.88800000000000001</v>
      </c>
      <c r="I34" s="37">
        <v>0.89100000000000001</v>
      </c>
      <c r="J34" s="37">
        <v>0.89500000000000002</v>
      </c>
      <c r="K34" s="37">
        <v>0.89800000000000002</v>
      </c>
      <c r="L34" s="37">
        <v>0.90200000000000002</v>
      </c>
      <c r="M34" s="37">
        <v>0.90500000000000003</v>
      </c>
    </row>
    <row r="35" spans="1:13" x14ac:dyDescent="0.25">
      <c r="A35" s="35">
        <v>63</v>
      </c>
      <c r="B35" s="37">
        <v>0.90900000000000003</v>
      </c>
      <c r="C35" s="37">
        <v>0.91200000000000003</v>
      </c>
      <c r="D35" s="37">
        <v>0.91600000000000004</v>
      </c>
      <c r="E35" s="37">
        <v>0.92</v>
      </c>
      <c r="F35" s="37">
        <v>0.92400000000000004</v>
      </c>
      <c r="G35" s="37">
        <v>0.92700000000000005</v>
      </c>
      <c r="H35" s="37">
        <v>0.93100000000000005</v>
      </c>
      <c r="I35" s="37">
        <v>0.93500000000000005</v>
      </c>
      <c r="J35" s="37">
        <v>0.93799999999999994</v>
      </c>
      <c r="K35" s="37">
        <v>0.94199999999999995</v>
      </c>
      <c r="L35" s="37">
        <v>0.94599999999999995</v>
      </c>
      <c r="M35" s="37">
        <v>0.95</v>
      </c>
    </row>
    <row r="36" spans="1:13" x14ac:dyDescent="0.25">
      <c r="A36" s="35">
        <v>64</v>
      </c>
      <c r="B36" s="37">
        <v>0.95299999999999996</v>
      </c>
      <c r="C36" s="37">
        <v>0.95799999999999996</v>
      </c>
      <c r="D36" s="37">
        <v>0.96199999999999997</v>
      </c>
      <c r="E36" s="37">
        <v>0.96599999999999997</v>
      </c>
      <c r="F36" s="37">
        <v>0.97</v>
      </c>
      <c r="G36" s="37">
        <v>0.97399999999999998</v>
      </c>
      <c r="H36" s="37">
        <v>0.97799999999999998</v>
      </c>
      <c r="I36" s="37">
        <v>0.98199999999999998</v>
      </c>
      <c r="J36" s="37">
        <v>0.98599999999999999</v>
      </c>
      <c r="K36" s="37">
        <v>0.99</v>
      </c>
      <c r="L36" s="37">
        <v>0.99399999999999999</v>
      </c>
      <c r="M36" s="37">
        <v>0.998</v>
      </c>
    </row>
    <row r="37" spans="1:13" x14ac:dyDescent="0.25">
      <c r="A37" s="35">
        <v>65</v>
      </c>
      <c r="B37" s="37">
        <v>1</v>
      </c>
      <c r="C37" s="37"/>
      <c r="D37" s="37"/>
      <c r="E37" s="37"/>
      <c r="F37" s="37"/>
      <c r="G37" s="37"/>
      <c r="H37" s="37"/>
      <c r="I37" s="37"/>
      <c r="J37" s="37"/>
      <c r="K37" s="37"/>
      <c r="L37" s="37"/>
      <c r="M37" s="37"/>
    </row>
  </sheetData>
  <sheetProtection algorithmName="SHA-512" hashValue="9LZLwXK9XykqRSUN5Udo1LWd9A4wX1Y3oS069/pgRAhDMK0vohHmJo1pT7rBGx9/QKuHC21XYis2Ffu8E+gTxA==" saltValue="NcK6EszX3Swg61/XUIl4QA==" spinCount="100000" sheet="1" objects="1" scenarios="1"/>
  <conditionalFormatting sqref="A6:A21">
    <cfRule type="expression" dxfId="489" priority="5" stopIfTrue="1">
      <formula>MOD(ROW(),2)=0</formula>
    </cfRule>
    <cfRule type="expression" dxfId="488" priority="6" stopIfTrue="1">
      <formula>MOD(ROW(),2)&lt;&gt;0</formula>
    </cfRule>
  </conditionalFormatting>
  <conditionalFormatting sqref="A26:A37">
    <cfRule type="expression" dxfId="487" priority="1" stopIfTrue="1">
      <formula>MOD(ROW(),2)=0</formula>
    </cfRule>
    <cfRule type="expression" dxfId="486" priority="2" stopIfTrue="1">
      <formula>MOD(ROW(),2)&lt;&gt;0</formula>
    </cfRule>
  </conditionalFormatting>
  <conditionalFormatting sqref="B6:M21">
    <cfRule type="expression" dxfId="485" priority="7" stopIfTrue="1">
      <formula>MOD(ROW(),2)=0</formula>
    </cfRule>
    <cfRule type="expression" dxfId="484" priority="8" stopIfTrue="1">
      <formula>MOD(ROW(),2)&lt;&gt;0</formula>
    </cfRule>
  </conditionalFormatting>
  <conditionalFormatting sqref="B26:M37">
    <cfRule type="expression" dxfId="483" priority="3" stopIfTrue="1">
      <formula>MOD(ROW(),2)=0</formula>
    </cfRule>
    <cfRule type="expression" dxfId="482" priority="4"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609F8-C898-4974-8B76-782FAB4BC9C0}">
  <sheetPr codeName="Sheet72"/>
  <dimension ref="A1:M3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x-407</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ht="26.4" x14ac:dyDescent="0.25">
      <c r="A10" s="56" t="s">
        <v>6</v>
      </c>
      <c r="B10" s="63" t="s">
        <v>351</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407</v>
      </c>
      <c r="C14" s="63"/>
      <c r="D14" s="63"/>
      <c r="E14" s="63"/>
      <c r="F14" s="63"/>
      <c r="G14" s="63"/>
      <c r="H14" s="63"/>
      <c r="I14" s="63"/>
      <c r="J14" s="63"/>
      <c r="K14" s="63"/>
      <c r="L14" s="63"/>
      <c r="M14" s="63"/>
    </row>
    <row r="15" spans="1:13" x14ac:dyDescent="0.25">
      <c r="A15" s="56" t="s">
        <v>497</v>
      </c>
      <c r="B15" s="63" t="s">
        <v>536</v>
      </c>
      <c r="C15" s="63"/>
      <c r="D15" s="63"/>
      <c r="E15" s="63"/>
      <c r="F15" s="63"/>
      <c r="G15" s="63"/>
      <c r="H15" s="63"/>
      <c r="I15" s="63"/>
      <c r="J15" s="63"/>
      <c r="K15" s="63"/>
      <c r="L15" s="63"/>
      <c r="M15" s="63"/>
    </row>
    <row r="16" spans="1:13" x14ac:dyDescent="0.25">
      <c r="A16" s="56" t="s">
        <v>168</v>
      </c>
      <c r="B16" s="63" t="s">
        <v>352</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0.64800000000000002</v>
      </c>
      <c r="C27" s="37">
        <v>0.65</v>
      </c>
      <c r="D27" s="37">
        <v>0.65200000000000002</v>
      </c>
      <c r="E27" s="37">
        <v>0.65400000000000003</v>
      </c>
      <c r="F27" s="37">
        <v>0.65600000000000003</v>
      </c>
      <c r="G27" s="37">
        <v>0.65800000000000003</v>
      </c>
      <c r="H27" s="37">
        <v>0.66</v>
      </c>
      <c r="I27" s="37">
        <v>0.66300000000000003</v>
      </c>
      <c r="J27" s="37">
        <v>0.66500000000000004</v>
      </c>
      <c r="K27" s="37">
        <v>0.66700000000000004</v>
      </c>
      <c r="L27" s="37">
        <v>0.66900000000000004</v>
      </c>
      <c r="M27" s="37">
        <v>0.67100000000000004</v>
      </c>
    </row>
    <row r="28" spans="1:13" x14ac:dyDescent="0.25">
      <c r="A28" s="35">
        <v>56</v>
      </c>
      <c r="B28" s="37">
        <v>0.67300000000000004</v>
      </c>
      <c r="C28" s="37">
        <v>0.67500000000000004</v>
      </c>
      <c r="D28" s="37">
        <v>0.67800000000000005</v>
      </c>
      <c r="E28" s="37">
        <v>0.68</v>
      </c>
      <c r="F28" s="37">
        <v>0.68200000000000005</v>
      </c>
      <c r="G28" s="37">
        <v>0.68400000000000005</v>
      </c>
      <c r="H28" s="37">
        <v>0.68700000000000006</v>
      </c>
      <c r="I28" s="37">
        <v>0.68899999999999995</v>
      </c>
      <c r="J28" s="37">
        <v>0.69099999999999995</v>
      </c>
      <c r="K28" s="37">
        <v>0.69299999999999995</v>
      </c>
      <c r="L28" s="37">
        <v>0.69599999999999995</v>
      </c>
      <c r="M28" s="37">
        <v>0.69799999999999995</v>
      </c>
    </row>
    <row r="29" spans="1:13" x14ac:dyDescent="0.25">
      <c r="A29" s="35">
        <v>57</v>
      </c>
      <c r="B29" s="37">
        <v>0.7</v>
      </c>
      <c r="C29" s="37">
        <v>0.70299999999999996</v>
      </c>
      <c r="D29" s="37">
        <v>0.70499999999999996</v>
      </c>
      <c r="E29" s="37">
        <v>0.70699999999999996</v>
      </c>
      <c r="F29" s="37">
        <v>0.71</v>
      </c>
      <c r="G29" s="37">
        <v>0.71199999999999997</v>
      </c>
      <c r="H29" s="37">
        <v>0.71499999999999997</v>
      </c>
      <c r="I29" s="37">
        <v>0.71699999999999997</v>
      </c>
      <c r="J29" s="37">
        <v>0.71899999999999997</v>
      </c>
      <c r="K29" s="37">
        <v>0.72199999999999998</v>
      </c>
      <c r="L29" s="37">
        <v>0.72399999999999998</v>
      </c>
      <c r="M29" s="37">
        <v>0.72699999999999998</v>
      </c>
    </row>
    <row r="30" spans="1:13" x14ac:dyDescent="0.25">
      <c r="A30" s="35">
        <v>58</v>
      </c>
      <c r="B30" s="37">
        <v>0.72899999999999998</v>
      </c>
      <c r="C30" s="37">
        <v>0.73199999999999998</v>
      </c>
      <c r="D30" s="37">
        <v>0.73399999999999999</v>
      </c>
      <c r="E30" s="37">
        <v>0.73699999999999999</v>
      </c>
      <c r="F30" s="37">
        <v>0.73899999999999999</v>
      </c>
      <c r="G30" s="37">
        <v>0.74199999999999999</v>
      </c>
      <c r="H30" s="37">
        <v>0.74399999999999999</v>
      </c>
      <c r="I30" s="37">
        <v>0.747</v>
      </c>
      <c r="J30" s="37">
        <v>0.75</v>
      </c>
      <c r="K30" s="37">
        <v>0.752</v>
      </c>
      <c r="L30" s="37">
        <v>0.755</v>
      </c>
      <c r="M30" s="37">
        <v>0.75700000000000001</v>
      </c>
    </row>
    <row r="31" spans="1:13" x14ac:dyDescent="0.25">
      <c r="A31" s="35">
        <v>59</v>
      </c>
      <c r="B31" s="37">
        <v>0.76</v>
      </c>
      <c r="C31" s="37">
        <v>0.76300000000000001</v>
      </c>
      <c r="D31" s="37">
        <v>0.76600000000000001</v>
      </c>
      <c r="E31" s="37">
        <v>0.76800000000000002</v>
      </c>
      <c r="F31" s="37">
        <v>0.77100000000000002</v>
      </c>
      <c r="G31" s="37">
        <v>0.77400000000000002</v>
      </c>
      <c r="H31" s="37">
        <v>0.77700000000000002</v>
      </c>
      <c r="I31" s="37">
        <v>0.77900000000000003</v>
      </c>
      <c r="J31" s="37">
        <v>0.78200000000000003</v>
      </c>
      <c r="K31" s="37">
        <v>0.78500000000000003</v>
      </c>
      <c r="L31" s="37">
        <v>0.78800000000000003</v>
      </c>
      <c r="M31" s="37">
        <v>0.79</v>
      </c>
    </row>
    <row r="32" spans="1:13" x14ac:dyDescent="0.25">
      <c r="A32" s="35">
        <v>60</v>
      </c>
      <c r="B32" s="37">
        <v>0.79300000000000004</v>
      </c>
      <c r="C32" s="37">
        <v>0.79600000000000004</v>
      </c>
      <c r="D32" s="37">
        <v>0.79900000000000004</v>
      </c>
      <c r="E32" s="37">
        <v>0.80200000000000005</v>
      </c>
      <c r="F32" s="37">
        <v>0.80500000000000005</v>
      </c>
      <c r="G32" s="37">
        <v>0.80800000000000005</v>
      </c>
      <c r="H32" s="37">
        <v>0.81100000000000005</v>
      </c>
      <c r="I32" s="37">
        <v>0.81399999999999995</v>
      </c>
      <c r="J32" s="37">
        <v>0.81699999999999995</v>
      </c>
      <c r="K32" s="37">
        <v>0.82</v>
      </c>
      <c r="L32" s="37">
        <v>0.82299999999999995</v>
      </c>
      <c r="M32" s="37">
        <v>0.82599999999999996</v>
      </c>
    </row>
    <row r="33" spans="1:13" x14ac:dyDescent="0.25">
      <c r="A33" s="35">
        <v>61</v>
      </c>
      <c r="B33" s="37">
        <v>0.82899999999999996</v>
      </c>
      <c r="C33" s="37">
        <v>0.83199999999999996</v>
      </c>
      <c r="D33" s="37">
        <v>0.83499999999999996</v>
      </c>
      <c r="E33" s="37">
        <v>0.83799999999999997</v>
      </c>
      <c r="F33" s="37">
        <v>0.84199999999999997</v>
      </c>
      <c r="G33" s="37">
        <v>0.84499999999999997</v>
      </c>
      <c r="H33" s="37">
        <v>0.84799999999999998</v>
      </c>
      <c r="I33" s="37">
        <v>0.85099999999999998</v>
      </c>
      <c r="J33" s="37">
        <v>0.85399999999999998</v>
      </c>
      <c r="K33" s="37">
        <v>0.85699999999999998</v>
      </c>
      <c r="L33" s="37">
        <v>0.86099999999999999</v>
      </c>
      <c r="M33" s="37">
        <v>0.86399999999999999</v>
      </c>
    </row>
    <row r="34" spans="1:13" x14ac:dyDescent="0.25">
      <c r="A34" s="35">
        <v>62</v>
      </c>
      <c r="B34" s="37">
        <v>0.86699999999999999</v>
      </c>
      <c r="C34" s="37">
        <v>0.871</v>
      </c>
      <c r="D34" s="37">
        <v>0.874</v>
      </c>
      <c r="E34" s="37">
        <v>0.877</v>
      </c>
      <c r="F34" s="37">
        <v>0.88100000000000001</v>
      </c>
      <c r="G34" s="37">
        <v>0.88400000000000001</v>
      </c>
      <c r="H34" s="37">
        <v>0.88800000000000001</v>
      </c>
      <c r="I34" s="37">
        <v>0.89100000000000001</v>
      </c>
      <c r="J34" s="37">
        <v>0.89500000000000002</v>
      </c>
      <c r="K34" s="37">
        <v>0.89800000000000002</v>
      </c>
      <c r="L34" s="37">
        <v>0.90200000000000002</v>
      </c>
      <c r="M34" s="37">
        <v>0.90500000000000003</v>
      </c>
    </row>
    <row r="35" spans="1:13" x14ac:dyDescent="0.25">
      <c r="A35" s="35">
        <v>63</v>
      </c>
      <c r="B35" s="37">
        <v>0.90900000000000003</v>
      </c>
      <c r="C35" s="37">
        <v>0.91200000000000003</v>
      </c>
      <c r="D35" s="37">
        <v>0.91600000000000004</v>
      </c>
      <c r="E35" s="37">
        <v>0.92</v>
      </c>
      <c r="F35" s="37">
        <v>0.92400000000000004</v>
      </c>
      <c r="G35" s="37">
        <v>0.92700000000000005</v>
      </c>
      <c r="H35" s="37">
        <v>0.93100000000000005</v>
      </c>
      <c r="I35" s="37">
        <v>0.93500000000000005</v>
      </c>
      <c r="J35" s="37">
        <v>0.93799999999999994</v>
      </c>
      <c r="K35" s="37">
        <v>0.94199999999999995</v>
      </c>
      <c r="L35" s="37">
        <v>0.94599999999999995</v>
      </c>
      <c r="M35" s="37">
        <v>0.95</v>
      </c>
    </row>
    <row r="36" spans="1:13" x14ac:dyDescent="0.25">
      <c r="A36" s="35">
        <v>64</v>
      </c>
      <c r="B36" s="37">
        <v>0.95299999999999996</v>
      </c>
      <c r="C36" s="37">
        <v>0.95799999999999996</v>
      </c>
      <c r="D36" s="37">
        <v>0.96199999999999997</v>
      </c>
      <c r="E36" s="37">
        <v>0.96599999999999997</v>
      </c>
      <c r="F36" s="37">
        <v>0.97</v>
      </c>
      <c r="G36" s="37">
        <v>0.97399999999999998</v>
      </c>
      <c r="H36" s="37">
        <v>0.97799999999999998</v>
      </c>
      <c r="I36" s="37">
        <v>0.98199999999999998</v>
      </c>
      <c r="J36" s="37">
        <v>0.98599999999999999</v>
      </c>
      <c r="K36" s="37">
        <v>0.99</v>
      </c>
      <c r="L36" s="37">
        <v>0.99399999999999999</v>
      </c>
      <c r="M36" s="37">
        <v>0.998</v>
      </c>
    </row>
    <row r="37" spans="1:13" x14ac:dyDescent="0.25">
      <c r="A37" s="35">
        <v>65</v>
      </c>
      <c r="B37" s="37">
        <v>1</v>
      </c>
      <c r="C37" s="37"/>
      <c r="D37" s="37"/>
      <c r="E37" s="37"/>
      <c r="F37" s="37"/>
      <c r="G37" s="37"/>
      <c r="H37" s="37"/>
      <c r="I37" s="37"/>
      <c r="J37" s="37"/>
      <c r="K37" s="37"/>
      <c r="L37" s="37"/>
      <c r="M37" s="37"/>
    </row>
  </sheetData>
  <sheetProtection algorithmName="SHA-512" hashValue="QM8T9ulyboyip2ZHOFOWnKhB8i5sP6K9K+aaSodwZizVBB9vtw2BNLu1WIfjjzEeDwAYMWoEEO4WWfF2uLhL4A==" saltValue="VSY3YXVEMgMGriuPLFmWkQ==" spinCount="100000" sheet="1" objects="1" scenarios="1"/>
  <conditionalFormatting sqref="A6:A21">
    <cfRule type="expression" dxfId="481" priority="5" stopIfTrue="1">
      <formula>MOD(ROW(),2)=0</formula>
    </cfRule>
    <cfRule type="expression" dxfId="480" priority="6" stopIfTrue="1">
      <formula>MOD(ROW(),2)&lt;&gt;0</formula>
    </cfRule>
  </conditionalFormatting>
  <conditionalFormatting sqref="A26:A37">
    <cfRule type="expression" dxfId="479" priority="1" stopIfTrue="1">
      <formula>MOD(ROW(),2)=0</formula>
    </cfRule>
    <cfRule type="expression" dxfId="478" priority="2" stopIfTrue="1">
      <formula>MOD(ROW(),2)&lt;&gt;0</formula>
    </cfRule>
  </conditionalFormatting>
  <conditionalFormatting sqref="B6:M21">
    <cfRule type="expression" dxfId="477" priority="7" stopIfTrue="1">
      <formula>MOD(ROW(),2)=0</formula>
    </cfRule>
    <cfRule type="expression" dxfId="476" priority="8" stopIfTrue="1">
      <formula>MOD(ROW(),2)&lt;&gt;0</formula>
    </cfRule>
  </conditionalFormatting>
  <conditionalFormatting sqref="B26:M37">
    <cfRule type="expression" dxfId="475" priority="3" stopIfTrue="1">
      <formula>MOD(ROW(),2)=0</formula>
    </cfRule>
    <cfRule type="expression" dxfId="474" priority="4"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CC435-1759-41D5-B60F-A57B03F0EBE5}">
  <sheetPr codeName="Sheet73"/>
  <dimension ref="A1:M40"/>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x-408</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ht="39.6" x14ac:dyDescent="0.25">
      <c r="A10" s="56" t="s">
        <v>6</v>
      </c>
      <c r="B10" s="63" t="s">
        <v>353</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354</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408</v>
      </c>
      <c r="C14" s="63"/>
      <c r="D14" s="63"/>
      <c r="E14" s="63"/>
      <c r="F14" s="63"/>
      <c r="G14" s="63"/>
      <c r="H14" s="63"/>
      <c r="I14" s="63"/>
      <c r="J14" s="63"/>
      <c r="K14" s="63"/>
      <c r="L14" s="63"/>
      <c r="M14" s="63"/>
    </row>
    <row r="15" spans="1:13" x14ac:dyDescent="0.25">
      <c r="A15" s="56" t="s">
        <v>497</v>
      </c>
      <c r="B15" s="63" t="s">
        <v>537</v>
      </c>
      <c r="C15" s="63"/>
      <c r="D15" s="63"/>
      <c r="E15" s="63"/>
      <c r="F15" s="63"/>
      <c r="G15" s="63"/>
      <c r="H15" s="63"/>
      <c r="I15" s="63"/>
      <c r="J15" s="63"/>
      <c r="K15" s="63"/>
      <c r="L15" s="63"/>
      <c r="M15" s="63"/>
    </row>
    <row r="16" spans="1:13" x14ac:dyDescent="0.25">
      <c r="A16" s="56" t="s">
        <v>168</v>
      </c>
      <c r="B16" s="63" t="s">
        <v>355</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513</v>
      </c>
      <c r="B26" s="34">
        <v>0</v>
      </c>
      <c r="C26" s="34">
        <v>1</v>
      </c>
      <c r="D26" s="34">
        <v>2</v>
      </c>
      <c r="E26" s="34">
        <v>3</v>
      </c>
      <c r="F26" s="34">
        <v>4</v>
      </c>
      <c r="G26" s="34">
        <v>5</v>
      </c>
      <c r="H26" s="34">
        <v>6</v>
      </c>
      <c r="I26" s="34">
        <v>7</v>
      </c>
      <c r="J26" s="34">
        <v>8</v>
      </c>
      <c r="K26" s="34">
        <v>9</v>
      </c>
      <c r="L26" s="34">
        <v>10</v>
      </c>
      <c r="M26" s="34">
        <v>11</v>
      </c>
    </row>
    <row r="27" spans="1:13" x14ac:dyDescent="0.25">
      <c r="A27" s="35">
        <v>0</v>
      </c>
      <c r="B27" s="37">
        <v>1</v>
      </c>
      <c r="C27" s="37">
        <v>0.998</v>
      </c>
      <c r="D27" s="37">
        <v>0.99399999999999999</v>
      </c>
      <c r="E27" s="37">
        <v>0.98899999999999999</v>
      </c>
      <c r="F27" s="37">
        <v>0.98499999999999999</v>
      </c>
      <c r="G27" s="37">
        <v>0.98099999999999998</v>
      </c>
      <c r="H27" s="37">
        <v>0.97599999999999998</v>
      </c>
      <c r="I27" s="37">
        <v>0.97199999999999998</v>
      </c>
      <c r="J27" s="37">
        <v>0.96799999999999997</v>
      </c>
      <c r="K27" s="37">
        <v>0.96299999999999997</v>
      </c>
      <c r="L27" s="37">
        <v>0.95899999999999996</v>
      </c>
      <c r="M27" s="37">
        <v>0.95499999999999996</v>
      </c>
    </row>
    <row r="28" spans="1:13" x14ac:dyDescent="0.25">
      <c r="A28" s="35">
        <v>1</v>
      </c>
      <c r="B28" s="37">
        <v>0.95</v>
      </c>
      <c r="C28" s="37">
        <v>0.94599999999999995</v>
      </c>
      <c r="D28" s="37">
        <v>0.94199999999999995</v>
      </c>
      <c r="E28" s="37">
        <v>0.93799999999999994</v>
      </c>
      <c r="F28" s="37">
        <v>0.93400000000000005</v>
      </c>
      <c r="G28" s="37">
        <v>0.93100000000000005</v>
      </c>
      <c r="H28" s="37">
        <v>0.92700000000000005</v>
      </c>
      <c r="I28" s="37">
        <v>0.92300000000000004</v>
      </c>
      <c r="J28" s="37">
        <v>0.91900000000000004</v>
      </c>
      <c r="K28" s="37">
        <v>0.91500000000000004</v>
      </c>
      <c r="L28" s="37">
        <v>0.91100000000000003</v>
      </c>
      <c r="M28" s="37">
        <v>0.90700000000000003</v>
      </c>
    </row>
    <row r="29" spans="1:13" x14ac:dyDescent="0.25">
      <c r="A29" s="35">
        <v>2</v>
      </c>
      <c r="B29" s="37">
        <v>0.90300000000000002</v>
      </c>
      <c r="C29" s="37">
        <v>0.89900000000000002</v>
      </c>
      <c r="D29" s="37">
        <v>0.89600000000000002</v>
      </c>
      <c r="E29" s="37">
        <v>0.89200000000000002</v>
      </c>
      <c r="F29" s="37">
        <v>0.88800000000000001</v>
      </c>
      <c r="G29" s="37">
        <v>0.88500000000000001</v>
      </c>
      <c r="H29" s="37">
        <v>0.88100000000000001</v>
      </c>
      <c r="I29" s="37">
        <v>0.877</v>
      </c>
      <c r="J29" s="37">
        <v>0.874</v>
      </c>
      <c r="K29" s="37">
        <v>0.87</v>
      </c>
      <c r="L29" s="37">
        <v>0.86699999999999999</v>
      </c>
      <c r="M29" s="37">
        <v>0.86299999999999999</v>
      </c>
    </row>
    <row r="30" spans="1:13" x14ac:dyDescent="0.25">
      <c r="A30" s="35">
        <v>3</v>
      </c>
      <c r="B30" s="37">
        <v>0.85899999999999999</v>
      </c>
      <c r="C30" s="37">
        <v>0.85599999999999998</v>
      </c>
      <c r="D30" s="37">
        <v>0.85199999999999998</v>
      </c>
      <c r="E30" s="37">
        <v>0.84899999999999998</v>
      </c>
      <c r="F30" s="37">
        <v>0.84599999999999997</v>
      </c>
      <c r="G30" s="37">
        <v>0.84199999999999997</v>
      </c>
      <c r="H30" s="37">
        <v>0.83899999999999997</v>
      </c>
      <c r="I30" s="37">
        <v>0.83599999999999997</v>
      </c>
      <c r="J30" s="37">
        <v>0.83199999999999996</v>
      </c>
      <c r="K30" s="37">
        <v>0.82899999999999996</v>
      </c>
      <c r="L30" s="37">
        <v>0.82599999999999996</v>
      </c>
      <c r="M30" s="37">
        <v>0.82199999999999995</v>
      </c>
    </row>
    <row r="31" spans="1:13" x14ac:dyDescent="0.25">
      <c r="A31" s="35">
        <v>4</v>
      </c>
      <c r="B31" s="37">
        <v>0.81899999999999995</v>
      </c>
      <c r="C31" s="37">
        <v>0.81599999999999995</v>
      </c>
      <c r="D31" s="37">
        <v>0.81299999999999994</v>
      </c>
      <c r="E31" s="37">
        <v>0.81</v>
      </c>
      <c r="F31" s="37">
        <v>0.80700000000000005</v>
      </c>
      <c r="G31" s="37">
        <v>0.80300000000000005</v>
      </c>
      <c r="H31" s="37">
        <v>0.8</v>
      </c>
      <c r="I31" s="37">
        <v>0.79700000000000004</v>
      </c>
      <c r="J31" s="37">
        <v>0.79400000000000004</v>
      </c>
      <c r="K31" s="37">
        <v>0.79100000000000004</v>
      </c>
      <c r="L31" s="37">
        <v>0.78800000000000003</v>
      </c>
      <c r="M31" s="37">
        <v>0.78500000000000003</v>
      </c>
    </row>
    <row r="32" spans="1:13" x14ac:dyDescent="0.25">
      <c r="A32" s="35">
        <v>5</v>
      </c>
      <c r="B32" s="37">
        <v>0.78200000000000003</v>
      </c>
      <c r="C32" s="37">
        <v>0.77900000000000003</v>
      </c>
      <c r="D32" s="37">
        <v>0.77600000000000002</v>
      </c>
      <c r="E32" s="37">
        <v>0.77300000000000002</v>
      </c>
      <c r="F32" s="37">
        <v>0.77</v>
      </c>
      <c r="G32" s="37">
        <v>0.76700000000000002</v>
      </c>
      <c r="H32" s="37">
        <v>0.76500000000000001</v>
      </c>
      <c r="I32" s="37">
        <v>0.76200000000000001</v>
      </c>
      <c r="J32" s="37">
        <v>0.75900000000000001</v>
      </c>
      <c r="K32" s="37">
        <v>0.75600000000000001</v>
      </c>
      <c r="L32" s="37">
        <v>0.753</v>
      </c>
      <c r="M32" s="37">
        <v>0.75</v>
      </c>
    </row>
    <row r="33" spans="1:13" x14ac:dyDescent="0.25">
      <c r="A33" s="35">
        <v>6</v>
      </c>
      <c r="B33" s="37">
        <v>0.747</v>
      </c>
      <c r="C33" s="37">
        <v>0.745</v>
      </c>
      <c r="D33" s="37">
        <v>0.74199999999999999</v>
      </c>
      <c r="E33" s="37">
        <v>0.73899999999999999</v>
      </c>
      <c r="F33" s="37">
        <v>0.73699999999999999</v>
      </c>
      <c r="G33" s="37">
        <v>0.73399999999999999</v>
      </c>
      <c r="H33" s="37">
        <v>0.73099999999999998</v>
      </c>
      <c r="I33" s="37">
        <v>0.72899999999999998</v>
      </c>
      <c r="J33" s="37">
        <v>0.72599999999999998</v>
      </c>
      <c r="K33" s="37">
        <v>0.72299999999999998</v>
      </c>
      <c r="L33" s="37">
        <v>0.72099999999999997</v>
      </c>
      <c r="M33" s="37">
        <v>0.71799999999999997</v>
      </c>
    </row>
    <row r="34" spans="1:13" x14ac:dyDescent="0.25">
      <c r="A34" s="35">
        <v>7</v>
      </c>
      <c r="B34" s="37">
        <v>0.71599999999999997</v>
      </c>
      <c r="C34" s="37">
        <v>0.71299999999999997</v>
      </c>
      <c r="D34" s="37">
        <v>0.71</v>
      </c>
      <c r="E34" s="37">
        <v>0.70799999999999996</v>
      </c>
      <c r="F34" s="37">
        <v>0.70599999999999996</v>
      </c>
      <c r="G34" s="37">
        <v>0.70299999999999996</v>
      </c>
      <c r="H34" s="37">
        <v>0.70099999999999996</v>
      </c>
      <c r="I34" s="37">
        <v>0.69799999999999995</v>
      </c>
      <c r="J34" s="37">
        <v>0.69599999999999995</v>
      </c>
      <c r="K34" s="37">
        <v>0.69299999999999995</v>
      </c>
      <c r="L34" s="37">
        <v>0.69099999999999995</v>
      </c>
      <c r="M34" s="37">
        <v>0.68799999999999994</v>
      </c>
    </row>
    <row r="35" spans="1:13" x14ac:dyDescent="0.25">
      <c r="A35" s="35">
        <v>8</v>
      </c>
      <c r="B35" s="37">
        <v>0.68600000000000005</v>
      </c>
      <c r="C35" s="37">
        <v>0.68300000000000005</v>
      </c>
      <c r="D35" s="37">
        <v>0.68100000000000005</v>
      </c>
      <c r="E35" s="37">
        <v>0.67900000000000005</v>
      </c>
      <c r="F35" s="37">
        <v>0.67600000000000005</v>
      </c>
      <c r="G35" s="37">
        <v>0.67400000000000004</v>
      </c>
      <c r="H35" s="37">
        <v>0.67200000000000004</v>
      </c>
      <c r="I35" s="37">
        <v>0.67</v>
      </c>
      <c r="J35" s="37">
        <v>0.66700000000000004</v>
      </c>
      <c r="K35" s="37">
        <v>0.66500000000000004</v>
      </c>
      <c r="L35" s="37">
        <v>0.66300000000000003</v>
      </c>
      <c r="M35" s="37">
        <v>0.66</v>
      </c>
    </row>
    <row r="36" spans="1:13" x14ac:dyDescent="0.25">
      <c r="A36" s="35">
        <v>9</v>
      </c>
      <c r="B36" s="37">
        <v>0.65800000000000003</v>
      </c>
      <c r="C36" s="37">
        <v>0.65600000000000003</v>
      </c>
      <c r="D36" s="37">
        <v>0.65400000000000003</v>
      </c>
      <c r="E36" s="37">
        <v>0.65200000000000002</v>
      </c>
      <c r="F36" s="37">
        <v>0.64900000000000002</v>
      </c>
      <c r="G36" s="37">
        <v>0.64700000000000002</v>
      </c>
      <c r="H36" s="37">
        <v>0.64500000000000002</v>
      </c>
      <c r="I36" s="37">
        <v>0.64300000000000002</v>
      </c>
      <c r="J36" s="37">
        <v>0.64100000000000001</v>
      </c>
      <c r="K36" s="37">
        <v>0.63900000000000001</v>
      </c>
      <c r="L36" s="37">
        <v>0.63600000000000001</v>
      </c>
      <c r="M36" s="37">
        <v>0.63400000000000001</v>
      </c>
    </row>
    <row r="37" spans="1:13" x14ac:dyDescent="0.25">
      <c r="A37" s="35">
        <v>10</v>
      </c>
      <c r="B37" s="37">
        <v>0.63200000000000001</v>
      </c>
      <c r="C37" s="37">
        <v>0.63</v>
      </c>
      <c r="D37" s="37">
        <v>0.628</v>
      </c>
      <c r="E37" s="37">
        <v>0.626</v>
      </c>
      <c r="F37" s="37">
        <v>0.624</v>
      </c>
      <c r="G37" s="37">
        <v>0.622</v>
      </c>
      <c r="H37" s="37">
        <v>0.62</v>
      </c>
      <c r="I37" s="37">
        <v>0.61799999999999999</v>
      </c>
      <c r="J37" s="37">
        <v>0.61599999999999999</v>
      </c>
      <c r="K37" s="37">
        <v>0.61399999999999999</v>
      </c>
      <c r="L37" s="37">
        <v>0.61199999999999999</v>
      </c>
      <c r="M37" s="37">
        <v>0.61</v>
      </c>
    </row>
    <row r="38" spans="1:13" x14ac:dyDescent="0.25">
      <c r="A38" s="35">
        <v>11</v>
      </c>
      <c r="B38" s="37">
        <v>0.60799999999999998</v>
      </c>
      <c r="C38" s="37">
        <v>0.60599999999999998</v>
      </c>
      <c r="D38" s="37">
        <v>0.60399999999999998</v>
      </c>
      <c r="E38" s="37">
        <v>0.60199999999999998</v>
      </c>
      <c r="F38" s="37">
        <v>0.6</v>
      </c>
      <c r="G38" s="37">
        <v>0.59799999999999998</v>
      </c>
      <c r="H38" s="37">
        <v>0.59599999999999997</v>
      </c>
      <c r="I38" s="37">
        <v>0.59499999999999997</v>
      </c>
      <c r="J38" s="37">
        <v>0.59299999999999997</v>
      </c>
      <c r="K38" s="37">
        <v>0.59099999999999997</v>
      </c>
      <c r="L38" s="37">
        <v>0.58899999999999997</v>
      </c>
      <c r="M38" s="37">
        <v>0.58699999999999997</v>
      </c>
    </row>
    <row r="39" spans="1:13" x14ac:dyDescent="0.25">
      <c r="A39" s="35">
        <v>12</v>
      </c>
      <c r="B39" s="37">
        <v>0.58499999999999996</v>
      </c>
      <c r="C39" s="37">
        <v>0.58299999999999996</v>
      </c>
      <c r="D39" s="37">
        <v>0.58199999999999996</v>
      </c>
      <c r="E39" s="37">
        <v>0.57999999999999996</v>
      </c>
      <c r="F39" s="37">
        <v>0.57799999999999996</v>
      </c>
      <c r="G39" s="37">
        <v>0.57599999999999996</v>
      </c>
      <c r="H39" s="37">
        <v>0.57399999999999995</v>
      </c>
      <c r="I39" s="37">
        <v>0.57299999999999995</v>
      </c>
      <c r="J39" s="37">
        <v>0.57099999999999995</v>
      </c>
      <c r="K39" s="37">
        <v>0.56899999999999995</v>
      </c>
      <c r="L39" s="37">
        <v>0.56699999999999995</v>
      </c>
      <c r="M39" s="37">
        <v>0.56599999999999995</v>
      </c>
    </row>
    <row r="40" spans="1:13" x14ac:dyDescent="0.25">
      <c r="A40" s="35">
        <v>13</v>
      </c>
      <c r="B40" s="37">
        <v>0.56399999999999995</v>
      </c>
      <c r="C40" s="37"/>
      <c r="D40" s="37"/>
      <c r="E40" s="37"/>
      <c r="F40" s="37"/>
      <c r="G40" s="37"/>
      <c r="H40" s="37"/>
      <c r="I40" s="37"/>
      <c r="J40" s="37"/>
      <c r="K40" s="37"/>
      <c r="L40" s="37"/>
      <c r="M40" s="37"/>
    </row>
  </sheetData>
  <sheetProtection algorithmName="SHA-512" hashValue="ez81a+CWuShdMhddpgjsOICg5UmcTFJRr7t4m4Ulw/JaoESEHP0+C0v+Q5GjTHnQb5NWjkTsRw46v2nCZfOgjg==" saltValue="90gHjzlfbDR7be56qaXlPQ==" spinCount="100000" sheet="1" objects="1" scenarios="1"/>
  <conditionalFormatting sqref="A6:A21">
    <cfRule type="expression" dxfId="473" priority="5" stopIfTrue="1">
      <formula>MOD(ROW(),2)=0</formula>
    </cfRule>
    <cfRule type="expression" dxfId="472" priority="6" stopIfTrue="1">
      <formula>MOD(ROW(),2)&lt;&gt;0</formula>
    </cfRule>
  </conditionalFormatting>
  <conditionalFormatting sqref="A26:A40">
    <cfRule type="expression" dxfId="471" priority="1" stopIfTrue="1">
      <formula>MOD(ROW(),2)=0</formula>
    </cfRule>
    <cfRule type="expression" dxfId="470" priority="2" stopIfTrue="1">
      <formula>MOD(ROW(),2)&lt;&gt;0</formula>
    </cfRule>
  </conditionalFormatting>
  <conditionalFormatting sqref="B6:M21">
    <cfRule type="expression" dxfId="469" priority="7" stopIfTrue="1">
      <formula>MOD(ROW(),2)=0</formula>
    </cfRule>
    <cfRule type="expression" dxfId="468" priority="8" stopIfTrue="1">
      <formula>MOD(ROW(),2)&lt;&gt;0</formula>
    </cfRule>
  </conditionalFormatting>
  <conditionalFormatting sqref="B26:M40">
    <cfRule type="expression" dxfId="467" priority="3" stopIfTrue="1">
      <formula>MOD(ROW(),2)=0</formula>
    </cfRule>
    <cfRule type="expression" dxfId="466" priority="4"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3FFD6-0590-4C5F-8207-27A4F264653A}">
  <sheetPr codeName="Sheet74"/>
  <dimension ref="A1:M41"/>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ERF - x-409</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337</v>
      </c>
      <c r="C9" s="63"/>
      <c r="D9" s="63"/>
      <c r="E9" s="63"/>
      <c r="F9" s="63"/>
      <c r="G9" s="63"/>
      <c r="H9" s="63"/>
      <c r="I9" s="63"/>
      <c r="J9" s="63"/>
      <c r="K9" s="63"/>
      <c r="L9" s="63"/>
      <c r="M9" s="63"/>
    </row>
    <row r="10" spans="1:13" ht="26.4" x14ac:dyDescent="0.25">
      <c r="A10" s="56" t="s">
        <v>6</v>
      </c>
      <c r="B10" s="63" t="s">
        <v>356</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409</v>
      </c>
      <c r="C14" s="63"/>
      <c r="D14" s="63"/>
      <c r="E14" s="63"/>
      <c r="F14" s="63"/>
      <c r="G14" s="63"/>
      <c r="H14" s="63"/>
      <c r="I14" s="63"/>
      <c r="J14" s="63"/>
      <c r="K14" s="63"/>
      <c r="L14" s="63"/>
      <c r="M14" s="63"/>
    </row>
    <row r="15" spans="1:13" x14ac:dyDescent="0.25">
      <c r="A15" s="56" t="s">
        <v>497</v>
      </c>
      <c r="B15" s="63" t="s">
        <v>538</v>
      </c>
      <c r="C15" s="63"/>
      <c r="D15" s="63"/>
      <c r="E15" s="63"/>
      <c r="F15" s="63"/>
      <c r="G15" s="63"/>
      <c r="H15" s="63"/>
      <c r="I15" s="63"/>
      <c r="J15" s="63"/>
      <c r="K15" s="63"/>
      <c r="L15" s="63"/>
      <c r="M15" s="63"/>
    </row>
    <row r="16" spans="1:13" x14ac:dyDescent="0.25">
      <c r="A16" s="56" t="s">
        <v>168</v>
      </c>
      <c r="B16" s="63" t="s">
        <v>357</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55</v>
      </c>
      <c r="B27" s="37">
        <v>0.64800000000000002</v>
      </c>
      <c r="C27" s="37">
        <v>0.65</v>
      </c>
      <c r="D27" s="37">
        <v>0.65200000000000002</v>
      </c>
      <c r="E27" s="37">
        <v>0.65400000000000003</v>
      </c>
      <c r="F27" s="37">
        <v>0.65600000000000003</v>
      </c>
      <c r="G27" s="37">
        <v>0.65800000000000003</v>
      </c>
      <c r="H27" s="37">
        <v>0.66</v>
      </c>
      <c r="I27" s="37">
        <v>0.66300000000000003</v>
      </c>
      <c r="J27" s="37">
        <v>0.66500000000000004</v>
      </c>
      <c r="K27" s="37">
        <v>0.66700000000000004</v>
      </c>
      <c r="L27" s="37">
        <v>0.66900000000000004</v>
      </c>
      <c r="M27" s="37">
        <v>0.67100000000000004</v>
      </c>
    </row>
    <row r="28" spans="1:13" x14ac:dyDescent="0.25">
      <c r="A28" s="35">
        <v>56</v>
      </c>
      <c r="B28" s="37">
        <v>0.67300000000000004</v>
      </c>
      <c r="C28" s="37">
        <v>0.67500000000000004</v>
      </c>
      <c r="D28" s="37">
        <v>0.67800000000000005</v>
      </c>
      <c r="E28" s="37">
        <v>0.68</v>
      </c>
      <c r="F28" s="37">
        <v>0.68200000000000005</v>
      </c>
      <c r="G28" s="37">
        <v>0.68400000000000005</v>
      </c>
      <c r="H28" s="37">
        <v>0.68700000000000006</v>
      </c>
      <c r="I28" s="37">
        <v>0.68899999999999995</v>
      </c>
      <c r="J28" s="37">
        <v>0.69099999999999995</v>
      </c>
      <c r="K28" s="37">
        <v>0.69299999999999995</v>
      </c>
      <c r="L28" s="37">
        <v>0.69599999999999995</v>
      </c>
      <c r="M28" s="37">
        <v>0.69799999999999995</v>
      </c>
    </row>
    <row r="29" spans="1:13" x14ac:dyDescent="0.25">
      <c r="A29" s="35">
        <v>57</v>
      </c>
      <c r="B29" s="37">
        <v>0.7</v>
      </c>
      <c r="C29" s="37">
        <v>0.70299999999999996</v>
      </c>
      <c r="D29" s="37">
        <v>0.70499999999999996</v>
      </c>
      <c r="E29" s="37">
        <v>0.70699999999999996</v>
      </c>
      <c r="F29" s="37">
        <v>0.71</v>
      </c>
      <c r="G29" s="37">
        <v>0.71199999999999997</v>
      </c>
      <c r="H29" s="37">
        <v>0.71499999999999997</v>
      </c>
      <c r="I29" s="37">
        <v>0.71699999999999997</v>
      </c>
      <c r="J29" s="37">
        <v>0.71899999999999997</v>
      </c>
      <c r="K29" s="37">
        <v>0.72199999999999998</v>
      </c>
      <c r="L29" s="37">
        <v>0.72399999999999998</v>
      </c>
      <c r="M29" s="37">
        <v>0.72699999999999998</v>
      </c>
    </row>
    <row r="30" spans="1:13" x14ac:dyDescent="0.25">
      <c r="A30" s="35">
        <v>58</v>
      </c>
      <c r="B30" s="37">
        <v>0.72899999999999998</v>
      </c>
      <c r="C30" s="37">
        <v>0.73199999999999998</v>
      </c>
      <c r="D30" s="37">
        <v>0.73399999999999999</v>
      </c>
      <c r="E30" s="37">
        <v>0.73699999999999999</v>
      </c>
      <c r="F30" s="37">
        <v>0.73899999999999999</v>
      </c>
      <c r="G30" s="37">
        <v>0.74199999999999999</v>
      </c>
      <c r="H30" s="37">
        <v>0.74399999999999999</v>
      </c>
      <c r="I30" s="37">
        <v>0.747</v>
      </c>
      <c r="J30" s="37">
        <v>0.75</v>
      </c>
      <c r="K30" s="37">
        <v>0.752</v>
      </c>
      <c r="L30" s="37">
        <v>0.755</v>
      </c>
      <c r="M30" s="37">
        <v>0.75700000000000001</v>
      </c>
    </row>
    <row r="31" spans="1:13" x14ac:dyDescent="0.25">
      <c r="A31" s="35">
        <v>59</v>
      </c>
      <c r="B31" s="37">
        <v>0.76</v>
      </c>
      <c r="C31" s="37">
        <v>0.76300000000000001</v>
      </c>
      <c r="D31" s="37">
        <v>0.76600000000000001</v>
      </c>
      <c r="E31" s="37">
        <v>0.76800000000000002</v>
      </c>
      <c r="F31" s="37">
        <v>0.77100000000000002</v>
      </c>
      <c r="G31" s="37">
        <v>0.77400000000000002</v>
      </c>
      <c r="H31" s="37">
        <v>0.77700000000000002</v>
      </c>
      <c r="I31" s="37">
        <v>0.77900000000000003</v>
      </c>
      <c r="J31" s="37">
        <v>0.78200000000000003</v>
      </c>
      <c r="K31" s="37">
        <v>0.78500000000000003</v>
      </c>
      <c r="L31" s="37">
        <v>0.78800000000000003</v>
      </c>
      <c r="M31" s="37">
        <v>0.79</v>
      </c>
    </row>
    <row r="32" spans="1:13" x14ac:dyDescent="0.25">
      <c r="A32" s="35">
        <v>60</v>
      </c>
      <c r="B32" s="37">
        <v>0.79300000000000004</v>
      </c>
      <c r="C32" s="37">
        <v>0.79600000000000004</v>
      </c>
      <c r="D32" s="37">
        <v>0.79900000000000004</v>
      </c>
      <c r="E32" s="37">
        <v>0.80200000000000005</v>
      </c>
      <c r="F32" s="37">
        <v>0.80500000000000005</v>
      </c>
      <c r="G32" s="37">
        <v>0.80800000000000005</v>
      </c>
      <c r="H32" s="37">
        <v>0.81100000000000005</v>
      </c>
      <c r="I32" s="37">
        <v>0.81399999999999995</v>
      </c>
      <c r="J32" s="37">
        <v>0.81699999999999995</v>
      </c>
      <c r="K32" s="37">
        <v>0.82</v>
      </c>
      <c r="L32" s="37">
        <v>0.82299999999999995</v>
      </c>
      <c r="M32" s="37">
        <v>0.82599999999999996</v>
      </c>
    </row>
    <row r="33" spans="1:13" x14ac:dyDescent="0.25">
      <c r="A33" s="35">
        <v>61</v>
      </c>
      <c r="B33" s="37">
        <v>0.82899999999999996</v>
      </c>
      <c r="C33" s="37">
        <v>0.83199999999999996</v>
      </c>
      <c r="D33" s="37">
        <v>0.83499999999999996</v>
      </c>
      <c r="E33" s="37">
        <v>0.83799999999999997</v>
      </c>
      <c r="F33" s="37">
        <v>0.84199999999999997</v>
      </c>
      <c r="G33" s="37">
        <v>0.84499999999999997</v>
      </c>
      <c r="H33" s="37">
        <v>0.84799999999999998</v>
      </c>
      <c r="I33" s="37">
        <v>0.85099999999999998</v>
      </c>
      <c r="J33" s="37">
        <v>0.85399999999999998</v>
      </c>
      <c r="K33" s="37">
        <v>0.85699999999999998</v>
      </c>
      <c r="L33" s="37">
        <v>0.86099999999999999</v>
      </c>
      <c r="M33" s="37">
        <v>0.86399999999999999</v>
      </c>
    </row>
    <row r="34" spans="1:13" x14ac:dyDescent="0.25">
      <c r="A34" s="35">
        <v>62</v>
      </c>
      <c r="B34" s="37">
        <v>0.86699999999999999</v>
      </c>
      <c r="C34" s="37">
        <v>0.871</v>
      </c>
      <c r="D34" s="37">
        <v>0.874</v>
      </c>
      <c r="E34" s="37">
        <v>0.877</v>
      </c>
      <c r="F34" s="37">
        <v>0.88100000000000001</v>
      </c>
      <c r="G34" s="37">
        <v>0.88400000000000001</v>
      </c>
      <c r="H34" s="37">
        <v>0.88800000000000001</v>
      </c>
      <c r="I34" s="37">
        <v>0.89100000000000001</v>
      </c>
      <c r="J34" s="37">
        <v>0.89500000000000002</v>
      </c>
      <c r="K34" s="37">
        <v>0.89800000000000002</v>
      </c>
      <c r="L34" s="37">
        <v>0.90200000000000002</v>
      </c>
      <c r="M34" s="37">
        <v>0.90500000000000003</v>
      </c>
    </row>
    <row r="35" spans="1:13" x14ac:dyDescent="0.25">
      <c r="A35" s="35">
        <v>63</v>
      </c>
      <c r="B35" s="37">
        <v>0.90900000000000003</v>
      </c>
      <c r="C35" s="37">
        <v>0.91200000000000003</v>
      </c>
      <c r="D35" s="37">
        <v>0.91600000000000004</v>
      </c>
      <c r="E35" s="37">
        <v>0.92</v>
      </c>
      <c r="F35" s="37">
        <v>0.92400000000000004</v>
      </c>
      <c r="G35" s="37">
        <v>0.92700000000000005</v>
      </c>
      <c r="H35" s="37">
        <v>0.93100000000000005</v>
      </c>
      <c r="I35" s="37">
        <v>0.93500000000000005</v>
      </c>
      <c r="J35" s="37">
        <v>0.93799999999999994</v>
      </c>
      <c r="K35" s="37">
        <v>0.94199999999999995</v>
      </c>
      <c r="L35" s="37">
        <v>0.94599999999999995</v>
      </c>
      <c r="M35" s="37">
        <v>0.95</v>
      </c>
    </row>
    <row r="36" spans="1:13" x14ac:dyDescent="0.25">
      <c r="A36" s="35">
        <v>64</v>
      </c>
      <c r="B36" s="37">
        <v>0.95299999999999996</v>
      </c>
      <c r="C36" s="37">
        <v>0.95799999999999996</v>
      </c>
      <c r="D36" s="37">
        <v>0.96199999999999997</v>
      </c>
      <c r="E36" s="37">
        <v>0.96599999999999997</v>
      </c>
      <c r="F36" s="37">
        <v>0.97</v>
      </c>
      <c r="G36" s="37">
        <v>0.97399999999999998</v>
      </c>
      <c r="H36" s="37">
        <v>0.97799999999999998</v>
      </c>
      <c r="I36" s="37">
        <v>0.98199999999999998</v>
      </c>
      <c r="J36" s="37">
        <v>0.98599999999999999</v>
      </c>
      <c r="K36" s="37">
        <v>0.99</v>
      </c>
      <c r="L36" s="37">
        <v>0.99399999999999999</v>
      </c>
      <c r="M36" s="37">
        <v>0.998</v>
      </c>
    </row>
    <row r="37" spans="1:13" x14ac:dyDescent="0.25">
      <c r="A37" s="35">
        <v>65</v>
      </c>
      <c r="B37" s="37">
        <v>1</v>
      </c>
      <c r="C37" s="37">
        <v>1</v>
      </c>
      <c r="D37" s="37">
        <v>1</v>
      </c>
      <c r="E37" s="37">
        <v>1</v>
      </c>
      <c r="F37" s="37">
        <v>1</v>
      </c>
      <c r="G37" s="37">
        <v>1</v>
      </c>
      <c r="H37" s="37">
        <v>1</v>
      </c>
      <c r="I37" s="37">
        <v>1</v>
      </c>
      <c r="J37" s="37">
        <v>1</v>
      </c>
      <c r="K37" s="37">
        <v>1</v>
      </c>
      <c r="L37" s="37">
        <v>1</v>
      </c>
      <c r="M37" s="37">
        <v>1</v>
      </c>
    </row>
    <row r="38" spans="1:13" x14ac:dyDescent="0.25">
      <c r="A38" s="35">
        <v>66</v>
      </c>
      <c r="B38" s="37">
        <v>1</v>
      </c>
      <c r="C38" s="37">
        <v>1</v>
      </c>
      <c r="D38" s="37">
        <v>1</v>
      </c>
      <c r="E38" s="37">
        <v>1</v>
      </c>
      <c r="F38" s="37">
        <v>1</v>
      </c>
      <c r="G38" s="37">
        <v>1</v>
      </c>
      <c r="H38" s="37">
        <v>1</v>
      </c>
      <c r="I38" s="37">
        <v>1</v>
      </c>
      <c r="J38" s="37">
        <v>1</v>
      </c>
      <c r="K38" s="37">
        <v>1</v>
      </c>
      <c r="L38" s="37">
        <v>1</v>
      </c>
      <c r="M38" s="37">
        <v>1</v>
      </c>
    </row>
    <row r="39" spans="1:13" x14ac:dyDescent="0.25">
      <c r="A39" s="35">
        <v>67</v>
      </c>
      <c r="B39" s="37">
        <v>1</v>
      </c>
      <c r="C39" s="37">
        <v>1</v>
      </c>
      <c r="D39" s="37">
        <v>1</v>
      </c>
      <c r="E39" s="37">
        <v>1</v>
      </c>
      <c r="F39" s="37">
        <v>1</v>
      </c>
      <c r="G39" s="37">
        <v>1</v>
      </c>
      <c r="H39" s="37">
        <v>1</v>
      </c>
      <c r="I39" s="37">
        <v>1</v>
      </c>
      <c r="J39" s="37">
        <v>1</v>
      </c>
      <c r="K39" s="37">
        <v>1</v>
      </c>
      <c r="L39" s="37">
        <v>1</v>
      </c>
      <c r="M39" s="37">
        <v>1</v>
      </c>
    </row>
    <row r="40" spans="1:13" x14ac:dyDescent="0.25">
      <c r="A40" s="35">
        <v>68</v>
      </c>
      <c r="B40" s="37">
        <v>1</v>
      </c>
      <c r="C40" s="37">
        <v>1</v>
      </c>
      <c r="D40" s="37">
        <v>1</v>
      </c>
      <c r="E40" s="37">
        <v>1</v>
      </c>
      <c r="F40" s="37">
        <v>1</v>
      </c>
      <c r="G40" s="37">
        <v>1</v>
      </c>
      <c r="H40" s="37">
        <v>1</v>
      </c>
      <c r="I40" s="37">
        <v>1</v>
      </c>
      <c r="J40" s="37">
        <v>1</v>
      </c>
      <c r="K40" s="37">
        <v>1</v>
      </c>
      <c r="L40" s="37">
        <v>1</v>
      </c>
      <c r="M40" s="37">
        <v>1</v>
      </c>
    </row>
    <row r="41" spans="1:13" x14ac:dyDescent="0.25">
      <c r="A41" s="35">
        <v>69</v>
      </c>
      <c r="B41" s="37">
        <v>1</v>
      </c>
      <c r="C41" s="37"/>
      <c r="D41" s="37"/>
      <c r="E41" s="37"/>
      <c r="F41" s="37"/>
      <c r="G41" s="37"/>
      <c r="H41" s="37"/>
      <c r="I41" s="37"/>
      <c r="J41" s="37"/>
      <c r="K41" s="37"/>
      <c r="L41" s="37"/>
      <c r="M41" s="37"/>
    </row>
  </sheetData>
  <sheetProtection algorithmName="SHA-512" hashValue="OKjBdO2a9gQVWchiZAlRi4VdFmTc2DDncSDMn6hqPKNIEwuzBPFBoYig9UMdSXAYX1ad+rJJ794YV6j/Op7Nww==" saltValue="hMZvOPJEBjZy/+RqGOYL6g==" spinCount="100000" sheet="1" objects="1" scenarios="1"/>
  <conditionalFormatting sqref="A6:A21">
    <cfRule type="expression" dxfId="465" priority="5" stopIfTrue="1">
      <formula>MOD(ROW(),2)=0</formula>
    </cfRule>
    <cfRule type="expression" dxfId="464" priority="6" stopIfTrue="1">
      <formula>MOD(ROW(),2)&lt;&gt;0</formula>
    </cfRule>
  </conditionalFormatting>
  <conditionalFormatting sqref="A26:A41">
    <cfRule type="expression" dxfId="463" priority="1" stopIfTrue="1">
      <formula>MOD(ROW(),2)=0</formula>
    </cfRule>
    <cfRule type="expression" dxfId="462" priority="2" stopIfTrue="1">
      <formula>MOD(ROW(),2)&lt;&gt;0</formula>
    </cfRule>
  </conditionalFormatting>
  <conditionalFormatting sqref="B6:M21">
    <cfRule type="expression" dxfId="461" priority="7" stopIfTrue="1">
      <formula>MOD(ROW(),2)=0</formula>
    </cfRule>
    <cfRule type="expression" dxfId="460" priority="8" stopIfTrue="1">
      <formula>MOD(ROW(),2)&lt;&gt;0</formula>
    </cfRule>
  </conditionalFormatting>
  <conditionalFormatting sqref="B26:M41">
    <cfRule type="expression" dxfId="459" priority="3" stopIfTrue="1">
      <formula>MOD(ROW(),2)=0</formula>
    </cfRule>
    <cfRule type="expression" dxfId="458" priority="4"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980CC-9356-4811-B94A-7A0502F2735B}">
  <sheetPr codeName="Sheet75"/>
  <dimension ref="A1:M3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LRF - x-410</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358</v>
      </c>
      <c r="C9" s="63"/>
      <c r="D9" s="63"/>
      <c r="E9" s="63"/>
      <c r="F9" s="63"/>
      <c r="G9" s="63"/>
      <c r="H9" s="63"/>
      <c r="I9" s="63"/>
      <c r="J9" s="63"/>
      <c r="K9" s="63"/>
      <c r="L9" s="63"/>
      <c r="M9" s="63"/>
    </row>
    <row r="10" spans="1:13" x14ac:dyDescent="0.25">
      <c r="A10" s="56" t="s">
        <v>6</v>
      </c>
      <c r="B10" s="63" t="s">
        <v>359</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410</v>
      </c>
      <c r="C14" s="63"/>
      <c r="D14" s="63"/>
      <c r="E14" s="63"/>
      <c r="F14" s="63"/>
      <c r="G14" s="63"/>
      <c r="H14" s="63"/>
      <c r="I14" s="63"/>
      <c r="J14" s="63"/>
      <c r="K14" s="63"/>
      <c r="L14" s="63"/>
      <c r="M14" s="63"/>
    </row>
    <row r="15" spans="1:13" x14ac:dyDescent="0.25">
      <c r="A15" s="56" t="s">
        <v>497</v>
      </c>
      <c r="B15" s="63" t="s">
        <v>539</v>
      </c>
      <c r="C15" s="63"/>
      <c r="D15" s="63"/>
      <c r="E15" s="63"/>
      <c r="F15" s="63"/>
      <c r="G15" s="63"/>
      <c r="H15" s="63"/>
      <c r="I15" s="63"/>
      <c r="J15" s="63"/>
      <c r="K15" s="63"/>
      <c r="L15" s="63"/>
      <c r="M15" s="63"/>
    </row>
    <row r="16" spans="1:13" x14ac:dyDescent="0.25">
      <c r="A16" s="56" t="s">
        <v>168</v>
      </c>
      <c r="B16" s="63" t="s">
        <v>360</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65</v>
      </c>
      <c r="B27" s="37">
        <v>1.0009999999999999</v>
      </c>
      <c r="C27" s="37">
        <v>1.004</v>
      </c>
      <c r="D27" s="37">
        <v>1.0069999999999999</v>
      </c>
      <c r="E27" s="37">
        <v>1.01</v>
      </c>
      <c r="F27" s="37">
        <v>1.0129999999999999</v>
      </c>
      <c r="G27" s="37">
        <v>1.0149999999999999</v>
      </c>
      <c r="H27" s="37">
        <v>1.018</v>
      </c>
      <c r="I27" s="37">
        <v>1.0209999999999999</v>
      </c>
      <c r="J27" s="37">
        <v>1.024</v>
      </c>
      <c r="K27" s="37">
        <v>1.026</v>
      </c>
      <c r="L27" s="37">
        <v>1.0289999999999999</v>
      </c>
      <c r="M27" s="37">
        <v>1.032</v>
      </c>
    </row>
    <row r="28" spans="1:13" x14ac:dyDescent="0.25">
      <c r="A28" s="35">
        <v>66</v>
      </c>
      <c r="B28" s="37">
        <v>1.0349999999999999</v>
      </c>
      <c r="C28" s="37">
        <v>1.038</v>
      </c>
      <c r="D28" s="37">
        <v>1.0409999999999999</v>
      </c>
      <c r="E28" s="37">
        <v>1.044</v>
      </c>
      <c r="F28" s="37">
        <v>1.0469999999999999</v>
      </c>
      <c r="G28" s="37">
        <v>1.05</v>
      </c>
      <c r="H28" s="37">
        <v>1.0529999999999999</v>
      </c>
      <c r="I28" s="37">
        <v>1.056</v>
      </c>
      <c r="J28" s="37">
        <v>1.0589999999999999</v>
      </c>
      <c r="K28" s="37">
        <v>1.0620000000000001</v>
      </c>
      <c r="L28" s="37">
        <v>1.0649999999999999</v>
      </c>
      <c r="M28" s="37">
        <v>1.0680000000000001</v>
      </c>
    </row>
    <row r="29" spans="1:13" x14ac:dyDescent="0.25">
      <c r="A29" s="35">
        <v>67</v>
      </c>
      <c r="B29" s="37">
        <v>1.0720000000000001</v>
      </c>
      <c r="C29" s="37">
        <v>1.075</v>
      </c>
      <c r="D29" s="37">
        <v>1.0780000000000001</v>
      </c>
      <c r="E29" s="37">
        <v>1.0820000000000001</v>
      </c>
      <c r="F29" s="37">
        <v>1.085</v>
      </c>
      <c r="G29" s="37">
        <v>1.0880000000000001</v>
      </c>
      <c r="H29" s="37">
        <v>1.091</v>
      </c>
      <c r="I29" s="37">
        <v>1.095</v>
      </c>
      <c r="J29" s="37">
        <v>1.0980000000000001</v>
      </c>
      <c r="K29" s="37">
        <v>1.101</v>
      </c>
      <c r="L29" s="37">
        <v>1.105</v>
      </c>
      <c r="M29" s="37">
        <v>1.1080000000000001</v>
      </c>
    </row>
    <row r="30" spans="1:13" x14ac:dyDescent="0.25">
      <c r="A30" s="35">
        <v>68</v>
      </c>
      <c r="B30" s="37">
        <v>1.111</v>
      </c>
      <c r="C30" s="37">
        <v>1.115</v>
      </c>
      <c r="D30" s="37">
        <v>1.119</v>
      </c>
      <c r="E30" s="37">
        <v>1.1220000000000001</v>
      </c>
      <c r="F30" s="37">
        <v>1.1259999999999999</v>
      </c>
      <c r="G30" s="37">
        <v>1.1299999999999999</v>
      </c>
      <c r="H30" s="37">
        <v>1.133</v>
      </c>
      <c r="I30" s="37">
        <v>1.137</v>
      </c>
      <c r="J30" s="37">
        <v>1.1399999999999999</v>
      </c>
      <c r="K30" s="37">
        <v>1.1439999999999999</v>
      </c>
      <c r="L30" s="37">
        <v>1.1479999999999999</v>
      </c>
      <c r="M30" s="37">
        <v>1.151</v>
      </c>
    </row>
    <row r="31" spans="1:13" x14ac:dyDescent="0.25">
      <c r="A31" s="35">
        <v>69</v>
      </c>
      <c r="B31" s="37">
        <v>1.155</v>
      </c>
      <c r="C31" s="37">
        <v>1.159</v>
      </c>
      <c r="D31" s="37">
        <v>1.163</v>
      </c>
      <c r="E31" s="37">
        <v>1.167</v>
      </c>
      <c r="F31" s="37">
        <v>1.171</v>
      </c>
      <c r="G31" s="37">
        <v>1.175</v>
      </c>
      <c r="H31" s="37">
        <v>1.179</v>
      </c>
      <c r="I31" s="37">
        <v>1.1830000000000001</v>
      </c>
      <c r="J31" s="37">
        <v>1.1870000000000001</v>
      </c>
      <c r="K31" s="37">
        <v>1.1910000000000001</v>
      </c>
      <c r="L31" s="37">
        <v>1.1950000000000001</v>
      </c>
      <c r="M31" s="37">
        <v>1.1990000000000001</v>
      </c>
    </row>
    <row r="32" spans="1:13" x14ac:dyDescent="0.25">
      <c r="A32" s="35">
        <v>70</v>
      </c>
      <c r="B32" s="37">
        <v>1.2030000000000001</v>
      </c>
      <c r="C32" s="37">
        <v>1.2070000000000001</v>
      </c>
      <c r="D32" s="37">
        <v>1.212</v>
      </c>
      <c r="E32" s="37">
        <v>1.216</v>
      </c>
      <c r="F32" s="37">
        <v>1.2210000000000001</v>
      </c>
      <c r="G32" s="37">
        <v>1.2250000000000001</v>
      </c>
      <c r="H32" s="37">
        <v>1.2290000000000001</v>
      </c>
      <c r="I32" s="37">
        <v>1.234</v>
      </c>
      <c r="J32" s="37">
        <v>1.238</v>
      </c>
      <c r="K32" s="37">
        <v>1.242</v>
      </c>
      <c r="L32" s="37">
        <v>1.2470000000000001</v>
      </c>
      <c r="M32" s="37">
        <v>1.2509999999999999</v>
      </c>
    </row>
    <row r="33" spans="1:13" x14ac:dyDescent="0.25">
      <c r="A33" s="35">
        <v>71</v>
      </c>
      <c r="B33" s="37">
        <v>1.256</v>
      </c>
      <c r="C33" s="37">
        <v>1.26</v>
      </c>
      <c r="D33" s="37">
        <v>1.2649999999999999</v>
      </c>
      <c r="E33" s="37">
        <v>1.27</v>
      </c>
      <c r="F33" s="37">
        <v>1.2749999999999999</v>
      </c>
      <c r="G33" s="37">
        <v>1.2789999999999999</v>
      </c>
      <c r="H33" s="37">
        <v>1.284</v>
      </c>
      <c r="I33" s="37">
        <v>1.2889999999999999</v>
      </c>
      <c r="J33" s="37">
        <v>1.294</v>
      </c>
      <c r="K33" s="37">
        <v>1.298</v>
      </c>
      <c r="L33" s="37">
        <v>1.3029999999999999</v>
      </c>
      <c r="M33" s="37">
        <v>1.3080000000000001</v>
      </c>
    </row>
    <row r="34" spans="1:13" x14ac:dyDescent="0.25">
      <c r="A34" s="35">
        <v>72</v>
      </c>
      <c r="B34" s="37">
        <v>1.3129999999999999</v>
      </c>
      <c r="C34" s="37">
        <v>1.3180000000000001</v>
      </c>
      <c r="D34" s="37">
        <v>1.323</v>
      </c>
      <c r="E34" s="37">
        <v>1.329</v>
      </c>
      <c r="F34" s="37">
        <v>1.3340000000000001</v>
      </c>
      <c r="G34" s="37">
        <v>1.339</v>
      </c>
      <c r="H34" s="37">
        <v>1.3440000000000001</v>
      </c>
      <c r="I34" s="37">
        <v>1.349</v>
      </c>
      <c r="J34" s="37">
        <v>1.355</v>
      </c>
      <c r="K34" s="37">
        <v>1.36</v>
      </c>
      <c r="L34" s="37">
        <v>1.365</v>
      </c>
      <c r="M34" s="37">
        <v>1.37</v>
      </c>
    </row>
    <row r="35" spans="1:13" x14ac:dyDescent="0.25">
      <c r="A35" s="35">
        <v>73</v>
      </c>
      <c r="B35" s="37">
        <v>1.3759999999999999</v>
      </c>
      <c r="C35" s="37">
        <v>1.381</v>
      </c>
      <c r="D35" s="37">
        <v>1.387</v>
      </c>
      <c r="E35" s="37">
        <v>1.393</v>
      </c>
      <c r="F35" s="37">
        <v>1.3979999999999999</v>
      </c>
      <c r="G35" s="37">
        <v>1.4039999999999999</v>
      </c>
      <c r="H35" s="37">
        <v>1.41</v>
      </c>
      <c r="I35" s="37">
        <v>1.4159999999999999</v>
      </c>
      <c r="J35" s="37">
        <v>1.421</v>
      </c>
      <c r="K35" s="37">
        <v>1.427</v>
      </c>
      <c r="L35" s="37">
        <v>1.4330000000000001</v>
      </c>
      <c r="M35" s="37">
        <v>1.4379999999999999</v>
      </c>
    </row>
    <row r="36" spans="1:13" x14ac:dyDescent="0.25">
      <c r="A36" s="35">
        <v>74</v>
      </c>
      <c r="B36" s="37">
        <v>1.444</v>
      </c>
      <c r="C36" s="37">
        <v>1.4510000000000001</v>
      </c>
      <c r="D36" s="37">
        <v>1.4570000000000001</v>
      </c>
      <c r="E36" s="37">
        <v>1.4630000000000001</v>
      </c>
      <c r="F36" s="37">
        <v>1.4690000000000001</v>
      </c>
      <c r="G36" s="37">
        <v>1.476</v>
      </c>
      <c r="H36" s="37">
        <v>1.482</v>
      </c>
      <c r="I36" s="37">
        <v>1.488</v>
      </c>
      <c r="J36" s="37">
        <v>1.4950000000000001</v>
      </c>
      <c r="K36" s="37">
        <v>1.5009999999999999</v>
      </c>
      <c r="L36" s="37">
        <v>1.5069999999999999</v>
      </c>
      <c r="M36" s="37">
        <v>1.5129999999999999</v>
      </c>
    </row>
    <row r="37" spans="1:13" x14ac:dyDescent="0.25">
      <c r="A37" s="35">
        <v>75</v>
      </c>
      <c r="B37" s="37">
        <v>1.516</v>
      </c>
      <c r="C37" s="37"/>
      <c r="D37" s="37"/>
      <c r="E37" s="37"/>
      <c r="F37" s="37"/>
      <c r="G37" s="37"/>
      <c r="H37" s="37"/>
      <c r="I37" s="37"/>
      <c r="J37" s="37"/>
      <c r="K37" s="37"/>
      <c r="L37" s="37"/>
      <c r="M37" s="37"/>
    </row>
  </sheetData>
  <sheetProtection algorithmName="SHA-512" hashValue="9zMmbug0autkHpBhdDUCEuhcddtC9oWHRERj44UKmu8D9m+XCb9DaFO+w8BCoMLYWOq26n11X+1SEIJcLBTSwg==" saltValue="7dcvaNzAyekDXmF1qyT0vQ==" spinCount="100000" sheet="1" objects="1" scenarios="1"/>
  <conditionalFormatting sqref="A6:A21">
    <cfRule type="expression" dxfId="457" priority="5" stopIfTrue="1">
      <formula>MOD(ROW(),2)=0</formula>
    </cfRule>
    <cfRule type="expression" dxfId="456" priority="6" stopIfTrue="1">
      <formula>MOD(ROW(),2)&lt;&gt;0</formula>
    </cfRule>
  </conditionalFormatting>
  <conditionalFormatting sqref="A26:A37">
    <cfRule type="expression" dxfId="455" priority="1" stopIfTrue="1">
      <formula>MOD(ROW(),2)=0</formula>
    </cfRule>
    <cfRule type="expression" dxfId="454" priority="2" stopIfTrue="1">
      <formula>MOD(ROW(),2)&lt;&gt;0</formula>
    </cfRule>
  </conditionalFormatting>
  <conditionalFormatting sqref="B6:M21">
    <cfRule type="expression" dxfId="453" priority="7" stopIfTrue="1">
      <formula>MOD(ROW(),2)=0</formula>
    </cfRule>
    <cfRule type="expression" dxfId="452" priority="8" stopIfTrue="1">
      <formula>MOD(ROW(),2)&lt;&gt;0</formula>
    </cfRule>
  </conditionalFormatting>
  <conditionalFormatting sqref="B26:M37">
    <cfRule type="expression" dxfId="451" priority="3" stopIfTrue="1">
      <formula>MOD(ROW(),2)=0</formula>
    </cfRule>
    <cfRule type="expression" dxfId="450" priority="4"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D9F01-5B4A-40CE-B657-541F50DBB801}">
  <sheetPr codeName="Sheet76"/>
  <dimension ref="A1:M3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LRF - x-411</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358</v>
      </c>
      <c r="C9" s="63"/>
      <c r="D9" s="63"/>
      <c r="E9" s="63"/>
      <c r="F9" s="63"/>
      <c r="G9" s="63"/>
      <c r="H9" s="63"/>
      <c r="I9" s="63"/>
      <c r="J9" s="63"/>
      <c r="K9" s="63"/>
      <c r="L9" s="63"/>
      <c r="M9" s="63"/>
    </row>
    <row r="10" spans="1:13" x14ac:dyDescent="0.25">
      <c r="A10" s="56" t="s">
        <v>6</v>
      </c>
      <c r="B10" s="63" t="s">
        <v>361</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411</v>
      </c>
      <c r="C14" s="63"/>
      <c r="D14" s="63"/>
      <c r="E14" s="63"/>
      <c r="F14" s="63"/>
      <c r="G14" s="63"/>
      <c r="H14" s="63"/>
      <c r="I14" s="63"/>
      <c r="J14" s="63"/>
      <c r="K14" s="63"/>
      <c r="L14" s="63"/>
      <c r="M14" s="63"/>
    </row>
    <row r="15" spans="1:13" x14ac:dyDescent="0.25">
      <c r="A15" s="56" t="s">
        <v>497</v>
      </c>
      <c r="B15" s="63" t="s">
        <v>540</v>
      </c>
      <c r="C15" s="63"/>
      <c r="D15" s="63"/>
      <c r="E15" s="63"/>
      <c r="F15" s="63"/>
      <c r="G15" s="63"/>
      <c r="H15" s="63"/>
      <c r="I15" s="63"/>
      <c r="J15" s="63"/>
      <c r="K15" s="63"/>
      <c r="L15" s="63"/>
      <c r="M15" s="63"/>
    </row>
    <row r="16" spans="1:13" x14ac:dyDescent="0.25">
      <c r="A16" s="56" t="s">
        <v>168</v>
      </c>
      <c r="B16" s="63" t="s">
        <v>362</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65</v>
      </c>
      <c r="B27" s="37">
        <v>1.002</v>
      </c>
      <c r="C27" s="37">
        <v>1.006</v>
      </c>
      <c r="D27" s="37">
        <v>1.0109999999999999</v>
      </c>
      <c r="E27" s="37">
        <v>1.0149999999999999</v>
      </c>
      <c r="F27" s="37">
        <v>1.0189999999999999</v>
      </c>
      <c r="G27" s="37">
        <v>1.024</v>
      </c>
      <c r="H27" s="37">
        <v>1.028</v>
      </c>
      <c r="I27" s="37">
        <v>1.032</v>
      </c>
      <c r="J27" s="37">
        <v>1.0369999999999999</v>
      </c>
      <c r="K27" s="37">
        <v>1.0409999999999999</v>
      </c>
      <c r="L27" s="37">
        <v>1.0449999999999999</v>
      </c>
      <c r="M27" s="37">
        <v>1.05</v>
      </c>
    </row>
    <row r="28" spans="1:13" x14ac:dyDescent="0.25">
      <c r="A28" s="35">
        <v>66</v>
      </c>
      <c r="B28" s="37">
        <v>1.054</v>
      </c>
      <c r="C28" s="37">
        <v>1.0589999999999999</v>
      </c>
      <c r="D28" s="37">
        <v>1.0629999999999999</v>
      </c>
      <c r="E28" s="37">
        <v>1.0680000000000001</v>
      </c>
      <c r="F28" s="37">
        <v>1.073</v>
      </c>
      <c r="G28" s="37">
        <v>1.0780000000000001</v>
      </c>
      <c r="H28" s="37">
        <v>1.0820000000000001</v>
      </c>
      <c r="I28" s="37">
        <v>1.087</v>
      </c>
      <c r="J28" s="37">
        <v>1.0920000000000001</v>
      </c>
      <c r="K28" s="37">
        <v>1.0960000000000001</v>
      </c>
      <c r="L28" s="37">
        <v>1.101</v>
      </c>
      <c r="M28" s="37">
        <v>1.1060000000000001</v>
      </c>
    </row>
    <row r="29" spans="1:13" x14ac:dyDescent="0.25">
      <c r="A29" s="35">
        <v>67</v>
      </c>
      <c r="B29" s="37">
        <v>1.111</v>
      </c>
      <c r="C29" s="37">
        <v>1.1160000000000001</v>
      </c>
      <c r="D29" s="37">
        <v>1.121</v>
      </c>
      <c r="E29" s="37">
        <v>1.1259999999999999</v>
      </c>
      <c r="F29" s="37">
        <v>1.131</v>
      </c>
      <c r="G29" s="37">
        <v>1.1359999999999999</v>
      </c>
      <c r="H29" s="37">
        <v>1.141</v>
      </c>
      <c r="I29" s="37">
        <v>1.1459999999999999</v>
      </c>
      <c r="J29" s="37">
        <v>1.1519999999999999</v>
      </c>
      <c r="K29" s="37">
        <v>1.157</v>
      </c>
      <c r="L29" s="37">
        <v>1.1619999999999999</v>
      </c>
      <c r="M29" s="37">
        <v>1.167</v>
      </c>
    </row>
    <row r="30" spans="1:13" x14ac:dyDescent="0.25">
      <c r="A30" s="35">
        <v>68</v>
      </c>
      <c r="B30" s="37">
        <v>1.1719999999999999</v>
      </c>
      <c r="C30" s="37">
        <v>1.1779999999999999</v>
      </c>
      <c r="D30" s="37">
        <v>1.1830000000000001</v>
      </c>
      <c r="E30" s="37">
        <v>1.1890000000000001</v>
      </c>
      <c r="F30" s="37">
        <v>1.1950000000000001</v>
      </c>
      <c r="G30" s="37">
        <v>1.2</v>
      </c>
      <c r="H30" s="37">
        <v>1.206</v>
      </c>
      <c r="I30" s="37">
        <v>1.212</v>
      </c>
      <c r="J30" s="37">
        <v>1.2170000000000001</v>
      </c>
      <c r="K30" s="37">
        <v>1.2230000000000001</v>
      </c>
      <c r="L30" s="37">
        <v>1.228</v>
      </c>
      <c r="M30" s="37">
        <v>1.234</v>
      </c>
    </row>
    <row r="31" spans="1:13" x14ac:dyDescent="0.25">
      <c r="A31" s="35">
        <v>69</v>
      </c>
      <c r="B31" s="37">
        <v>1.24</v>
      </c>
      <c r="C31" s="37">
        <v>1.246</v>
      </c>
      <c r="D31" s="37">
        <v>1.252</v>
      </c>
      <c r="E31" s="37">
        <v>1.258</v>
      </c>
      <c r="F31" s="37">
        <v>1.2649999999999999</v>
      </c>
      <c r="G31" s="37">
        <v>1.2709999999999999</v>
      </c>
      <c r="H31" s="37">
        <v>1.2769999999999999</v>
      </c>
      <c r="I31" s="37">
        <v>1.2829999999999999</v>
      </c>
      <c r="J31" s="37">
        <v>1.2889999999999999</v>
      </c>
      <c r="K31" s="37">
        <v>1.2949999999999999</v>
      </c>
      <c r="L31" s="37">
        <v>1.3009999999999999</v>
      </c>
      <c r="M31" s="37">
        <v>1.3080000000000001</v>
      </c>
    </row>
    <row r="32" spans="1:13" x14ac:dyDescent="0.25">
      <c r="A32" s="35">
        <v>70</v>
      </c>
      <c r="B32" s="37">
        <v>1.3140000000000001</v>
      </c>
      <c r="C32" s="37">
        <v>1.321</v>
      </c>
      <c r="D32" s="37">
        <v>1.3280000000000001</v>
      </c>
      <c r="E32" s="37">
        <v>1.3340000000000001</v>
      </c>
      <c r="F32" s="37">
        <v>1.341</v>
      </c>
      <c r="G32" s="37">
        <v>1.3480000000000001</v>
      </c>
      <c r="H32" s="37">
        <v>1.355</v>
      </c>
      <c r="I32" s="37">
        <v>1.361</v>
      </c>
      <c r="J32" s="37">
        <v>1.3680000000000001</v>
      </c>
      <c r="K32" s="37">
        <v>1.375</v>
      </c>
      <c r="L32" s="37">
        <v>1.3819999999999999</v>
      </c>
      <c r="M32" s="37">
        <v>1.389</v>
      </c>
    </row>
    <row r="33" spans="1:13" x14ac:dyDescent="0.25">
      <c r="A33" s="35">
        <v>71</v>
      </c>
      <c r="B33" s="37">
        <v>1.3959999999999999</v>
      </c>
      <c r="C33" s="37">
        <v>1.403</v>
      </c>
      <c r="D33" s="37">
        <v>1.41</v>
      </c>
      <c r="E33" s="37">
        <v>1.4179999999999999</v>
      </c>
      <c r="F33" s="37">
        <v>1.425</v>
      </c>
      <c r="G33" s="37">
        <v>1.4330000000000001</v>
      </c>
      <c r="H33" s="37">
        <v>1.44</v>
      </c>
      <c r="I33" s="37">
        <v>1.448</v>
      </c>
      <c r="J33" s="37">
        <v>1.4550000000000001</v>
      </c>
      <c r="K33" s="37">
        <v>1.462</v>
      </c>
      <c r="L33" s="37">
        <v>1.47</v>
      </c>
      <c r="M33" s="37">
        <v>1.4770000000000001</v>
      </c>
    </row>
    <row r="34" spans="1:13" x14ac:dyDescent="0.25">
      <c r="A34" s="35">
        <v>72</v>
      </c>
      <c r="B34" s="37">
        <v>1.4850000000000001</v>
      </c>
      <c r="C34" s="37">
        <v>1.4930000000000001</v>
      </c>
      <c r="D34" s="37">
        <v>1.5009999999999999</v>
      </c>
      <c r="E34" s="37">
        <v>1.51</v>
      </c>
      <c r="F34" s="37">
        <v>1.518</v>
      </c>
      <c r="G34" s="37">
        <v>1.526</v>
      </c>
      <c r="H34" s="37">
        <v>1.534</v>
      </c>
      <c r="I34" s="37">
        <v>1.542</v>
      </c>
      <c r="J34" s="37">
        <v>1.55</v>
      </c>
      <c r="K34" s="37">
        <v>1.5589999999999999</v>
      </c>
      <c r="L34" s="37">
        <v>1.5669999999999999</v>
      </c>
      <c r="M34" s="37">
        <v>1.575</v>
      </c>
    </row>
    <row r="35" spans="1:13" x14ac:dyDescent="0.25">
      <c r="A35" s="35">
        <v>73</v>
      </c>
      <c r="B35" s="37">
        <v>1.5840000000000001</v>
      </c>
      <c r="C35" s="37">
        <v>1.593</v>
      </c>
      <c r="D35" s="37">
        <v>1.6020000000000001</v>
      </c>
      <c r="E35" s="37">
        <v>1.611</v>
      </c>
      <c r="F35" s="37">
        <v>1.62</v>
      </c>
      <c r="G35" s="37">
        <v>1.629</v>
      </c>
      <c r="H35" s="37">
        <v>1.6379999999999999</v>
      </c>
      <c r="I35" s="37">
        <v>1.647</v>
      </c>
      <c r="J35" s="37">
        <v>1.6559999999999999</v>
      </c>
      <c r="K35" s="37">
        <v>1.665</v>
      </c>
      <c r="L35" s="37">
        <v>1.6739999999999999</v>
      </c>
      <c r="M35" s="37">
        <v>1.6830000000000001</v>
      </c>
    </row>
    <row r="36" spans="1:13" x14ac:dyDescent="0.25">
      <c r="A36" s="35">
        <v>74</v>
      </c>
      <c r="B36" s="37">
        <v>1.6919999999999999</v>
      </c>
      <c r="C36" s="37">
        <v>1.702</v>
      </c>
      <c r="D36" s="37">
        <v>1.712</v>
      </c>
      <c r="E36" s="37">
        <v>1.722</v>
      </c>
      <c r="F36" s="37">
        <v>1.732</v>
      </c>
      <c r="G36" s="37">
        <v>1.742</v>
      </c>
      <c r="H36" s="37">
        <v>1.752</v>
      </c>
      <c r="I36" s="37">
        <v>1.762</v>
      </c>
      <c r="J36" s="37">
        <v>1.772</v>
      </c>
      <c r="K36" s="37">
        <v>1.782</v>
      </c>
      <c r="L36" s="37">
        <v>1.792</v>
      </c>
      <c r="M36" s="37">
        <v>1.8009999999999999</v>
      </c>
    </row>
    <row r="37" spans="1:13" x14ac:dyDescent="0.25">
      <c r="A37" s="35">
        <v>75</v>
      </c>
      <c r="B37" s="37">
        <v>1.806</v>
      </c>
      <c r="C37" s="37"/>
      <c r="D37" s="37"/>
      <c r="E37" s="37"/>
      <c r="F37" s="37"/>
      <c r="G37" s="37"/>
      <c r="H37" s="37"/>
      <c r="I37" s="37"/>
      <c r="J37" s="37"/>
      <c r="K37" s="37"/>
      <c r="L37" s="37"/>
      <c r="M37" s="37"/>
    </row>
  </sheetData>
  <sheetProtection algorithmName="SHA-512" hashValue="0syaOrL2KkA39pZlbzliAQCP7COEDhmFmNNgvJh6ANr5GmGtf/nJM8nwqZSZZSNnZ2xdcefKlH9O1bmjJ8UGdg==" saltValue="p6dSkDpYGHHlhWAXD8LEdg==" spinCount="100000" sheet="1" objects="1" scenarios="1"/>
  <conditionalFormatting sqref="A6:A21">
    <cfRule type="expression" dxfId="449" priority="5" stopIfTrue="1">
      <formula>MOD(ROW(),2)=0</formula>
    </cfRule>
    <cfRule type="expression" dxfId="448" priority="6" stopIfTrue="1">
      <formula>MOD(ROW(),2)&lt;&gt;0</formula>
    </cfRule>
  </conditionalFormatting>
  <conditionalFormatting sqref="A26:A37">
    <cfRule type="expression" dxfId="447" priority="1" stopIfTrue="1">
      <formula>MOD(ROW(),2)=0</formula>
    </cfRule>
    <cfRule type="expression" dxfId="446" priority="2" stopIfTrue="1">
      <formula>MOD(ROW(),2)&lt;&gt;0</formula>
    </cfRule>
  </conditionalFormatting>
  <conditionalFormatting sqref="B6:M21">
    <cfRule type="expression" dxfId="445" priority="7" stopIfTrue="1">
      <formula>MOD(ROW(),2)=0</formula>
    </cfRule>
    <cfRule type="expression" dxfId="444" priority="8" stopIfTrue="1">
      <formula>MOD(ROW(),2)&lt;&gt;0</formula>
    </cfRule>
  </conditionalFormatting>
  <conditionalFormatting sqref="B26:M37">
    <cfRule type="expression" dxfId="443" priority="3" stopIfTrue="1">
      <formula>MOD(ROW(),2)=0</formula>
    </cfRule>
    <cfRule type="expression" dxfId="442" priority="4"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D3C6-7543-4BD9-BE4F-14832BFD15C7}">
  <sheetPr codeName="Sheet77"/>
  <dimension ref="A1:M42"/>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LRF - x-412</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358</v>
      </c>
      <c r="C9" s="63"/>
      <c r="D9" s="63"/>
      <c r="E9" s="63"/>
      <c r="F9" s="63"/>
      <c r="G9" s="63"/>
      <c r="H9" s="63"/>
      <c r="I9" s="63"/>
      <c r="J9" s="63"/>
      <c r="K9" s="63"/>
      <c r="L9" s="63"/>
      <c r="M9" s="63"/>
    </row>
    <row r="10" spans="1:13" ht="26.4" x14ac:dyDescent="0.25">
      <c r="A10" s="56" t="s">
        <v>6</v>
      </c>
      <c r="B10" s="63" t="s">
        <v>363</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339</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412</v>
      </c>
      <c r="C14" s="63"/>
      <c r="D14" s="63"/>
      <c r="E14" s="63"/>
      <c r="F14" s="63"/>
      <c r="G14" s="63"/>
      <c r="H14" s="63"/>
      <c r="I14" s="63"/>
      <c r="J14" s="63"/>
      <c r="K14" s="63"/>
      <c r="L14" s="63"/>
      <c r="M14" s="63"/>
    </row>
    <row r="15" spans="1:13" x14ac:dyDescent="0.25">
      <c r="A15" s="56" t="s">
        <v>497</v>
      </c>
      <c r="B15" s="63" t="s">
        <v>541</v>
      </c>
      <c r="C15" s="63"/>
      <c r="D15" s="63"/>
      <c r="E15" s="63"/>
      <c r="F15" s="63"/>
      <c r="G15" s="63"/>
      <c r="H15" s="63"/>
      <c r="I15" s="63"/>
      <c r="J15" s="63"/>
      <c r="K15" s="63"/>
      <c r="L15" s="63"/>
      <c r="M15" s="63"/>
    </row>
    <row r="16" spans="1:13" x14ac:dyDescent="0.25">
      <c r="A16" s="56" t="s">
        <v>168</v>
      </c>
      <c r="B16" s="63" t="s">
        <v>364</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60</v>
      </c>
      <c r="B27" s="37">
        <v>1.002</v>
      </c>
      <c r="C27" s="37">
        <v>1.0049999999999999</v>
      </c>
      <c r="D27" s="37">
        <v>1.0089999999999999</v>
      </c>
      <c r="E27" s="37">
        <v>1.012</v>
      </c>
      <c r="F27" s="37">
        <v>1.016</v>
      </c>
      <c r="G27" s="37">
        <v>1.0189999999999999</v>
      </c>
      <c r="H27" s="37">
        <v>1.022</v>
      </c>
      <c r="I27" s="37">
        <v>1.026</v>
      </c>
      <c r="J27" s="37">
        <v>1.0289999999999999</v>
      </c>
      <c r="K27" s="37">
        <v>1.0329999999999999</v>
      </c>
      <c r="L27" s="37">
        <v>1.036</v>
      </c>
      <c r="M27" s="37">
        <v>1.04</v>
      </c>
    </row>
    <row r="28" spans="1:13" x14ac:dyDescent="0.25">
      <c r="A28" s="35">
        <v>61</v>
      </c>
      <c r="B28" s="37">
        <v>1.0429999999999999</v>
      </c>
      <c r="C28" s="37">
        <v>1.0469999999999999</v>
      </c>
      <c r="D28" s="37">
        <v>1.0509999999999999</v>
      </c>
      <c r="E28" s="37">
        <v>1.054</v>
      </c>
      <c r="F28" s="37">
        <v>1.0580000000000001</v>
      </c>
      <c r="G28" s="37">
        <v>1.0620000000000001</v>
      </c>
      <c r="H28" s="37">
        <v>1.0660000000000001</v>
      </c>
      <c r="I28" s="37">
        <v>1.069</v>
      </c>
      <c r="J28" s="37">
        <v>1.073</v>
      </c>
      <c r="K28" s="37">
        <v>1.077</v>
      </c>
      <c r="L28" s="37">
        <v>1.08</v>
      </c>
      <c r="M28" s="37">
        <v>1.0840000000000001</v>
      </c>
    </row>
    <row r="29" spans="1:13" x14ac:dyDescent="0.25">
      <c r="A29" s="35">
        <v>62</v>
      </c>
      <c r="B29" s="37">
        <v>1.0880000000000001</v>
      </c>
      <c r="C29" s="37">
        <v>1.0920000000000001</v>
      </c>
      <c r="D29" s="37">
        <v>1.0960000000000001</v>
      </c>
      <c r="E29" s="37">
        <v>1.1000000000000001</v>
      </c>
      <c r="F29" s="37">
        <v>1.1040000000000001</v>
      </c>
      <c r="G29" s="37">
        <v>1.1080000000000001</v>
      </c>
      <c r="H29" s="37">
        <v>1.1120000000000001</v>
      </c>
      <c r="I29" s="37">
        <v>1.1160000000000001</v>
      </c>
      <c r="J29" s="37">
        <v>1.1200000000000001</v>
      </c>
      <c r="K29" s="37">
        <v>1.1240000000000001</v>
      </c>
      <c r="L29" s="37">
        <v>1.127</v>
      </c>
      <c r="M29" s="37">
        <v>1.131</v>
      </c>
    </row>
    <row r="30" spans="1:13" x14ac:dyDescent="0.25">
      <c r="A30" s="35">
        <v>63</v>
      </c>
      <c r="B30" s="37">
        <v>1.1359999999999999</v>
      </c>
      <c r="C30" s="37">
        <v>1.1399999999999999</v>
      </c>
      <c r="D30" s="37">
        <v>1.1439999999999999</v>
      </c>
      <c r="E30" s="37">
        <v>1.1479999999999999</v>
      </c>
      <c r="F30" s="37">
        <v>1.153</v>
      </c>
      <c r="G30" s="37">
        <v>1.157</v>
      </c>
      <c r="H30" s="37">
        <v>1.161</v>
      </c>
      <c r="I30" s="37">
        <v>1.165</v>
      </c>
      <c r="J30" s="37">
        <v>1.169</v>
      </c>
      <c r="K30" s="37">
        <v>1.1739999999999999</v>
      </c>
      <c r="L30" s="37">
        <v>1.1779999999999999</v>
      </c>
      <c r="M30" s="37">
        <v>1.1819999999999999</v>
      </c>
    </row>
    <row r="31" spans="1:13" x14ac:dyDescent="0.25">
      <c r="A31" s="35">
        <v>64</v>
      </c>
      <c r="B31" s="37">
        <v>1.1870000000000001</v>
      </c>
      <c r="C31" s="37">
        <v>1.1910000000000001</v>
      </c>
      <c r="D31" s="37">
        <v>1.196</v>
      </c>
      <c r="E31" s="37">
        <v>1.2</v>
      </c>
      <c r="F31" s="37">
        <v>1.2050000000000001</v>
      </c>
      <c r="G31" s="37">
        <v>1.2090000000000001</v>
      </c>
      <c r="H31" s="37">
        <v>1.214</v>
      </c>
      <c r="I31" s="37">
        <v>1.2190000000000001</v>
      </c>
      <c r="J31" s="37">
        <v>1.2230000000000001</v>
      </c>
      <c r="K31" s="37">
        <v>1.228</v>
      </c>
      <c r="L31" s="37">
        <v>1.232</v>
      </c>
      <c r="M31" s="37">
        <v>1.2370000000000001</v>
      </c>
    </row>
    <row r="32" spans="1:13" x14ac:dyDescent="0.25">
      <c r="A32" s="35">
        <v>65</v>
      </c>
      <c r="B32" s="37">
        <v>1.242</v>
      </c>
      <c r="C32" s="37">
        <v>1.246</v>
      </c>
      <c r="D32" s="37">
        <v>1.2509999999999999</v>
      </c>
      <c r="E32" s="37">
        <v>1.256</v>
      </c>
      <c r="F32" s="37">
        <v>1.2609999999999999</v>
      </c>
      <c r="G32" s="37">
        <v>1.266</v>
      </c>
      <c r="H32" s="37">
        <v>1.2709999999999999</v>
      </c>
      <c r="I32" s="37">
        <v>1.276</v>
      </c>
      <c r="J32" s="37">
        <v>1.2809999999999999</v>
      </c>
      <c r="K32" s="37">
        <v>1.286</v>
      </c>
      <c r="L32" s="37">
        <v>1.2909999999999999</v>
      </c>
      <c r="M32" s="37">
        <v>1.296</v>
      </c>
    </row>
    <row r="33" spans="1:13" x14ac:dyDescent="0.25">
      <c r="A33" s="35">
        <v>66</v>
      </c>
      <c r="B33" s="37">
        <v>1.3009999999999999</v>
      </c>
      <c r="C33" s="37">
        <v>1.306</v>
      </c>
      <c r="D33" s="37">
        <v>1.3109999999999999</v>
      </c>
      <c r="E33" s="37">
        <v>1.3160000000000001</v>
      </c>
      <c r="F33" s="37">
        <v>1.3220000000000001</v>
      </c>
      <c r="G33" s="37">
        <v>1.327</v>
      </c>
      <c r="H33" s="37">
        <v>1.3320000000000001</v>
      </c>
      <c r="I33" s="37">
        <v>1.3380000000000001</v>
      </c>
      <c r="J33" s="37">
        <v>1.343</v>
      </c>
      <c r="K33" s="37">
        <v>1.3480000000000001</v>
      </c>
      <c r="L33" s="37">
        <v>1.353</v>
      </c>
      <c r="M33" s="37">
        <v>1.359</v>
      </c>
    </row>
    <row r="34" spans="1:13" x14ac:dyDescent="0.25">
      <c r="A34" s="35">
        <v>67</v>
      </c>
      <c r="B34" s="37">
        <v>1.3640000000000001</v>
      </c>
      <c r="C34" s="37">
        <v>1.37</v>
      </c>
      <c r="D34" s="37">
        <v>1.375</v>
      </c>
      <c r="E34" s="37">
        <v>1.381</v>
      </c>
      <c r="F34" s="37">
        <v>1.387</v>
      </c>
      <c r="G34" s="37">
        <v>1.393</v>
      </c>
      <c r="H34" s="37">
        <v>1.3979999999999999</v>
      </c>
      <c r="I34" s="37">
        <v>1.4039999999999999</v>
      </c>
      <c r="J34" s="37">
        <v>1.41</v>
      </c>
      <c r="K34" s="37">
        <v>1.415</v>
      </c>
      <c r="L34" s="37">
        <v>1.421</v>
      </c>
      <c r="M34" s="37">
        <v>1.427</v>
      </c>
    </row>
    <row r="35" spans="1:13" x14ac:dyDescent="0.25">
      <c r="A35" s="35">
        <v>68</v>
      </c>
      <c r="B35" s="37">
        <v>1.4330000000000001</v>
      </c>
      <c r="C35" s="37">
        <v>1.4390000000000001</v>
      </c>
      <c r="D35" s="37">
        <v>1.4450000000000001</v>
      </c>
      <c r="E35" s="37">
        <v>1.4510000000000001</v>
      </c>
      <c r="F35" s="37">
        <v>1.4570000000000001</v>
      </c>
      <c r="G35" s="37">
        <v>1.4630000000000001</v>
      </c>
      <c r="H35" s="37">
        <v>1.4690000000000001</v>
      </c>
      <c r="I35" s="37">
        <v>1.4750000000000001</v>
      </c>
      <c r="J35" s="37">
        <v>1.482</v>
      </c>
      <c r="K35" s="37">
        <v>1.488</v>
      </c>
      <c r="L35" s="37">
        <v>1.494</v>
      </c>
      <c r="M35" s="37">
        <v>1.5</v>
      </c>
    </row>
    <row r="36" spans="1:13" x14ac:dyDescent="0.25">
      <c r="A36" s="35">
        <v>69</v>
      </c>
      <c r="B36" s="37">
        <v>1.506</v>
      </c>
      <c r="C36" s="37">
        <v>1.5129999999999999</v>
      </c>
      <c r="D36" s="37">
        <v>1.52</v>
      </c>
      <c r="E36" s="37">
        <v>1.526</v>
      </c>
      <c r="F36" s="37">
        <v>1.5329999999999999</v>
      </c>
      <c r="G36" s="37">
        <v>1.5389999999999999</v>
      </c>
      <c r="H36" s="37">
        <v>1.546</v>
      </c>
      <c r="I36" s="37">
        <v>1.5529999999999999</v>
      </c>
      <c r="J36" s="37">
        <v>1.5589999999999999</v>
      </c>
      <c r="K36" s="37">
        <v>1.5660000000000001</v>
      </c>
      <c r="L36" s="37">
        <v>1.573</v>
      </c>
      <c r="M36" s="37">
        <v>1.579</v>
      </c>
    </row>
    <row r="37" spans="1:13" x14ac:dyDescent="0.25">
      <c r="A37" s="35">
        <v>70</v>
      </c>
      <c r="B37" s="37">
        <v>1.5860000000000001</v>
      </c>
      <c r="C37" s="37">
        <v>1.593</v>
      </c>
      <c r="D37" s="37">
        <v>1.6</v>
      </c>
      <c r="E37" s="37">
        <v>1.6080000000000001</v>
      </c>
      <c r="F37" s="37">
        <v>1.615</v>
      </c>
      <c r="G37" s="37">
        <v>1.6220000000000001</v>
      </c>
      <c r="H37" s="37">
        <v>1.629</v>
      </c>
      <c r="I37" s="37">
        <v>1.6359999999999999</v>
      </c>
      <c r="J37" s="37">
        <v>1.643</v>
      </c>
      <c r="K37" s="37">
        <v>1.65</v>
      </c>
      <c r="L37" s="37">
        <v>1.6579999999999999</v>
      </c>
      <c r="M37" s="37">
        <v>1.665</v>
      </c>
    </row>
    <row r="38" spans="1:13" x14ac:dyDescent="0.25">
      <c r="A38" s="35">
        <v>71</v>
      </c>
      <c r="B38" s="37">
        <v>1.6719999999999999</v>
      </c>
      <c r="C38" s="37">
        <v>1.68</v>
      </c>
      <c r="D38" s="37">
        <v>1.6879999999999999</v>
      </c>
      <c r="E38" s="37">
        <v>1.696</v>
      </c>
      <c r="F38" s="37">
        <v>1.7030000000000001</v>
      </c>
      <c r="G38" s="37">
        <v>1.7110000000000001</v>
      </c>
      <c r="H38" s="37">
        <v>1.7190000000000001</v>
      </c>
      <c r="I38" s="37">
        <v>1.726</v>
      </c>
      <c r="J38" s="37">
        <v>1.734</v>
      </c>
      <c r="K38" s="37">
        <v>1.742</v>
      </c>
      <c r="L38" s="37">
        <v>1.75</v>
      </c>
      <c r="M38" s="37">
        <v>1.7569999999999999</v>
      </c>
    </row>
    <row r="39" spans="1:13" x14ac:dyDescent="0.25">
      <c r="A39" s="35">
        <v>72</v>
      </c>
      <c r="B39" s="37">
        <v>1.766</v>
      </c>
      <c r="C39" s="37">
        <v>1.774</v>
      </c>
      <c r="D39" s="37">
        <v>1.782</v>
      </c>
      <c r="E39" s="37">
        <v>1.7909999999999999</v>
      </c>
      <c r="F39" s="37">
        <v>1.7989999999999999</v>
      </c>
      <c r="G39" s="37">
        <v>1.8080000000000001</v>
      </c>
      <c r="H39" s="37">
        <v>1.8160000000000001</v>
      </c>
      <c r="I39" s="37">
        <v>1.8240000000000001</v>
      </c>
      <c r="J39" s="37">
        <v>1.833</v>
      </c>
      <c r="K39" s="37">
        <v>1.841</v>
      </c>
      <c r="L39" s="37">
        <v>1.85</v>
      </c>
      <c r="M39" s="37">
        <v>1.8580000000000001</v>
      </c>
    </row>
    <row r="40" spans="1:13" x14ac:dyDescent="0.25">
      <c r="A40" s="35">
        <v>73</v>
      </c>
      <c r="B40" s="37">
        <v>1.867</v>
      </c>
      <c r="C40" s="37">
        <v>1.8759999999999999</v>
      </c>
      <c r="D40" s="37">
        <v>1.885</v>
      </c>
      <c r="E40" s="37">
        <v>1.8939999999999999</v>
      </c>
      <c r="F40" s="37">
        <v>1.903</v>
      </c>
      <c r="G40" s="37">
        <v>1.9119999999999999</v>
      </c>
      <c r="H40" s="37">
        <v>1.921</v>
      </c>
      <c r="I40" s="37">
        <v>1.93</v>
      </c>
      <c r="J40" s="37">
        <v>1.94</v>
      </c>
      <c r="K40" s="37">
        <v>1.9490000000000001</v>
      </c>
      <c r="L40" s="37">
        <v>1.958</v>
      </c>
      <c r="M40" s="37">
        <v>1.9670000000000001</v>
      </c>
    </row>
    <row r="41" spans="1:13" x14ac:dyDescent="0.25">
      <c r="A41" s="35">
        <v>74</v>
      </c>
      <c r="B41" s="37">
        <v>1.976</v>
      </c>
      <c r="C41" s="37">
        <v>1.986</v>
      </c>
      <c r="D41" s="37">
        <v>1.996</v>
      </c>
      <c r="E41" s="37">
        <v>2.0059999999999998</v>
      </c>
      <c r="F41" s="37">
        <v>2.016</v>
      </c>
      <c r="G41" s="37">
        <v>2.0259999999999998</v>
      </c>
      <c r="H41" s="37">
        <v>2.036</v>
      </c>
      <c r="I41" s="37">
        <v>2.0459999999999998</v>
      </c>
      <c r="J41" s="37">
        <v>2.056</v>
      </c>
      <c r="K41" s="37">
        <v>2.0649999999999999</v>
      </c>
      <c r="L41" s="37">
        <v>2.0750000000000002</v>
      </c>
      <c r="M41" s="37">
        <v>2.085</v>
      </c>
    </row>
    <row r="42" spans="1:13" x14ac:dyDescent="0.25">
      <c r="A42" s="35">
        <v>75</v>
      </c>
      <c r="B42" s="37">
        <v>2.09</v>
      </c>
      <c r="C42" s="37"/>
      <c r="D42" s="37"/>
      <c r="E42" s="37"/>
      <c r="F42" s="37"/>
      <c r="G42" s="37"/>
      <c r="H42" s="37"/>
      <c r="I42" s="37"/>
      <c r="J42" s="37"/>
      <c r="K42" s="37"/>
      <c r="L42" s="37"/>
      <c r="M42" s="37"/>
    </row>
  </sheetData>
  <sheetProtection algorithmName="SHA-512" hashValue="sFrJxeCP9VZtli/Jk6o4U4IszZ6HVAfx5hfdqCkblyWFsiE6G+F6T/WrNUb4Ysf57u2mUabetDEBZwHKB9jOlg==" saltValue="hQ5OA1/vCu1Wkcj1QgaB1g==" spinCount="100000" sheet="1" objects="1" scenarios="1"/>
  <conditionalFormatting sqref="A6:A21">
    <cfRule type="expression" dxfId="441" priority="5" stopIfTrue="1">
      <formula>MOD(ROW(),2)=0</formula>
    </cfRule>
    <cfRule type="expression" dxfId="440" priority="6" stopIfTrue="1">
      <formula>MOD(ROW(),2)&lt;&gt;0</formula>
    </cfRule>
  </conditionalFormatting>
  <conditionalFormatting sqref="A26:A42">
    <cfRule type="expression" dxfId="439" priority="1" stopIfTrue="1">
      <formula>MOD(ROW(),2)=0</formula>
    </cfRule>
    <cfRule type="expression" dxfId="438" priority="2" stopIfTrue="1">
      <formula>MOD(ROW(),2)&lt;&gt;0</formula>
    </cfRule>
  </conditionalFormatting>
  <conditionalFormatting sqref="B6:M21">
    <cfRule type="expression" dxfId="437" priority="7" stopIfTrue="1">
      <formula>MOD(ROW(),2)=0</formula>
    </cfRule>
    <cfRule type="expression" dxfId="436" priority="8" stopIfTrue="1">
      <formula>MOD(ROW(),2)&lt;&gt;0</formula>
    </cfRule>
  </conditionalFormatting>
  <conditionalFormatting sqref="B26:M42">
    <cfRule type="expression" dxfId="435" priority="3" stopIfTrue="1">
      <formula>MOD(ROW(),2)=0</formula>
    </cfRule>
    <cfRule type="expression" dxfId="434" priority="4"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60F58-3D47-4129-A2F8-1DDF3B0984BB}">
  <sheetPr codeName="Sheet78"/>
  <dimension ref="A1:M37"/>
  <sheetViews>
    <sheetView showGridLines="0" zoomScale="70" zoomScaleNormal="70" workbookViewId="0"/>
  </sheetViews>
  <sheetFormatPr defaultColWidth="9.26953125" defaultRowHeight="13.2" x14ac:dyDescent="0.25"/>
  <cols>
    <col min="1" max="1" width="26.7265625" style="64" customWidth="1"/>
    <col min="2" max="13" width="19.08984375"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LRF - x-413</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358</v>
      </c>
      <c r="C9" s="63"/>
      <c r="D9" s="63"/>
      <c r="E9" s="63"/>
      <c r="F9" s="63"/>
      <c r="G9" s="63"/>
      <c r="H9" s="63"/>
      <c r="I9" s="63"/>
      <c r="J9" s="63"/>
      <c r="K9" s="63"/>
      <c r="L9" s="63"/>
      <c r="M9" s="63"/>
    </row>
    <row r="10" spans="1:13" x14ac:dyDescent="0.25">
      <c r="A10" s="56" t="s">
        <v>6</v>
      </c>
      <c r="B10" s="63" t="s">
        <v>365</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366</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413</v>
      </c>
      <c r="C14" s="63"/>
      <c r="D14" s="63"/>
      <c r="E14" s="63"/>
      <c r="F14" s="63"/>
      <c r="G14" s="63"/>
      <c r="H14" s="63"/>
      <c r="I14" s="63"/>
      <c r="J14" s="63"/>
      <c r="K14" s="63"/>
      <c r="L14" s="63"/>
      <c r="M14" s="63"/>
    </row>
    <row r="15" spans="1:13" x14ac:dyDescent="0.25">
      <c r="A15" s="56" t="s">
        <v>497</v>
      </c>
      <c r="B15" s="63" t="s">
        <v>542</v>
      </c>
      <c r="C15" s="63"/>
      <c r="D15" s="63"/>
      <c r="E15" s="63"/>
      <c r="F15" s="63"/>
      <c r="G15" s="63"/>
      <c r="H15" s="63"/>
      <c r="I15" s="63"/>
      <c r="J15" s="63"/>
      <c r="K15" s="63"/>
      <c r="L15" s="63"/>
      <c r="M15" s="63"/>
    </row>
    <row r="16" spans="1:13" x14ac:dyDescent="0.25">
      <c r="A16" s="56" t="s">
        <v>168</v>
      </c>
      <c r="B16" s="63" t="s">
        <v>367</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c r="C23" s="72" t="s">
        <v>543</v>
      </c>
      <c r="D23" s="86"/>
      <c r="E23" s="86"/>
      <c r="F23" s="86"/>
      <c r="G23" s="86"/>
      <c r="H23" s="86"/>
      <c r="I23" s="86"/>
      <c r="J23" s="86"/>
    </row>
    <row r="24" spans="1:13" x14ac:dyDescent="0.25">
      <c r="C24" s="72" t="s">
        <v>544</v>
      </c>
      <c r="D24" s="86"/>
      <c r="E24" s="86"/>
      <c r="F24" s="86"/>
      <c r="G24" s="86"/>
      <c r="H24" s="86"/>
      <c r="I24" s="86"/>
      <c r="J24" s="86"/>
    </row>
    <row r="26" spans="1:13" x14ac:dyDescent="0.25">
      <c r="A26" s="38" t="s">
        <v>545</v>
      </c>
      <c r="B26" s="38">
        <v>0</v>
      </c>
      <c r="C26" s="38">
        <v>1</v>
      </c>
      <c r="D26" s="38">
        <v>2</v>
      </c>
      <c r="E26" s="38">
        <v>3</v>
      </c>
      <c r="F26" s="38">
        <v>4</v>
      </c>
      <c r="G26" s="38">
        <v>5</v>
      </c>
      <c r="H26" s="38">
        <v>6</v>
      </c>
      <c r="I26" s="38">
        <v>7</v>
      </c>
      <c r="J26" s="38">
        <v>8</v>
      </c>
      <c r="K26" s="38">
        <v>9</v>
      </c>
      <c r="L26" s="38">
        <v>10</v>
      </c>
      <c r="M26" s="38">
        <v>11</v>
      </c>
    </row>
    <row r="27" spans="1:13" x14ac:dyDescent="0.25">
      <c r="A27" s="39">
        <v>0</v>
      </c>
      <c r="B27" s="40">
        <v>1.0009999999999999</v>
      </c>
      <c r="C27" s="40">
        <v>1.004</v>
      </c>
      <c r="D27" s="40">
        <v>1.0069999999999999</v>
      </c>
      <c r="E27" s="40">
        <v>1.01</v>
      </c>
      <c r="F27" s="40">
        <v>1.0129999999999999</v>
      </c>
      <c r="G27" s="40">
        <v>1.016</v>
      </c>
      <c r="H27" s="40">
        <v>1.0189999999999999</v>
      </c>
      <c r="I27" s="40">
        <v>1.022</v>
      </c>
      <c r="J27" s="40">
        <v>1.0249999999999999</v>
      </c>
      <c r="K27" s="40">
        <v>1.028</v>
      </c>
      <c r="L27" s="40">
        <v>1.0309999999999999</v>
      </c>
      <c r="M27" s="40">
        <v>1.034</v>
      </c>
    </row>
    <row r="28" spans="1:13" x14ac:dyDescent="0.25">
      <c r="A28" s="39">
        <v>1</v>
      </c>
      <c r="B28" s="40">
        <v>1.0369999999999999</v>
      </c>
      <c r="C28" s="40">
        <v>1.04</v>
      </c>
      <c r="D28" s="40">
        <v>1.044</v>
      </c>
      <c r="E28" s="40">
        <v>1.0469999999999999</v>
      </c>
      <c r="F28" s="40">
        <v>1.05</v>
      </c>
      <c r="G28" s="40">
        <v>1.0529999999999999</v>
      </c>
      <c r="H28" s="40">
        <v>1.056</v>
      </c>
      <c r="I28" s="40">
        <v>1.06</v>
      </c>
      <c r="J28" s="40">
        <v>1.0629999999999999</v>
      </c>
      <c r="K28" s="40">
        <v>1.0660000000000001</v>
      </c>
      <c r="L28" s="40">
        <v>1.069</v>
      </c>
      <c r="M28" s="40">
        <v>1.0720000000000001</v>
      </c>
    </row>
    <row r="29" spans="1:13" x14ac:dyDescent="0.25">
      <c r="A29" s="39">
        <v>2</v>
      </c>
      <c r="B29" s="40">
        <v>1.0760000000000001</v>
      </c>
      <c r="C29" s="40">
        <v>1.079</v>
      </c>
      <c r="D29" s="40">
        <v>1.083</v>
      </c>
      <c r="E29" s="40">
        <v>1.0860000000000001</v>
      </c>
      <c r="F29" s="40">
        <v>1.0900000000000001</v>
      </c>
      <c r="G29" s="40">
        <v>1.093</v>
      </c>
      <c r="H29" s="40">
        <v>1.097</v>
      </c>
      <c r="I29" s="40">
        <v>1.1000000000000001</v>
      </c>
      <c r="J29" s="40">
        <v>1.1040000000000001</v>
      </c>
      <c r="K29" s="40">
        <v>1.107</v>
      </c>
      <c r="L29" s="40">
        <v>1.111</v>
      </c>
      <c r="M29" s="40">
        <v>1.1140000000000001</v>
      </c>
    </row>
    <row r="30" spans="1:13" x14ac:dyDescent="0.25">
      <c r="A30" s="39">
        <v>3</v>
      </c>
      <c r="B30" s="40">
        <v>1.1180000000000001</v>
      </c>
      <c r="C30" s="40">
        <v>1.1220000000000001</v>
      </c>
      <c r="D30" s="40">
        <v>1.1259999999999999</v>
      </c>
      <c r="E30" s="40">
        <v>1.1299999999999999</v>
      </c>
      <c r="F30" s="40">
        <v>1.133</v>
      </c>
      <c r="G30" s="40">
        <v>1.137</v>
      </c>
      <c r="H30" s="40">
        <v>1.141</v>
      </c>
      <c r="I30" s="40">
        <v>1.145</v>
      </c>
      <c r="J30" s="40">
        <v>1.149</v>
      </c>
      <c r="K30" s="40">
        <v>1.153</v>
      </c>
      <c r="L30" s="40">
        <v>1.1559999999999999</v>
      </c>
      <c r="M30" s="40">
        <v>1.1599999999999999</v>
      </c>
    </row>
    <row r="31" spans="1:13" x14ac:dyDescent="0.25">
      <c r="A31" s="39">
        <v>4</v>
      </c>
      <c r="B31" s="40">
        <v>1.1639999999999999</v>
      </c>
      <c r="C31" s="40">
        <v>1.1679999999999999</v>
      </c>
      <c r="D31" s="40">
        <v>1.173</v>
      </c>
      <c r="E31" s="40">
        <v>1.177</v>
      </c>
      <c r="F31" s="40">
        <v>1.181</v>
      </c>
      <c r="G31" s="40">
        <v>1.1850000000000001</v>
      </c>
      <c r="H31" s="40">
        <v>1.1890000000000001</v>
      </c>
      <c r="I31" s="40">
        <v>1.194</v>
      </c>
      <c r="J31" s="40">
        <v>1.198</v>
      </c>
      <c r="K31" s="40">
        <v>1.202</v>
      </c>
      <c r="L31" s="40">
        <v>1.206</v>
      </c>
      <c r="M31" s="40">
        <v>1.21</v>
      </c>
    </row>
    <row r="32" spans="1:13" x14ac:dyDescent="0.25">
      <c r="A32" s="39">
        <v>5</v>
      </c>
      <c r="B32" s="40">
        <v>1.2150000000000001</v>
      </c>
      <c r="C32" s="40">
        <v>1.2190000000000001</v>
      </c>
      <c r="D32" s="40">
        <v>1.224</v>
      </c>
      <c r="E32" s="40">
        <v>1.2290000000000001</v>
      </c>
      <c r="F32" s="40">
        <v>1.2330000000000001</v>
      </c>
      <c r="G32" s="40">
        <v>1.238</v>
      </c>
      <c r="H32" s="40">
        <v>1.242</v>
      </c>
      <c r="I32" s="40">
        <v>1.2470000000000001</v>
      </c>
      <c r="J32" s="40">
        <v>1.252</v>
      </c>
      <c r="K32" s="40">
        <v>1.256</v>
      </c>
      <c r="L32" s="40">
        <v>1.2609999999999999</v>
      </c>
      <c r="M32" s="40">
        <v>1.2649999999999999</v>
      </c>
    </row>
    <row r="33" spans="1:13" x14ac:dyDescent="0.25">
      <c r="A33" s="39">
        <v>6</v>
      </c>
      <c r="B33" s="40">
        <v>1.27</v>
      </c>
      <c r="C33" s="40">
        <v>1.2749999999999999</v>
      </c>
      <c r="D33" s="40">
        <v>1.28</v>
      </c>
      <c r="E33" s="40">
        <v>1.2849999999999999</v>
      </c>
      <c r="F33" s="40">
        <v>1.29</v>
      </c>
      <c r="G33" s="40">
        <v>1.2949999999999999</v>
      </c>
      <c r="H33" s="40">
        <v>1.3</v>
      </c>
      <c r="I33" s="40">
        <v>1.3049999999999999</v>
      </c>
      <c r="J33" s="40">
        <v>1.3109999999999999</v>
      </c>
      <c r="K33" s="40">
        <v>1.3160000000000001</v>
      </c>
      <c r="L33" s="40">
        <v>1.321</v>
      </c>
      <c r="M33" s="40">
        <v>1.3260000000000001</v>
      </c>
    </row>
    <row r="34" spans="1:13" x14ac:dyDescent="0.25">
      <c r="A34" s="39">
        <v>7</v>
      </c>
      <c r="B34" s="40">
        <v>1.331</v>
      </c>
      <c r="C34" s="40">
        <v>1.3360000000000001</v>
      </c>
      <c r="D34" s="40">
        <v>1.3420000000000001</v>
      </c>
      <c r="E34" s="40">
        <v>1.347</v>
      </c>
      <c r="F34" s="40">
        <v>1.353</v>
      </c>
      <c r="G34" s="40">
        <v>1.3580000000000001</v>
      </c>
      <c r="H34" s="40">
        <v>1.3640000000000001</v>
      </c>
      <c r="I34" s="40">
        <v>1.369</v>
      </c>
      <c r="J34" s="40">
        <v>1.375</v>
      </c>
      <c r="K34" s="40">
        <v>1.38</v>
      </c>
      <c r="L34" s="40">
        <v>1.3859999999999999</v>
      </c>
      <c r="M34" s="40">
        <v>1.391</v>
      </c>
    </row>
    <row r="35" spans="1:13" x14ac:dyDescent="0.25">
      <c r="A35" s="39">
        <v>8</v>
      </c>
      <c r="B35" s="40">
        <v>1.397</v>
      </c>
      <c r="C35" s="40">
        <v>1.403</v>
      </c>
      <c r="D35" s="40">
        <v>1.409</v>
      </c>
      <c r="E35" s="40">
        <v>1.415</v>
      </c>
      <c r="F35" s="40">
        <v>1.421</v>
      </c>
      <c r="G35" s="40">
        <v>1.427</v>
      </c>
      <c r="H35" s="40">
        <v>1.4330000000000001</v>
      </c>
      <c r="I35" s="40">
        <v>1.4390000000000001</v>
      </c>
      <c r="J35" s="40">
        <v>1.4450000000000001</v>
      </c>
      <c r="K35" s="40">
        <v>1.4510000000000001</v>
      </c>
      <c r="L35" s="40">
        <v>1.4570000000000001</v>
      </c>
      <c r="M35" s="40">
        <v>1.464</v>
      </c>
    </row>
    <row r="36" spans="1:13" x14ac:dyDescent="0.25">
      <c r="A36" s="39">
        <v>9</v>
      </c>
      <c r="B36" s="40">
        <v>1.47</v>
      </c>
      <c r="C36" s="40">
        <v>1.476</v>
      </c>
      <c r="D36" s="40">
        <v>1.4830000000000001</v>
      </c>
      <c r="E36" s="40">
        <v>1.49</v>
      </c>
      <c r="F36" s="40">
        <v>1.496</v>
      </c>
      <c r="G36" s="40">
        <v>1.5029999999999999</v>
      </c>
      <c r="H36" s="40">
        <v>1.51</v>
      </c>
      <c r="I36" s="40">
        <v>1.516</v>
      </c>
      <c r="J36" s="40">
        <v>1.5229999999999999</v>
      </c>
      <c r="K36" s="40">
        <v>1.5289999999999999</v>
      </c>
      <c r="L36" s="40">
        <v>1.536</v>
      </c>
      <c r="M36" s="40">
        <v>1.5429999999999999</v>
      </c>
    </row>
    <row r="37" spans="1:13" x14ac:dyDescent="0.25">
      <c r="A37" s="39">
        <v>10</v>
      </c>
      <c r="B37" s="40">
        <v>1.546</v>
      </c>
      <c r="C37" s="40"/>
      <c r="D37" s="40"/>
      <c r="E37" s="40"/>
      <c r="F37" s="40"/>
      <c r="G37" s="40"/>
      <c r="H37" s="40"/>
      <c r="I37" s="40"/>
      <c r="J37" s="40"/>
      <c r="K37" s="40"/>
      <c r="L37" s="40"/>
      <c r="M37" s="40"/>
    </row>
  </sheetData>
  <sheetProtection algorithmName="SHA-512" hashValue="XztEsMLFvoaslzOpWA7Taaq8BDZSbHi+Ek0zQso+0n9zvwIyxE8T4gQ81nr8J+EIbDiT7KYawvas1KV2o3tCdA==" saltValue="jrMmsO+AZ9bc2yGgzmqF2Q==" spinCount="100000" sheet="1" objects="1" scenarios="1"/>
  <conditionalFormatting sqref="A6:A21">
    <cfRule type="expression" dxfId="433" priority="5" stopIfTrue="1">
      <formula>MOD(ROW(),2)=0</formula>
    </cfRule>
    <cfRule type="expression" dxfId="432" priority="6" stopIfTrue="1">
      <formula>MOD(ROW(),2)&lt;&gt;0</formula>
    </cfRule>
  </conditionalFormatting>
  <conditionalFormatting sqref="A26:A37">
    <cfRule type="expression" dxfId="431" priority="1" stopIfTrue="1">
      <formula>MOD(ROW(),2)=0</formula>
    </cfRule>
    <cfRule type="expression" dxfId="430" priority="2" stopIfTrue="1">
      <formula>MOD(ROW(),2)&lt;&gt;0</formula>
    </cfRule>
  </conditionalFormatting>
  <conditionalFormatting sqref="B6:M21">
    <cfRule type="expression" dxfId="429" priority="7" stopIfTrue="1">
      <formula>MOD(ROW(),2)=0</formula>
    </cfRule>
    <cfRule type="expression" dxfId="428" priority="8" stopIfTrue="1">
      <formula>MOD(ROW(),2)&lt;&gt;0</formula>
    </cfRule>
  </conditionalFormatting>
  <conditionalFormatting sqref="B26:M37">
    <cfRule type="expression" dxfId="427" priority="3" stopIfTrue="1">
      <formula>MOD(ROW(),2)=0</formula>
    </cfRule>
    <cfRule type="expression" dxfId="426" priority="4"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4802F-9B15-4172-8815-0F7218B1D6B6}">
  <sheetPr codeName="Sheet79"/>
  <dimension ref="A1:M37"/>
  <sheetViews>
    <sheetView showGridLines="0" workbookViewId="0"/>
  </sheetViews>
  <sheetFormatPr defaultColWidth="9.26953125" defaultRowHeight="13.2" x14ac:dyDescent="0.25"/>
  <cols>
    <col min="1" max="1" width="26.7265625" style="64" customWidth="1"/>
    <col min="2" max="13" width="19.08984375"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LRF - x-414</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358</v>
      </c>
      <c r="C9" s="63"/>
      <c r="D9" s="63"/>
      <c r="E9" s="63"/>
      <c r="F9" s="63"/>
      <c r="G9" s="63"/>
      <c r="H9" s="63"/>
      <c r="I9" s="63"/>
      <c r="J9" s="63"/>
      <c r="K9" s="63"/>
      <c r="L9" s="63"/>
      <c r="M9" s="63"/>
    </row>
    <row r="10" spans="1:13" x14ac:dyDescent="0.25">
      <c r="A10" s="56" t="s">
        <v>6</v>
      </c>
      <c r="B10" s="63" t="s">
        <v>368</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366</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414</v>
      </c>
      <c r="C14" s="63"/>
      <c r="D14" s="63"/>
      <c r="E14" s="63"/>
      <c r="F14" s="63"/>
      <c r="G14" s="63"/>
      <c r="H14" s="63"/>
      <c r="I14" s="63"/>
      <c r="J14" s="63"/>
      <c r="K14" s="63"/>
      <c r="L14" s="63"/>
      <c r="M14" s="63"/>
    </row>
    <row r="15" spans="1:13" x14ac:dyDescent="0.25">
      <c r="A15" s="56" t="s">
        <v>497</v>
      </c>
      <c r="B15" s="63" t="s">
        <v>546</v>
      </c>
      <c r="C15" s="63"/>
      <c r="D15" s="63"/>
      <c r="E15" s="63"/>
      <c r="F15" s="63"/>
      <c r="G15" s="63"/>
      <c r="H15" s="63"/>
      <c r="I15" s="63"/>
      <c r="J15" s="63"/>
      <c r="K15" s="63"/>
      <c r="L15" s="63"/>
      <c r="M15" s="63"/>
    </row>
    <row r="16" spans="1:13" x14ac:dyDescent="0.25">
      <c r="A16" s="56" t="s">
        <v>168</v>
      </c>
      <c r="B16" s="63" t="s">
        <v>369</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45107</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c r="C23" s="72" t="s">
        <v>543</v>
      </c>
      <c r="D23" s="86"/>
      <c r="E23" s="86"/>
      <c r="F23" s="86"/>
      <c r="G23" s="86"/>
      <c r="H23" s="86"/>
      <c r="I23" s="86"/>
      <c r="J23" s="86"/>
    </row>
    <row r="24" spans="1:13" x14ac:dyDescent="0.25">
      <c r="C24" s="72" t="s">
        <v>544</v>
      </c>
      <c r="D24" s="86"/>
      <c r="E24" s="86"/>
      <c r="F24" s="86"/>
      <c r="G24" s="86"/>
      <c r="H24" s="86"/>
      <c r="I24" s="86"/>
      <c r="J24" s="86"/>
    </row>
    <row r="26" spans="1:13" x14ac:dyDescent="0.25">
      <c r="A26" s="38" t="s">
        <v>545</v>
      </c>
      <c r="B26" s="38">
        <v>0</v>
      </c>
      <c r="C26" s="38">
        <v>1</v>
      </c>
      <c r="D26" s="38">
        <v>2</v>
      </c>
      <c r="E26" s="38">
        <v>3</v>
      </c>
      <c r="F26" s="38">
        <v>4</v>
      </c>
      <c r="G26" s="38">
        <v>5</v>
      </c>
      <c r="H26" s="38">
        <v>6</v>
      </c>
      <c r="I26" s="38">
        <v>7</v>
      </c>
      <c r="J26" s="38">
        <v>8</v>
      </c>
      <c r="K26" s="38">
        <v>9</v>
      </c>
      <c r="L26" s="38">
        <v>10</v>
      </c>
      <c r="M26" s="38">
        <v>11</v>
      </c>
    </row>
    <row r="27" spans="1:13" x14ac:dyDescent="0.25">
      <c r="A27" s="39">
        <v>0</v>
      </c>
      <c r="B27" s="40">
        <v>1.002</v>
      </c>
      <c r="C27" s="40">
        <v>1.006</v>
      </c>
      <c r="D27" s="40">
        <v>1.0109999999999999</v>
      </c>
      <c r="E27" s="40">
        <v>1.0149999999999999</v>
      </c>
      <c r="F27" s="40">
        <v>1.0189999999999999</v>
      </c>
      <c r="G27" s="40">
        <v>1.024</v>
      </c>
      <c r="H27" s="40">
        <v>1.028</v>
      </c>
      <c r="I27" s="40">
        <v>1.032</v>
      </c>
      <c r="J27" s="40">
        <v>1.0369999999999999</v>
      </c>
      <c r="K27" s="40">
        <v>1.0409999999999999</v>
      </c>
      <c r="L27" s="40">
        <v>1.0449999999999999</v>
      </c>
      <c r="M27" s="40">
        <v>1.05</v>
      </c>
    </row>
    <row r="28" spans="1:13" x14ac:dyDescent="0.25">
      <c r="A28" s="39">
        <v>1</v>
      </c>
      <c r="B28" s="40">
        <v>1.054</v>
      </c>
      <c r="C28" s="40">
        <v>1.0589999999999999</v>
      </c>
      <c r="D28" s="40">
        <v>1.0629999999999999</v>
      </c>
      <c r="E28" s="40">
        <v>1.0680000000000001</v>
      </c>
      <c r="F28" s="40">
        <v>1.073</v>
      </c>
      <c r="G28" s="40">
        <v>1.0780000000000001</v>
      </c>
      <c r="H28" s="40">
        <v>1.0820000000000001</v>
      </c>
      <c r="I28" s="40">
        <v>1.087</v>
      </c>
      <c r="J28" s="40">
        <v>1.0920000000000001</v>
      </c>
      <c r="K28" s="40">
        <v>1.0960000000000001</v>
      </c>
      <c r="L28" s="40">
        <v>1.101</v>
      </c>
      <c r="M28" s="40">
        <v>1.1060000000000001</v>
      </c>
    </row>
    <row r="29" spans="1:13" x14ac:dyDescent="0.25">
      <c r="A29" s="39">
        <v>2</v>
      </c>
      <c r="B29" s="40">
        <v>1.111</v>
      </c>
      <c r="C29" s="40">
        <v>1.1160000000000001</v>
      </c>
      <c r="D29" s="40">
        <v>1.121</v>
      </c>
      <c r="E29" s="40">
        <v>1.1259999999999999</v>
      </c>
      <c r="F29" s="40">
        <v>1.131</v>
      </c>
      <c r="G29" s="40">
        <v>1.1359999999999999</v>
      </c>
      <c r="H29" s="40">
        <v>1.141</v>
      </c>
      <c r="I29" s="40">
        <v>1.1459999999999999</v>
      </c>
      <c r="J29" s="40">
        <v>1.1519999999999999</v>
      </c>
      <c r="K29" s="40">
        <v>1.157</v>
      </c>
      <c r="L29" s="40">
        <v>1.1619999999999999</v>
      </c>
      <c r="M29" s="40">
        <v>1.167</v>
      </c>
    </row>
    <row r="30" spans="1:13" x14ac:dyDescent="0.25">
      <c r="A30" s="39">
        <v>3</v>
      </c>
      <c r="B30" s="40">
        <v>1.1719999999999999</v>
      </c>
      <c r="C30" s="40">
        <v>1.1779999999999999</v>
      </c>
      <c r="D30" s="40">
        <v>1.1830000000000001</v>
      </c>
      <c r="E30" s="40">
        <v>1.1890000000000001</v>
      </c>
      <c r="F30" s="40">
        <v>1.1950000000000001</v>
      </c>
      <c r="G30" s="40">
        <v>1.2</v>
      </c>
      <c r="H30" s="40">
        <v>1.206</v>
      </c>
      <c r="I30" s="40">
        <v>1.212</v>
      </c>
      <c r="J30" s="40">
        <v>1.2170000000000001</v>
      </c>
      <c r="K30" s="40">
        <v>1.2230000000000001</v>
      </c>
      <c r="L30" s="40">
        <v>1.228</v>
      </c>
      <c r="M30" s="40">
        <v>1.234</v>
      </c>
    </row>
    <row r="31" spans="1:13" x14ac:dyDescent="0.25">
      <c r="A31" s="39">
        <v>4</v>
      </c>
      <c r="B31" s="40">
        <v>1.24</v>
      </c>
      <c r="C31" s="40">
        <v>1.246</v>
      </c>
      <c r="D31" s="40">
        <v>1.252</v>
      </c>
      <c r="E31" s="40">
        <v>1.258</v>
      </c>
      <c r="F31" s="40">
        <v>1.2649999999999999</v>
      </c>
      <c r="G31" s="40">
        <v>1.2709999999999999</v>
      </c>
      <c r="H31" s="40">
        <v>1.2769999999999999</v>
      </c>
      <c r="I31" s="40">
        <v>1.2829999999999999</v>
      </c>
      <c r="J31" s="40">
        <v>1.2889999999999999</v>
      </c>
      <c r="K31" s="40">
        <v>1.2949999999999999</v>
      </c>
      <c r="L31" s="40">
        <v>1.3009999999999999</v>
      </c>
      <c r="M31" s="40">
        <v>1.3080000000000001</v>
      </c>
    </row>
    <row r="32" spans="1:13" x14ac:dyDescent="0.25">
      <c r="A32" s="39">
        <v>5</v>
      </c>
      <c r="B32" s="40">
        <v>1.3140000000000001</v>
      </c>
      <c r="C32" s="40">
        <v>1.321</v>
      </c>
      <c r="D32" s="40">
        <v>1.3280000000000001</v>
      </c>
      <c r="E32" s="40">
        <v>1.3340000000000001</v>
      </c>
      <c r="F32" s="40">
        <v>1.341</v>
      </c>
      <c r="G32" s="40">
        <v>1.3480000000000001</v>
      </c>
      <c r="H32" s="40">
        <v>1.355</v>
      </c>
      <c r="I32" s="40">
        <v>1.361</v>
      </c>
      <c r="J32" s="40">
        <v>1.3680000000000001</v>
      </c>
      <c r="K32" s="40">
        <v>1.375</v>
      </c>
      <c r="L32" s="40">
        <v>1.3819999999999999</v>
      </c>
      <c r="M32" s="40">
        <v>1.389</v>
      </c>
    </row>
    <row r="33" spans="1:13" x14ac:dyDescent="0.25">
      <c r="A33" s="39">
        <v>6</v>
      </c>
      <c r="B33" s="40">
        <v>1.3959999999999999</v>
      </c>
      <c r="C33" s="40">
        <v>1.403</v>
      </c>
      <c r="D33" s="40">
        <v>1.41</v>
      </c>
      <c r="E33" s="40">
        <v>1.4179999999999999</v>
      </c>
      <c r="F33" s="40">
        <v>1.425</v>
      </c>
      <c r="G33" s="40">
        <v>1.4330000000000001</v>
      </c>
      <c r="H33" s="40">
        <v>1.44</v>
      </c>
      <c r="I33" s="40">
        <v>1.448</v>
      </c>
      <c r="J33" s="40">
        <v>1.4550000000000001</v>
      </c>
      <c r="K33" s="40">
        <v>1.462</v>
      </c>
      <c r="L33" s="40">
        <v>1.47</v>
      </c>
      <c r="M33" s="40">
        <v>1.4770000000000001</v>
      </c>
    </row>
    <row r="34" spans="1:13" x14ac:dyDescent="0.25">
      <c r="A34" s="39">
        <v>7</v>
      </c>
      <c r="B34" s="40">
        <v>1.4850000000000001</v>
      </c>
      <c r="C34" s="40">
        <v>1.4930000000000001</v>
      </c>
      <c r="D34" s="40">
        <v>1.5009999999999999</v>
      </c>
      <c r="E34" s="40">
        <v>1.51</v>
      </c>
      <c r="F34" s="40">
        <v>1.518</v>
      </c>
      <c r="G34" s="40">
        <v>1.526</v>
      </c>
      <c r="H34" s="40">
        <v>1.534</v>
      </c>
      <c r="I34" s="40">
        <v>1.542</v>
      </c>
      <c r="J34" s="40">
        <v>1.55</v>
      </c>
      <c r="K34" s="40">
        <v>1.5589999999999999</v>
      </c>
      <c r="L34" s="40">
        <v>1.5669999999999999</v>
      </c>
      <c r="M34" s="40">
        <v>1.575</v>
      </c>
    </row>
    <row r="35" spans="1:13" x14ac:dyDescent="0.25">
      <c r="A35" s="39">
        <v>8</v>
      </c>
      <c r="B35" s="40">
        <v>1.5840000000000001</v>
      </c>
      <c r="C35" s="40">
        <v>1.593</v>
      </c>
      <c r="D35" s="40">
        <v>1.6020000000000001</v>
      </c>
      <c r="E35" s="40">
        <v>1.611</v>
      </c>
      <c r="F35" s="40">
        <v>1.62</v>
      </c>
      <c r="G35" s="40">
        <v>1.629</v>
      </c>
      <c r="H35" s="40">
        <v>1.6379999999999999</v>
      </c>
      <c r="I35" s="40">
        <v>1.647</v>
      </c>
      <c r="J35" s="40">
        <v>1.6559999999999999</v>
      </c>
      <c r="K35" s="40">
        <v>1.665</v>
      </c>
      <c r="L35" s="40">
        <v>1.6739999999999999</v>
      </c>
      <c r="M35" s="40">
        <v>1.6830000000000001</v>
      </c>
    </row>
    <row r="36" spans="1:13" x14ac:dyDescent="0.25">
      <c r="A36" s="39">
        <v>9</v>
      </c>
      <c r="B36" s="40">
        <v>1.6919999999999999</v>
      </c>
      <c r="C36" s="40">
        <v>1.702</v>
      </c>
      <c r="D36" s="40">
        <v>1.712</v>
      </c>
      <c r="E36" s="40">
        <v>1.722</v>
      </c>
      <c r="F36" s="40">
        <v>1.732</v>
      </c>
      <c r="G36" s="40">
        <v>1.742</v>
      </c>
      <c r="H36" s="40">
        <v>1.752</v>
      </c>
      <c r="I36" s="40">
        <v>1.762</v>
      </c>
      <c r="J36" s="40">
        <v>1.772</v>
      </c>
      <c r="K36" s="40">
        <v>1.782</v>
      </c>
      <c r="L36" s="40">
        <v>1.792</v>
      </c>
      <c r="M36" s="40">
        <v>1.8009999999999999</v>
      </c>
    </row>
    <row r="37" spans="1:13" x14ac:dyDescent="0.25">
      <c r="A37" s="39">
        <v>10</v>
      </c>
      <c r="B37" s="40">
        <v>1.806</v>
      </c>
      <c r="C37" s="40"/>
      <c r="D37" s="40"/>
      <c r="E37" s="40"/>
      <c r="F37" s="40"/>
      <c r="G37" s="40"/>
      <c r="H37" s="40"/>
      <c r="I37" s="40"/>
      <c r="J37" s="40"/>
      <c r="K37" s="40"/>
      <c r="L37" s="40"/>
      <c r="M37" s="40"/>
    </row>
  </sheetData>
  <sheetProtection algorithmName="SHA-512" hashValue="//AgveSOQeL+xbslLmBWGrfwmswmWfcwi+0nTqAieXu+PmHW2pS5dgxqCaPTule/WpT1O8bvfksolpJEGwZZtg==" saltValue="Semdn1oz/VmcGJmLfcgmog==" spinCount="100000" sheet="1" objects="1" scenarios="1"/>
  <conditionalFormatting sqref="A6:A21">
    <cfRule type="expression" dxfId="425" priority="5" stopIfTrue="1">
      <formula>MOD(ROW(),2)=0</formula>
    </cfRule>
    <cfRule type="expression" dxfId="424" priority="6" stopIfTrue="1">
      <formula>MOD(ROW(),2)&lt;&gt;0</formula>
    </cfRule>
  </conditionalFormatting>
  <conditionalFormatting sqref="A26:A37">
    <cfRule type="expression" dxfId="423" priority="1" stopIfTrue="1">
      <formula>MOD(ROW(),2)=0</formula>
    </cfRule>
    <cfRule type="expression" dxfId="422" priority="2" stopIfTrue="1">
      <formula>MOD(ROW(),2)&lt;&gt;0</formula>
    </cfRule>
  </conditionalFormatting>
  <conditionalFormatting sqref="B6:M21">
    <cfRule type="expression" dxfId="421" priority="7" stopIfTrue="1">
      <formula>MOD(ROW(),2)=0</formula>
    </cfRule>
    <cfRule type="expression" dxfId="420" priority="8" stopIfTrue="1">
      <formula>MOD(ROW(),2)&lt;&gt;0</formula>
    </cfRule>
  </conditionalFormatting>
  <conditionalFormatting sqref="B26:M37">
    <cfRule type="expression" dxfId="419" priority="3" stopIfTrue="1">
      <formula>MOD(ROW(),2)=0</formula>
    </cfRule>
    <cfRule type="expression" dxfId="418" priority="4"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7F892-309F-4F27-86C2-693BDEBE0161}">
  <sheetPr codeName="Sheet80"/>
  <dimension ref="A1:B27"/>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ERF - x-415</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182</v>
      </c>
    </row>
    <row r="9" spans="1:2" x14ac:dyDescent="0.25">
      <c r="A9" s="56" t="s">
        <v>162</v>
      </c>
      <c r="B9" s="63" t="s">
        <v>337</v>
      </c>
    </row>
    <row r="10" spans="1:2" ht="39.6" x14ac:dyDescent="0.25">
      <c r="A10" s="56" t="s">
        <v>6</v>
      </c>
      <c r="B10" s="63" t="s">
        <v>370</v>
      </c>
    </row>
    <row r="11" spans="1:2" x14ac:dyDescent="0.25">
      <c r="A11" s="56" t="s">
        <v>163</v>
      </c>
      <c r="B11" s="63" t="s">
        <v>253</v>
      </c>
    </row>
    <row r="12" spans="1:2" x14ac:dyDescent="0.25">
      <c r="A12" s="56" t="s">
        <v>164</v>
      </c>
      <c r="B12" s="63" t="s">
        <v>339</v>
      </c>
    </row>
    <row r="13" spans="1:2" x14ac:dyDescent="0.25">
      <c r="A13" s="56" t="s">
        <v>496</v>
      </c>
      <c r="B13" s="63">
        <v>1</v>
      </c>
    </row>
    <row r="14" spans="1:2" x14ac:dyDescent="0.25">
      <c r="A14" s="56" t="s">
        <v>166</v>
      </c>
      <c r="B14" s="63">
        <v>415</v>
      </c>
    </row>
    <row r="15" spans="1:2" x14ac:dyDescent="0.25">
      <c r="A15" s="56" t="s">
        <v>497</v>
      </c>
      <c r="B15" s="63" t="s">
        <v>547</v>
      </c>
    </row>
    <row r="16" spans="1:2" x14ac:dyDescent="0.25">
      <c r="A16" s="56" t="s">
        <v>168</v>
      </c>
      <c r="B16" s="63" t="s">
        <v>371</v>
      </c>
    </row>
    <row r="17" spans="1:2" x14ac:dyDescent="0.25">
      <c r="A17" s="62" t="s">
        <v>499</v>
      </c>
      <c r="B17" s="63"/>
    </row>
    <row r="18" spans="1:2" x14ac:dyDescent="0.25">
      <c r="A18" s="56" t="s">
        <v>170</v>
      </c>
      <c r="B18" s="65">
        <v>45101</v>
      </c>
    </row>
    <row r="19" spans="1:2" x14ac:dyDescent="0.25">
      <c r="A19" s="56" t="s">
        <v>171</v>
      </c>
      <c r="B19" s="65">
        <v>45107</v>
      </c>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8" t="s">
        <v>548</v>
      </c>
      <c r="B26" s="41" t="s">
        <v>549</v>
      </c>
    </row>
    <row r="27" spans="1:2" x14ac:dyDescent="0.25">
      <c r="A27" s="42" t="s">
        <v>371</v>
      </c>
      <c r="B27" s="43">
        <v>1.2</v>
      </c>
    </row>
  </sheetData>
  <sheetProtection algorithmName="SHA-512" hashValue="ouXN3TIs+MztJzc3ox6LtUuJ3k6H3YDke4fmNRFximDX9wARQFpaMOcCvoXQmVoXBuykUGOo7+tHuEO0g9LvMw==" saltValue="XlCWbzcDHDnxQ7/T8w+X5g==" spinCount="100000" sheet="1" objects="1" scenarios="1"/>
  <conditionalFormatting sqref="A6:A21">
    <cfRule type="expression" dxfId="417" priority="5" stopIfTrue="1">
      <formula>MOD(ROW(),2)=0</formula>
    </cfRule>
    <cfRule type="expression" dxfId="416" priority="6" stopIfTrue="1">
      <formula>MOD(ROW(),2)&lt;&gt;0</formula>
    </cfRule>
  </conditionalFormatting>
  <conditionalFormatting sqref="A26:A27">
    <cfRule type="expression" dxfId="415" priority="1" stopIfTrue="1">
      <formula>MOD(ROW(),2)=0</formula>
    </cfRule>
    <cfRule type="expression" dxfId="414" priority="2" stopIfTrue="1">
      <formula>MOD(ROW(),2)&lt;&gt;0</formula>
    </cfRule>
  </conditionalFormatting>
  <conditionalFormatting sqref="B6:B21">
    <cfRule type="expression" dxfId="413" priority="7" stopIfTrue="1">
      <formula>MOD(ROW(),2)=0</formula>
    </cfRule>
    <cfRule type="expression" dxfId="412" priority="8" stopIfTrue="1">
      <formula>MOD(ROW(),2)&lt;&gt;0</formula>
    </cfRule>
  </conditionalFormatting>
  <conditionalFormatting sqref="B26:B27">
    <cfRule type="expression" dxfId="411" priority="3" stopIfTrue="1">
      <formula>MOD(ROW(),2)=0</formula>
    </cfRule>
    <cfRule type="expression" dxfId="410" priority="4"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2E717-4D6C-4BE2-A087-B6683512E370}">
  <sheetPr codeName="Sheet81"/>
  <dimension ref="A1:B36"/>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ERF - x-416</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182</v>
      </c>
    </row>
    <row r="9" spans="1:2" x14ac:dyDescent="0.25">
      <c r="A9" s="56" t="s">
        <v>162</v>
      </c>
      <c r="B9" s="63" t="s">
        <v>337</v>
      </c>
    </row>
    <row r="10" spans="1:2" ht="66" x14ac:dyDescent="0.25">
      <c r="A10" s="56" t="s">
        <v>6</v>
      </c>
      <c r="B10" s="63" t="s">
        <v>372</v>
      </c>
    </row>
    <row r="11" spans="1:2" x14ac:dyDescent="0.25">
      <c r="A11" s="56" t="s">
        <v>163</v>
      </c>
      <c r="B11" s="63" t="s">
        <v>253</v>
      </c>
    </row>
    <row r="12" spans="1:2" x14ac:dyDescent="0.25">
      <c r="A12" s="56" t="s">
        <v>164</v>
      </c>
      <c r="B12" s="63" t="s">
        <v>339</v>
      </c>
    </row>
    <row r="13" spans="1:2" x14ac:dyDescent="0.25">
      <c r="A13" s="56" t="s">
        <v>496</v>
      </c>
      <c r="B13" s="63">
        <v>1</v>
      </c>
    </row>
    <row r="14" spans="1:2" x14ac:dyDescent="0.25">
      <c r="A14" s="56" t="s">
        <v>166</v>
      </c>
      <c r="B14" s="63">
        <v>416</v>
      </c>
    </row>
    <row r="15" spans="1:2" x14ac:dyDescent="0.25">
      <c r="A15" s="56" t="s">
        <v>497</v>
      </c>
      <c r="B15" s="63" t="s">
        <v>550</v>
      </c>
    </row>
    <row r="16" spans="1:2" x14ac:dyDescent="0.25">
      <c r="A16" s="56" t="s">
        <v>168</v>
      </c>
      <c r="B16" s="63" t="s">
        <v>373</v>
      </c>
    </row>
    <row r="17" spans="1:2" x14ac:dyDescent="0.25">
      <c r="A17" s="62" t="s">
        <v>499</v>
      </c>
      <c r="B17" s="63"/>
    </row>
    <row r="18" spans="1:2" x14ac:dyDescent="0.25">
      <c r="A18" s="56" t="s">
        <v>170</v>
      </c>
      <c r="B18" s="65">
        <v>43640</v>
      </c>
    </row>
    <row r="19" spans="1:2" x14ac:dyDescent="0.25">
      <c r="A19" s="56" t="s">
        <v>171</v>
      </c>
      <c r="B19" s="65">
        <v>45107</v>
      </c>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ht="26.4" x14ac:dyDescent="0.25">
      <c r="A26" s="38" t="s">
        <v>551</v>
      </c>
      <c r="B26" s="44" t="s">
        <v>552</v>
      </c>
    </row>
    <row r="27" spans="1:2" x14ac:dyDescent="0.25">
      <c r="A27" s="38">
        <v>1</v>
      </c>
      <c r="B27" s="45">
        <v>1.02</v>
      </c>
    </row>
    <row r="28" spans="1:2" x14ac:dyDescent="0.25">
      <c r="A28" s="38">
        <v>2</v>
      </c>
      <c r="B28" s="45">
        <v>1.0449999999999999</v>
      </c>
    </row>
    <row r="29" spans="1:2" x14ac:dyDescent="0.25">
      <c r="A29" s="38">
        <v>3</v>
      </c>
      <c r="B29" s="45">
        <v>1.0649999999999999</v>
      </c>
    </row>
    <row r="30" spans="1:2" x14ac:dyDescent="0.25">
      <c r="A30" s="38">
        <v>4</v>
      </c>
      <c r="B30" s="45">
        <v>1.0900000000000001</v>
      </c>
    </row>
    <row r="31" spans="1:2" x14ac:dyDescent="0.25">
      <c r="A31" s="38">
        <v>5</v>
      </c>
      <c r="B31" s="45">
        <v>1.115</v>
      </c>
    </row>
    <row r="32" spans="1:2" x14ac:dyDescent="0.25">
      <c r="A32" s="38">
        <v>6</v>
      </c>
      <c r="B32" s="45">
        <v>1.1399999999999999</v>
      </c>
    </row>
    <row r="33" spans="1:2" x14ac:dyDescent="0.25">
      <c r="A33" s="38">
        <v>7</v>
      </c>
      <c r="B33" s="45">
        <v>1.165</v>
      </c>
    </row>
    <row r="34" spans="1:2" x14ac:dyDescent="0.25">
      <c r="A34" s="38">
        <v>8</v>
      </c>
      <c r="B34" s="45">
        <v>1.19</v>
      </c>
    </row>
    <row r="35" spans="1:2" x14ac:dyDescent="0.25">
      <c r="A35" s="38">
        <v>9</v>
      </c>
      <c r="B35" s="45">
        <v>1.2150000000000001</v>
      </c>
    </row>
    <row r="36" spans="1:2" x14ac:dyDescent="0.25">
      <c r="A36" s="38">
        <v>10</v>
      </c>
      <c r="B36" s="45">
        <v>1.2450000000000001</v>
      </c>
    </row>
  </sheetData>
  <sheetProtection algorithmName="SHA-512" hashValue="hRemCTrs2qXNdk7Y31j0W51jAcy0AI32Oe14Ps6AIm5YH6ElWCwlPM3+Hs9ODVqqGWdmQb2ZA8Ia6lo6kohuug==" saltValue="uTlMCsHnT7Bz6KqCxBtLPQ==" spinCount="100000" sheet="1" objects="1" scenarios="1"/>
  <conditionalFormatting sqref="A6:A21">
    <cfRule type="expression" dxfId="409" priority="5" stopIfTrue="1">
      <formula>MOD(ROW(),2)=0</formula>
    </cfRule>
    <cfRule type="expression" dxfId="408" priority="6" stopIfTrue="1">
      <formula>MOD(ROW(),2)&lt;&gt;0</formula>
    </cfRule>
  </conditionalFormatting>
  <conditionalFormatting sqref="A26:A36">
    <cfRule type="expression" dxfId="407" priority="1" stopIfTrue="1">
      <formula>MOD(ROW(),2)=0</formula>
    </cfRule>
    <cfRule type="expression" dxfId="406" priority="2" stopIfTrue="1">
      <formula>MOD(ROW(),2)&lt;&gt;0</formula>
    </cfRule>
  </conditionalFormatting>
  <conditionalFormatting sqref="B6:B21">
    <cfRule type="expression" dxfId="405" priority="7" stopIfTrue="1">
      <formula>MOD(ROW(),2)=0</formula>
    </cfRule>
    <cfRule type="expression" dxfId="404" priority="8" stopIfTrue="1">
      <formula>MOD(ROW(),2)&lt;&gt;0</formula>
    </cfRule>
  </conditionalFormatting>
  <conditionalFormatting sqref="B26:B36">
    <cfRule type="expression" dxfId="403" priority="3" stopIfTrue="1">
      <formula>MOD(ROW(),2)=0</formula>
    </cfRule>
    <cfRule type="expression" dxfId="402" priority="4"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18B58-9F34-43B8-8F44-078770F24020}">
  <sheetPr codeName="Sheet82"/>
  <dimension ref="A1:B72"/>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Trivial Commutation - x-501</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374</v>
      </c>
    </row>
    <row r="10" spans="1:2" ht="26.4" x14ac:dyDescent="0.25">
      <c r="A10" s="56" t="s">
        <v>6</v>
      </c>
      <c r="B10" s="63" t="s">
        <v>375</v>
      </c>
    </row>
    <row r="11" spans="1:2" x14ac:dyDescent="0.25">
      <c r="A11" s="56" t="s">
        <v>163</v>
      </c>
      <c r="B11" s="63" t="s">
        <v>253</v>
      </c>
    </row>
    <row r="12" spans="1:2" x14ac:dyDescent="0.25">
      <c r="A12" s="56" t="s">
        <v>164</v>
      </c>
      <c r="B12" s="63" t="s">
        <v>179</v>
      </c>
    </row>
    <row r="13" spans="1:2" x14ac:dyDescent="0.25">
      <c r="A13" s="56" t="s">
        <v>496</v>
      </c>
      <c r="B13" s="63">
        <v>0</v>
      </c>
    </row>
    <row r="14" spans="1:2" x14ac:dyDescent="0.25">
      <c r="A14" s="56" t="s">
        <v>166</v>
      </c>
      <c r="B14" s="63">
        <v>501</v>
      </c>
    </row>
    <row r="15" spans="1:2" x14ac:dyDescent="0.25">
      <c r="A15" s="56" t="s">
        <v>497</v>
      </c>
      <c r="B15" s="63" t="s">
        <v>553</v>
      </c>
    </row>
    <row r="16" spans="1:2" x14ac:dyDescent="0.25">
      <c r="A16" s="56" t="s">
        <v>168</v>
      </c>
      <c r="B16" s="63" t="s">
        <v>376</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554</v>
      </c>
    </row>
    <row r="27" spans="1:2" x14ac:dyDescent="0.25">
      <c r="A27" s="35">
        <v>55</v>
      </c>
      <c r="B27" s="46">
        <v>26.3</v>
      </c>
    </row>
    <row r="28" spans="1:2" x14ac:dyDescent="0.25">
      <c r="A28" s="35">
        <v>56</v>
      </c>
      <c r="B28" s="46">
        <v>25.7</v>
      </c>
    </row>
    <row r="29" spans="1:2" x14ac:dyDescent="0.25">
      <c r="A29" s="35">
        <v>57</v>
      </c>
      <c r="B29" s="46">
        <v>25.1</v>
      </c>
    </row>
    <row r="30" spans="1:2" x14ac:dyDescent="0.25">
      <c r="A30" s="35">
        <v>58</v>
      </c>
      <c r="B30" s="46">
        <v>24.6</v>
      </c>
    </row>
    <row r="31" spans="1:2" x14ac:dyDescent="0.25">
      <c r="A31" s="35">
        <v>59</v>
      </c>
      <c r="B31" s="46">
        <v>24</v>
      </c>
    </row>
    <row r="32" spans="1:2" x14ac:dyDescent="0.25">
      <c r="A32" s="35">
        <v>60</v>
      </c>
      <c r="B32" s="46">
        <v>23.4</v>
      </c>
    </row>
    <row r="33" spans="1:2" x14ac:dyDescent="0.25">
      <c r="A33" s="35">
        <v>61</v>
      </c>
      <c r="B33" s="46">
        <v>22.8</v>
      </c>
    </row>
    <row r="34" spans="1:2" x14ac:dyDescent="0.25">
      <c r="A34" s="35">
        <v>62</v>
      </c>
      <c r="B34" s="46">
        <v>22.1</v>
      </c>
    </row>
    <row r="35" spans="1:2" x14ac:dyDescent="0.25">
      <c r="A35" s="35">
        <v>63</v>
      </c>
      <c r="B35" s="46">
        <v>21.5</v>
      </c>
    </row>
    <row r="36" spans="1:2" x14ac:dyDescent="0.25">
      <c r="A36" s="35">
        <v>64</v>
      </c>
      <c r="B36" s="46">
        <v>20.9</v>
      </c>
    </row>
    <row r="37" spans="1:2" x14ac:dyDescent="0.25">
      <c r="A37" s="35">
        <v>65</v>
      </c>
      <c r="B37" s="46">
        <v>20.2</v>
      </c>
    </row>
    <row r="38" spans="1:2" x14ac:dyDescent="0.25">
      <c r="A38" s="35">
        <v>66</v>
      </c>
      <c r="B38" s="46">
        <v>19.600000000000001</v>
      </c>
    </row>
    <row r="39" spans="1:2" x14ac:dyDescent="0.25">
      <c r="A39" s="35">
        <v>67</v>
      </c>
      <c r="B39" s="46">
        <v>19</v>
      </c>
    </row>
    <row r="40" spans="1:2" x14ac:dyDescent="0.25">
      <c r="A40" s="35">
        <v>68</v>
      </c>
      <c r="B40" s="46">
        <v>18.3</v>
      </c>
    </row>
    <row r="41" spans="1:2" x14ac:dyDescent="0.25">
      <c r="A41" s="35">
        <v>69</v>
      </c>
      <c r="B41" s="46">
        <v>17.7</v>
      </c>
    </row>
    <row r="42" spans="1:2" x14ac:dyDescent="0.25">
      <c r="A42" s="35">
        <v>70</v>
      </c>
      <c r="B42" s="46">
        <v>17</v>
      </c>
    </row>
    <row r="43" spans="1:2" x14ac:dyDescent="0.25">
      <c r="A43" s="35">
        <v>71</v>
      </c>
      <c r="B43" s="46">
        <v>16.3</v>
      </c>
    </row>
    <row r="44" spans="1:2" x14ac:dyDescent="0.25">
      <c r="A44" s="35">
        <v>72</v>
      </c>
      <c r="B44" s="46">
        <v>15.7</v>
      </c>
    </row>
    <row r="45" spans="1:2" x14ac:dyDescent="0.25">
      <c r="A45" s="35">
        <v>73</v>
      </c>
      <c r="B45" s="46">
        <v>15</v>
      </c>
    </row>
    <row r="46" spans="1:2" x14ac:dyDescent="0.25">
      <c r="A46" s="35">
        <v>74</v>
      </c>
      <c r="B46" s="46">
        <v>14.4</v>
      </c>
    </row>
    <row r="47" spans="1:2" x14ac:dyDescent="0.25">
      <c r="A47" s="35">
        <v>75</v>
      </c>
      <c r="B47" s="46">
        <v>13.7</v>
      </c>
    </row>
    <row r="48" spans="1:2" x14ac:dyDescent="0.25">
      <c r="A48" s="35">
        <v>76</v>
      </c>
      <c r="B48" s="46">
        <v>13</v>
      </c>
    </row>
    <row r="49" spans="1:2" x14ac:dyDescent="0.25">
      <c r="A49" s="35">
        <v>77</v>
      </c>
      <c r="B49" s="46">
        <v>12.4</v>
      </c>
    </row>
    <row r="50" spans="1:2" x14ac:dyDescent="0.25">
      <c r="A50" s="35">
        <v>78</v>
      </c>
      <c r="B50" s="46">
        <v>11.8</v>
      </c>
    </row>
    <row r="51" spans="1:2" x14ac:dyDescent="0.25">
      <c r="A51" s="35">
        <v>79</v>
      </c>
      <c r="B51" s="46">
        <v>11.2</v>
      </c>
    </row>
    <row r="52" spans="1:2" x14ac:dyDescent="0.25">
      <c r="A52" s="35">
        <v>80</v>
      </c>
      <c r="B52" s="46">
        <v>10.5</v>
      </c>
    </row>
    <row r="53" spans="1:2" x14ac:dyDescent="0.25">
      <c r="A53" s="35">
        <v>81</v>
      </c>
      <c r="B53" s="46">
        <v>10</v>
      </c>
    </row>
    <row r="54" spans="1:2" x14ac:dyDescent="0.25">
      <c r="A54" s="35">
        <v>82</v>
      </c>
      <c r="B54" s="46">
        <v>9.5</v>
      </c>
    </row>
    <row r="55" spans="1:2" x14ac:dyDescent="0.25">
      <c r="A55" s="35">
        <v>83</v>
      </c>
      <c r="B55" s="46">
        <v>9</v>
      </c>
    </row>
    <row r="56" spans="1:2" x14ac:dyDescent="0.25">
      <c r="A56" s="35">
        <v>84</v>
      </c>
      <c r="B56" s="46">
        <v>8.4</v>
      </c>
    </row>
    <row r="57" spans="1:2" x14ac:dyDescent="0.25">
      <c r="A57" s="35">
        <v>85</v>
      </c>
      <c r="B57" s="46">
        <v>8</v>
      </c>
    </row>
    <row r="58" spans="1:2" x14ac:dyDescent="0.25">
      <c r="A58" s="35">
        <v>86</v>
      </c>
      <c r="B58" s="46">
        <v>7.6</v>
      </c>
    </row>
    <row r="59" spans="1:2" x14ac:dyDescent="0.25">
      <c r="A59" s="35">
        <v>87</v>
      </c>
      <c r="B59" s="46">
        <v>7.2</v>
      </c>
    </row>
    <row r="60" spans="1:2" x14ac:dyDescent="0.25">
      <c r="A60" s="35">
        <v>88</v>
      </c>
      <c r="B60" s="46">
        <v>6.9</v>
      </c>
    </row>
    <row r="61" spans="1:2" x14ac:dyDescent="0.25">
      <c r="A61" s="35">
        <v>89</v>
      </c>
      <c r="B61" s="46">
        <v>6.5</v>
      </c>
    </row>
    <row r="62" spans="1:2" x14ac:dyDescent="0.25">
      <c r="A62" s="35">
        <v>90</v>
      </c>
      <c r="B62" s="46">
        <v>6.2</v>
      </c>
    </row>
    <row r="63" spans="1:2" x14ac:dyDescent="0.25">
      <c r="A63" s="35">
        <v>91</v>
      </c>
      <c r="B63" s="46">
        <v>6</v>
      </c>
    </row>
    <row r="64" spans="1:2" x14ac:dyDescent="0.25">
      <c r="A64" s="35">
        <v>92</v>
      </c>
      <c r="B64" s="46">
        <v>5.8</v>
      </c>
    </row>
    <row r="65" spans="1:2" x14ac:dyDescent="0.25">
      <c r="A65" s="35">
        <v>93</v>
      </c>
      <c r="B65" s="46">
        <v>5.7</v>
      </c>
    </row>
    <row r="66" spans="1:2" x14ac:dyDescent="0.25">
      <c r="A66" s="35">
        <v>94</v>
      </c>
      <c r="B66" s="46">
        <v>5.5</v>
      </c>
    </row>
    <row r="67" spans="1:2" x14ac:dyDescent="0.25">
      <c r="A67" s="35">
        <v>95</v>
      </c>
      <c r="B67" s="46">
        <v>5.4</v>
      </c>
    </row>
    <row r="68" spans="1:2" x14ac:dyDescent="0.25">
      <c r="A68" s="35">
        <v>96</v>
      </c>
      <c r="B68" s="46">
        <v>5.3</v>
      </c>
    </row>
    <row r="69" spans="1:2" x14ac:dyDescent="0.25">
      <c r="A69" s="35">
        <v>97</v>
      </c>
      <c r="B69" s="46">
        <v>5.2</v>
      </c>
    </row>
    <row r="70" spans="1:2" x14ac:dyDescent="0.25">
      <c r="A70" s="35">
        <v>98</v>
      </c>
      <c r="B70" s="46">
        <v>5.2</v>
      </c>
    </row>
    <row r="71" spans="1:2" x14ac:dyDescent="0.25">
      <c r="A71" s="35">
        <v>99</v>
      </c>
      <c r="B71" s="46">
        <v>5.0999999999999996</v>
      </c>
    </row>
    <row r="72" spans="1:2" x14ac:dyDescent="0.25">
      <c r="A72" s="35">
        <v>100</v>
      </c>
      <c r="B72" s="46">
        <v>5.0999999999999996</v>
      </c>
    </row>
  </sheetData>
  <sheetProtection algorithmName="SHA-512" hashValue="M3H8xpjF/zmBKncVjRTq3AmJF+cQpZxuV15XlfHrXYHufWA3Yd0NUeKbG0WiDNjSMPvy4nlovTLRZCYEL/KD/A==" saltValue="BkCTTLVSso5KsSfKaY6PBw==" spinCount="100000" sheet="1" objects="1" scenarios="1"/>
  <conditionalFormatting sqref="A6:A21">
    <cfRule type="expression" dxfId="401" priority="5" stopIfTrue="1">
      <formula>MOD(ROW(),2)=0</formula>
    </cfRule>
    <cfRule type="expression" dxfId="400" priority="6" stopIfTrue="1">
      <formula>MOD(ROW(),2)&lt;&gt;0</formula>
    </cfRule>
  </conditionalFormatting>
  <conditionalFormatting sqref="A26:A72">
    <cfRule type="expression" dxfId="399" priority="1" stopIfTrue="1">
      <formula>MOD(ROW(),2)=0</formula>
    </cfRule>
    <cfRule type="expression" dxfId="398" priority="2" stopIfTrue="1">
      <formula>MOD(ROW(),2)&lt;&gt;0</formula>
    </cfRule>
  </conditionalFormatting>
  <conditionalFormatting sqref="B6:B21">
    <cfRule type="expression" dxfId="397" priority="7" stopIfTrue="1">
      <formula>MOD(ROW(),2)=0</formula>
    </cfRule>
    <cfRule type="expression" dxfId="396" priority="8" stopIfTrue="1">
      <formula>MOD(ROW(),2)&lt;&gt;0</formula>
    </cfRule>
  </conditionalFormatting>
  <conditionalFormatting sqref="B26:B72">
    <cfRule type="expression" dxfId="395" priority="3" stopIfTrue="1">
      <formula>MOD(ROW(),2)=0</formula>
    </cfRule>
    <cfRule type="expression" dxfId="394" priority="4"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788BE-287F-41F9-93B3-6EFF3FB7C145}">
  <sheetPr codeName="Sheet83"/>
  <dimension ref="A1:B107"/>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Trivial Commutation - x-502</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374</v>
      </c>
    </row>
    <row r="10" spans="1:2" ht="26.4" x14ac:dyDescent="0.25">
      <c r="A10" s="56" t="s">
        <v>6</v>
      </c>
      <c r="B10" s="63" t="s">
        <v>377</v>
      </c>
    </row>
    <row r="11" spans="1:2" x14ac:dyDescent="0.25">
      <c r="A11" s="56" t="s">
        <v>163</v>
      </c>
      <c r="B11" s="63" t="s">
        <v>253</v>
      </c>
    </row>
    <row r="12" spans="1:2" x14ac:dyDescent="0.25">
      <c r="A12" s="56" t="s">
        <v>164</v>
      </c>
      <c r="B12" s="63" t="s">
        <v>179</v>
      </c>
    </row>
    <row r="13" spans="1:2" x14ac:dyDescent="0.25">
      <c r="A13" s="56" t="s">
        <v>496</v>
      </c>
      <c r="B13" s="63">
        <v>0</v>
      </c>
    </row>
    <row r="14" spans="1:2" x14ac:dyDescent="0.25">
      <c r="A14" s="56" t="s">
        <v>166</v>
      </c>
      <c r="B14" s="63">
        <v>502</v>
      </c>
    </row>
    <row r="15" spans="1:2" x14ac:dyDescent="0.25">
      <c r="A15" s="56" t="s">
        <v>497</v>
      </c>
      <c r="B15" s="63" t="s">
        <v>555</v>
      </c>
    </row>
    <row r="16" spans="1:2" x14ac:dyDescent="0.25">
      <c r="A16" s="56" t="s">
        <v>168</v>
      </c>
      <c r="B16" s="63" t="s">
        <v>378</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554</v>
      </c>
    </row>
    <row r="27" spans="1:2" x14ac:dyDescent="0.25">
      <c r="A27" s="35">
        <v>20</v>
      </c>
      <c r="B27" s="46">
        <v>40.6</v>
      </c>
    </row>
    <row r="28" spans="1:2" x14ac:dyDescent="0.25">
      <c r="A28" s="35">
        <v>21</v>
      </c>
      <c r="B28" s="46">
        <v>40.299999999999997</v>
      </c>
    </row>
    <row r="29" spans="1:2" x14ac:dyDescent="0.25">
      <c r="A29" s="35">
        <v>22</v>
      </c>
      <c r="B29" s="46">
        <v>39.9</v>
      </c>
    </row>
    <row r="30" spans="1:2" x14ac:dyDescent="0.25">
      <c r="A30" s="35">
        <v>23</v>
      </c>
      <c r="B30" s="46">
        <v>39.6</v>
      </c>
    </row>
    <row r="31" spans="1:2" x14ac:dyDescent="0.25">
      <c r="A31" s="35">
        <v>24</v>
      </c>
      <c r="B31" s="46">
        <v>39.200000000000003</v>
      </c>
    </row>
    <row r="32" spans="1:2" x14ac:dyDescent="0.25">
      <c r="A32" s="35">
        <v>25</v>
      </c>
      <c r="B32" s="46">
        <v>38.9</v>
      </c>
    </row>
    <row r="33" spans="1:2" x14ac:dyDescent="0.25">
      <c r="A33" s="35">
        <v>26</v>
      </c>
      <c r="B33" s="46">
        <v>38.5</v>
      </c>
    </row>
    <row r="34" spans="1:2" x14ac:dyDescent="0.25">
      <c r="A34" s="35">
        <v>27</v>
      </c>
      <c r="B34" s="46">
        <v>38.1</v>
      </c>
    </row>
    <row r="35" spans="1:2" x14ac:dyDescent="0.25">
      <c r="A35" s="35">
        <v>28</v>
      </c>
      <c r="B35" s="46">
        <v>37.700000000000003</v>
      </c>
    </row>
    <row r="36" spans="1:2" x14ac:dyDescent="0.25">
      <c r="A36" s="35">
        <v>29</v>
      </c>
      <c r="B36" s="46">
        <v>37.4</v>
      </c>
    </row>
    <row r="37" spans="1:2" x14ac:dyDescent="0.25">
      <c r="A37" s="35">
        <v>30</v>
      </c>
      <c r="B37" s="46">
        <v>37</v>
      </c>
    </row>
    <row r="38" spans="1:2" x14ac:dyDescent="0.25">
      <c r="A38" s="35">
        <v>31</v>
      </c>
      <c r="B38" s="46">
        <v>36.6</v>
      </c>
    </row>
    <row r="39" spans="1:2" x14ac:dyDescent="0.25">
      <c r="A39" s="35">
        <v>32</v>
      </c>
      <c r="B39" s="46">
        <v>36.200000000000003</v>
      </c>
    </row>
    <row r="40" spans="1:2" x14ac:dyDescent="0.25">
      <c r="A40" s="35">
        <v>33</v>
      </c>
      <c r="B40" s="46">
        <v>35.799999999999997</v>
      </c>
    </row>
    <row r="41" spans="1:2" x14ac:dyDescent="0.25">
      <c r="A41" s="35">
        <v>34</v>
      </c>
      <c r="B41" s="46">
        <v>35.299999999999997</v>
      </c>
    </row>
    <row r="42" spans="1:2" x14ac:dyDescent="0.25">
      <c r="A42" s="35">
        <v>35</v>
      </c>
      <c r="B42" s="46">
        <v>34.9</v>
      </c>
    </row>
    <row r="43" spans="1:2" x14ac:dyDescent="0.25">
      <c r="A43" s="35">
        <v>36</v>
      </c>
      <c r="B43" s="46">
        <v>34.5</v>
      </c>
    </row>
    <row r="44" spans="1:2" x14ac:dyDescent="0.25">
      <c r="A44" s="35">
        <v>37</v>
      </c>
      <c r="B44" s="46">
        <v>34</v>
      </c>
    </row>
    <row r="45" spans="1:2" x14ac:dyDescent="0.25">
      <c r="A45" s="35">
        <v>38</v>
      </c>
      <c r="B45" s="46">
        <v>33.6</v>
      </c>
    </row>
    <row r="46" spans="1:2" x14ac:dyDescent="0.25">
      <c r="A46" s="35">
        <v>39</v>
      </c>
      <c r="B46" s="46">
        <v>33.1</v>
      </c>
    </row>
    <row r="47" spans="1:2" x14ac:dyDescent="0.25">
      <c r="A47" s="35">
        <v>40</v>
      </c>
      <c r="B47" s="46">
        <v>32.700000000000003</v>
      </c>
    </row>
    <row r="48" spans="1:2" x14ac:dyDescent="0.25">
      <c r="A48" s="35">
        <v>41</v>
      </c>
      <c r="B48" s="46">
        <v>32.200000000000003</v>
      </c>
    </row>
    <row r="49" spans="1:2" x14ac:dyDescent="0.25">
      <c r="A49" s="35">
        <v>42</v>
      </c>
      <c r="B49" s="46">
        <v>31.7</v>
      </c>
    </row>
    <row r="50" spans="1:2" x14ac:dyDescent="0.25">
      <c r="A50" s="35">
        <v>43</v>
      </c>
      <c r="B50" s="46">
        <v>31.2</v>
      </c>
    </row>
    <row r="51" spans="1:2" x14ac:dyDescent="0.25">
      <c r="A51" s="35">
        <v>44</v>
      </c>
      <c r="B51" s="46">
        <v>30.8</v>
      </c>
    </row>
    <row r="52" spans="1:2" x14ac:dyDescent="0.25">
      <c r="A52" s="35">
        <v>45</v>
      </c>
      <c r="B52" s="46">
        <v>30.3</v>
      </c>
    </row>
    <row r="53" spans="1:2" x14ac:dyDescent="0.25">
      <c r="A53" s="35">
        <v>46</v>
      </c>
      <c r="B53" s="46">
        <v>29.8</v>
      </c>
    </row>
    <row r="54" spans="1:2" x14ac:dyDescent="0.25">
      <c r="A54" s="35">
        <v>47</v>
      </c>
      <c r="B54" s="46">
        <v>29.2</v>
      </c>
    </row>
    <row r="55" spans="1:2" x14ac:dyDescent="0.25">
      <c r="A55" s="35">
        <v>48</v>
      </c>
      <c r="B55" s="46">
        <v>28.7</v>
      </c>
    </row>
    <row r="56" spans="1:2" x14ac:dyDescent="0.25">
      <c r="A56" s="35">
        <v>49</v>
      </c>
      <c r="B56" s="46">
        <v>28.2</v>
      </c>
    </row>
    <row r="57" spans="1:2" x14ac:dyDescent="0.25">
      <c r="A57" s="35">
        <v>50</v>
      </c>
      <c r="B57" s="46">
        <v>27.7</v>
      </c>
    </row>
    <row r="58" spans="1:2" x14ac:dyDescent="0.25">
      <c r="A58" s="35">
        <v>51</v>
      </c>
      <c r="B58" s="46">
        <v>27.1</v>
      </c>
    </row>
    <row r="59" spans="1:2" x14ac:dyDescent="0.25">
      <c r="A59" s="35">
        <v>52</v>
      </c>
      <c r="B59" s="46">
        <v>26.6</v>
      </c>
    </row>
    <row r="60" spans="1:2" x14ac:dyDescent="0.25">
      <c r="A60" s="35">
        <v>53</v>
      </c>
      <c r="B60" s="46">
        <v>26</v>
      </c>
    </row>
    <row r="61" spans="1:2" x14ac:dyDescent="0.25">
      <c r="A61" s="35">
        <v>54</v>
      </c>
      <c r="B61" s="46">
        <v>25.4</v>
      </c>
    </row>
    <row r="62" spans="1:2" x14ac:dyDescent="0.25">
      <c r="A62" s="35">
        <v>55</v>
      </c>
      <c r="B62" s="46">
        <v>24.9</v>
      </c>
    </row>
    <row r="63" spans="1:2" x14ac:dyDescent="0.25">
      <c r="A63" s="35">
        <v>56</v>
      </c>
      <c r="B63" s="46">
        <v>24.3</v>
      </c>
    </row>
    <row r="64" spans="1:2" x14ac:dyDescent="0.25">
      <c r="A64" s="35">
        <v>57</v>
      </c>
      <c r="B64" s="46">
        <v>23.7</v>
      </c>
    </row>
    <row r="65" spans="1:2" x14ac:dyDescent="0.25">
      <c r="A65" s="35">
        <v>58</v>
      </c>
      <c r="B65" s="46">
        <v>23.1</v>
      </c>
    </row>
    <row r="66" spans="1:2" x14ac:dyDescent="0.25">
      <c r="A66" s="35">
        <v>59</v>
      </c>
      <c r="B66" s="46">
        <v>22.5</v>
      </c>
    </row>
    <row r="67" spans="1:2" x14ac:dyDescent="0.25">
      <c r="A67" s="35">
        <v>60</v>
      </c>
      <c r="B67" s="46">
        <v>21.9</v>
      </c>
    </row>
    <row r="68" spans="1:2" x14ac:dyDescent="0.25">
      <c r="A68" s="35">
        <v>61</v>
      </c>
      <c r="B68" s="46">
        <v>21.3</v>
      </c>
    </row>
    <row r="69" spans="1:2" x14ac:dyDescent="0.25">
      <c r="A69" s="35">
        <v>62</v>
      </c>
      <c r="B69" s="46">
        <v>20.6</v>
      </c>
    </row>
    <row r="70" spans="1:2" x14ac:dyDescent="0.25">
      <c r="A70" s="35">
        <v>63</v>
      </c>
      <c r="B70" s="46">
        <v>20</v>
      </c>
    </row>
    <row r="71" spans="1:2" x14ac:dyDescent="0.25">
      <c r="A71" s="35">
        <v>64</v>
      </c>
      <c r="B71" s="46">
        <v>19.399999999999999</v>
      </c>
    </row>
    <row r="72" spans="1:2" x14ac:dyDescent="0.25">
      <c r="A72" s="35">
        <v>65</v>
      </c>
      <c r="B72" s="46">
        <v>18.7</v>
      </c>
    </row>
    <row r="73" spans="1:2" x14ac:dyDescent="0.25">
      <c r="A73" s="35">
        <v>66</v>
      </c>
      <c r="B73" s="46">
        <v>18.100000000000001</v>
      </c>
    </row>
    <row r="74" spans="1:2" x14ac:dyDescent="0.25">
      <c r="A74" s="35">
        <v>67</v>
      </c>
      <c r="B74" s="46">
        <v>17.399999999999999</v>
      </c>
    </row>
    <row r="75" spans="1:2" x14ac:dyDescent="0.25">
      <c r="A75" s="35">
        <v>68</v>
      </c>
      <c r="B75" s="46">
        <v>16.8</v>
      </c>
    </row>
    <row r="76" spans="1:2" x14ac:dyDescent="0.25">
      <c r="A76" s="35">
        <v>69</v>
      </c>
      <c r="B76" s="46">
        <v>16.2</v>
      </c>
    </row>
    <row r="77" spans="1:2" x14ac:dyDescent="0.25">
      <c r="A77" s="35">
        <v>70</v>
      </c>
      <c r="B77" s="46">
        <v>15.5</v>
      </c>
    </row>
    <row r="78" spans="1:2" x14ac:dyDescent="0.25">
      <c r="A78" s="35">
        <v>71</v>
      </c>
      <c r="B78" s="46">
        <v>14.8</v>
      </c>
    </row>
    <row r="79" spans="1:2" x14ac:dyDescent="0.25">
      <c r="A79" s="35">
        <v>72</v>
      </c>
      <c r="B79" s="46">
        <v>14.2</v>
      </c>
    </row>
    <row r="80" spans="1:2" x14ac:dyDescent="0.25">
      <c r="A80" s="35">
        <v>73</v>
      </c>
      <c r="B80" s="46">
        <v>13.5</v>
      </c>
    </row>
    <row r="81" spans="1:2" x14ac:dyDescent="0.25">
      <c r="A81" s="35">
        <v>74</v>
      </c>
      <c r="B81" s="46">
        <v>12.9</v>
      </c>
    </row>
    <row r="82" spans="1:2" x14ac:dyDescent="0.25">
      <c r="A82" s="35">
        <v>75</v>
      </c>
      <c r="B82" s="46">
        <v>12.3</v>
      </c>
    </row>
    <row r="83" spans="1:2" x14ac:dyDescent="0.25">
      <c r="A83" s="35">
        <v>76</v>
      </c>
      <c r="B83" s="46">
        <v>11.6</v>
      </c>
    </row>
    <row r="84" spans="1:2" x14ac:dyDescent="0.25">
      <c r="A84" s="35">
        <v>77</v>
      </c>
      <c r="B84" s="46">
        <v>11</v>
      </c>
    </row>
    <row r="85" spans="1:2" x14ac:dyDescent="0.25">
      <c r="A85" s="35">
        <v>78</v>
      </c>
      <c r="B85" s="46">
        <v>10.4</v>
      </c>
    </row>
    <row r="86" spans="1:2" x14ac:dyDescent="0.25">
      <c r="A86" s="35">
        <v>79</v>
      </c>
      <c r="B86" s="46">
        <v>9.8000000000000007</v>
      </c>
    </row>
    <row r="87" spans="1:2" x14ac:dyDescent="0.25">
      <c r="A87" s="35">
        <v>80</v>
      </c>
      <c r="B87" s="46">
        <v>9.1999999999999993</v>
      </c>
    </row>
    <row r="88" spans="1:2" x14ac:dyDescent="0.25">
      <c r="A88" s="35">
        <v>81</v>
      </c>
      <c r="B88" s="46">
        <v>8.6</v>
      </c>
    </row>
    <row r="89" spans="1:2" x14ac:dyDescent="0.25">
      <c r="A89" s="35">
        <v>82</v>
      </c>
      <c r="B89" s="46">
        <v>8.1</v>
      </c>
    </row>
    <row r="90" spans="1:2" x14ac:dyDescent="0.25">
      <c r="A90" s="35">
        <v>83</v>
      </c>
      <c r="B90" s="46">
        <v>7.5</v>
      </c>
    </row>
    <row r="91" spans="1:2" x14ac:dyDescent="0.25">
      <c r="A91" s="35">
        <v>84</v>
      </c>
      <c r="B91" s="46">
        <v>7</v>
      </c>
    </row>
    <row r="92" spans="1:2" x14ac:dyDescent="0.25">
      <c r="A92" s="35">
        <v>85</v>
      </c>
      <c r="B92" s="46">
        <v>6.5</v>
      </c>
    </row>
    <row r="93" spans="1:2" x14ac:dyDescent="0.25">
      <c r="A93" s="35">
        <v>86</v>
      </c>
      <c r="B93" s="46">
        <v>6</v>
      </c>
    </row>
    <row r="94" spans="1:2" x14ac:dyDescent="0.25">
      <c r="A94" s="35">
        <v>87</v>
      </c>
      <c r="B94" s="46">
        <v>5.6</v>
      </c>
    </row>
    <row r="95" spans="1:2" x14ac:dyDescent="0.25">
      <c r="A95" s="35">
        <v>88</v>
      </c>
      <c r="B95" s="46">
        <v>5.2</v>
      </c>
    </row>
    <row r="96" spans="1:2" x14ac:dyDescent="0.25">
      <c r="A96" s="35">
        <v>89</v>
      </c>
      <c r="B96" s="46">
        <v>4.8</v>
      </c>
    </row>
    <row r="97" spans="1:2" x14ac:dyDescent="0.25">
      <c r="A97" s="35">
        <v>90</v>
      </c>
      <c r="B97" s="46">
        <v>4.4000000000000004</v>
      </c>
    </row>
    <row r="98" spans="1:2" x14ac:dyDescent="0.25">
      <c r="A98" s="35">
        <v>91</v>
      </c>
      <c r="B98" s="46">
        <v>4.0999999999999996</v>
      </c>
    </row>
    <row r="99" spans="1:2" x14ac:dyDescent="0.25">
      <c r="A99" s="35">
        <v>92</v>
      </c>
      <c r="B99" s="46">
        <v>3.8</v>
      </c>
    </row>
    <row r="100" spans="1:2" x14ac:dyDescent="0.25">
      <c r="A100" s="35">
        <v>93</v>
      </c>
      <c r="B100" s="46">
        <v>3.5</v>
      </c>
    </row>
    <row r="101" spans="1:2" x14ac:dyDescent="0.25">
      <c r="A101" s="35">
        <v>94</v>
      </c>
      <c r="B101" s="46">
        <v>3.2</v>
      </c>
    </row>
    <row r="102" spans="1:2" x14ac:dyDescent="0.25">
      <c r="A102" s="35">
        <v>95</v>
      </c>
      <c r="B102" s="46">
        <v>3</v>
      </c>
    </row>
    <row r="103" spans="1:2" x14ac:dyDescent="0.25">
      <c r="A103" s="35">
        <v>96</v>
      </c>
      <c r="B103" s="46">
        <v>2.8</v>
      </c>
    </row>
    <row r="104" spans="1:2" x14ac:dyDescent="0.25">
      <c r="A104" s="35">
        <v>97</v>
      </c>
      <c r="B104" s="46">
        <v>2.6</v>
      </c>
    </row>
    <row r="105" spans="1:2" x14ac:dyDescent="0.25">
      <c r="A105" s="35">
        <v>98</v>
      </c>
      <c r="B105" s="46">
        <v>2.5</v>
      </c>
    </row>
    <row r="106" spans="1:2" x14ac:dyDescent="0.25">
      <c r="A106" s="35">
        <v>99</v>
      </c>
      <c r="B106" s="46">
        <v>2.4</v>
      </c>
    </row>
    <row r="107" spans="1:2" x14ac:dyDescent="0.25">
      <c r="A107" s="35">
        <v>100</v>
      </c>
      <c r="B107" s="46">
        <v>2.2999999999999998</v>
      </c>
    </row>
  </sheetData>
  <sheetProtection algorithmName="SHA-512" hashValue="o2GNQQb8X+MYfptsA9b4q0VBaOXaOfNUpipbLsR/klNQ5YW+kGvbq+JMMpg1wmIsJXIkNst6FYMu6TjQcrz4CQ==" saltValue="x0FlLlLjG4Mi7idgctEopQ==" spinCount="100000" sheet="1" objects="1" scenarios="1"/>
  <conditionalFormatting sqref="A6:A21">
    <cfRule type="expression" dxfId="393" priority="5" stopIfTrue="1">
      <formula>MOD(ROW(),2)=0</formula>
    </cfRule>
    <cfRule type="expression" dxfId="392" priority="6" stopIfTrue="1">
      <formula>MOD(ROW(),2)&lt;&gt;0</formula>
    </cfRule>
  </conditionalFormatting>
  <conditionalFormatting sqref="A26:A107">
    <cfRule type="expression" dxfId="391" priority="1" stopIfTrue="1">
      <formula>MOD(ROW(),2)=0</formula>
    </cfRule>
    <cfRule type="expression" dxfId="390" priority="2" stopIfTrue="1">
      <formula>MOD(ROW(),2)&lt;&gt;0</formula>
    </cfRule>
  </conditionalFormatting>
  <conditionalFormatting sqref="B6:B21">
    <cfRule type="expression" dxfId="389" priority="7" stopIfTrue="1">
      <formula>MOD(ROW(),2)=0</formula>
    </cfRule>
    <cfRule type="expression" dxfId="388" priority="8" stopIfTrue="1">
      <formula>MOD(ROW(),2)&lt;&gt;0</formula>
    </cfRule>
  </conditionalFormatting>
  <conditionalFormatting sqref="B26:B107">
    <cfRule type="expression" dxfId="387" priority="3" stopIfTrue="1">
      <formula>MOD(ROW(),2)=0</formula>
    </cfRule>
    <cfRule type="expression" dxfId="386" priority="4"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13B8F-2111-4F82-9960-EBEA8276DDB8}">
  <sheetPr codeName="Sheet84"/>
  <dimension ref="A1:B72"/>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Trivial Commutation - x-503</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374</v>
      </c>
    </row>
    <row r="10" spans="1:2" ht="26.4" x14ac:dyDescent="0.25">
      <c r="A10" s="56" t="s">
        <v>6</v>
      </c>
      <c r="B10" s="63" t="s">
        <v>379</v>
      </c>
    </row>
    <row r="11" spans="1:2" x14ac:dyDescent="0.25">
      <c r="A11" s="56" t="s">
        <v>163</v>
      </c>
      <c r="B11" s="63" t="s">
        <v>253</v>
      </c>
    </row>
    <row r="12" spans="1:2" x14ac:dyDescent="0.25">
      <c r="A12" s="56" t="s">
        <v>164</v>
      </c>
      <c r="B12" s="63" t="s">
        <v>179</v>
      </c>
    </row>
    <row r="13" spans="1:2" x14ac:dyDescent="0.25">
      <c r="A13" s="56" t="s">
        <v>496</v>
      </c>
      <c r="B13" s="63">
        <v>0</v>
      </c>
    </row>
    <row r="14" spans="1:2" x14ac:dyDescent="0.25">
      <c r="A14" s="56" t="s">
        <v>166</v>
      </c>
      <c r="B14" s="63">
        <v>503</v>
      </c>
    </row>
    <row r="15" spans="1:2" x14ac:dyDescent="0.25">
      <c r="A15" s="56" t="s">
        <v>497</v>
      </c>
      <c r="B15" s="63" t="s">
        <v>556</v>
      </c>
    </row>
    <row r="16" spans="1:2" x14ac:dyDescent="0.25">
      <c r="A16" s="56" t="s">
        <v>168</v>
      </c>
      <c r="B16" s="63" t="s">
        <v>380</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554</v>
      </c>
    </row>
    <row r="27" spans="1:2" x14ac:dyDescent="0.25">
      <c r="A27" s="35">
        <v>55</v>
      </c>
      <c r="B27" s="46">
        <v>24.9</v>
      </c>
    </row>
    <row r="28" spans="1:2" x14ac:dyDescent="0.25">
      <c r="A28" s="35">
        <v>56</v>
      </c>
      <c r="B28" s="46">
        <v>24.3</v>
      </c>
    </row>
    <row r="29" spans="1:2" x14ac:dyDescent="0.25">
      <c r="A29" s="35">
        <v>57</v>
      </c>
      <c r="B29" s="46">
        <v>23.7</v>
      </c>
    </row>
    <row r="30" spans="1:2" x14ac:dyDescent="0.25">
      <c r="A30" s="35">
        <v>58</v>
      </c>
      <c r="B30" s="46">
        <v>23.1</v>
      </c>
    </row>
    <row r="31" spans="1:2" x14ac:dyDescent="0.25">
      <c r="A31" s="35">
        <v>59</v>
      </c>
      <c r="B31" s="46">
        <v>22.5</v>
      </c>
    </row>
    <row r="32" spans="1:2" x14ac:dyDescent="0.25">
      <c r="A32" s="35">
        <v>60</v>
      </c>
      <c r="B32" s="46">
        <v>21.9</v>
      </c>
    </row>
    <row r="33" spans="1:2" x14ac:dyDescent="0.25">
      <c r="A33" s="35">
        <v>61</v>
      </c>
      <c r="B33" s="46">
        <v>21.3</v>
      </c>
    </row>
    <row r="34" spans="1:2" x14ac:dyDescent="0.25">
      <c r="A34" s="35">
        <v>62</v>
      </c>
      <c r="B34" s="46">
        <v>20.7</v>
      </c>
    </row>
    <row r="35" spans="1:2" x14ac:dyDescent="0.25">
      <c r="A35" s="35">
        <v>63</v>
      </c>
      <c r="B35" s="46">
        <v>20.100000000000001</v>
      </c>
    </row>
    <row r="36" spans="1:2" x14ac:dyDescent="0.25">
      <c r="A36" s="35">
        <v>64</v>
      </c>
      <c r="B36" s="46">
        <v>19.399999999999999</v>
      </c>
    </row>
    <row r="37" spans="1:2" x14ac:dyDescent="0.25">
      <c r="A37" s="35">
        <v>65</v>
      </c>
      <c r="B37" s="46">
        <v>18.8</v>
      </c>
    </row>
    <row r="38" spans="1:2" x14ac:dyDescent="0.25">
      <c r="A38" s="35">
        <v>66</v>
      </c>
      <c r="B38" s="46">
        <v>18.2</v>
      </c>
    </row>
    <row r="39" spans="1:2" x14ac:dyDescent="0.25">
      <c r="A39" s="35">
        <v>67</v>
      </c>
      <c r="B39" s="46">
        <v>17.5</v>
      </c>
    </row>
    <row r="40" spans="1:2" x14ac:dyDescent="0.25">
      <c r="A40" s="35">
        <v>68</v>
      </c>
      <c r="B40" s="46">
        <v>16.899999999999999</v>
      </c>
    </row>
    <row r="41" spans="1:2" x14ac:dyDescent="0.25">
      <c r="A41" s="35">
        <v>69</v>
      </c>
      <c r="B41" s="46">
        <v>16.3</v>
      </c>
    </row>
    <row r="42" spans="1:2" x14ac:dyDescent="0.25">
      <c r="A42" s="35">
        <v>70</v>
      </c>
      <c r="B42" s="46">
        <v>15.6</v>
      </c>
    </row>
    <row r="43" spans="1:2" x14ac:dyDescent="0.25">
      <c r="A43" s="35">
        <v>71</v>
      </c>
      <c r="B43" s="46">
        <v>15</v>
      </c>
    </row>
    <row r="44" spans="1:2" x14ac:dyDescent="0.25">
      <c r="A44" s="35">
        <v>72</v>
      </c>
      <c r="B44" s="46">
        <v>14.4</v>
      </c>
    </row>
    <row r="45" spans="1:2" x14ac:dyDescent="0.25">
      <c r="A45" s="35">
        <v>73</v>
      </c>
      <c r="B45" s="46">
        <v>13.7</v>
      </c>
    </row>
    <row r="46" spans="1:2" x14ac:dyDescent="0.25">
      <c r="A46" s="35">
        <v>74</v>
      </c>
      <c r="B46" s="46">
        <v>13.1</v>
      </c>
    </row>
    <row r="47" spans="1:2" x14ac:dyDescent="0.25">
      <c r="A47" s="35">
        <v>75</v>
      </c>
      <c r="B47" s="46">
        <v>12.5</v>
      </c>
    </row>
    <row r="48" spans="1:2" x14ac:dyDescent="0.25">
      <c r="A48" s="35">
        <v>76</v>
      </c>
      <c r="B48" s="46">
        <v>11.9</v>
      </c>
    </row>
    <row r="49" spans="1:2" x14ac:dyDescent="0.25">
      <c r="A49" s="35">
        <v>77</v>
      </c>
      <c r="B49" s="46">
        <v>11.3</v>
      </c>
    </row>
    <row r="50" spans="1:2" x14ac:dyDescent="0.25">
      <c r="A50" s="35">
        <v>78</v>
      </c>
      <c r="B50" s="46">
        <v>10.7</v>
      </c>
    </row>
    <row r="51" spans="1:2" x14ac:dyDescent="0.25">
      <c r="A51" s="35">
        <v>79</v>
      </c>
      <c r="B51" s="46">
        <v>10.199999999999999</v>
      </c>
    </row>
    <row r="52" spans="1:2" x14ac:dyDescent="0.25">
      <c r="A52" s="35">
        <v>80</v>
      </c>
      <c r="B52" s="46">
        <v>9.6</v>
      </c>
    </row>
    <row r="53" spans="1:2" x14ac:dyDescent="0.25">
      <c r="A53" s="35">
        <v>81</v>
      </c>
      <c r="B53" s="46">
        <v>9.1</v>
      </c>
    </row>
    <row r="54" spans="1:2" x14ac:dyDescent="0.25">
      <c r="A54" s="35">
        <v>82</v>
      </c>
      <c r="B54" s="46">
        <v>8.6</v>
      </c>
    </row>
    <row r="55" spans="1:2" x14ac:dyDescent="0.25">
      <c r="A55" s="35">
        <v>83</v>
      </c>
      <c r="B55" s="46">
        <v>8.1999999999999993</v>
      </c>
    </row>
    <row r="56" spans="1:2" x14ac:dyDescent="0.25">
      <c r="A56" s="35">
        <v>84</v>
      </c>
      <c r="B56" s="46">
        <v>7.8</v>
      </c>
    </row>
    <row r="57" spans="1:2" x14ac:dyDescent="0.25">
      <c r="A57" s="35">
        <v>85</v>
      </c>
      <c r="B57" s="46">
        <v>7.4</v>
      </c>
    </row>
    <row r="58" spans="1:2" x14ac:dyDescent="0.25">
      <c r="A58" s="35">
        <v>86</v>
      </c>
      <c r="B58" s="46">
        <v>7</v>
      </c>
    </row>
    <row r="59" spans="1:2" x14ac:dyDescent="0.25">
      <c r="A59" s="35">
        <v>87</v>
      </c>
      <c r="B59" s="46">
        <v>6.7</v>
      </c>
    </row>
    <row r="60" spans="1:2" x14ac:dyDescent="0.25">
      <c r="A60" s="35">
        <v>88</v>
      </c>
      <c r="B60" s="46">
        <v>6.4</v>
      </c>
    </row>
    <row r="61" spans="1:2" x14ac:dyDescent="0.25">
      <c r="A61" s="35">
        <v>89</v>
      </c>
      <c r="B61" s="46">
        <v>6.2</v>
      </c>
    </row>
    <row r="62" spans="1:2" x14ac:dyDescent="0.25">
      <c r="A62" s="35">
        <v>90</v>
      </c>
      <c r="B62" s="46">
        <v>5.9</v>
      </c>
    </row>
    <row r="63" spans="1:2" x14ac:dyDescent="0.25">
      <c r="A63" s="35">
        <v>91</v>
      </c>
      <c r="B63" s="46">
        <v>5.7</v>
      </c>
    </row>
    <row r="64" spans="1:2" x14ac:dyDescent="0.25">
      <c r="A64" s="35">
        <v>92</v>
      </c>
      <c r="B64" s="46">
        <v>5.6</v>
      </c>
    </row>
    <row r="65" spans="1:2" x14ac:dyDescent="0.25">
      <c r="A65" s="35">
        <v>93</v>
      </c>
      <c r="B65" s="46">
        <v>5.4</v>
      </c>
    </row>
    <row r="66" spans="1:2" x14ac:dyDescent="0.25">
      <c r="A66" s="35">
        <v>94</v>
      </c>
      <c r="B66" s="46">
        <v>5.3</v>
      </c>
    </row>
    <row r="67" spans="1:2" x14ac:dyDescent="0.25">
      <c r="A67" s="35">
        <v>95</v>
      </c>
      <c r="B67" s="46">
        <v>5.2</v>
      </c>
    </row>
    <row r="68" spans="1:2" x14ac:dyDescent="0.25">
      <c r="A68" s="35">
        <v>96</v>
      </c>
      <c r="B68" s="46">
        <v>5.2</v>
      </c>
    </row>
    <row r="69" spans="1:2" x14ac:dyDescent="0.25">
      <c r="A69" s="35">
        <v>97</v>
      </c>
      <c r="B69" s="46">
        <v>5.0999999999999996</v>
      </c>
    </row>
    <row r="70" spans="1:2" x14ac:dyDescent="0.25">
      <c r="A70" s="35">
        <v>98</v>
      </c>
      <c r="B70" s="46">
        <v>5.0999999999999996</v>
      </c>
    </row>
    <row r="71" spans="1:2" x14ac:dyDescent="0.25">
      <c r="A71" s="35">
        <v>99</v>
      </c>
      <c r="B71" s="46">
        <v>5</v>
      </c>
    </row>
    <row r="72" spans="1:2" x14ac:dyDescent="0.25">
      <c r="A72" s="35">
        <v>100</v>
      </c>
      <c r="B72" s="46">
        <v>5</v>
      </c>
    </row>
  </sheetData>
  <sheetProtection algorithmName="SHA-512" hashValue="LnFuFkL+ODJQ5EyyxH+6KG7iFcnzzIQkYLoSDqjy646isrHx6IzXmE5c4c15vS5rTK8VOr/sIqABsmNsXPsi2A==" saltValue="SRxqbsS37qBxUqBHvOe/Aw==" spinCount="100000" sheet="1" objects="1" scenarios="1"/>
  <conditionalFormatting sqref="A6:A21">
    <cfRule type="expression" dxfId="385" priority="5" stopIfTrue="1">
      <formula>MOD(ROW(),2)=0</formula>
    </cfRule>
    <cfRule type="expression" dxfId="384" priority="6" stopIfTrue="1">
      <formula>MOD(ROW(),2)&lt;&gt;0</formula>
    </cfRule>
  </conditionalFormatting>
  <conditionalFormatting sqref="A26:A72">
    <cfRule type="expression" dxfId="383" priority="1" stopIfTrue="1">
      <formula>MOD(ROW(),2)=0</formula>
    </cfRule>
    <cfRule type="expression" dxfId="382" priority="2" stopIfTrue="1">
      <formula>MOD(ROW(),2)&lt;&gt;0</formula>
    </cfRule>
  </conditionalFormatting>
  <conditionalFormatting sqref="B6:B21">
    <cfRule type="expression" dxfId="381" priority="7" stopIfTrue="1">
      <formula>MOD(ROW(),2)=0</formula>
    </cfRule>
    <cfRule type="expression" dxfId="380" priority="8" stopIfTrue="1">
      <formula>MOD(ROW(),2)&lt;&gt;0</formula>
    </cfRule>
  </conditionalFormatting>
  <conditionalFormatting sqref="B26:B72">
    <cfRule type="expression" dxfId="379" priority="3" stopIfTrue="1">
      <formula>MOD(ROW(),2)=0</formula>
    </cfRule>
    <cfRule type="expression" dxfId="378" priority="4"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40931-FD83-4B01-9A96-6BA542DD669B}">
  <sheetPr codeName="Sheet85"/>
  <dimension ref="A1:B47"/>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Inverse Commutation - x-504</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182</v>
      </c>
    </row>
    <row r="9" spans="1:2" x14ac:dyDescent="0.25">
      <c r="A9" s="56" t="s">
        <v>162</v>
      </c>
      <c r="B9" s="63" t="s">
        <v>381</v>
      </c>
    </row>
    <row r="10" spans="1:2" x14ac:dyDescent="0.25">
      <c r="A10" s="56" t="s">
        <v>6</v>
      </c>
      <c r="B10" s="63" t="s">
        <v>382</v>
      </c>
    </row>
    <row r="11" spans="1:2" x14ac:dyDescent="0.25">
      <c r="A11" s="56" t="s">
        <v>163</v>
      </c>
      <c r="B11" s="63" t="s">
        <v>253</v>
      </c>
    </row>
    <row r="12" spans="1:2" x14ac:dyDescent="0.25">
      <c r="A12" s="56" t="s">
        <v>164</v>
      </c>
      <c r="B12" s="63" t="s">
        <v>179</v>
      </c>
    </row>
    <row r="13" spans="1:2" x14ac:dyDescent="0.25">
      <c r="A13" s="56" t="s">
        <v>496</v>
      </c>
      <c r="B13" s="63">
        <v>0</v>
      </c>
    </row>
    <row r="14" spans="1:2" x14ac:dyDescent="0.25">
      <c r="A14" s="56" t="s">
        <v>166</v>
      </c>
      <c r="B14" s="63">
        <v>504</v>
      </c>
    </row>
    <row r="15" spans="1:2" x14ac:dyDescent="0.25">
      <c r="A15" s="56" t="s">
        <v>497</v>
      </c>
      <c r="B15" s="63" t="s">
        <v>557</v>
      </c>
    </row>
    <row r="16" spans="1:2" x14ac:dyDescent="0.25">
      <c r="A16" s="56" t="s">
        <v>168</v>
      </c>
      <c r="B16" s="63" t="s">
        <v>376</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554</v>
      </c>
    </row>
    <row r="27" spans="1:2" x14ac:dyDescent="0.25">
      <c r="A27" s="35">
        <v>75</v>
      </c>
      <c r="B27" s="46">
        <v>13</v>
      </c>
    </row>
    <row r="28" spans="1:2" x14ac:dyDescent="0.25">
      <c r="A28" s="35">
        <v>76</v>
      </c>
      <c r="B28" s="46">
        <v>12.3</v>
      </c>
    </row>
    <row r="29" spans="1:2" x14ac:dyDescent="0.25">
      <c r="A29" s="35">
        <v>77</v>
      </c>
      <c r="B29" s="46">
        <v>11.7</v>
      </c>
    </row>
    <row r="30" spans="1:2" x14ac:dyDescent="0.25">
      <c r="A30" s="35">
        <v>78</v>
      </c>
      <c r="B30" s="46">
        <v>11.1</v>
      </c>
    </row>
    <row r="31" spans="1:2" x14ac:dyDescent="0.25">
      <c r="A31" s="35">
        <v>79</v>
      </c>
      <c r="B31" s="46">
        <v>10.6</v>
      </c>
    </row>
    <row r="32" spans="1:2" x14ac:dyDescent="0.25">
      <c r="A32" s="35">
        <v>80</v>
      </c>
      <c r="B32" s="46">
        <v>10</v>
      </c>
    </row>
    <row r="33" spans="1:2" x14ac:dyDescent="0.25">
      <c r="A33" s="35">
        <v>81</v>
      </c>
      <c r="B33" s="46">
        <v>9.5</v>
      </c>
    </row>
    <row r="34" spans="1:2" x14ac:dyDescent="0.25">
      <c r="A34" s="35">
        <v>82</v>
      </c>
      <c r="B34" s="46">
        <v>9</v>
      </c>
    </row>
    <row r="35" spans="1:2" x14ac:dyDescent="0.25">
      <c r="A35" s="35">
        <v>83</v>
      </c>
      <c r="B35" s="46">
        <v>8.5</v>
      </c>
    </row>
    <row r="36" spans="1:2" x14ac:dyDescent="0.25">
      <c r="A36" s="35">
        <v>84</v>
      </c>
      <c r="B36" s="46">
        <v>8</v>
      </c>
    </row>
    <row r="37" spans="1:2" x14ac:dyDescent="0.25">
      <c r="A37" s="35">
        <v>85</v>
      </c>
      <c r="B37" s="46">
        <v>7.6</v>
      </c>
    </row>
    <row r="38" spans="1:2" x14ac:dyDescent="0.25">
      <c r="A38" s="35">
        <v>86</v>
      </c>
      <c r="B38" s="46">
        <v>7.2</v>
      </c>
    </row>
    <row r="39" spans="1:2" x14ac:dyDescent="0.25">
      <c r="A39" s="35">
        <v>87</v>
      </c>
      <c r="B39" s="46">
        <v>6.9</v>
      </c>
    </row>
    <row r="40" spans="1:2" x14ac:dyDescent="0.25">
      <c r="A40" s="35">
        <v>88</v>
      </c>
      <c r="B40" s="46">
        <v>6.6</v>
      </c>
    </row>
    <row r="41" spans="1:2" x14ac:dyDescent="0.25">
      <c r="A41" s="35">
        <v>89</v>
      </c>
      <c r="B41" s="46">
        <v>6.3</v>
      </c>
    </row>
    <row r="42" spans="1:2" x14ac:dyDescent="0.25">
      <c r="A42" s="35">
        <v>90</v>
      </c>
      <c r="B42" s="46">
        <v>6</v>
      </c>
    </row>
    <row r="43" spans="1:2" x14ac:dyDescent="0.25">
      <c r="A43" s="35">
        <v>91</v>
      </c>
      <c r="B43" s="46">
        <v>5.8</v>
      </c>
    </row>
    <row r="44" spans="1:2" x14ac:dyDescent="0.25">
      <c r="A44" s="35">
        <v>92</v>
      </c>
      <c r="B44" s="46">
        <v>5.6</v>
      </c>
    </row>
    <row r="45" spans="1:2" x14ac:dyDescent="0.25">
      <c r="A45" s="35">
        <v>93</v>
      </c>
      <c r="B45" s="46">
        <v>5.5</v>
      </c>
    </row>
    <row r="46" spans="1:2" x14ac:dyDescent="0.25">
      <c r="A46" s="35">
        <v>94</v>
      </c>
      <c r="B46" s="46">
        <v>5.4</v>
      </c>
    </row>
    <row r="47" spans="1:2" x14ac:dyDescent="0.25">
      <c r="A47" s="35">
        <v>95</v>
      </c>
      <c r="B47" s="46">
        <v>5.3</v>
      </c>
    </row>
  </sheetData>
  <sheetProtection algorithmName="SHA-512" hashValue="0KkLo9qIbFjk8hbka/W8VDtadxG+X+i4nxvW/dVa+eap8ib2FyM7E7AGURhU6QVJzSzpybS2O/6UMThPPzYNFQ==" saltValue="lgZ+051qjrxoRnFC6KsStQ==" spinCount="100000" sheet="1" objects="1" scenarios="1"/>
  <conditionalFormatting sqref="A6:A21">
    <cfRule type="expression" dxfId="377" priority="5" stopIfTrue="1">
      <formula>MOD(ROW(),2)=0</formula>
    </cfRule>
    <cfRule type="expression" dxfId="376" priority="6" stopIfTrue="1">
      <formula>MOD(ROW(),2)&lt;&gt;0</formula>
    </cfRule>
  </conditionalFormatting>
  <conditionalFormatting sqref="A26:A47">
    <cfRule type="expression" dxfId="375" priority="1" stopIfTrue="1">
      <formula>MOD(ROW(),2)=0</formula>
    </cfRule>
    <cfRule type="expression" dxfId="374" priority="2" stopIfTrue="1">
      <formula>MOD(ROW(),2)&lt;&gt;0</formula>
    </cfRule>
  </conditionalFormatting>
  <conditionalFormatting sqref="B6:B21">
    <cfRule type="expression" dxfId="373" priority="7" stopIfTrue="1">
      <formula>MOD(ROW(),2)=0</formula>
    </cfRule>
    <cfRule type="expression" dxfId="372" priority="8" stopIfTrue="1">
      <formula>MOD(ROW(),2)&lt;&gt;0</formula>
    </cfRule>
  </conditionalFormatting>
  <conditionalFormatting sqref="B26:B47">
    <cfRule type="expression" dxfId="371" priority="3" stopIfTrue="1">
      <formula>MOD(ROW(),2)=0</formula>
    </cfRule>
    <cfRule type="expression" dxfId="370" priority="4"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650FC-5732-43D6-8151-79FC19483D58}">
  <sheetPr codeName="Sheet86"/>
  <dimension ref="A1:B46"/>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Inverse Commutation - x-505</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381</v>
      </c>
    </row>
    <row r="10" spans="1:2" ht="39.6" x14ac:dyDescent="0.25">
      <c r="A10" s="56" t="s">
        <v>6</v>
      </c>
      <c r="B10" s="63" t="s">
        <v>383</v>
      </c>
    </row>
    <row r="11" spans="1:2" x14ac:dyDescent="0.25">
      <c r="A11" s="56" t="s">
        <v>163</v>
      </c>
      <c r="B11" s="63" t="s">
        <v>253</v>
      </c>
    </row>
    <row r="12" spans="1:2" x14ac:dyDescent="0.25">
      <c r="A12" s="56" t="s">
        <v>164</v>
      </c>
      <c r="B12" s="63" t="s">
        <v>179</v>
      </c>
    </row>
    <row r="13" spans="1:2" x14ac:dyDescent="0.25">
      <c r="A13" s="56" t="s">
        <v>496</v>
      </c>
      <c r="B13" s="63">
        <v>0</v>
      </c>
    </row>
    <row r="14" spans="1:2" x14ac:dyDescent="0.25">
      <c r="A14" s="56" t="s">
        <v>166</v>
      </c>
      <c r="B14" s="63">
        <v>505</v>
      </c>
    </row>
    <row r="15" spans="1:2" x14ac:dyDescent="0.25">
      <c r="A15" s="56" t="s">
        <v>497</v>
      </c>
      <c r="B15" s="63" t="s">
        <v>558</v>
      </c>
    </row>
    <row r="16" spans="1:2" x14ac:dyDescent="0.25">
      <c r="A16" s="56" t="s">
        <v>168</v>
      </c>
      <c r="B16" s="63" t="s">
        <v>378</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554</v>
      </c>
    </row>
    <row r="27" spans="1:2" x14ac:dyDescent="0.25">
      <c r="A27" s="35">
        <v>55</v>
      </c>
      <c r="B27" s="46">
        <v>25.4</v>
      </c>
    </row>
    <row r="28" spans="1:2" x14ac:dyDescent="0.25">
      <c r="A28" s="35">
        <v>56</v>
      </c>
      <c r="B28" s="46">
        <v>24.9</v>
      </c>
    </row>
    <row r="29" spans="1:2" x14ac:dyDescent="0.25">
      <c r="A29" s="35">
        <v>57</v>
      </c>
      <c r="B29" s="46">
        <v>24.3</v>
      </c>
    </row>
    <row r="30" spans="1:2" x14ac:dyDescent="0.25">
      <c r="A30" s="35">
        <v>58</v>
      </c>
      <c r="B30" s="46">
        <v>23.7</v>
      </c>
    </row>
    <row r="31" spans="1:2" x14ac:dyDescent="0.25">
      <c r="A31" s="35">
        <v>59</v>
      </c>
      <c r="B31" s="46">
        <v>23.1</v>
      </c>
    </row>
    <row r="32" spans="1:2" x14ac:dyDescent="0.25">
      <c r="A32" s="35">
        <v>60</v>
      </c>
      <c r="B32" s="46">
        <v>22.5</v>
      </c>
    </row>
    <row r="33" spans="1:2" x14ac:dyDescent="0.25">
      <c r="A33" s="35">
        <v>61</v>
      </c>
      <c r="B33" s="46">
        <v>21.9</v>
      </c>
    </row>
    <row r="34" spans="1:2" x14ac:dyDescent="0.25">
      <c r="A34" s="35">
        <v>62</v>
      </c>
      <c r="B34" s="46">
        <v>21.2</v>
      </c>
    </row>
    <row r="35" spans="1:2" x14ac:dyDescent="0.25">
      <c r="A35" s="35">
        <v>63</v>
      </c>
      <c r="B35" s="46">
        <v>20.6</v>
      </c>
    </row>
    <row r="36" spans="1:2" x14ac:dyDescent="0.25">
      <c r="A36" s="35">
        <v>64</v>
      </c>
      <c r="B36" s="46">
        <v>20</v>
      </c>
    </row>
    <row r="37" spans="1:2" x14ac:dyDescent="0.25">
      <c r="A37" s="35">
        <v>65</v>
      </c>
      <c r="B37" s="46">
        <v>19.399999999999999</v>
      </c>
    </row>
    <row r="38" spans="1:2" x14ac:dyDescent="0.25">
      <c r="A38" s="35">
        <v>66</v>
      </c>
      <c r="B38" s="46">
        <v>18.7</v>
      </c>
    </row>
    <row r="39" spans="1:2" x14ac:dyDescent="0.25">
      <c r="A39" s="35">
        <v>67</v>
      </c>
      <c r="B39" s="46">
        <v>18.100000000000001</v>
      </c>
    </row>
    <row r="40" spans="1:2" x14ac:dyDescent="0.25">
      <c r="A40" s="35">
        <v>68</v>
      </c>
      <c r="B40" s="46">
        <v>17.399999999999999</v>
      </c>
    </row>
    <row r="41" spans="1:2" x14ac:dyDescent="0.25">
      <c r="A41" s="35">
        <v>69</v>
      </c>
      <c r="B41" s="46">
        <v>16.8</v>
      </c>
    </row>
    <row r="42" spans="1:2" x14ac:dyDescent="0.25">
      <c r="A42" s="35">
        <v>70</v>
      </c>
      <c r="B42" s="46">
        <v>16.2</v>
      </c>
    </row>
    <row r="43" spans="1:2" x14ac:dyDescent="0.25">
      <c r="A43" s="35">
        <v>71</v>
      </c>
      <c r="B43" s="46">
        <v>15.5</v>
      </c>
    </row>
    <row r="44" spans="1:2" x14ac:dyDescent="0.25">
      <c r="A44" s="35">
        <v>72</v>
      </c>
      <c r="B44" s="46">
        <v>14.9</v>
      </c>
    </row>
    <row r="45" spans="1:2" x14ac:dyDescent="0.25">
      <c r="A45" s="35">
        <v>73</v>
      </c>
      <c r="B45" s="46">
        <v>14.2</v>
      </c>
    </row>
    <row r="46" spans="1:2" x14ac:dyDescent="0.25">
      <c r="A46" s="35">
        <v>74</v>
      </c>
      <c r="B46" s="46">
        <v>13.6</v>
      </c>
    </row>
  </sheetData>
  <sheetProtection algorithmName="SHA-512" hashValue="+KZmWFvVtq/PC6qvVwFrqgcnizr4qJxygX1TPeOaeYC8GF7V4Ri2tlrmTMX0sOotQozBDHpbrISEcByxodwr4A==" saltValue="RZ5lXWdhtmTzJ0nq9cxgww==" spinCount="100000" sheet="1" objects="1" scenarios="1"/>
  <conditionalFormatting sqref="A6:A21">
    <cfRule type="expression" dxfId="369" priority="5" stopIfTrue="1">
      <formula>MOD(ROW(),2)=0</formula>
    </cfRule>
    <cfRule type="expression" dxfId="368" priority="6" stopIfTrue="1">
      <formula>MOD(ROW(),2)&lt;&gt;0</formula>
    </cfRule>
  </conditionalFormatting>
  <conditionalFormatting sqref="A26:A46">
    <cfRule type="expression" dxfId="367" priority="1" stopIfTrue="1">
      <formula>MOD(ROW(),2)=0</formula>
    </cfRule>
    <cfRule type="expression" dxfId="366" priority="2" stopIfTrue="1">
      <formula>MOD(ROW(),2)&lt;&gt;0</formula>
    </cfRule>
  </conditionalFormatting>
  <conditionalFormatting sqref="B6:B21">
    <cfRule type="expression" dxfId="365" priority="7" stopIfTrue="1">
      <formula>MOD(ROW(),2)=0</formula>
    </cfRule>
    <cfRule type="expression" dxfId="364" priority="8" stopIfTrue="1">
      <formula>MOD(ROW(),2)&lt;&gt;0</formula>
    </cfRule>
  </conditionalFormatting>
  <conditionalFormatting sqref="B26:B46">
    <cfRule type="expression" dxfId="363" priority="3" stopIfTrue="1">
      <formula>MOD(ROW(),2)=0</formula>
    </cfRule>
    <cfRule type="expression" dxfId="362" priority="4"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BC1BC-3C6B-48D5-BA24-79A1CF72E7C3}">
  <sheetPr codeName="Sheet87"/>
  <dimension ref="A1:C81"/>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Scheme pays AA - x-601</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182</v>
      </c>
      <c r="C8" s="63"/>
    </row>
    <row r="9" spans="1:3" x14ac:dyDescent="0.25">
      <c r="A9" s="56" t="s">
        <v>162</v>
      </c>
      <c r="B9" s="63" t="s">
        <v>384</v>
      </c>
      <c r="C9" s="63"/>
    </row>
    <row r="10" spans="1:3" ht="26.4" x14ac:dyDescent="0.25">
      <c r="A10" s="56" t="s">
        <v>6</v>
      </c>
      <c r="B10" s="63" t="s">
        <v>385</v>
      </c>
      <c r="C10" s="63"/>
    </row>
    <row r="11" spans="1:3" x14ac:dyDescent="0.25">
      <c r="A11" s="56" t="s">
        <v>163</v>
      </c>
      <c r="B11" s="63" t="s">
        <v>253</v>
      </c>
      <c r="C11" s="63"/>
    </row>
    <row r="12" spans="1:3" x14ac:dyDescent="0.25">
      <c r="A12" s="56" t="s">
        <v>164</v>
      </c>
      <c r="B12" s="63" t="s">
        <v>186</v>
      </c>
      <c r="C12" s="63"/>
    </row>
    <row r="13" spans="1:3" x14ac:dyDescent="0.25">
      <c r="A13" s="56" t="s">
        <v>496</v>
      </c>
      <c r="B13" s="63">
        <v>1</v>
      </c>
      <c r="C13" s="63"/>
    </row>
    <row r="14" spans="1:3" x14ac:dyDescent="0.25">
      <c r="A14" s="56" t="s">
        <v>166</v>
      </c>
      <c r="B14" s="63">
        <v>601</v>
      </c>
      <c r="C14" s="63"/>
    </row>
    <row r="15" spans="1:3" x14ac:dyDescent="0.25">
      <c r="A15" s="56" t="s">
        <v>497</v>
      </c>
      <c r="B15" s="63" t="s">
        <v>559</v>
      </c>
      <c r="C15" s="63"/>
    </row>
    <row r="16" spans="1:3" x14ac:dyDescent="0.25">
      <c r="A16" s="56" t="s">
        <v>168</v>
      </c>
      <c r="B16" s="63" t="s">
        <v>386</v>
      </c>
      <c r="C16" s="63"/>
    </row>
    <row r="17" spans="1:3" x14ac:dyDescent="0.25">
      <c r="A17" s="62" t="s">
        <v>499</v>
      </c>
      <c r="B17" s="63"/>
      <c r="C17" s="63"/>
    </row>
    <row r="18" spans="1:3" x14ac:dyDescent="0.25">
      <c r="A18" s="56" t="s">
        <v>170</v>
      </c>
      <c r="B18" s="65">
        <v>45135</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39.6" x14ac:dyDescent="0.25">
      <c r="A26" s="34" t="s">
        <v>501</v>
      </c>
      <c r="B26" s="34" t="s">
        <v>560</v>
      </c>
      <c r="C26" s="34" t="s">
        <v>561</v>
      </c>
    </row>
    <row r="27" spans="1:3" x14ac:dyDescent="0.25">
      <c r="A27" s="35">
        <v>20</v>
      </c>
      <c r="B27" s="36">
        <v>12.38</v>
      </c>
      <c r="C27" s="36">
        <v>0.51</v>
      </c>
    </row>
    <row r="28" spans="1:3" x14ac:dyDescent="0.25">
      <c r="A28" s="35">
        <v>21</v>
      </c>
      <c r="B28" s="36">
        <v>12.57</v>
      </c>
      <c r="C28" s="36">
        <v>0.52</v>
      </c>
    </row>
    <row r="29" spans="1:3" x14ac:dyDescent="0.25">
      <c r="A29" s="35">
        <v>22</v>
      </c>
      <c r="B29" s="36">
        <v>12.76</v>
      </c>
      <c r="C29" s="36">
        <v>0.53</v>
      </c>
    </row>
    <row r="30" spans="1:3" x14ac:dyDescent="0.25">
      <c r="A30" s="35">
        <v>23</v>
      </c>
      <c r="B30" s="36">
        <v>12.95</v>
      </c>
      <c r="C30" s="36">
        <v>0.54</v>
      </c>
    </row>
    <row r="31" spans="1:3" x14ac:dyDescent="0.25">
      <c r="A31" s="35">
        <v>24</v>
      </c>
      <c r="B31" s="36">
        <v>13.14</v>
      </c>
      <c r="C31" s="36">
        <v>0.55000000000000004</v>
      </c>
    </row>
    <row r="32" spans="1:3" x14ac:dyDescent="0.25">
      <c r="A32" s="35">
        <v>25</v>
      </c>
      <c r="B32" s="36">
        <v>13.34</v>
      </c>
      <c r="C32" s="36">
        <v>0.56000000000000005</v>
      </c>
    </row>
    <row r="33" spans="1:3" x14ac:dyDescent="0.25">
      <c r="A33" s="35">
        <v>26</v>
      </c>
      <c r="B33" s="36">
        <v>13.54</v>
      </c>
      <c r="C33" s="36">
        <v>0.56999999999999995</v>
      </c>
    </row>
    <row r="34" spans="1:3" x14ac:dyDescent="0.25">
      <c r="A34" s="35">
        <v>27</v>
      </c>
      <c r="B34" s="36">
        <v>13.75</v>
      </c>
      <c r="C34" s="36">
        <v>0.57999999999999996</v>
      </c>
    </row>
    <row r="35" spans="1:3" x14ac:dyDescent="0.25">
      <c r="A35" s="35">
        <v>28</v>
      </c>
      <c r="B35" s="36">
        <v>13.96</v>
      </c>
      <c r="C35" s="36">
        <v>0.59</v>
      </c>
    </row>
    <row r="36" spans="1:3" x14ac:dyDescent="0.25">
      <c r="A36" s="35">
        <v>29</v>
      </c>
      <c r="B36" s="36">
        <v>14.17</v>
      </c>
      <c r="C36" s="36">
        <v>0.6</v>
      </c>
    </row>
    <row r="37" spans="1:3" x14ac:dyDescent="0.25">
      <c r="A37" s="35">
        <v>30</v>
      </c>
      <c r="B37" s="36">
        <v>14.38</v>
      </c>
      <c r="C37" s="36">
        <v>0.61</v>
      </c>
    </row>
    <row r="38" spans="1:3" x14ac:dyDescent="0.25">
      <c r="A38" s="35">
        <v>31</v>
      </c>
      <c r="B38" s="36">
        <v>14.6</v>
      </c>
      <c r="C38" s="36">
        <v>0.62</v>
      </c>
    </row>
    <row r="39" spans="1:3" x14ac:dyDescent="0.25">
      <c r="A39" s="35">
        <v>32</v>
      </c>
      <c r="B39" s="36">
        <v>14.82</v>
      </c>
      <c r="C39" s="36">
        <v>0.63</v>
      </c>
    </row>
    <row r="40" spans="1:3" x14ac:dyDescent="0.25">
      <c r="A40" s="35">
        <v>33</v>
      </c>
      <c r="B40" s="36">
        <v>15.04</v>
      </c>
      <c r="C40" s="36">
        <v>0.64</v>
      </c>
    </row>
    <row r="41" spans="1:3" x14ac:dyDescent="0.25">
      <c r="A41" s="35">
        <v>34</v>
      </c>
      <c r="B41" s="36">
        <v>15.27</v>
      </c>
      <c r="C41" s="36">
        <v>0.65</v>
      </c>
    </row>
    <row r="42" spans="1:3" x14ac:dyDescent="0.25">
      <c r="A42" s="35">
        <v>35</v>
      </c>
      <c r="B42" s="36">
        <v>15.5</v>
      </c>
      <c r="C42" s="36">
        <v>0.66</v>
      </c>
    </row>
    <row r="43" spans="1:3" x14ac:dyDescent="0.25">
      <c r="A43" s="35">
        <v>36</v>
      </c>
      <c r="B43" s="36">
        <v>15.74</v>
      </c>
      <c r="C43" s="36">
        <v>0.67</v>
      </c>
    </row>
    <row r="44" spans="1:3" x14ac:dyDescent="0.25">
      <c r="A44" s="35">
        <v>37</v>
      </c>
      <c r="B44" s="36">
        <v>15.98</v>
      </c>
      <c r="C44" s="36">
        <v>0.68</v>
      </c>
    </row>
    <row r="45" spans="1:3" x14ac:dyDescent="0.25">
      <c r="A45" s="35">
        <v>38</v>
      </c>
      <c r="B45" s="36">
        <v>16.22</v>
      </c>
      <c r="C45" s="36">
        <v>0.7</v>
      </c>
    </row>
    <row r="46" spans="1:3" x14ac:dyDescent="0.25">
      <c r="A46" s="35">
        <v>39</v>
      </c>
      <c r="B46" s="36">
        <v>16.47</v>
      </c>
      <c r="C46" s="36">
        <v>0.71</v>
      </c>
    </row>
    <row r="47" spans="1:3" x14ac:dyDescent="0.25">
      <c r="A47" s="35">
        <v>40</v>
      </c>
      <c r="B47" s="36">
        <v>16.72</v>
      </c>
      <c r="C47" s="36">
        <v>0.72</v>
      </c>
    </row>
    <row r="48" spans="1:3" x14ac:dyDescent="0.25">
      <c r="A48" s="35">
        <v>41</v>
      </c>
      <c r="B48" s="36">
        <v>16.98</v>
      </c>
      <c r="C48" s="36">
        <v>0.73</v>
      </c>
    </row>
    <row r="49" spans="1:3" x14ac:dyDescent="0.25">
      <c r="A49" s="35">
        <v>42</v>
      </c>
      <c r="B49" s="36">
        <v>17.239999999999998</v>
      </c>
      <c r="C49" s="36">
        <v>0.74</v>
      </c>
    </row>
    <row r="50" spans="1:3" x14ac:dyDescent="0.25">
      <c r="A50" s="35">
        <v>43</v>
      </c>
      <c r="B50" s="36">
        <v>17.510000000000002</v>
      </c>
      <c r="C50" s="36">
        <v>0.76</v>
      </c>
    </row>
    <row r="51" spans="1:3" x14ac:dyDescent="0.25">
      <c r="A51" s="35">
        <v>44</v>
      </c>
      <c r="B51" s="36">
        <v>17.78</v>
      </c>
      <c r="C51" s="36">
        <v>0.77</v>
      </c>
    </row>
    <row r="52" spans="1:3" x14ac:dyDescent="0.25">
      <c r="A52" s="35">
        <v>45</v>
      </c>
      <c r="B52" s="36">
        <v>18.05</v>
      </c>
      <c r="C52" s="36">
        <v>0.78</v>
      </c>
    </row>
    <row r="53" spans="1:3" x14ac:dyDescent="0.25">
      <c r="A53" s="35">
        <v>46</v>
      </c>
      <c r="B53" s="36">
        <v>18.329999999999998</v>
      </c>
      <c r="C53" s="36">
        <v>0.8</v>
      </c>
    </row>
    <row r="54" spans="1:3" x14ac:dyDescent="0.25">
      <c r="A54" s="35">
        <v>47</v>
      </c>
      <c r="B54" s="36">
        <v>18.62</v>
      </c>
      <c r="C54" s="36">
        <v>0.81</v>
      </c>
    </row>
    <row r="55" spans="1:3" x14ac:dyDescent="0.25">
      <c r="A55" s="35">
        <v>48</v>
      </c>
      <c r="B55" s="36">
        <v>18.91</v>
      </c>
      <c r="C55" s="36">
        <v>0.82</v>
      </c>
    </row>
    <row r="56" spans="1:3" x14ac:dyDescent="0.25">
      <c r="A56" s="35">
        <v>49</v>
      </c>
      <c r="B56" s="36">
        <v>19.21</v>
      </c>
      <c r="C56" s="36">
        <v>0.84</v>
      </c>
    </row>
    <row r="57" spans="1:3" x14ac:dyDescent="0.25">
      <c r="A57" s="35">
        <v>50</v>
      </c>
      <c r="B57" s="36">
        <v>19.510000000000002</v>
      </c>
      <c r="C57" s="36">
        <v>0.85</v>
      </c>
    </row>
    <row r="58" spans="1:3" x14ac:dyDescent="0.25">
      <c r="A58" s="35">
        <v>51</v>
      </c>
      <c r="B58" s="36">
        <v>19.82</v>
      </c>
      <c r="C58" s="36">
        <v>0.87</v>
      </c>
    </row>
    <row r="59" spans="1:3" x14ac:dyDescent="0.25">
      <c r="A59" s="35">
        <v>52</v>
      </c>
      <c r="B59" s="36">
        <v>20.14</v>
      </c>
      <c r="C59" s="36">
        <v>0.88</v>
      </c>
    </row>
    <row r="60" spans="1:3" x14ac:dyDescent="0.25">
      <c r="A60" s="35">
        <v>53</v>
      </c>
      <c r="B60" s="36">
        <v>20.46</v>
      </c>
      <c r="C60" s="36">
        <v>0.9</v>
      </c>
    </row>
    <row r="61" spans="1:3" x14ac:dyDescent="0.25">
      <c r="A61" s="35">
        <v>54</v>
      </c>
      <c r="B61" s="36">
        <v>20.79</v>
      </c>
      <c r="C61" s="36">
        <v>0.91</v>
      </c>
    </row>
    <row r="62" spans="1:3" x14ac:dyDescent="0.25">
      <c r="A62" s="35">
        <v>55</v>
      </c>
      <c r="B62" s="36">
        <v>21.13</v>
      </c>
      <c r="C62" s="36">
        <v>0.93</v>
      </c>
    </row>
    <row r="63" spans="1:3" x14ac:dyDescent="0.25">
      <c r="A63" s="35">
        <v>56</v>
      </c>
      <c r="B63" s="36">
        <v>21.48</v>
      </c>
      <c r="C63" s="36">
        <v>0.94</v>
      </c>
    </row>
    <row r="64" spans="1:3" x14ac:dyDescent="0.25">
      <c r="A64" s="35">
        <v>57</v>
      </c>
      <c r="B64" s="36">
        <v>21.84</v>
      </c>
      <c r="C64" s="36">
        <v>0.96</v>
      </c>
    </row>
    <row r="65" spans="1:3" x14ac:dyDescent="0.25">
      <c r="A65" s="35">
        <v>58</v>
      </c>
      <c r="B65" s="36">
        <v>22.21</v>
      </c>
      <c r="C65" s="36">
        <v>0.98</v>
      </c>
    </row>
    <row r="66" spans="1:3" x14ac:dyDescent="0.25">
      <c r="A66" s="35">
        <v>59</v>
      </c>
      <c r="B66" s="36">
        <v>22.59</v>
      </c>
      <c r="C66" s="36">
        <v>0.99</v>
      </c>
    </row>
    <row r="67" spans="1:3" x14ac:dyDescent="0.25">
      <c r="A67" s="35">
        <v>60</v>
      </c>
      <c r="B67" s="36">
        <v>22.47</v>
      </c>
      <c r="C67" s="36">
        <v>1</v>
      </c>
    </row>
    <row r="68" spans="1:3" x14ac:dyDescent="0.25">
      <c r="A68" s="35">
        <v>61</v>
      </c>
      <c r="B68" s="36">
        <v>21.84</v>
      </c>
      <c r="C68" s="36">
        <v>1</v>
      </c>
    </row>
    <row r="69" spans="1:3" x14ac:dyDescent="0.25">
      <c r="A69" s="35">
        <v>62</v>
      </c>
      <c r="B69" s="36">
        <v>21.21</v>
      </c>
      <c r="C69" s="36">
        <v>1</v>
      </c>
    </row>
    <row r="70" spans="1:3" x14ac:dyDescent="0.25">
      <c r="A70" s="35">
        <v>63</v>
      </c>
      <c r="B70" s="36">
        <v>20.58</v>
      </c>
      <c r="C70" s="36">
        <v>1</v>
      </c>
    </row>
    <row r="71" spans="1:3" x14ac:dyDescent="0.25">
      <c r="A71" s="35">
        <v>64</v>
      </c>
      <c r="B71" s="36">
        <v>19.95</v>
      </c>
      <c r="C71" s="36">
        <v>1</v>
      </c>
    </row>
    <row r="72" spans="1:3" x14ac:dyDescent="0.25">
      <c r="A72" s="35">
        <v>65</v>
      </c>
      <c r="B72" s="36">
        <v>19.309999999999999</v>
      </c>
      <c r="C72" s="36">
        <v>1</v>
      </c>
    </row>
    <row r="73" spans="1:3" x14ac:dyDescent="0.25">
      <c r="A73" s="35">
        <v>66</v>
      </c>
      <c r="B73" s="36">
        <v>18.66</v>
      </c>
      <c r="C73" s="36">
        <v>1</v>
      </c>
    </row>
    <row r="74" spans="1:3" x14ac:dyDescent="0.25">
      <c r="A74" s="35">
        <v>67</v>
      </c>
      <c r="B74" s="36">
        <v>18.02</v>
      </c>
      <c r="C74" s="36">
        <v>1</v>
      </c>
    </row>
    <row r="75" spans="1:3" x14ac:dyDescent="0.25">
      <c r="A75" s="35">
        <v>68</v>
      </c>
      <c r="B75" s="36">
        <v>17.37</v>
      </c>
      <c r="C75" s="36">
        <v>1</v>
      </c>
    </row>
    <row r="76" spans="1:3" x14ac:dyDescent="0.25">
      <c r="A76" s="35">
        <v>69</v>
      </c>
      <c r="B76" s="36">
        <v>16.71</v>
      </c>
      <c r="C76" s="36">
        <v>1</v>
      </c>
    </row>
    <row r="77" spans="1:3" x14ac:dyDescent="0.25">
      <c r="A77" s="35">
        <v>70</v>
      </c>
      <c r="B77" s="36">
        <v>16.059999999999999</v>
      </c>
      <c r="C77" s="36">
        <v>1</v>
      </c>
    </row>
    <row r="78" spans="1:3" x14ac:dyDescent="0.25">
      <c r="A78" s="35">
        <v>71</v>
      </c>
      <c r="B78" s="36">
        <v>15.4</v>
      </c>
      <c r="C78" s="36">
        <v>1</v>
      </c>
    </row>
    <row r="79" spans="1:3" x14ac:dyDescent="0.25">
      <c r="A79" s="35">
        <v>72</v>
      </c>
      <c r="B79" s="36">
        <v>14.74</v>
      </c>
      <c r="C79" s="36">
        <v>1</v>
      </c>
    </row>
    <row r="80" spans="1:3" x14ac:dyDescent="0.25">
      <c r="A80" s="35">
        <v>73</v>
      </c>
      <c r="B80" s="36">
        <v>14.08</v>
      </c>
      <c r="C80" s="36">
        <v>1</v>
      </c>
    </row>
    <row r="81" spans="1:3" x14ac:dyDescent="0.25">
      <c r="A81" s="35">
        <v>74</v>
      </c>
      <c r="B81" s="36">
        <v>13.42</v>
      </c>
      <c r="C81" s="36">
        <v>1</v>
      </c>
    </row>
  </sheetData>
  <sheetProtection algorithmName="SHA-512" hashValue="lG+OB4Xe9IWN+ztbUmulMt3RJ1h/Hn1zXKHCNoV0Z/zpPQMVtOCSUhE1KMkMIU8liBfdZ7+Bhow/bfoXExiFaQ==" saltValue="BH4g+8iBbxbAu4HbunSVVA==" spinCount="100000" sheet="1" objects="1" scenarios="1"/>
  <conditionalFormatting sqref="A6:A21">
    <cfRule type="expression" dxfId="361" priority="5" stopIfTrue="1">
      <formula>MOD(ROW(),2)=0</formula>
    </cfRule>
    <cfRule type="expression" dxfId="360" priority="6" stopIfTrue="1">
      <formula>MOD(ROW(),2)&lt;&gt;0</formula>
    </cfRule>
  </conditionalFormatting>
  <conditionalFormatting sqref="A26:A81">
    <cfRule type="expression" dxfId="359" priority="1" stopIfTrue="1">
      <formula>MOD(ROW(),2)=0</formula>
    </cfRule>
    <cfRule type="expression" dxfId="358" priority="2" stopIfTrue="1">
      <formula>MOD(ROW(),2)&lt;&gt;0</formula>
    </cfRule>
  </conditionalFormatting>
  <conditionalFormatting sqref="B6:C21">
    <cfRule type="expression" dxfId="357" priority="7" stopIfTrue="1">
      <formula>MOD(ROW(),2)=0</formula>
    </cfRule>
    <cfRule type="expression" dxfId="356" priority="8" stopIfTrue="1">
      <formula>MOD(ROW(),2)&lt;&gt;0</formula>
    </cfRule>
  </conditionalFormatting>
  <conditionalFormatting sqref="B26:C81">
    <cfRule type="expression" dxfId="355" priority="3" stopIfTrue="1">
      <formula>MOD(ROW(),2)=0</formula>
    </cfRule>
    <cfRule type="expression" dxfId="354" priority="4"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E11C2-FA95-452F-83D7-F092167D326D}">
  <sheetPr codeName="Sheet88"/>
  <dimension ref="A1:C81"/>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Scheme pays AA - x-602</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182</v>
      </c>
      <c r="C8" s="63"/>
    </row>
    <row r="9" spans="1:3" x14ac:dyDescent="0.25">
      <c r="A9" s="56" t="s">
        <v>162</v>
      </c>
      <c r="B9" s="63" t="s">
        <v>384</v>
      </c>
      <c r="C9" s="63"/>
    </row>
    <row r="10" spans="1:3" ht="26.4" x14ac:dyDescent="0.25">
      <c r="A10" s="56" t="s">
        <v>6</v>
      </c>
      <c r="B10" s="63" t="s">
        <v>387</v>
      </c>
      <c r="C10" s="63"/>
    </row>
    <row r="11" spans="1:3" x14ac:dyDescent="0.25">
      <c r="A11" s="56" t="s">
        <v>163</v>
      </c>
      <c r="B11" s="63" t="s">
        <v>253</v>
      </c>
      <c r="C11" s="63"/>
    </row>
    <row r="12" spans="1:3" x14ac:dyDescent="0.25">
      <c r="A12" s="56" t="s">
        <v>164</v>
      </c>
      <c r="B12" s="63" t="s">
        <v>186</v>
      </c>
      <c r="C12" s="63"/>
    </row>
    <row r="13" spans="1:3" x14ac:dyDescent="0.25">
      <c r="A13" s="56" t="s">
        <v>496</v>
      </c>
      <c r="B13" s="63">
        <v>1</v>
      </c>
      <c r="C13" s="63"/>
    </row>
    <row r="14" spans="1:3" x14ac:dyDescent="0.25">
      <c r="A14" s="56" t="s">
        <v>166</v>
      </c>
      <c r="B14" s="63">
        <v>602</v>
      </c>
      <c r="C14" s="63"/>
    </row>
    <row r="15" spans="1:3" x14ac:dyDescent="0.25">
      <c r="A15" s="56" t="s">
        <v>497</v>
      </c>
      <c r="B15" s="63" t="s">
        <v>562</v>
      </c>
      <c r="C15" s="63"/>
    </row>
    <row r="16" spans="1:3" x14ac:dyDescent="0.25">
      <c r="A16" s="56" t="s">
        <v>168</v>
      </c>
      <c r="B16" s="63" t="s">
        <v>388</v>
      </c>
      <c r="C16" s="63"/>
    </row>
    <row r="17" spans="1:3" x14ac:dyDescent="0.25">
      <c r="A17" s="62" t="s">
        <v>499</v>
      </c>
      <c r="B17" s="63"/>
      <c r="C17" s="63"/>
    </row>
    <row r="18" spans="1:3" x14ac:dyDescent="0.25">
      <c r="A18" s="56" t="s">
        <v>170</v>
      </c>
      <c r="B18" s="65">
        <v>45135</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39.6" x14ac:dyDescent="0.25">
      <c r="A26" s="34" t="s">
        <v>501</v>
      </c>
      <c r="B26" s="34" t="s">
        <v>560</v>
      </c>
      <c r="C26" s="34" t="s">
        <v>561</v>
      </c>
    </row>
    <row r="27" spans="1:3" x14ac:dyDescent="0.25">
      <c r="A27" s="35">
        <v>20</v>
      </c>
      <c r="B27" s="36">
        <v>9.99</v>
      </c>
      <c r="C27" s="36">
        <v>0</v>
      </c>
    </row>
    <row r="28" spans="1:3" x14ac:dyDescent="0.25">
      <c r="A28" s="35">
        <v>21</v>
      </c>
      <c r="B28" s="36">
        <v>10.130000000000001</v>
      </c>
      <c r="C28" s="36">
        <v>0</v>
      </c>
    </row>
    <row r="29" spans="1:3" x14ac:dyDescent="0.25">
      <c r="A29" s="35">
        <v>22</v>
      </c>
      <c r="B29" s="36">
        <v>10.28</v>
      </c>
      <c r="C29" s="36">
        <v>0</v>
      </c>
    </row>
    <row r="30" spans="1:3" x14ac:dyDescent="0.25">
      <c r="A30" s="35">
        <v>23</v>
      </c>
      <c r="B30" s="36">
        <v>10.43</v>
      </c>
      <c r="C30" s="36">
        <v>0</v>
      </c>
    </row>
    <row r="31" spans="1:3" x14ac:dyDescent="0.25">
      <c r="A31" s="35">
        <v>24</v>
      </c>
      <c r="B31" s="36">
        <v>10.59</v>
      </c>
      <c r="C31" s="36">
        <v>0</v>
      </c>
    </row>
    <row r="32" spans="1:3" x14ac:dyDescent="0.25">
      <c r="A32" s="35">
        <v>25</v>
      </c>
      <c r="B32" s="36">
        <v>10.74</v>
      </c>
      <c r="C32" s="36">
        <v>0</v>
      </c>
    </row>
    <row r="33" spans="1:3" x14ac:dyDescent="0.25">
      <c r="A33" s="35">
        <v>26</v>
      </c>
      <c r="B33" s="36">
        <v>10.9</v>
      </c>
      <c r="C33" s="36">
        <v>0</v>
      </c>
    </row>
    <row r="34" spans="1:3" x14ac:dyDescent="0.25">
      <c r="A34" s="35">
        <v>27</v>
      </c>
      <c r="B34" s="36">
        <v>11.06</v>
      </c>
      <c r="C34" s="36">
        <v>0</v>
      </c>
    </row>
    <row r="35" spans="1:3" x14ac:dyDescent="0.25">
      <c r="A35" s="35">
        <v>28</v>
      </c>
      <c r="B35" s="36">
        <v>11.22</v>
      </c>
      <c r="C35" s="36">
        <v>0</v>
      </c>
    </row>
    <row r="36" spans="1:3" x14ac:dyDescent="0.25">
      <c r="A36" s="35">
        <v>29</v>
      </c>
      <c r="B36" s="36">
        <v>11.39</v>
      </c>
      <c r="C36" s="36">
        <v>0</v>
      </c>
    </row>
    <row r="37" spans="1:3" x14ac:dyDescent="0.25">
      <c r="A37" s="35">
        <v>30</v>
      </c>
      <c r="B37" s="36">
        <v>11.55</v>
      </c>
      <c r="C37" s="36">
        <v>0</v>
      </c>
    </row>
    <row r="38" spans="1:3" x14ac:dyDescent="0.25">
      <c r="A38" s="35">
        <v>31</v>
      </c>
      <c r="B38" s="36">
        <v>11.72</v>
      </c>
      <c r="C38" s="36">
        <v>0</v>
      </c>
    </row>
    <row r="39" spans="1:3" x14ac:dyDescent="0.25">
      <c r="A39" s="35">
        <v>32</v>
      </c>
      <c r="B39" s="36">
        <v>11.89</v>
      </c>
      <c r="C39" s="36">
        <v>0</v>
      </c>
    </row>
    <row r="40" spans="1:3" x14ac:dyDescent="0.25">
      <c r="A40" s="35">
        <v>33</v>
      </c>
      <c r="B40" s="36">
        <v>12.07</v>
      </c>
      <c r="C40" s="36">
        <v>0</v>
      </c>
    </row>
    <row r="41" spans="1:3" x14ac:dyDescent="0.25">
      <c r="A41" s="35">
        <v>34</v>
      </c>
      <c r="B41" s="36">
        <v>12.25</v>
      </c>
      <c r="C41" s="36">
        <v>0</v>
      </c>
    </row>
    <row r="42" spans="1:3" x14ac:dyDescent="0.25">
      <c r="A42" s="35">
        <v>35</v>
      </c>
      <c r="B42" s="36">
        <v>12.43</v>
      </c>
      <c r="C42" s="36">
        <v>0</v>
      </c>
    </row>
    <row r="43" spans="1:3" x14ac:dyDescent="0.25">
      <c r="A43" s="35">
        <v>36</v>
      </c>
      <c r="B43" s="36">
        <v>12.61</v>
      </c>
      <c r="C43" s="36">
        <v>0</v>
      </c>
    </row>
    <row r="44" spans="1:3" x14ac:dyDescent="0.25">
      <c r="A44" s="35">
        <v>37</v>
      </c>
      <c r="B44" s="36">
        <v>12.8</v>
      </c>
      <c r="C44" s="36">
        <v>0</v>
      </c>
    </row>
    <row r="45" spans="1:3" x14ac:dyDescent="0.25">
      <c r="A45" s="35">
        <v>38</v>
      </c>
      <c r="B45" s="36">
        <v>12.99</v>
      </c>
      <c r="C45" s="36">
        <v>0</v>
      </c>
    </row>
    <row r="46" spans="1:3" x14ac:dyDescent="0.25">
      <c r="A46" s="35">
        <v>39</v>
      </c>
      <c r="B46" s="36">
        <v>13.18</v>
      </c>
      <c r="C46" s="36">
        <v>0</v>
      </c>
    </row>
    <row r="47" spans="1:3" x14ac:dyDescent="0.25">
      <c r="A47" s="35">
        <v>40</v>
      </c>
      <c r="B47" s="36">
        <v>13.37</v>
      </c>
      <c r="C47" s="36">
        <v>0</v>
      </c>
    </row>
    <row r="48" spans="1:3" x14ac:dyDescent="0.25">
      <c r="A48" s="35">
        <v>41</v>
      </c>
      <c r="B48" s="36">
        <v>13.57</v>
      </c>
      <c r="C48" s="36">
        <v>0</v>
      </c>
    </row>
    <row r="49" spans="1:3" x14ac:dyDescent="0.25">
      <c r="A49" s="35">
        <v>42</v>
      </c>
      <c r="B49" s="36">
        <v>13.77</v>
      </c>
      <c r="C49" s="36">
        <v>0</v>
      </c>
    </row>
    <row r="50" spans="1:3" x14ac:dyDescent="0.25">
      <c r="A50" s="35">
        <v>43</v>
      </c>
      <c r="B50" s="36">
        <v>13.98</v>
      </c>
      <c r="C50" s="36">
        <v>0</v>
      </c>
    </row>
    <row r="51" spans="1:3" x14ac:dyDescent="0.25">
      <c r="A51" s="35">
        <v>44</v>
      </c>
      <c r="B51" s="36">
        <v>14.19</v>
      </c>
      <c r="C51" s="36">
        <v>0</v>
      </c>
    </row>
    <row r="52" spans="1:3" x14ac:dyDescent="0.25">
      <c r="A52" s="35">
        <v>45</v>
      </c>
      <c r="B52" s="36">
        <v>14.4</v>
      </c>
      <c r="C52" s="36">
        <v>0</v>
      </c>
    </row>
    <row r="53" spans="1:3" x14ac:dyDescent="0.25">
      <c r="A53" s="35">
        <v>46</v>
      </c>
      <c r="B53" s="36">
        <v>14.62</v>
      </c>
      <c r="C53" s="36">
        <v>0</v>
      </c>
    </row>
    <row r="54" spans="1:3" x14ac:dyDescent="0.25">
      <c r="A54" s="35">
        <v>47</v>
      </c>
      <c r="B54" s="36">
        <v>14.84</v>
      </c>
      <c r="C54" s="36">
        <v>0</v>
      </c>
    </row>
    <row r="55" spans="1:3" x14ac:dyDescent="0.25">
      <c r="A55" s="35">
        <v>48</v>
      </c>
      <c r="B55" s="36">
        <v>15.06</v>
      </c>
      <c r="C55" s="36">
        <v>0</v>
      </c>
    </row>
    <row r="56" spans="1:3" x14ac:dyDescent="0.25">
      <c r="A56" s="35">
        <v>49</v>
      </c>
      <c r="B56" s="36">
        <v>15.29</v>
      </c>
      <c r="C56" s="36">
        <v>0</v>
      </c>
    </row>
    <row r="57" spans="1:3" x14ac:dyDescent="0.25">
      <c r="A57" s="35">
        <v>50</v>
      </c>
      <c r="B57" s="36">
        <v>15.52</v>
      </c>
      <c r="C57" s="36">
        <v>0</v>
      </c>
    </row>
    <row r="58" spans="1:3" x14ac:dyDescent="0.25">
      <c r="A58" s="35">
        <v>51</v>
      </c>
      <c r="B58" s="36">
        <v>15.76</v>
      </c>
      <c r="C58" s="36">
        <v>0</v>
      </c>
    </row>
    <row r="59" spans="1:3" x14ac:dyDescent="0.25">
      <c r="A59" s="35">
        <v>52</v>
      </c>
      <c r="B59" s="36">
        <v>16.010000000000002</v>
      </c>
      <c r="C59" s="36">
        <v>0</v>
      </c>
    </row>
    <row r="60" spans="1:3" x14ac:dyDescent="0.25">
      <c r="A60" s="35">
        <v>53</v>
      </c>
      <c r="B60" s="36">
        <v>16.260000000000002</v>
      </c>
      <c r="C60" s="36">
        <v>0</v>
      </c>
    </row>
    <row r="61" spans="1:3" x14ac:dyDescent="0.25">
      <c r="A61" s="35">
        <v>54</v>
      </c>
      <c r="B61" s="36">
        <v>16.510000000000002</v>
      </c>
      <c r="C61" s="36">
        <v>0</v>
      </c>
    </row>
    <row r="62" spans="1:3" x14ac:dyDescent="0.25">
      <c r="A62" s="35">
        <v>55</v>
      </c>
      <c r="B62" s="36">
        <v>16.77</v>
      </c>
      <c r="C62" s="36">
        <v>0</v>
      </c>
    </row>
    <row r="63" spans="1:3" x14ac:dyDescent="0.25">
      <c r="A63" s="35">
        <v>56</v>
      </c>
      <c r="B63" s="36">
        <v>17.04</v>
      </c>
      <c r="C63" s="36">
        <v>0</v>
      </c>
    </row>
    <row r="64" spans="1:3" x14ac:dyDescent="0.25">
      <c r="A64" s="35">
        <v>57</v>
      </c>
      <c r="B64" s="36">
        <v>17.309999999999999</v>
      </c>
      <c r="C64" s="36">
        <v>0</v>
      </c>
    </row>
    <row r="65" spans="1:3" x14ac:dyDescent="0.25">
      <c r="A65" s="35">
        <v>58</v>
      </c>
      <c r="B65" s="36">
        <v>17.600000000000001</v>
      </c>
      <c r="C65" s="36">
        <v>0</v>
      </c>
    </row>
    <row r="66" spans="1:3" x14ac:dyDescent="0.25">
      <c r="A66" s="35">
        <v>59</v>
      </c>
      <c r="B66" s="36">
        <v>17.89</v>
      </c>
      <c r="C66" s="36">
        <v>0</v>
      </c>
    </row>
    <row r="67" spans="1:3" x14ac:dyDescent="0.25">
      <c r="A67" s="35">
        <v>60</v>
      </c>
      <c r="B67" s="36">
        <v>18.190000000000001</v>
      </c>
      <c r="C67" s="36">
        <v>0</v>
      </c>
    </row>
    <row r="68" spans="1:3" x14ac:dyDescent="0.25">
      <c r="A68" s="35">
        <v>61</v>
      </c>
      <c r="B68" s="36">
        <v>18.5</v>
      </c>
      <c r="C68" s="36">
        <v>0</v>
      </c>
    </row>
    <row r="69" spans="1:3" x14ac:dyDescent="0.25">
      <c r="A69" s="35">
        <v>62</v>
      </c>
      <c r="B69" s="36">
        <v>18.82</v>
      </c>
      <c r="C69" s="36">
        <v>0</v>
      </c>
    </row>
    <row r="70" spans="1:3" x14ac:dyDescent="0.25">
      <c r="A70" s="35">
        <v>63</v>
      </c>
      <c r="B70" s="36">
        <v>19.16</v>
      </c>
      <c r="C70" s="36">
        <v>0</v>
      </c>
    </row>
    <row r="71" spans="1:3" x14ac:dyDescent="0.25">
      <c r="A71" s="35">
        <v>64</v>
      </c>
      <c r="B71" s="36">
        <v>19.510000000000002</v>
      </c>
      <c r="C71" s="36">
        <v>0</v>
      </c>
    </row>
    <row r="72" spans="1:3" x14ac:dyDescent="0.25">
      <c r="A72" s="35">
        <v>65</v>
      </c>
      <c r="B72" s="36">
        <v>19.36</v>
      </c>
      <c r="C72" s="36">
        <v>0</v>
      </c>
    </row>
    <row r="73" spans="1:3" x14ac:dyDescent="0.25">
      <c r="A73" s="35">
        <v>66</v>
      </c>
      <c r="B73" s="36">
        <v>18.7</v>
      </c>
      <c r="C73" s="36">
        <v>0</v>
      </c>
    </row>
    <row r="74" spans="1:3" x14ac:dyDescent="0.25">
      <c r="A74" s="35">
        <v>67</v>
      </c>
      <c r="B74" s="36">
        <v>18.04</v>
      </c>
      <c r="C74" s="36">
        <v>0</v>
      </c>
    </row>
    <row r="75" spans="1:3" x14ac:dyDescent="0.25">
      <c r="A75" s="35">
        <v>68</v>
      </c>
      <c r="B75" s="36">
        <v>17.38</v>
      </c>
      <c r="C75" s="36">
        <v>0</v>
      </c>
    </row>
    <row r="76" spans="1:3" x14ac:dyDescent="0.25">
      <c r="A76" s="35">
        <v>69</v>
      </c>
      <c r="B76" s="36">
        <v>16.72</v>
      </c>
      <c r="C76" s="36">
        <v>0</v>
      </c>
    </row>
    <row r="77" spans="1:3" x14ac:dyDescent="0.25">
      <c r="A77" s="35">
        <v>70</v>
      </c>
      <c r="B77" s="36">
        <v>16.059999999999999</v>
      </c>
      <c r="C77" s="36">
        <v>0</v>
      </c>
    </row>
    <row r="78" spans="1:3" x14ac:dyDescent="0.25">
      <c r="A78" s="35">
        <v>71</v>
      </c>
      <c r="B78" s="36">
        <v>15.4</v>
      </c>
      <c r="C78" s="36">
        <v>0</v>
      </c>
    </row>
    <row r="79" spans="1:3" x14ac:dyDescent="0.25">
      <c r="A79" s="35">
        <v>72</v>
      </c>
      <c r="B79" s="36">
        <v>14.74</v>
      </c>
      <c r="C79" s="36">
        <v>0</v>
      </c>
    </row>
    <row r="80" spans="1:3" x14ac:dyDescent="0.25">
      <c r="A80" s="35">
        <v>73</v>
      </c>
      <c r="B80" s="36">
        <v>14.08</v>
      </c>
      <c r="C80" s="36">
        <v>0</v>
      </c>
    </row>
    <row r="81" spans="1:3" x14ac:dyDescent="0.25">
      <c r="A81" s="35">
        <v>74</v>
      </c>
      <c r="B81" s="36">
        <v>13.42</v>
      </c>
      <c r="C81" s="36">
        <v>0</v>
      </c>
    </row>
  </sheetData>
  <sheetProtection algorithmName="SHA-512" hashValue="VBue/l/CEvtW1t6GiIoM/GhdACWrRlLioYJ0cIK1PlNruosv5Ueje323J+7XNcNrxxOtNjXFdSeGFRKJbp9xpg==" saltValue="h0smFmPd0fdE0i17gHSuIQ==" spinCount="100000" sheet="1" objects="1" scenarios="1"/>
  <conditionalFormatting sqref="A6:A21">
    <cfRule type="expression" dxfId="353" priority="5" stopIfTrue="1">
      <formula>MOD(ROW(),2)=0</formula>
    </cfRule>
    <cfRule type="expression" dxfId="352" priority="6" stopIfTrue="1">
      <formula>MOD(ROW(),2)&lt;&gt;0</formula>
    </cfRule>
  </conditionalFormatting>
  <conditionalFormatting sqref="A26:A81">
    <cfRule type="expression" dxfId="351" priority="1" stopIfTrue="1">
      <formula>MOD(ROW(),2)=0</formula>
    </cfRule>
    <cfRule type="expression" dxfId="350" priority="2" stopIfTrue="1">
      <formula>MOD(ROW(),2)&lt;&gt;0</formula>
    </cfRule>
  </conditionalFormatting>
  <conditionalFormatting sqref="B6:C21">
    <cfRule type="expression" dxfId="349" priority="7" stopIfTrue="1">
      <formula>MOD(ROW(),2)=0</formula>
    </cfRule>
    <cfRule type="expression" dxfId="348" priority="8" stopIfTrue="1">
      <formula>MOD(ROW(),2)&lt;&gt;0</formula>
    </cfRule>
  </conditionalFormatting>
  <conditionalFormatting sqref="B26:C81">
    <cfRule type="expression" dxfId="347" priority="3" stopIfTrue="1">
      <formula>MOD(ROW(),2)=0</formula>
    </cfRule>
    <cfRule type="expression" dxfId="346" priority="4"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967AD-3DB9-4BA6-8EFB-44DA3821C2CF}">
  <sheetPr codeName="Sheet89"/>
  <dimension ref="A1:M67"/>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Scheme pays AA - x-603</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384</v>
      </c>
      <c r="C9" s="63"/>
      <c r="D9" s="63"/>
      <c r="E9" s="63"/>
      <c r="F9" s="63"/>
      <c r="G9" s="63"/>
      <c r="H9" s="63"/>
      <c r="I9" s="63"/>
      <c r="J9" s="63"/>
      <c r="K9" s="63"/>
      <c r="L9" s="63"/>
      <c r="M9" s="63"/>
    </row>
    <row r="10" spans="1:13" x14ac:dyDescent="0.25">
      <c r="A10" s="56" t="s">
        <v>6</v>
      </c>
      <c r="B10" s="63" t="s">
        <v>389</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390</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603</v>
      </c>
      <c r="C14" s="63"/>
      <c r="D14" s="63"/>
      <c r="E14" s="63"/>
      <c r="F14" s="63"/>
      <c r="G14" s="63"/>
      <c r="H14" s="63"/>
      <c r="I14" s="63"/>
      <c r="J14" s="63"/>
      <c r="K14" s="63"/>
      <c r="L14" s="63"/>
      <c r="M14" s="63"/>
    </row>
    <row r="15" spans="1:13" x14ac:dyDescent="0.25">
      <c r="A15" s="56" t="s">
        <v>497</v>
      </c>
      <c r="B15" s="63" t="s">
        <v>563</v>
      </c>
      <c r="C15" s="63"/>
      <c r="D15" s="63"/>
      <c r="E15" s="63"/>
      <c r="F15" s="63"/>
      <c r="G15" s="63"/>
      <c r="H15" s="63"/>
      <c r="I15" s="63"/>
      <c r="J15" s="63"/>
      <c r="K15" s="63"/>
      <c r="L15" s="63"/>
      <c r="M15" s="63"/>
    </row>
    <row r="16" spans="1:13" x14ac:dyDescent="0.25">
      <c r="A16" s="56" t="s">
        <v>168</v>
      </c>
      <c r="B16" s="63" t="s">
        <v>391</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45135</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20</v>
      </c>
      <c r="B27" s="37">
        <v>0.253</v>
      </c>
      <c r="C27" s="37">
        <v>0.253</v>
      </c>
      <c r="D27" s="37">
        <v>0.254</v>
      </c>
      <c r="E27" s="37">
        <v>0.255</v>
      </c>
      <c r="F27" s="37">
        <v>0.255</v>
      </c>
      <c r="G27" s="37">
        <v>0.25600000000000001</v>
      </c>
      <c r="H27" s="37">
        <v>0.25600000000000001</v>
      </c>
      <c r="I27" s="37">
        <v>0.25700000000000001</v>
      </c>
      <c r="J27" s="37">
        <v>0.25700000000000001</v>
      </c>
      <c r="K27" s="37">
        <v>0.25800000000000001</v>
      </c>
      <c r="L27" s="37">
        <v>0.25900000000000001</v>
      </c>
      <c r="M27" s="37">
        <v>0.25900000000000001</v>
      </c>
    </row>
    <row r="28" spans="1:13" x14ac:dyDescent="0.25">
      <c r="A28" s="35">
        <v>21</v>
      </c>
      <c r="B28" s="37">
        <v>0.26</v>
      </c>
      <c r="C28" s="37">
        <v>0.26</v>
      </c>
      <c r="D28" s="37">
        <v>0.26100000000000001</v>
      </c>
      <c r="E28" s="37">
        <v>0.26100000000000001</v>
      </c>
      <c r="F28" s="37">
        <v>0.26200000000000001</v>
      </c>
      <c r="G28" s="37">
        <v>0.26300000000000001</v>
      </c>
      <c r="H28" s="37">
        <v>0.26300000000000001</v>
      </c>
      <c r="I28" s="37">
        <v>0.26400000000000001</v>
      </c>
      <c r="J28" s="37">
        <v>0.26400000000000001</v>
      </c>
      <c r="K28" s="37">
        <v>0.26500000000000001</v>
      </c>
      <c r="L28" s="37">
        <v>0.26600000000000001</v>
      </c>
      <c r="M28" s="37">
        <v>0.26600000000000001</v>
      </c>
    </row>
    <row r="29" spans="1:13" x14ac:dyDescent="0.25">
      <c r="A29" s="35">
        <v>22</v>
      </c>
      <c r="B29" s="37">
        <v>0.26700000000000002</v>
      </c>
      <c r="C29" s="37">
        <v>0.26700000000000002</v>
      </c>
      <c r="D29" s="37">
        <v>0.26800000000000002</v>
      </c>
      <c r="E29" s="37">
        <v>0.26900000000000002</v>
      </c>
      <c r="F29" s="37">
        <v>0.26900000000000002</v>
      </c>
      <c r="G29" s="37">
        <v>0.27</v>
      </c>
      <c r="H29" s="37">
        <v>0.27</v>
      </c>
      <c r="I29" s="37">
        <v>0.27100000000000002</v>
      </c>
      <c r="J29" s="37">
        <v>0.27200000000000002</v>
      </c>
      <c r="K29" s="37">
        <v>0.27200000000000002</v>
      </c>
      <c r="L29" s="37">
        <v>0.27300000000000002</v>
      </c>
      <c r="M29" s="37">
        <v>0.27300000000000002</v>
      </c>
    </row>
    <row r="30" spans="1:13" x14ac:dyDescent="0.25">
      <c r="A30" s="35">
        <v>23</v>
      </c>
      <c r="B30" s="37">
        <v>0.27400000000000002</v>
      </c>
      <c r="C30" s="37">
        <v>0.27500000000000002</v>
      </c>
      <c r="D30" s="37">
        <v>0.27500000000000002</v>
      </c>
      <c r="E30" s="37">
        <v>0.27600000000000002</v>
      </c>
      <c r="F30" s="37">
        <v>0.27700000000000002</v>
      </c>
      <c r="G30" s="37">
        <v>0.27700000000000002</v>
      </c>
      <c r="H30" s="37">
        <v>0.27800000000000002</v>
      </c>
      <c r="I30" s="37">
        <v>0.27800000000000002</v>
      </c>
      <c r="J30" s="37">
        <v>0.27900000000000003</v>
      </c>
      <c r="K30" s="37">
        <v>0.28000000000000003</v>
      </c>
      <c r="L30" s="37">
        <v>0.28000000000000003</v>
      </c>
      <c r="M30" s="37">
        <v>0.28100000000000003</v>
      </c>
    </row>
    <row r="31" spans="1:13" x14ac:dyDescent="0.25">
      <c r="A31" s="35">
        <v>24</v>
      </c>
      <c r="B31" s="37">
        <v>0.28199999999999997</v>
      </c>
      <c r="C31" s="37">
        <v>0.28199999999999997</v>
      </c>
      <c r="D31" s="37">
        <v>0.28299999999999997</v>
      </c>
      <c r="E31" s="37">
        <v>0.28399999999999997</v>
      </c>
      <c r="F31" s="37">
        <v>0.28399999999999997</v>
      </c>
      <c r="G31" s="37">
        <v>0.28499999999999998</v>
      </c>
      <c r="H31" s="37">
        <v>0.28599999999999998</v>
      </c>
      <c r="I31" s="37">
        <v>0.28599999999999998</v>
      </c>
      <c r="J31" s="37">
        <v>0.28699999999999998</v>
      </c>
      <c r="K31" s="37">
        <v>0.28799999999999998</v>
      </c>
      <c r="L31" s="37">
        <v>0.28799999999999998</v>
      </c>
      <c r="M31" s="37">
        <v>0.28899999999999998</v>
      </c>
    </row>
    <row r="32" spans="1:13" x14ac:dyDescent="0.25">
      <c r="A32" s="35">
        <v>25</v>
      </c>
      <c r="B32" s="37">
        <v>0.28899999999999998</v>
      </c>
      <c r="C32" s="37">
        <v>0.28999999999999998</v>
      </c>
      <c r="D32" s="37">
        <v>0.29099999999999998</v>
      </c>
      <c r="E32" s="37">
        <v>0.29199999999999998</v>
      </c>
      <c r="F32" s="37">
        <v>0.29199999999999998</v>
      </c>
      <c r="G32" s="37">
        <v>0.29299999999999998</v>
      </c>
      <c r="H32" s="37">
        <v>0.29399999999999998</v>
      </c>
      <c r="I32" s="37">
        <v>0.29399999999999998</v>
      </c>
      <c r="J32" s="37">
        <v>0.29499999999999998</v>
      </c>
      <c r="K32" s="37">
        <v>0.29599999999999999</v>
      </c>
      <c r="L32" s="37">
        <v>0.29599999999999999</v>
      </c>
      <c r="M32" s="37">
        <v>0.29699999999999999</v>
      </c>
    </row>
    <row r="33" spans="1:13" x14ac:dyDescent="0.25">
      <c r="A33" s="35">
        <v>26</v>
      </c>
      <c r="B33" s="37">
        <v>0.29799999999999999</v>
      </c>
      <c r="C33" s="37">
        <v>0.29799999999999999</v>
      </c>
      <c r="D33" s="37">
        <v>0.29899999999999999</v>
      </c>
      <c r="E33" s="37">
        <v>0.3</v>
      </c>
      <c r="F33" s="37">
        <v>0.30099999999999999</v>
      </c>
      <c r="G33" s="37">
        <v>0.30099999999999999</v>
      </c>
      <c r="H33" s="37">
        <v>0.30199999999999999</v>
      </c>
      <c r="I33" s="37">
        <v>0.30299999999999999</v>
      </c>
      <c r="J33" s="37">
        <v>0.30299999999999999</v>
      </c>
      <c r="K33" s="37">
        <v>0.30399999999999999</v>
      </c>
      <c r="L33" s="37">
        <v>0.30499999999999999</v>
      </c>
      <c r="M33" s="37">
        <v>0.30499999999999999</v>
      </c>
    </row>
    <row r="34" spans="1:13" x14ac:dyDescent="0.25">
      <c r="A34" s="35">
        <v>27</v>
      </c>
      <c r="B34" s="37">
        <v>0.30599999999999999</v>
      </c>
      <c r="C34" s="37">
        <v>0.307</v>
      </c>
      <c r="D34" s="37">
        <v>0.308</v>
      </c>
      <c r="E34" s="37">
        <v>0.308</v>
      </c>
      <c r="F34" s="37">
        <v>0.309</v>
      </c>
      <c r="G34" s="37">
        <v>0.31</v>
      </c>
      <c r="H34" s="37">
        <v>0.311</v>
      </c>
      <c r="I34" s="37">
        <v>0.311</v>
      </c>
      <c r="J34" s="37">
        <v>0.312</v>
      </c>
      <c r="K34" s="37">
        <v>0.313</v>
      </c>
      <c r="L34" s="37">
        <v>0.314</v>
      </c>
      <c r="M34" s="37">
        <v>0.314</v>
      </c>
    </row>
    <row r="35" spans="1:13" x14ac:dyDescent="0.25">
      <c r="A35" s="35">
        <v>28</v>
      </c>
      <c r="B35" s="37">
        <v>0.315</v>
      </c>
      <c r="C35" s="37">
        <v>0.316</v>
      </c>
      <c r="D35" s="37">
        <v>0.317</v>
      </c>
      <c r="E35" s="37">
        <v>0.317</v>
      </c>
      <c r="F35" s="37">
        <v>0.318</v>
      </c>
      <c r="G35" s="37">
        <v>0.31900000000000001</v>
      </c>
      <c r="H35" s="37">
        <v>0.32</v>
      </c>
      <c r="I35" s="37">
        <v>0.32</v>
      </c>
      <c r="J35" s="37">
        <v>0.32100000000000001</v>
      </c>
      <c r="K35" s="37">
        <v>0.32200000000000001</v>
      </c>
      <c r="L35" s="37">
        <v>0.32300000000000001</v>
      </c>
      <c r="M35" s="37">
        <v>0.32400000000000001</v>
      </c>
    </row>
    <row r="36" spans="1:13" x14ac:dyDescent="0.25">
      <c r="A36" s="35">
        <v>29</v>
      </c>
      <c r="B36" s="37">
        <v>0.32400000000000001</v>
      </c>
      <c r="C36" s="37">
        <v>0.32500000000000001</v>
      </c>
      <c r="D36" s="37">
        <v>0.32600000000000001</v>
      </c>
      <c r="E36" s="37">
        <v>0.32700000000000001</v>
      </c>
      <c r="F36" s="37">
        <v>0.32700000000000001</v>
      </c>
      <c r="G36" s="37">
        <v>0.32800000000000001</v>
      </c>
      <c r="H36" s="37">
        <v>0.32900000000000001</v>
      </c>
      <c r="I36" s="37">
        <v>0.33</v>
      </c>
      <c r="J36" s="37">
        <v>0.33100000000000002</v>
      </c>
      <c r="K36" s="37">
        <v>0.33100000000000002</v>
      </c>
      <c r="L36" s="37">
        <v>0.33200000000000002</v>
      </c>
      <c r="M36" s="37">
        <v>0.33300000000000002</v>
      </c>
    </row>
    <row r="37" spans="1:13" x14ac:dyDescent="0.25">
      <c r="A37" s="35">
        <v>30</v>
      </c>
      <c r="B37" s="37">
        <v>0.33400000000000002</v>
      </c>
      <c r="C37" s="37">
        <v>0.33500000000000002</v>
      </c>
      <c r="D37" s="37">
        <v>0.33600000000000002</v>
      </c>
      <c r="E37" s="37">
        <v>0.33600000000000002</v>
      </c>
      <c r="F37" s="37">
        <v>0.33700000000000002</v>
      </c>
      <c r="G37" s="37">
        <v>0.33800000000000002</v>
      </c>
      <c r="H37" s="37">
        <v>0.33900000000000002</v>
      </c>
      <c r="I37" s="37">
        <v>0.34</v>
      </c>
      <c r="J37" s="37">
        <v>0.34100000000000003</v>
      </c>
      <c r="K37" s="37">
        <v>0.34100000000000003</v>
      </c>
      <c r="L37" s="37">
        <v>0.34200000000000003</v>
      </c>
      <c r="M37" s="37">
        <v>0.34300000000000003</v>
      </c>
    </row>
    <row r="38" spans="1:13" x14ac:dyDescent="0.25">
      <c r="A38" s="35">
        <v>31</v>
      </c>
      <c r="B38" s="37">
        <v>0.34399999999999997</v>
      </c>
      <c r="C38" s="37">
        <v>0.34499999999999997</v>
      </c>
      <c r="D38" s="37">
        <v>0.34599999999999997</v>
      </c>
      <c r="E38" s="37">
        <v>0.34699999999999998</v>
      </c>
      <c r="F38" s="37">
        <v>0.34699999999999998</v>
      </c>
      <c r="G38" s="37">
        <v>0.34799999999999998</v>
      </c>
      <c r="H38" s="37">
        <v>0.34899999999999998</v>
      </c>
      <c r="I38" s="37">
        <v>0.35</v>
      </c>
      <c r="J38" s="37">
        <v>0.35099999999999998</v>
      </c>
      <c r="K38" s="37">
        <v>0.35199999999999998</v>
      </c>
      <c r="L38" s="37">
        <v>0.35299999999999998</v>
      </c>
      <c r="M38" s="37">
        <v>0.35299999999999998</v>
      </c>
    </row>
    <row r="39" spans="1:13" x14ac:dyDescent="0.25">
      <c r="A39" s="35">
        <v>32</v>
      </c>
      <c r="B39" s="37">
        <v>0.35399999999999998</v>
      </c>
      <c r="C39" s="37">
        <v>0.35499999999999998</v>
      </c>
      <c r="D39" s="37">
        <v>0.35599999999999998</v>
      </c>
      <c r="E39" s="37">
        <v>0.35699999999999998</v>
      </c>
      <c r="F39" s="37">
        <v>0.35799999999999998</v>
      </c>
      <c r="G39" s="37">
        <v>0.35899999999999999</v>
      </c>
      <c r="H39" s="37">
        <v>0.36</v>
      </c>
      <c r="I39" s="37">
        <v>0.36099999999999999</v>
      </c>
      <c r="J39" s="37">
        <v>0.36199999999999999</v>
      </c>
      <c r="K39" s="37">
        <v>0.36199999999999999</v>
      </c>
      <c r="L39" s="37">
        <v>0.36299999999999999</v>
      </c>
      <c r="M39" s="37">
        <v>0.36399999999999999</v>
      </c>
    </row>
    <row r="40" spans="1:13" x14ac:dyDescent="0.25">
      <c r="A40" s="35">
        <v>33</v>
      </c>
      <c r="B40" s="37">
        <v>0.36499999999999999</v>
      </c>
      <c r="C40" s="37">
        <v>0.36599999999999999</v>
      </c>
      <c r="D40" s="37">
        <v>0.36699999999999999</v>
      </c>
      <c r="E40" s="37">
        <v>0.36799999999999999</v>
      </c>
      <c r="F40" s="37">
        <v>0.36899999999999999</v>
      </c>
      <c r="G40" s="37">
        <v>0.37</v>
      </c>
      <c r="H40" s="37">
        <v>0.371</v>
      </c>
      <c r="I40" s="37">
        <v>0.372</v>
      </c>
      <c r="J40" s="37">
        <v>0.373</v>
      </c>
      <c r="K40" s="37">
        <v>0.374</v>
      </c>
      <c r="L40" s="37">
        <v>0.375</v>
      </c>
      <c r="M40" s="37">
        <v>0.376</v>
      </c>
    </row>
    <row r="41" spans="1:13" x14ac:dyDescent="0.25">
      <c r="A41" s="35">
        <v>34</v>
      </c>
      <c r="B41" s="37">
        <v>0.377</v>
      </c>
      <c r="C41" s="37">
        <v>0.378</v>
      </c>
      <c r="D41" s="37">
        <v>0.379</v>
      </c>
      <c r="E41" s="37">
        <v>0.38</v>
      </c>
      <c r="F41" s="37">
        <v>0.38100000000000001</v>
      </c>
      <c r="G41" s="37">
        <v>0.38100000000000001</v>
      </c>
      <c r="H41" s="37">
        <v>0.38200000000000001</v>
      </c>
      <c r="I41" s="37">
        <v>0.38300000000000001</v>
      </c>
      <c r="J41" s="37">
        <v>0.38400000000000001</v>
      </c>
      <c r="K41" s="37">
        <v>0.38500000000000001</v>
      </c>
      <c r="L41" s="37">
        <v>0.38600000000000001</v>
      </c>
      <c r="M41" s="37">
        <v>0.38700000000000001</v>
      </c>
    </row>
    <row r="42" spans="1:13" x14ac:dyDescent="0.25">
      <c r="A42" s="35">
        <v>35</v>
      </c>
      <c r="B42" s="37">
        <v>0.38800000000000001</v>
      </c>
      <c r="C42" s="37">
        <v>0.38900000000000001</v>
      </c>
      <c r="D42" s="37">
        <v>0.39</v>
      </c>
      <c r="E42" s="37">
        <v>0.39100000000000001</v>
      </c>
      <c r="F42" s="37">
        <v>0.39300000000000002</v>
      </c>
      <c r="G42" s="37">
        <v>0.39400000000000002</v>
      </c>
      <c r="H42" s="37">
        <v>0.39500000000000002</v>
      </c>
      <c r="I42" s="37">
        <v>0.39600000000000002</v>
      </c>
      <c r="J42" s="37">
        <v>0.39700000000000002</v>
      </c>
      <c r="K42" s="37">
        <v>0.39800000000000002</v>
      </c>
      <c r="L42" s="37">
        <v>0.39900000000000002</v>
      </c>
      <c r="M42" s="37">
        <v>0.4</v>
      </c>
    </row>
    <row r="43" spans="1:13" x14ac:dyDescent="0.25">
      <c r="A43" s="35">
        <v>36</v>
      </c>
      <c r="B43" s="37">
        <v>0.40100000000000002</v>
      </c>
      <c r="C43" s="37">
        <v>0.40200000000000002</v>
      </c>
      <c r="D43" s="37">
        <v>0.40300000000000002</v>
      </c>
      <c r="E43" s="37">
        <v>0.40400000000000003</v>
      </c>
      <c r="F43" s="37">
        <v>0.40500000000000003</v>
      </c>
      <c r="G43" s="37">
        <v>0.40600000000000003</v>
      </c>
      <c r="H43" s="37">
        <v>0.40699999999999997</v>
      </c>
      <c r="I43" s="37">
        <v>0.40799999999999997</v>
      </c>
      <c r="J43" s="37">
        <v>0.40899999999999997</v>
      </c>
      <c r="K43" s="37">
        <v>0.41</v>
      </c>
      <c r="L43" s="37">
        <v>0.41199999999999998</v>
      </c>
      <c r="M43" s="37">
        <v>0.41299999999999998</v>
      </c>
    </row>
    <row r="44" spans="1:13" x14ac:dyDescent="0.25">
      <c r="A44" s="35">
        <v>37</v>
      </c>
      <c r="B44" s="37">
        <v>0.41399999999999998</v>
      </c>
      <c r="C44" s="37">
        <v>0.41499999999999998</v>
      </c>
      <c r="D44" s="37">
        <v>0.41599999999999998</v>
      </c>
      <c r="E44" s="37">
        <v>0.41699999999999998</v>
      </c>
      <c r="F44" s="37">
        <v>0.41799999999999998</v>
      </c>
      <c r="G44" s="37">
        <v>0.41899999999999998</v>
      </c>
      <c r="H44" s="37">
        <v>0.42</v>
      </c>
      <c r="I44" s="37">
        <v>0.42199999999999999</v>
      </c>
      <c r="J44" s="37">
        <v>0.42299999999999999</v>
      </c>
      <c r="K44" s="37">
        <v>0.42399999999999999</v>
      </c>
      <c r="L44" s="37">
        <v>0.42499999999999999</v>
      </c>
      <c r="M44" s="37">
        <v>0.42599999999999999</v>
      </c>
    </row>
    <row r="45" spans="1:13" x14ac:dyDescent="0.25">
      <c r="A45" s="35">
        <v>38</v>
      </c>
      <c r="B45" s="37">
        <v>0.42699999999999999</v>
      </c>
      <c r="C45" s="37">
        <v>0.42799999999999999</v>
      </c>
      <c r="D45" s="37">
        <v>0.43</v>
      </c>
      <c r="E45" s="37">
        <v>0.43099999999999999</v>
      </c>
      <c r="F45" s="37">
        <v>0.432</v>
      </c>
      <c r="G45" s="37">
        <v>0.433</v>
      </c>
      <c r="H45" s="37">
        <v>0.434</v>
      </c>
      <c r="I45" s="37">
        <v>0.435</v>
      </c>
      <c r="J45" s="37">
        <v>0.437</v>
      </c>
      <c r="K45" s="37">
        <v>0.438</v>
      </c>
      <c r="L45" s="37">
        <v>0.439</v>
      </c>
      <c r="M45" s="37">
        <v>0.44</v>
      </c>
    </row>
    <row r="46" spans="1:13" x14ac:dyDescent="0.25">
      <c r="A46" s="35">
        <v>39</v>
      </c>
      <c r="B46" s="37">
        <v>0.441</v>
      </c>
      <c r="C46" s="37">
        <v>0.443</v>
      </c>
      <c r="D46" s="37">
        <v>0.44400000000000001</v>
      </c>
      <c r="E46" s="37">
        <v>0.44500000000000001</v>
      </c>
      <c r="F46" s="37">
        <v>0.44600000000000001</v>
      </c>
      <c r="G46" s="37">
        <v>0.44700000000000001</v>
      </c>
      <c r="H46" s="37">
        <v>0.44900000000000001</v>
      </c>
      <c r="I46" s="37">
        <v>0.45</v>
      </c>
      <c r="J46" s="37">
        <v>0.45100000000000001</v>
      </c>
      <c r="K46" s="37">
        <v>0.45200000000000001</v>
      </c>
      <c r="L46" s="37">
        <v>0.45400000000000001</v>
      </c>
      <c r="M46" s="37">
        <v>0.45500000000000002</v>
      </c>
    </row>
    <row r="47" spans="1:13" x14ac:dyDescent="0.25">
      <c r="A47" s="35">
        <v>40</v>
      </c>
      <c r="B47" s="37">
        <v>0.45600000000000002</v>
      </c>
      <c r="C47" s="37">
        <v>0.45700000000000002</v>
      </c>
      <c r="D47" s="37">
        <v>0.45900000000000002</v>
      </c>
      <c r="E47" s="37">
        <v>0.46</v>
      </c>
      <c r="F47" s="37">
        <v>0.46100000000000002</v>
      </c>
      <c r="G47" s="37">
        <v>0.46200000000000002</v>
      </c>
      <c r="H47" s="37">
        <v>0.46400000000000002</v>
      </c>
      <c r="I47" s="37">
        <v>0.46500000000000002</v>
      </c>
      <c r="J47" s="37">
        <v>0.46600000000000003</v>
      </c>
      <c r="K47" s="37">
        <v>0.46800000000000003</v>
      </c>
      <c r="L47" s="37">
        <v>0.46899999999999997</v>
      </c>
      <c r="M47" s="37">
        <v>0.47</v>
      </c>
    </row>
    <row r="48" spans="1:13" x14ac:dyDescent="0.25">
      <c r="A48" s="35">
        <v>41</v>
      </c>
      <c r="B48" s="37">
        <v>0.47199999999999998</v>
      </c>
      <c r="C48" s="37">
        <v>0.47299999999999998</v>
      </c>
      <c r="D48" s="37">
        <v>0.47399999999999998</v>
      </c>
      <c r="E48" s="37">
        <v>0.47599999999999998</v>
      </c>
      <c r="F48" s="37">
        <v>0.47699999999999998</v>
      </c>
      <c r="G48" s="37">
        <v>0.47799999999999998</v>
      </c>
      <c r="H48" s="37">
        <v>0.48</v>
      </c>
      <c r="I48" s="37">
        <v>0.48099999999999998</v>
      </c>
      <c r="J48" s="37">
        <v>0.48199999999999998</v>
      </c>
      <c r="K48" s="37">
        <v>0.48399999999999999</v>
      </c>
      <c r="L48" s="37">
        <v>0.48499999999999999</v>
      </c>
      <c r="M48" s="37">
        <v>0.48599999999999999</v>
      </c>
    </row>
    <row r="49" spans="1:13" x14ac:dyDescent="0.25">
      <c r="A49" s="35">
        <v>42</v>
      </c>
      <c r="B49" s="37">
        <v>0.48799999999999999</v>
      </c>
      <c r="C49" s="37">
        <v>0.48899999999999999</v>
      </c>
      <c r="D49" s="37">
        <v>0.49099999999999999</v>
      </c>
      <c r="E49" s="37">
        <v>0.49199999999999999</v>
      </c>
      <c r="F49" s="37">
        <v>0.49299999999999999</v>
      </c>
      <c r="G49" s="37">
        <v>0.495</v>
      </c>
      <c r="H49" s="37">
        <v>0.496</v>
      </c>
      <c r="I49" s="37">
        <v>0.498</v>
      </c>
      <c r="J49" s="37">
        <v>0.499</v>
      </c>
      <c r="K49" s="37">
        <v>0.5</v>
      </c>
      <c r="L49" s="37">
        <v>0.502</v>
      </c>
      <c r="M49" s="37">
        <v>0.503</v>
      </c>
    </row>
    <row r="50" spans="1:13" x14ac:dyDescent="0.25">
      <c r="A50" s="35">
        <v>43</v>
      </c>
      <c r="B50" s="37">
        <v>0.505</v>
      </c>
      <c r="C50" s="37">
        <v>0.50600000000000001</v>
      </c>
      <c r="D50" s="37">
        <v>0.50800000000000001</v>
      </c>
      <c r="E50" s="37">
        <v>0.50900000000000001</v>
      </c>
      <c r="F50" s="37">
        <v>0.51100000000000001</v>
      </c>
      <c r="G50" s="37">
        <v>0.51200000000000001</v>
      </c>
      <c r="H50" s="37">
        <v>0.51400000000000001</v>
      </c>
      <c r="I50" s="37">
        <v>0.51500000000000001</v>
      </c>
      <c r="J50" s="37">
        <v>0.51700000000000002</v>
      </c>
      <c r="K50" s="37">
        <v>0.51800000000000002</v>
      </c>
      <c r="L50" s="37">
        <v>0.52</v>
      </c>
      <c r="M50" s="37">
        <v>0.52100000000000002</v>
      </c>
    </row>
    <row r="51" spans="1:13" x14ac:dyDescent="0.25">
      <c r="A51" s="35">
        <v>44</v>
      </c>
      <c r="B51" s="37">
        <v>0.52300000000000002</v>
      </c>
      <c r="C51" s="37">
        <v>0.52400000000000002</v>
      </c>
      <c r="D51" s="37">
        <v>0.52600000000000002</v>
      </c>
      <c r="E51" s="37">
        <v>0.52700000000000002</v>
      </c>
      <c r="F51" s="37">
        <v>0.52900000000000003</v>
      </c>
      <c r="G51" s="37">
        <v>0.53</v>
      </c>
      <c r="H51" s="37">
        <v>0.53200000000000003</v>
      </c>
      <c r="I51" s="37">
        <v>0.53400000000000003</v>
      </c>
      <c r="J51" s="37">
        <v>0.53500000000000003</v>
      </c>
      <c r="K51" s="37">
        <v>0.53700000000000003</v>
      </c>
      <c r="L51" s="37">
        <v>0.53800000000000003</v>
      </c>
      <c r="M51" s="37">
        <v>0.54</v>
      </c>
    </row>
    <row r="52" spans="1:13" x14ac:dyDescent="0.25">
      <c r="A52" s="35">
        <v>45</v>
      </c>
      <c r="B52" s="37">
        <v>0.54100000000000004</v>
      </c>
      <c r="C52" s="37">
        <v>0.54300000000000004</v>
      </c>
      <c r="D52" s="37">
        <v>0.54500000000000004</v>
      </c>
      <c r="E52" s="37">
        <v>0.54600000000000004</v>
      </c>
      <c r="F52" s="37">
        <v>0.54800000000000004</v>
      </c>
      <c r="G52" s="37">
        <v>0.55000000000000004</v>
      </c>
      <c r="H52" s="37">
        <v>0.55100000000000005</v>
      </c>
      <c r="I52" s="37">
        <v>0.55300000000000005</v>
      </c>
      <c r="J52" s="37">
        <v>0.55400000000000005</v>
      </c>
      <c r="K52" s="37">
        <v>0.55600000000000005</v>
      </c>
      <c r="L52" s="37">
        <v>0.55800000000000005</v>
      </c>
      <c r="M52" s="37">
        <v>0.55900000000000005</v>
      </c>
    </row>
    <row r="53" spans="1:13" x14ac:dyDescent="0.25">
      <c r="A53" s="35">
        <v>46</v>
      </c>
      <c r="B53" s="37">
        <v>0.56100000000000005</v>
      </c>
      <c r="C53" s="37">
        <v>0.56299999999999994</v>
      </c>
      <c r="D53" s="37">
        <v>0.56499999999999995</v>
      </c>
      <c r="E53" s="37">
        <v>0.56599999999999995</v>
      </c>
      <c r="F53" s="37">
        <v>0.56799999999999995</v>
      </c>
      <c r="G53" s="37">
        <v>0.56999999999999995</v>
      </c>
      <c r="H53" s="37">
        <v>0.57099999999999995</v>
      </c>
      <c r="I53" s="37">
        <v>0.57299999999999995</v>
      </c>
      <c r="J53" s="37">
        <v>0.57499999999999996</v>
      </c>
      <c r="K53" s="37">
        <v>0.57699999999999996</v>
      </c>
      <c r="L53" s="37">
        <v>0.57799999999999996</v>
      </c>
      <c r="M53" s="37">
        <v>0.57999999999999996</v>
      </c>
    </row>
    <row r="54" spans="1:13" x14ac:dyDescent="0.25">
      <c r="A54" s="35">
        <v>47</v>
      </c>
      <c r="B54" s="37">
        <v>0.58199999999999996</v>
      </c>
      <c r="C54" s="37">
        <v>0.58399999999999996</v>
      </c>
      <c r="D54" s="37">
        <v>0.58599999999999997</v>
      </c>
      <c r="E54" s="37">
        <v>0.58699999999999997</v>
      </c>
      <c r="F54" s="37">
        <v>0.58899999999999997</v>
      </c>
      <c r="G54" s="37">
        <v>0.59099999999999997</v>
      </c>
      <c r="H54" s="37">
        <v>0.59299999999999997</v>
      </c>
      <c r="I54" s="37">
        <v>0.59499999999999997</v>
      </c>
      <c r="J54" s="37">
        <v>0.59699999999999998</v>
      </c>
      <c r="K54" s="37">
        <v>0.59799999999999998</v>
      </c>
      <c r="L54" s="37">
        <v>0.6</v>
      </c>
      <c r="M54" s="37">
        <v>0.60199999999999998</v>
      </c>
    </row>
    <row r="55" spans="1:13" x14ac:dyDescent="0.25">
      <c r="A55" s="35">
        <v>48</v>
      </c>
      <c r="B55" s="37">
        <v>0.60399999999999998</v>
      </c>
      <c r="C55" s="37">
        <v>0.60599999999999998</v>
      </c>
      <c r="D55" s="37">
        <v>0.60799999999999998</v>
      </c>
      <c r="E55" s="37">
        <v>0.61</v>
      </c>
      <c r="F55" s="37">
        <v>0.61199999999999999</v>
      </c>
      <c r="G55" s="37">
        <v>0.61299999999999999</v>
      </c>
      <c r="H55" s="37">
        <v>0.61499999999999999</v>
      </c>
      <c r="I55" s="37">
        <v>0.61699999999999999</v>
      </c>
      <c r="J55" s="37">
        <v>0.61899999999999999</v>
      </c>
      <c r="K55" s="37">
        <v>0.621</v>
      </c>
      <c r="L55" s="37">
        <v>0.623</v>
      </c>
      <c r="M55" s="37">
        <v>0.625</v>
      </c>
    </row>
    <row r="56" spans="1:13" x14ac:dyDescent="0.25">
      <c r="A56" s="35">
        <v>49</v>
      </c>
      <c r="B56" s="37">
        <v>0.627</v>
      </c>
      <c r="C56" s="37">
        <v>0.629</v>
      </c>
      <c r="D56" s="37">
        <v>0.63100000000000001</v>
      </c>
      <c r="E56" s="37">
        <v>0.63300000000000001</v>
      </c>
      <c r="F56" s="37">
        <v>0.63500000000000001</v>
      </c>
      <c r="G56" s="37">
        <v>0.63700000000000001</v>
      </c>
      <c r="H56" s="37">
        <v>0.63900000000000001</v>
      </c>
      <c r="I56" s="37">
        <v>0.64100000000000001</v>
      </c>
      <c r="J56" s="37">
        <v>0.64300000000000002</v>
      </c>
      <c r="K56" s="37">
        <v>0.64500000000000002</v>
      </c>
      <c r="L56" s="37">
        <v>0.64700000000000002</v>
      </c>
      <c r="M56" s="37">
        <v>0.64900000000000002</v>
      </c>
    </row>
    <row r="57" spans="1:13" x14ac:dyDescent="0.25">
      <c r="A57" s="35">
        <v>50</v>
      </c>
      <c r="B57" s="37">
        <v>0.65200000000000002</v>
      </c>
      <c r="C57" s="37">
        <v>0.65400000000000003</v>
      </c>
      <c r="D57" s="37">
        <v>0.65600000000000003</v>
      </c>
      <c r="E57" s="37">
        <v>0.65800000000000003</v>
      </c>
      <c r="F57" s="37">
        <v>0.66</v>
      </c>
      <c r="G57" s="37">
        <v>0.66200000000000003</v>
      </c>
      <c r="H57" s="37">
        <v>0.66400000000000003</v>
      </c>
      <c r="I57" s="37">
        <v>0.66700000000000004</v>
      </c>
      <c r="J57" s="37">
        <v>0.66900000000000004</v>
      </c>
      <c r="K57" s="37">
        <v>0.67100000000000004</v>
      </c>
      <c r="L57" s="37">
        <v>0.67300000000000004</v>
      </c>
      <c r="M57" s="37">
        <v>0.67500000000000004</v>
      </c>
    </row>
    <row r="58" spans="1:13" x14ac:dyDescent="0.25">
      <c r="A58" s="35">
        <v>51</v>
      </c>
      <c r="B58" s="37">
        <v>0.67700000000000005</v>
      </c>
      <c r="C58" s="37">
        <v>0.68</v>
      </c>
      <c r="D58" s="37">
        <v>0.68200000000000005</v>
      </c>
      <c r="E58" s="37">
        <v>0.68400000000000005</v>
      </c>
      <c r="F58" s="37">
        <v>0.68700000000000006</v>
      </c>
      <c r="G58" s="37">
        <v>0.68899999999999995</v>
      </c>
      <c r="H58" s="37">
        <v>0.69099999999999995</v>
      </c>
      <c r="I58" s="37">
        <v>0.69299999999999995</v>
      </c>
      <c r="J58" s="37">
        <v>0.69599999999999995</v>
      </c>
      <c r="K58" s="37">
        <v>0.69799999999999995</v>
      </c>
      <c r="L58" s="37">
        <v>0.7</v>
      </c>
      <c r="M58" s="37">
        <v>0.70299999999999996</v>
      </c>
    </row>
    <row r="59" spans="1:13" x14ac:dyDescent="0.25">
      <c r="A59" s="35">
        <v>52</v>
      </c>
      <c r="B59" s="37">
        <v>0.70499999999999996</v>
      </c>
      <c r="C59" s="37">
        <v>0.70699999999999996</v>
      </c>
      <c r="D59" s="37">
        <v>0.71</v>
      </c>
      <c r="E59" s="37">
        <v>0.71199999999999997</v>
      </c>
      <c r="F59" s="37">
        <v>0.71499999999999997</v>
      </c>
      <c r="G59" s="37">
        <v>0.71699999999999997</v>
      </c>
      <c r="H59" s="37">
        <v>0.72</v>
      </c>
      <c r="I59" s="37">
        <v>0.72199999999999998</v>
      </c>
      <c r="J59" s="37">
        <v>0.72399999999999998</v>
      </c>
      <c r="K59" s="37">
        <v>0.72699999999999998</v>
      </c>
      <c r="L59" s="37">
        <v>0.72899999999999998</v>
      </c>
      <c r="M59" s="37">
        <v>0.73199999999999998</v>
      </c>
    </row>
    <row r="60" spans="1:13" x14ac:dyDescent="0.25">
      <c r="A60" s="35">
        <v>53</v>
      </c>
      <c r="B60" s="37">
        <v>0.73399999999999999</v>
      </c>
      <c r="C60" s="37">
        <v>0.73699999999999999</v>
      </c>
      <c r="D60" s="37">
        <v>0.73899999999999999</v>
      </c>
      <c r="E60" s="37">
        <v>0.74199999999999999</v>
      </c>
      <c r="F60" s="37">
        <v>0.745</v>
      </c>
      <c r="G60" s="37">
        <v>0.747</v>
      </c>
      <c r="H60" s="37">
        <v>0.75</v>
      </c>
      <c r="I60" s="37">
        <v>0.752</v>
      </c>
      <c r="J60" s="37">
        <v>0.755</v>
      </c>
      <c r="K60" s="37">
        <v>0.75700000000000001</v>
      </c>
      <c r="L60" s="37">
        <v>0.76</v>
      </c>
      <c r="M60" s="37">
        <v>0.76300000000000001</v>
      </c>
    </row>
    <row r="61" spans="1:13" x14ac:dyDescent="0.25">
      <c r="A61" s="35">
        <v>54</v>
      </c>
      <c r="B61" s="37">
        <v>0.76500000000000001</v>
      </c>
      <c r="C61" s="37">
        <v>0.76800000000000002</v>
      </c>
      <c r="D61" s="37">
        <v>0.77100000000000002</v>
      </c>
      <c r="E61" s="37">
        <v>0.77400000000000002</v>
      </c>
      <c r="F61" s="37">
        <v>0.77600000000000002</v>
      </c>
      <c r="G61" s="37">
        <v>0.77900000000000003</v>
      </c>
      <c r="H61" s="37">
        <v>0.78200000000000003</v>
      </c>
      <c r="I61" s="37">
        <v>0.78500000000000003</v>
      </c>
      <c r="J61" s="37">
        <v>0.78700000000000003</v>
      </c>
      <c r="K61" s="37">
        <v>0.79</v>
      </c>
      <c r="L61" s="37">
        <v>0.79300000000000004</v>
      </c>
      <c r="M61" s="37">
        <v>0.79600000000000004</v>
      </c>
    </row>
    <row r="62" spans="1:13" x14ac:dyDescent="0.25">
      <c r="A62" s="35">
        <v>55</v>
      </c>
      <c r="B62" s="37">
        <v>0.79800000000000004</v>
      </c>
      <c r="C62" s="37">
        <v>0.80100000000000005</v>
      </c>
      <c r="D62" s="37">
        <v>0.80400000000000005</v>
      </c>
      <c r="E62" s="37">
        <v>0.80700000000000005</v>
      </c>
      <c r="F62" s="37">
        <v>0.81</v>
      </c>
      <c r="G62" s="37">
        <v>0.81299999999999994</v>
      </c>
      <c r="H62" s="37">
        <v>0.81599999999999995</v>
      </c>
      <c r="I62" s="37">
        <v>0.81899999999999995</v>
      </c>
      <c r="J62" s="37">
        <v>0.82199999999999995</v>
      </c>
      <c r="K62" s="37">
        <v>0.82499999999999996</v>
      </c>
      <c r="L62" s="37">
        <v>0.82799999999999996</v>
      </c>
      <c r="M62" s="37">
        <v>0.83099999999999996</v>
      </c>
    </row>
    <row r="63" spans="1:13" x14ac:dyDescent="0.25">
      <c r="A63" s="35">
        <v>56</v>
      </c>
      <c r="B63" s="37">
        <v>0.83399999999999996</v>
      </c>
      <c r="C63" s="37">
        <v>0.83699999999999997</v>
      </c>
      <c r="D63" s="37">
        <v>0.84</v>
      </c>
      <c r="E63" s="37">
        <v>0.84299999999999997</v>
      </c>
      <c r="F63" s="37">
        <v>0.84599999999999997</v>
      </c>
      <c r="G63" s="37">
        <v>0.84899999999999998</v>
      </c>
      <c r="H63" s="37">
        <v>0.85199999999999998</v>
      </c>
      <c r="I63" s="37">
        <v>0.85599999999999998</v>
      </c>
      <c r="J63" s="37">
        <v>0.85899999999999999</v>
      </c>
      <c r="K63" s="37">
        <v>0.86199999999999999</v>
      </c>
      <c r="L63" s="37">
        <v>0.86499999999999999</v>
      </c>
      <c r="M63" s="37">
        <v>0.86799999999999999</v>
      </c>
    </row>
    <row r="64" spans="1:13" x14ac:dyDescent="0.25">
      <c r="A64" s="35">
        <v>57</v>
      </c>
      <c r="B64" s="37">
        <v>0.871</v>
      </c>
      <c r="C64" s="37">
        <v>0.875</v>
      </c>
      <c r="D64" s="37">
        <v>0.878</v>
      </c>
      <c r="E64" s="37">
        <v>0.88200000000000001</v>
      </c>
      <c r="F64" s="37">
        <v>0.88500000000000001</v>
      </c>
      <c r="G64" s="37">
        <v>0.88800000000000001</v>
      </c>
      <c r="H64" s="37">
        <v>0.89200000000000002</v>
      </c>
      <c r="I64" s="37">
        <v>0.89500000000000002</v>
      </c>
      <c r="J64" s="37">
        <v>0.89800000000000002</v>
      </c>
      <c r="K64" s="37">
        <v>0.90200000000000002</v>
      </c>
      <c r="L64" s="37">
        <v>0.90500000000000003</v>
      </c>
      <c r="M64" s="37">
        <v>0.90800000000000003</v>
      </c>
    </row>
    <row r="65" spans="1:13" x14ac:dyDescent="0.25">
      <c r="A65" s="35">
        <v>58</v>
      </c>
      <c r="B65" s="37">
        <v>0.91200000000000003</v>
      </c>
      <c r="C65" s="37">
        <v>0.91500000000000004</v>
      </c>
      <c r="D65" s="37">
        <v>0.91900000000000004</v>
      </c>
      <c r="E65" s="37">
        <v>0.92300000000000004</v>
      </c>
      <c r="F65" s="37">
        <v>0.92600000000000005</v>
      </c>
      <c r="G65" s="37">
        <v>0.93</v>
      </c>
      <c r="H65" s="37">
        <v>0.93400000000000005</v>
      </c>
      <c r="I65" s="37">
        <v>0.93700000000000006</v>
      </c>
      <c r="J65" s="37">
        <v>0.94099999999999995</v>
      </c>
      <c r="K65" s="37">
        <v>0.94399999999999995</v>
      </c>
      <c r="L65" s="37">
        <v>0.94799999999999995</v>
      </c>
      <c r="M65" s="37">
        <v>0.95199999999999996</v>
      </c>
    </row>
    <row r="66" spans="1:13" x14ac:dyDescent="0.25">
      <c r="A66" s="35">
        <v>59</v>
      </c>
      <c r="B66" s="37">
        <v>0.95499999999999996</v>
      </c>
      <c r="C66" s="37">
        <v>0.95899999999999996</v>
      </c>
      <c r="D66" s="37">
        <v>0.96299999999999997</v>
      </c>
      <c r="E66" s="37">
        <v>0.96699999999999997</v>
      </c>
      <c r="F66" s="37">
        <v>0.97099999999999997</v>
      </c>
      <c r="G66" s="37">
        <v>0.97499999999999998</v>
      </c>
      <c r="H66" s="37">
        <v>0.97899999999999998</v>
      </c>
      <c r="I66" s="37">
        <v>0.98299999999999998</v>
      </c>
      <c r="J66" s="37">
        <v>0.98599999999999999</v>
      </c>
      <c r="K66" s="37">
        <v>0.99</v>
      </c>
      <c r="L66" s="37">
        <v>0.99399999999999999</v>
      </c>
      <c r="M66" s="37">
        <v>0.998</v>
      </c>
    </row>
    <row r="67" spans="1:13" x14ac:dyDescent="0.25">
      <c r="A67" s="35">
        <v>60</v>
      </c>
      <c r="B67" s="37">
        <v>1</v>
      </c>
      <c r="C67" s="37"/>
      <c r="D67" s="37"/>
      <c r="E67" s="37"/>
      <c r="F67" s="37"/>
      <c r="G67" s="37"/>
      <c r="H67" s="37"/>
      <c r="I67" s="37"/>
      <c r="J67" s="37"/>
      <c r="K67" s="37"/>
      <c r="L67" s="37"/>
      <c r="M67" s="37"/>
    </row>
  </sheetData>
  <sheetProtection algorithmName="SHA-512" hashValue="/6GNLy4vOC04jd6qjYugkCY/sFL94X2H7Oqt7yefW4W8fwPlJePzjWI2KYxQxFDMPzWQyXGzACCDcF4jMgiWiw==" saltValue="hwFi8P4y+h2Qs5ODdNIpbQ==" spinCount="100000" sheet="1" objects="1" scenarios="1"/>
  <conditionalFormatting sqref="A6:A21">
    <cfRule type="expression" dxfId="345" priority="5" stopIfTrue="1">
      <formula>MOD(ROW(),2)=0</formula>
    </cfRule>
    <cfRule type="expression" dxfId="344" priority="6" stopIfTrue="1">
      <formula>MOD(ROW(),2)&lt;&gt;0</formula>
    </cfRule>
  </conditionalFormatting>
  <conditionalFormatting sqref="A26:A67">
    <cfRule type="expression" dxfId="343" priority="1" stopIfTrue="1">
      <formula>MOD(ROW(),2)=0</formula>
    </cfRule>
    <cfRule type="expression" dxfId="342" priority="2" stopIfTrue="1">
      <formula>MOD(ROW(),2)&lt;&gt;0</formula>
    </cfRule>
  </conditionalFormatting>
  <conditionalFormatting sqref="B6:M21">
    <cfRule type="expression" dxfId="341" priority="7" stopIfTrue="1">
      <formula>MOD(ROW(),2)=0</formula>
    </cfRule>
    <cfRule type="expression" dxfId="340" priority="8" stopIfTrue="1">
      <formula>MOD(ROW(),2)&lt;&gt;0</formula>
    </cfRule>
  </conditionalFormatting>
  <conditionalFormatting sqref="B26:M67">
    <cfRule type="expression" dxfId="339" priority="3" stopIfTrue="1">
      <formula>MOD(ROW(),2)=0</formula>
    </cfRule>
    <cfRule type="expression" dxfId="338" priority="4"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B03A-4E6C-487A-9972-E1CD46A32885}">
  <sheetPr codeName="Sheet90"/>
  <dimension ref="A1:M72"/>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Scheme pays AA - x-604</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384</v>
      </c>
      <c r="C9" s="63"/>
      <c r="D9" s="63"/>
      <c r="E9" s="63"/>
      <c r="F9" s="63"/>
      <c r="G9" s="63"/>
      <c r="H9" s="63"/>
      <c r="I9" s="63"/>
      <c r="J9" s="63"/>
      <c r="K9" s="63"/>
      <c r="L9" s="63"/>
      <c r="M9" s="63"/>
    </row>
    <row r="10" spans="1:13" x14ac:dyDescent="0.25">
      <c r="A10" s="56" t="s">
        <v>6</v>
      </c>
      <c r="B10" s="63" t="s">
        <v>392</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390</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604</v>
      </c>
      <c r="C14" s="63"/>
      <c r="D14" s="63"/>
      <c r="E14" s="63"/>
      <c r="F14" s="63"/>
      <c r="G14" s="63"/>
      <c r="H14" s="63"/>
      <c r="I14" s="63"/>
      <c r="J14" s="63"/>
      <c r="K14" s="63"/>
      <c r="L14" s="63"/>
      <c r="M14" s="63"/>
    </row>
    <row r="15" spans="1:13" x14ac:dyDescent="0.25">
      <c r="A15" s="56" t="s">
        <v>497</v>
      </c>
      <c r="B15" s="63" t="s">
        <v>564</v>
      </c>
      <c r="C15" s="63"/>
      <c r="D15" s="63"/>
      <c r="E15" s="63"/>
      <c r="F15" s="63"/>
      <c r="G15" s="63"/>
      <c r="H15" s="63"/>
      <c r="I15" s="63"/>
      <c r="J15" s="63"/>
      <c r="K15" s="63"/>
      <c r="L15" s="63"/>
      <c r="M15" s="63"/>
    </row>
    <row r="16" spans="1:13" x14ac:dyDescent="0.25">
      <c r="A16" s="56" t="s">
        <v>168</v>
      </c>
      <c r="B16" s="63" t="s">
        <v>393</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45135</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530</v>
      </c>
      <c r="B26" s="34">
        <v>0</v>
      </c>
      <c r="C26" s="34">
        <v>1</v>
      </c>
      <c r="D26" s="34">
        <v>2</v>
      </c>
      <c r="E26" s="34">
        <v>3</v>
      </c>
      <c r="F26" s="34">
        <v>4</v>
      </c>
      <c r="G26" s="34">
        <v>5</v>
      </c>
      <c r="H26" s="34">
        <v>6</v>
      </c>
      <c r="I26" s="34">
        <v>7</v>
      </c>
      <c r="J26" s="34">
        <v>8</v>
      </c>
      <c r="K26" s="34">
        <v>9</v>
      </c>
      <c r="L26" s="34">
        <v>10</v>
      </c>
      <c r="M26" s="34">
        <v>11</v>
      </c>
    </row>
    <row r="27" spans="1:13" x14ac:dyDescent="0.25">
      <c r="A27" s="35">
        <v>20</v>
      </c>
      <c r="B27" s="37">
        <v>0.20100000000000001</v>
      </c>
      <c r="C27" s="37">
        <v>0.20200000000000001</v>
      </c>
      <c r="D27" s="37">
        <v>0.20200000000000001</v>
      </c>
      <c r="E27" s="37">
        <v>0.20200000000000001</v>
      </c>
      <c r="F27" s="37">
        <v>0.20300000000000001</v>
      </c>
      <c r="G27" s="37">
        <v>0.20300000000000001</v>
      </c>
      <c r="H27" s="37">
        <v>0.20399999999999999</v>
      </c>
      <c r="I27" s="37">
        <v>0.20399999999999999</v>
      </c>
      <c r="J27" s="37">
        <v>0.20499999999999999</v>
      </c>
      <c r="K27" s="37">
        <v>0.20499999999999999</v>
      </c>
      <c r="L27" s="37">
        <v>0.20499999999999999</v>
      </c>
      <c r="M27" s="37">
        <v>0.20599999999999999</v>
      </c>
    </row>
    <row r="28" spans="1:13" x14ac:dyDescent="0.25">
      <c r="A28" s="35">
        <v>21</v>
      </c>
      <c r="B28" s="37">
        <v>0.20599999999999999</v>
      </c>
      <c r="C28" s="37">
        <v>0.20699999999999999</v>
      </c>
      <c r="D28" s="37">
        <v>0.20699999999999999</v>
      </c>
      <c r="E28" s="37">
        <v>0.20799999999999999</v>
      </c>
      <c r="F28" s="37">
        <v>0.20799999999999999</v>
      </c>
      <c r="G28" s="37">
        <v>0.20899999999999999</v>
      </c>
      <c r="H28" s="37">
        <v>0.20899999999999999</v>
      </c>
      <c r="I28" s="37">
        <v>0.21</v>
      </c>
      <c r="J28" s="37">
        <v>0.21</v>
      </c>
      <c r="K28" s="37">
        <v>0.21</v>
      </c>
      <c r="L28" s="37">
        <v>0.21099999999999999</v>
      </c>
      <c r="M28" s="37">
        <v>0.21099999999999999</v>
      </c>
    </row>
    <row r="29" spans="1:13" x14ac:dyDescent="0.25">
      <c r="A29" s="35">
        <v>22</v>
      </c>
      <c r="B29" s="37">
        <v>0.21199999999999999</v>
      </c>
      <c r="C29" s="37">
        <v>0.21199999999999999</v>
      </c>
      <c r="D29" s="37">
        <v>0.21299999999999999</v>
      </c>
      <c r="E29" s="37">
        <v>0.21299999999999999</v>
      </c>
      <c r="F29" s="37">
        <v>0.214</v>
      </c>
      <c r="G29" s="37">
        <v>0.214</v>
      </c>
      <c r="H29" s="37">
        <v>0.215</v>
      </c>
      <c r="I29" s="37">
        <v>0.215</v>
      </c>
      <c r="J29" s="37">
        <v>0.216</v>
      </c>
      <c r="K29" s="37">
        <v>0.216</v>
      </c>
      <c r="L29" s="37">
        <v>0.217</v>
      </c>
      <c r="M29" s="37">
        <v>0.217</v>
      </c>
    </row>
    <row r="30" spans="1:13" x14ac:dyDescent="0.25">
      <c r="A30" s="35">
        <v>23</v>
      </c>
      <c r="B30" s="37">
        <v>0.217</v>
      </c>
      <c r="C30" s="37">
        <v>0.218</v>
      </c>
      <c r="D30" s="37">
        <v>0.218</v>
      </c>
      <c r="E30" s="37">
        <v>0.219</v>
      </c>
      <c r="F30" s="37">
        <v>0.219</v>
      </c>
      <c r="G30" s="37">
        <v>0.22</v>
      </c>
      <c r="H30" s="37">
        <v>0.22</v>
      </c>
      <c r="I30" s="37">
        <v>0.221</v>
      </c>
      <c r="J30" s="37">
        <v>0.221</v>
      </c>
      <c r="K30" s="37">
        <v>0.222</v>
      </c>
      <c r="L30" s="37">
        <v>0.222</v>
      </c>
      <c r="M30" s="37">
        <v>0.223</v>
      </c>
    </row>
    <row r="31" spans="1:13" x14ac:dyDescent="0.25">
      <c r="A31" s="35">
        <v>24</v>
      </c>
      <c r="B31" s="37">
        <v>0.223</v>
      </c>
      <c r="C31" s="37">
        <v>0.224</v>
      </c>
      <c r="D31" s="37">
        <v>0.224</v>
      </c>
      <c r="E31" s="37">
        <v>0.22500000000000001</v>
      </c>
      <c r="F31" s="37">
        <v>0.22500000000000001</v>
      </c>
      <c r="G31" s="37">
        <v>0.22600000000000001</v>
      </c>
      <c r="H31" s="37">
        <v>0.22600000000000001</v>
      </c>
      <c r="I31" s="37">
        <v>0.22700000000000001</v>
      </c>
      <c r="J31" s="37">
        <v>0.22700000000000001</v>
      </c>
      <c r="K31" s="37">
        <v>0.22800000000000001</v>
      </c>
      <c r="L31" s="37">
        <v>0.22800000000000001</v>
      </c>
      <c r="M31" s="37">
        <v>0.22900000000000001</v>
      </c>
    </row>
    <row r="32" spans="1:13" x14ac:dyDescent="0.25">
      <c r="A32" s="35">
        <v>25</v>
      </c>
      <c r="B32" s="37">
        <v>0.22900000000000001</v>
      </c>
      <c r="C32" s="37">
        <v>0.23</v>
      </c>
      <c r="D32" s="37">
        <v>0.23100000000000001</v>
      </c>
      <c r="E32" s="37">
        <v>0.23100000000000001</v>
      </c>
      <c r="F32" s="37">
        <v>0.23200000000000001</v>
      </c>
      <c r="G32" s="37">
        <v>0.23200000000000001</v>
      </c>
      <c r="H32" s="37">
        <v>0.23300000000000001</v>
      </c>
      <c r="I32" s="37">
        <v>0.23300000000000001</v>
      </c>
      <c r="J32" s="37">
        <v>0.23400000000000001</v>
      </c>
      <c r="K32" s="37">
        <v>0.23400000000000001</v>
      </c>
      <c r="L32" s="37">
        <v>0.23499999999999999</v>
      </c>
      <c r="M32" s="37">
        <v>0.23499999999999999</v>
      </c>
    </row>
    <row r="33" spans="1:13" x14ac:dyDescent="0.25">
      <c r="A33" s="35">
        <v>26</v>
      </c>
      <c r="B33" s="37">
        <v>0.23599999999999999</v>
      </c>
      <c r="C33" s="37">
        <v>0.23599999999999999</v>
      </c>
      <c r="D33" s="37">
        <v>0.23699999999999999</v>
      </c>
      <c r="E33" s="37">
        <v>0.23699999999999999</v>
      </c>
      <c r="F33" s="37">
        <v>0.23799999999999999</v>
      </c>
      <c r="G33" s="37">
        <v>0.23899999999999999</v>
      </c>
      <c r="H33" s="37">
        <v>0.23899999999999999</v>
      </c>
      <c r="I33" s="37">
        <v>0.24</v>
      </c>
      <c r="J33" s="37">
        <v>0.24</v>
      </c>
      <c r="K33" s="37">
        <v>0.24099999999999999</v>
      </c>
      <c r="L33" s="37">
        <v>0.24099999999999999</v>
      </c>
      <c r="M33" s="37">
        <v>0.24199999999999999</v>
      </c>
    </row>
    <row r="34" spans="1:13" x14ac:dyDescent="0.25">
      <c r="A34" s="35">
        <v>27</v>
      </c>
      <c r="B34" s="37">
        <v>0.24199999999999999</v>
      </c>
      <c r="C34" s="37">
        <v>0.24299999999999999</v>
      </c>
      <c r="D34" s="37">
        <v>0.24399999999999999</v>
      </c>
      <c r="E34" s="37">
        <v>0.24399999999999999</v>
      </c>
      <c r="F34" s="37">
        <v>0.245</v>
      </c>
      <c r="G34" s="37">
        <v>0.245</v>
      </c>
      <c r="H34" s="37">
        <v>0.246</v>
      </c>
      <c r="I34" s="37">
        <v>0.246</v>
      </c>
      <c r="J34" s="37">
        <v>0.247</v>
      </c>
      <c r="K34" s="37">
        <v>0.248</v>
      </c>
      <c r="L34" s="37">
        <v>0.248</v>
      </c>
      <c r="M34" s="37">
        <v>0.249</v>
      </c>
    </row>
    <row r="35" spans="1:13" x14ac:dyDescent="0.25">
      <c r="A35" s="35">
        <v>28</v>
      </c>
      <c r="B35" s="37">
        <v>0.249</v>
      </c>
      <c r="C35" s="37">
        <v>0.25</v>
      </c>
      <c r="D35" s="37">
        <v>0.25</v>
      </c>
      <c r="E35" s="37">
        <v>0.251</v>
      </c>
      <c r="F35" s="37">
        <v>0.252</v>
      </c>
      <c r="G35" s="37">
        <v>0.252</v>
      </c>
      <c r="H35" s="37">
        <v>0.253</v>
      </c>
      <c r="I35" s="37">
        <v>0.253</v>
      </c>
      <c r="J35" s="37">
        <v>0.254</v>
      </c>
      <c r="K35" s="37">
        <v>0.255</v>
      </c>
      <c r="L35" s="37">
        <v>0.255</v>
      </c>
      <c r="M35" s="37">
        <v>0.25600000000000001</v>
      </c>
    </row>
    <row r="36" spans="1:13" x14ac:dyDescent="0.25">
      <c r="A36" s="35">
        <v>29</v>
      </c>
      <c r="B36" s="37">
        <v>0.25600000000000001</v>
      </c>
      <c r="C36" s="37">
        <v>0.25700000000000001</v>
      </c>
      <c r="D36" s="37">
        <v>0.25800000000000001</v>
      </c>
      <c r="E36" s="37">
        <v>0.25800000000000001</v>
      </c>
      <c r="F36" s="37">
        <v>0.25900000000000001</v>
      </c>
      <c r="G36" s="37">
        <v>0.26</v>
      </c>
      <c r="H36" s="37">
        <v>0.26</v>
      </c>
      <c r="I36" s="37">
        <v>0.26100000000000001</v>
      </c>
      <c r="J36" s="37">
        <v>0.26100000000000001</v>
      </c>
      <c r="K36" s="37">
        <v>0.26200000000000001</v>
      </c>
      <c r="L36" s="37">
        <v>0.26300000000000001</v>
      </c>
      <c r="M36" s="37">
        <v>0.26300000000000001</v>
      </c>
    </row>
    <row r="37" spans="1:13" x14ac:dyDescent="0.25">
      <c r="A37" s="35">
        <v>30</v>
      </c>
      <c r="B37" s="37">
        <v>0.26400000000000001</v>
      </c>
      <c r="C37" s="37">
        <v>0.26500000000000001</v>
      </c>
      <c r="D37" s="37">
        <v>0.26500000000000001</v>
      </c>
      <c r="E37" s="37">
        <v>0.26600000000000001</v>
      </c>
      <c r="F37" s="37">
        <v>0.26600000000000001</v>
      </c>
      <c r="G37" s="37">
        <v>0.26700000000000002</v>
      </c>
      <c r="H37" s="37">
        <v>0.26800000000000002</v>
      </c>
      <c r="I37" s="37">
        <v>0.26800000000000002</v>
      </c>
      <c r="J37" s="37">
        <v>0.26900000000000002</v>
      </c>
      <c r="K37" s="37">
        <v>0.27</v>
      </c>
      <c r="L37" s="37">
        <v>0.27</v>
      </c>
      <c r="M37" s="37">
        <v>0.27100000000000002</v>
      </c>
    </row>
    <row r="38" spans="1:13" x14ac:dyDescent="0.25">
      <c r="A38" s="35">
        <v>31</v>
      </c>
      <c r="B38" s="37">
        <v>0.27200000000000002</v>
      </c>
      <c r="C38" s="37">
        <v>0.27200000000000002</v>
      </c>
      <c r="D38" s="37">
        <v>0.27300000000000002</v>
      </c>
      <c r="E38" s="37">
        <v>0.27400000000000002</v>
      </c>
      <c r="F38" s="37">
        <v>0.27400000000000002</v>
      </c>
      <c r="G38" s="37">
        <v>0.27500000000000002</v>
      </c>
      <c r="H38" s="37">
        <v>0.27600000000000002</v>
      </c>
      <c r="I38" s="37">
        <v>0.27600000000000002</v>
      </c>
      <c r="J38" s="37">
        <v>0.27700000000000002</v>
      </c>
      <c r="K38" s="37">
        <v>0.27800000000000002</v>
      </c>
      <c r="L38" s="37">
        <v>0.27800000000000002</v>
      </c>
      <c r="M38" s="37">
        <v>0.27900000000000003</v>
      </c>
    </row>
    <row r="39" spans="1:13" x14ac:dyDescent="0.25">
      <c r="A39" s="35">
        <v>32</v>
      </c>
      <c r="B39" s="37">
        <v>0.28000000000000003</v>
      </c>
      <c r="C39" s="37">
        <v>0.28000000000000003</v>
      </c>
      <c r="D39" s="37">
        <v>0.28100000000000003</v>
      </c>
      <c r="E39" s="37">
        <v>0.28199999999999997</v>
      </c>
      <c r="F39" s="37">
        <v>0.28199999999999997</v>
      </c>
      <c r="G39" s="37">
        <v>0.28299999999999997</v>
      </c>
      <c r="H39" s="37">
        <v>0.28399999999999997</v>
      </c>
      <c r="I39" s="37">
        <v>0.28499999999999998</v>
      </c>
      <c r="J39" s="37">
        <v>0.28499999999999998</v>
      </c>
      <c r="K39" s="37">
        <v>0.28599999999999998</v>
      </c>
      <c r="L39" s="37">
        <v>0.28699999999999998</v>
      </c>
      <c r="M39" s="37">
        <v>0.28699999999999998</v>
      </c>
    </row>
    <row r="40" spans="1:13" x14ac:dyDescent="0.25">
      <c r="A40" s="35">
        <v>33</v>
      </c>
      <c r="B40" s="37">
        <v>0.28799999999999998</v>
      </c>
      <c r="C40" s="37">
        <v>0.28899999999999998</v>
      </c>
      <c r="D40" s="37">
        <v>0.28999999999999998</v>
      </c>
      <c r="E40" s="37">
        <v>0.28999999999999998</v>
      </c>
      <c r="F40" s="37">
        <v>0.29099999999999998</v>
      </c>
      <c r="G40" s="37">
        <v>0.29199999999999998</v>
      </c>
      <c r="H40" s="37">
        <v>0.29199999999999998</v>
      </c>
      <c r="I40" s="37">
        <v>0.29299999999999998</v>
      </c>
      <c r="J40" s="37">
        <v>0.29399999999999998</v>
      </c>
      <c r="K40" s="37">
        <v>0.29499999999999998</v>
      </c>
      <c r="L40" s="37">
        <v>0.29499999999999998</v>
      </c>
      <c r="M40" s="37">
        <v>0.29599999999999999</v>
      </c>
    </row>
    <row r="41" spans="1:13" x14ac:dyDescent="0.25">
      <c r="A41" s="35">
        <v>34</v>
      </c>
      <c r="B41" s="37">
        <v>0.29699999999999999</v>
      </c>
      <c r="C41" s="37">
        <v>0.29799999999999999</v>
      </c>
      <c r="D41" s="37">
        <v>0.29799999999999999</v>
      </c>
      <c r="E41" s="37">
        <v>0.29899999999999999</v>
      </c>
      <c r="F41" s="37">
        <v>0.3</v>
      </c>
      <c r="G41" s="37">
        <v>0.30099999999999999</v>
      </c>
      <c r="H41" s="37">
        <v>0.30099999999999999</v>
      </c>
      <c r="I41" s="37">
        <v>0.30199999999999999</v>
      </c>
      <c r="J41" s="37">
        <v>0.30299999999999999</v>
      </c>
      <c r="K41" s="37">
        <v>0.30399999999999999</v>
      </c>
      <c r="L41" s="37">
        <v>0.30399999999999999</v>
      </c>
      <c r="M41" s="37">
        <v>0.30499999999999999</v>
      </c>
    </row>
    <row r="42" spans="1:13" x14ac:dyDescent="0.25">
      <c r="A42" s="35">
        <v>35</v>
      </c>
      <c r="B42" s="37">
        <v>0.30599999999999999</v>
      </c>
      <c r="C42" s="37">
        <v>0.307</v>
      </c>
      <c r="D42" s="37">
        <v>0.308</v>
      </c>
      <c r="E42" s="37">
        <v>0.308</v>
      </c>
      <c r="F42" s="37">
        <v>0.309</v>
      </c>
      <c r="G42" s="37">
        <v>0.31</v>
      </c>
      <c r="H42" s="37">
        <v>0.311</v>
      </c>
      <c r="I42" s="37">
        <v>0.312</v>
      </c>
      <c r="J42" s="37">
        <v>0.312</v>
      </c>
      <c r="K42" s="37">
        <v>0.313</v>
      </c>
      <c r="L42" s="37">
        <v>0.314</v>
      </c>
      <c r="M42" s="37">
        <v>0.315</v>
      </c>
    </row>
    <row r="43" spans="1:13" x14ac:dyDescent="0.25">
      <c r="A43" s="35">
        <v>36</v>
      </c>
      <c r="B43" s="37">
        <v>0.316</v>
      </c>
      <c r="C43" s="37">
        <v>0.316</v>
      </c>
      <c r="D43" s="37">
        <v>0.317</v>
      </c>
      <c r="E43" s="37">
        <v>0.318</v>
      </c>
      <c r="F43" s="37">
        <v>0.31900000000000001</v>
      </c>
      <c r="G43" s="37">
        <v>0.32</v>
      </c>
      <c r="H43" s="37">
        <v>0.32</v>
      </c>
      <c r="I43" s="37">
        <v>0.32100000000000001</v>
      </c>
      <c r="J43" s="37">
        <v>0.32200000000000001</v>
      </c>
      <c r="K43" s="37">
        <v>0.32300000000000001</v>
      </c>
      <c r="L43" s="37">
        <v>0.32400000000000001</v>
      </c>
      <c r="M43" s="37">
        <v>0.32500000000000001</v>
      </c>
    </row>
    <row r="44" spans="1:13" x14ac:dyDescent="0.25">
      <c r="A44" s="35">
        <v>37</v>
      </c>
      <c r="B44" s="37">
        <v>0.32500000000000001</v>
      </c>
      <c r="C44" s="37">
        <v>0.32600000000000001</v>
      </c>
      <c r="D44" s="37">
        <v>0.32700000000000001</v>
      </c>
      <c r="E44" s="37">
        <v>0.32800000000000001</v>
      </c>
      <c r="F44" s="37">
        <v>0.32900000000000001</v>
      </c>
      <c r="G44" s="37">
        <v>0.33</v>
      </c>
      <c r="H44" s="37">
        <v>0.33100000000000002</v>
      </c>
      <c r="I44" s="37">
        <v>0.33200000000000002</v>
      </c>
      <c r="J44" s="37">
        <v>0.33200000000000002</v>
      </c>
      <c r="K44" s="37">
        <v>0.33300000000000002</v>
      </c>
      <c r="L44" s="37">
        <v>0.33400000000000002</v>
      </c>
      <c r="M44" s="37">
        <v>0.33500000000000002</v>
      </c>
    </row>
    <row r="45" spans="1:13" x14ac:dyDescent="0.25">
      <c r="A45" s="35">
        <v>38</v>
      </c>
      <c r="B45" s="37">
        <v>0.33600000000000002</v>
      </c>
      <c r="C45" s="37">
        <v>0.33700000000000002</v>
      </c>
      <c r="D45" s="37">
        <v>0.33800000000000002</v>
      </c>
      <c r="E45" s="37">
        <v>0.33900000000000002</v>
      </c>
      <c r="F45" s="37">
        <v>0.33900000000000002</v>
      </c>
      <c r="G45" s="37">
        <v>0.34</v>
      </c>
      <c r="H45" s="37">
        <v>0.34100000000000003</v>
      </c>
      <c r="I45" s="37">
        <v>0.34200000000000003</v>
      </c>
      <c r="J45" s="37">
        <v>0.34300000000000003</v>
      </c>
      <c r="K45" s="37">
        <v>0.34399999999999997</v>
      </c>
      <c r="L45" s="37">
        <v>0.34499999999999997</v>
      </c>
      <c r="M45" s="37">
        <v>0.34599999999999997</v>
      </c>
    </row>
    <row r="46" spans="1:13" x14ac:dyDescent="0.25">
      <c r="A46" s="35">
        <v>39</v>
      </c>
      <c r="B46" s="37">
        <v>0.34699999999999998</v>
      </c>
      <c r="C46" s="37">
        <v>0.34799999999999998</v>
      </c>
      <c r="D46" s="37">
        <v>0.34899999999999998</v>
      </c>
      <c r="E46" s="37">
        <v>0.35</v>
      </c>
      <c r="F46" s="37">
        <v>0.35099999999999998</v>
      </c>
      <c r="G46" s="37">
        <v>0.35099999999999998</v>
      </c>
      <c r="H46" s="37">
        <v>0.35199999999999998</v>
      </c>
      <c r="I46" s="37">
        <v>0.35299999999999998</v>
      </c>
      <c r="J46" s="37">
        <v>0.35399999999999998</v>
      </c>
      <c r="K46" s="37">
        <v>0.35499999999999998</v>
      </c>
      <c r="L46" s="37">
        <v>0.35599999999999998</v>
      </c>
      <c r="M46" s="37">
        <v>0.35699999999999998</v>
      </c>
    </row>
    <row r="47" spans="1:13" x14ac:dyDescent="0.25">
      <c r="A47" s="35">
        <v>40</v>
      </c>
      <c r="B47" s="37">
        <v>0.35799999999999998</v>
      </c>
      <c r="C47" s="37">
        <v>0.35899999999999999</v>
      </c>
      <c r="D47" s="37">
        <v>0.36</v>
      </c>
      <c r="E47" s="37">
        <v>0.36099999999999999</v>
      </c>
      <c r="F47" s="37">
        <v>0.36199999999999999</v>
      </c>
      <c r="G47" s="37">
        <v>0.36299999999999999</v>
      </c>
      <c r="H47" s="37">
        <v>0.36399999999999999</v>
      </c>
      <c r="I47" s="37">
        <v>0.36499999999999999</v>
      </c>
      <c r="J47" s="37">
        <v>0.36599999999999999</v>
      </c>
      <c r="K47" s="37">
        <v>0.36699999999999999</v>
      </c>
      <c r="L47" s="37">
        <v>0.36799999999999999</v>
      </c>
      <c r="M47" s="37">
        <v>0.36899999999999999</v>
      </c>
    </row>
    <row r="48" spans="1:13" x14ac:dyDescent="0.25">
      <c r="A48" s="35">
        <v>41</v>
      </c>
      <c r="B48" s="37">
        <v>0.37</v>
      </c>
      <c r="C48" s="37">
        <v>0.371</v>
      </c>
      <c r="D48" s="37">
        <v>0.372</v>
      </c>
      <c r="E48" s="37">
        <v>0.373</v>
      </c>
      <c r="F48" s="37">
        <v>0.374</v>
      </c>
      <c r="G48" s="37">
        <v>0.375</v>
      </c>
      <c r="H48" s="37">
        <v>0.376</v>
      </c>
      <c r="I48" s="37">
        <v>0.377</v>
      </c>
      <c r="J48" s="37">
        <v>0.378</v>
      </c>
      <c r="K48" s="37">
        <v>0.379</v>
      </c>
      <c r="L48" s="37">
        <v>0.38</v>
      </c>
      <c r="M48" s="37">
        <v>0.38100000000000001</v>
      </c>
    </row>
    <row r="49" spans="1:13" x14ac:dyDescent="0.25">
      <c r="A49" s="35">
        <v>42</v>
      </c>
      <c r="B49" s="37">
        <v>0.38200000000000001</v>
      </c>
      <c r="C49" s="37">
        <v>0.38300000000000001</v>
      </c>
      <c r="D49" s="37">
        <v>0.38500000000000001</v>
      </c>
      <c r="E49" s="37">
        <v>0.38600000000000001</v>
      </c>
      <c r="F49" s="37">
        <v>0.38700000000000001</v>
      </c>
      <c r="G49" s="37">
        <v>0.38800000000000001</v>
      </c>
      <c r="H49" s="37">
        <v>0.38900000000000001</v>
      </c>
      <c r="I49" s="37">
        <v>0.39</v>
      </c>
      <c r="J49" s="37">
        <v>0.39100000000000001</v>
      </c>
      <c r="K49" s="37">
        <v>0.39200000000000002</v>
      </c>
      <c r="L49" s="37">
        <v>0.39300000000000002</v>
      </c>
      <c r="M49" s="37">
        <v>0.39400000000000002</v>
      </c>
    </row>
    <row r="50" spans="1:13" x14ac:dyDescent="0.25">
      <c r="A50" s="35">
        <v>43</v>
      </c>
      <c r="B50" s="37">
        <v>0.39500000000000002</v>
      </c>
      <c r="C50" s="37">
        <v>0.39700000000000002</v>
      </c>
      <c r="D50" s="37">
        <v>0.39800000000000002</v>
      </c>
      <c r="E50" s="37">
        <v>0.39900000000000002</v>
      </c>
      <c r="F50" s="37">
        <v>0.4</v>
      </c>
      <c r="G50" s="37">
        <v>0.40100000000000002</v>
      </c>
      <c r="H50" s="37">
        <v>0.40200000000000002</v>
      </c>
      <c r="I50" s="37">
        <v>0.40300000000000002</v>
      </c>
      <c r="J50" s="37">
        <v>0.40500000000000003</v>
      </c>
      <c r="K50" s="37">
        <v>0.40600000000000003</v>
      </c>
      <c r="L50" s="37">
        <v>0.40699999999999997</v>
      </c>
      <c r="M50" s="37">
        <v>0.40799999999999997</v>
      </c>
    </row>
    <row r="51" spans="1:13" x14ac:dyDescent="0.25">
      <c r="A51" s="35">
        <v>44</v>
      </c>
      <c r="B51" s="37">
        <v>0.40899999999999997</v>
      </c>
      <c r="C51" s="37">
        <v>0.41</v>
      </c>
      <c r="D51" s="37">
        <v>0.41199999999999998</v>
      </c>
      <c r="E51" s="37">
        <v>0.41299999999999998</v>
      </c>
      <c r="F51" s="37">
        <v>0.41399999999999998</v>
      </c>
      <c r="G51" s="37">
        <v>0.41499999999999998</v>
      </c>
      <c r="H51" s="37">
        <v>0.41599999999999998</v>
      </c>
      <c r="I51" s="37">
        <v>0.41799999999999998</v>
      </c>
      <c r="J51" s="37">
        <v>0.41899999999999998</v>
      </c>
      <c r="K51" s="37">
        <v>0.42</v>
      </c>
      <c r="L51" s="37">
        <v>0.42099999999999999</v>
      </c>
      <c r="M51" s="37">
        <v>0.42199999999999999</v>
      </c>
    </row>
    <row r="52" spans="1:13" x14ac:dyDescent="0.25">
      <c r="A52" s="35">
        <v>45</v>
      </c>
      <c r="B52" s="37">
        <v>0.42399999999999999</v>
      </c>
      <c r="C52" s="37">
        <v>0.42499999999999999</v>
      </c>
      <c r="D52" s="37">
        <v>0.42599999999999999</v>
      </c>
      <c r="E52" s="37">
        <v>0.42699999999999999</v>
      </c>
      <c r="F52" s="37">
        <v>0.42899999999999999</v>
      </c>
      <c r="G52" s="37">
        <v>0.43</v>
      </c>
      <c r="H52" s="37">
        <v>0.43099999999999999</v>
      </c>
      <c r="I52" s="37">
        <v>0.432</v>
      </c>
      <c r="J52" s="37">
        <v>0.434</v>
      </c>
      <c r="K52" s="37">
        <v>0.435</v>
      </c>
      <c r="L52" s="37">
        <v>0.436</v>
      </c>
      <c r="M52" s="37">
        <v>0.437</v>
      </c>
    </row>
    <row r="53" spans="1:13" x14ac:dyDescent="0.25">
      <c r="A53" s="35">
        <v>46</v>
      </c>
      <c r="B53" s="37">
        <v>0.439</v>
      </c>
      <c r="C53" s="37">
        <v>0.44</v>
      </c>
      <c r="D53" s="37">
        <v>0.441</v>
      </c>
      <c r="E53" s="37">
        <v>0.443</v>
      </c>
      <c r="F53" s="37">
        <v>0.44400000000000001</v>
      </c>
      <c r="G53" s="37">
        <v>0.44500000000000001</v>
      </c>
      <c r="H53" s="37">
        <v>0.44700000000000001</v>
      </c>
      <c r="I53" s="37">
        <v>0.44800000000000001</v>
      </c>
      <c r="J53" s="37">
        <v>0.44900000000000001</v>
      </c>
      <c r="K53" s="37">
        <v>0.45100000000000001</v>
      </c>
      <c r="L53" s="37">
        <v>0.45200000000000001</v>
      </c>
      <c r="M53" s="37">
        <v>0.45300000000000001</v>
      </c>
    </row>
    <row r="54" spans="1:13" x14ac:dyDescent="0.25">
      <c r="A54" s="35">
        <v>47</v>
      </c>
      <c r="B54" s="37">
        <v>0.45500000000000002</v>
      </c>
      <c r="C54" s="37">
        <v>0.45600000000000002</v>
      </c>
      <c r="D54" s="37">
        <v>0.45700000000000002</v>
      </c>
      <c r="E54" s="37">
        <v>0.45900000000000002</v>
      </c>
      <c r="F54" s="37">
        <v>0.46</v>
      </c>
      <c r="G54" s="37">
        <v>0.46200000000000002</v>
      </c>
      <c r="H54" s="37">
        <v>0.46300000000000002</v>
      </c>
      <c r="I54" s="37">
        <v>0.46400000000000002</v>
      </c>
      <c r="J54" s="37">
        <v>0.46600000000000003</v>
      </c>
      <c r="K54" s="37">
        <v>0.46700000000000003</v>
      </c>
      <c r="L54" s="37">
        <v>0.46899999999999997</v>
      </c>
      <c r="M54" s="37">
        <v>0.47</v>
      </c>
    </row>
    <row r="55" spans="1:13" x14ac:dyDescent="0.25">
      <c r="A55" s="35">
        <v>48</v>
      </c>
      <c r="B55" s="37">
        <v>0.47099999999999997</v>
      </c>
      <c r="C55" s="37">
        <v>0.47299999999999998</v>
      </c>
      <c r="D55" s="37">
        <v>0.47399999999999998</v>
      </c>
      <c r="E55" s="37">
        <v>0.47599999999999998</v>
      </c>
      <c r="F55" s="37">
        <v>0.47699999999999998</v>
      </c>
      <c r="G55" s="37">
        <v>0.47899999999999998</v>
      </c>
      <c r="H55" s="37">
        <v>0.48</v>
      </c>
      <c r="I55" s="37">
        <v>0.48199999999999998</v>
      </c>
      <c r="J55" s="37">
        <v>0.48299999999999998</v>
      </c>
      <c r="K55" s="37">
        <v>0.48499999999999999</v>
      </c>
      <c r="L55" s="37">
        <v>0.48599999999999999</v>
      </c>
      <c r="M55" s="37">
        <v>0.48799999999999999</v>
      </c>
    </row>
    <row r="56" spans="1:13" x14ac:dyDescent="0.25">
      <c r="A56" s="35">
        <v>49</v>
      </c>
      <c r="B56" s="37">
        <v>0.48899999999999999</v>
      </c>
      <c r="C56" s="37">
        <v>0.49099999999999999</v>
      </c>
      <c r="D56" s="37">
        <v>0.49199999999999999</v>
      </c>
      <c r="E56" s="37">
        <v>0.49399999999999999</v>
      </c>
      <c r="F56" s="37">
        <v>0.495</v>
      </c>
      <c r="G56" s="37">
        <v>0.497</v>
      </c>
      <c r="H56" s="37">
        <v>0.499</v>
      </c>
      <c r="I56" s="37">
        <v>0.5</v>
      </c>
      <c r="J56" s="37">
        <v>0.502</v>
      </c>
      <c r="K56" s="37">
        <v>0.503</v>
      </c>
      <c r="L56" s="37">
        <v>0.505</v>
      </c>
      <c r="M56" s="37">
        <v>0.50600000000000001</v>
      </c>
    </row>
    <row r="57" spans="1:13" x14ac:dyDescent="0.25">
      <c r="A57" s="35">
        <v>50</v>
      </c>
      <c r="B57" s="37">
        <v>0.50800000000000001</v>
      </c>
      <c r="C57" s="37">
        <v>0.51</v>
      </c>
      <c r="D57" s="37">
        <v>0.51100000000000001</v>
      </c>
      <c r="E57" s="37">
        <v>0.51300000000000001</v>
      </c>
      <c r="F57" s="37">
        <v>0.51400000000000001</v>
      </c>
      <c r="G57" s="37">
        <v>0.51600000000000001</v>
      </c>
      <c r="H57" s="37">
        <v>0.51800000000000002</v>
      </c>
      <c r="I57" s="37">
        <v>0.51900000000000002</v>
      </c>
      <c r="J57" s="37">
        <v>0.52100000000000002</v>
      </c>
      <c r="K57" s="37">
        <v>0.52300000000000002</v>
      </c>
      <c r="L57" s="37">
        <v>0.52400000000000002</v>
      </c>
      <c r="M57" s="37">
        <v>0.52600000000000002</v>
      </c>
    </row>
    <row r="58" spans="1:13" x14ac:dyDescent="0.25">
      <c r="A58" s="35">
        <v>51</v>
      </c>
      <c r="B58" s="37">
        <v>0.52800000000000002</v>
      </c>
      <c r="C58" s="37">
        <v>0.52900000000000003</v>
      </c>
      <c r="D58" s="37">
        <v>0.53100000000000003</v>
      </c>
      <c r="E58" s="37">
        <v>0.53300000000000003</v>
      </c>
      <c r="F58" s="37">
        <v>0.53500000000000003</v>
      </c>
      <c r="G58" s="37">
        <v>0.53600000000000003</v>
      </c>
      <c r="H58" s="37">
        <v>0.53800000000000003</v>
      </c>
      <c r="I58" s="37">
        <v>0.54</v>
      </c>
      <c r="J58" s="37">
        <v>0.54200000000000004</v>
      </c>
      <c r="K58" s="37">
        <v>0.54300000000000004</v>
      </c>
      <c r="L58" s="37">
        <v>0.54500000000000004</v>
      </c>
      <c r="M58" s="37">
        <v>0.54700000000000004</v>
      </c>
    </row>
    <row r="59" spans="1:13" x14ac:dyDescent="0.25">
      <c r="A59" s="35">
        <v>52</v>
      </c>
      <c r="B59" s="37">
        <v>0.54900000000000004</v>
      </c>
      <c r="C59" s="37">
        <v>0.55100000000000005</v>
      </c>
      <c r="D59" s="37">
        <v>0.55200000000000005</v>
      </c>
      <c r="E59" s="37">
        <v>0.55400000000000005</v>
      </c>
      <c r="F59" s="37">
        <v>0.55600000000000005</v>
      </c>
      <c r="G59" s="37">
        <v>0.55800000000000005</v>
      </c>
      <c r="H59" s="37">
        <v>0.56000000000000005</v>
      </c>
      <c r="I59" s="37">
        <v>0.56200000000000006</v>
      </c>
      <c r="J59" s="37">
        <v>0.56399999999999995</v>
      </c>
      <c r="K59" s="37">
        <v>0.56499999999999995</v>
      </c>
      <c r="L59" s="37">
        <v>0.56699999999999995</v>
      </c>
      <c r="M59" s="37">
        <v>0.56899999999999995</v>
      </c>
    </row>
    <row r="60" spans="1:13" x14ac:dyDescent="0.25">
      <c r="A60" s="35">
        <v>53</v>
      </c>
      <c r="B60" s="37">
        <v>0.57099999999999995</v>
      </c>
      <c r="C60" s="37">
        <v>0.57299999999999995</v>
      </c>
      <c r="D60" s="37">
        <v>0.57499999999999996</v>
      </c>
      <c r="E60" s="37">
        <v>0.57699999999999996</v>
      </c>
      <c r="F60" s="37">
        <v>0.57899999999999996</v>
      </c>
      <c r="G60" s="37">
        <v>0.58099999999999996</v>
      </c>
      <c r="H60" s="37">
        <v>0.58299999999999996</v>
      </c>
      <c r="I60" s="37">
        <v>0.58499999999999996</v>
      </c>
      <c r="J60" s="37">
        <v>0.58699999999999997</v>
      </c>
      <c r="K60" s="37">
        <v>0.58899999999999997</v>
      </c>
      <c r="L60" s="37">
        <v>0.59099999999999997</v>
      </c>
      <c r="M60" s="37">
        <v>0.59299999999999997</v>
      </c>
    </row>
    <row r="61" spans="1:13" x14ac:dyDescent="0.25">
      <c r="A61" s="35">
        <v>54</v>
      </c>
      <c r="B61" s="37">
        <v>0.59499999999999997</v>
      </c>
      <c r="C61" s="37">
        <v>0.59699999999999998</v>
      </c>
      <c r="D61" s="37">
        <v>0.59899999999999998</v>
      </c>
      <c r="E61" s="37">
        <v>0.60099999999999998</v>
      </c>
      <c r="F61" s="37">
        <v>0.60299999999999998</v>
      </c>
      <c r="G61" s="37">
        <v>0.60499999999999998</v>
      </c>
      <c r="H61" s="37">
        <v>0.60699999999999998</v>
      </c>
      <c r="I61" s="37">
        <v>0.60899999999999999</v>
      </c>
      <c r="J61" s="37">
        <v>0.61199999999999999</v>
      </c>
      <c r="K61" s="37">
        <v>0.61399999999999999</v>
      </c>
      <c r="L61" s="37">
        <v>0.61599999999999999</v>
      </c>
      <c r="M61" s="37">
        <v>0.61799999999999999</v>
      </c>
    </row>
    <row r="62" spans="1:13" x14ac:dyDescent="0.25">
      <c r="A62" s="35">
        <v>55</v>
      </c>
      <c r="B62" s="37">
        <v>0.62</v>
      </c>
      <c r="C62" s="37">
        <v>0.622</v>
      </c>
      <c r="D62" s="37">
        <v>0.624</v>
      </c>
      <c r="E62" s="37">
        <v>0.627</v>
      </c>
      <c r="F62" s="37">
        <v>0.629</v>
      </c>
      <c r="G62" s="37">
        <v>0.63100000000000001</v>
      </c>
      <c r="H62" s="37">
        <v>0.63300000000000001</v>
      </c>
      <c r="I62" s="37">
        <v>0.63600000000000001</v>
      </c>
      <c r="J62" s="37">
        <v>0.63800000000000001</v>
      </c>
      <c r="K62" s="37">
        <v>0.64</v>
      </c>
      <c r="L62" s="37">
        <v>0.64200000000000002</v>
      </c>
      <c r="M62" s="37">
        <v>0.64500000000000002</v>
      </c>
    </row>
    <row r="63" spans="1:13" x14ac:dyDescent="0.25">
      <c r="A63" s="35">
        <v>56</v>
      </c>
      <c r="B63" s="37">
        <v>0.64700000000000002</v>
      </c>
      <c r="C63" s="37">
        <v>0.64900000000000002</v>
      </c>
      <c r="D63" s="37">
        <v>0.65200000000000002</v>
      </c>
      <c r="E63" s="37">
        <v>0.65400000000000003</v>
      </c>
      <c r="F63" s="37">
        <v>0.65700000000000003</v>
      </c>
      <c r="G63" s="37">
        <v>0.65900000000000003</v>
      </c>
      <c r="H63" s="37">
        <v>0.66100000000000003</v>
      </c>
      <c r="I63" s="37">
        <v>0.66400000000000003</v>
      </c>
      <c r="J63" s="37">
        <v>0.66600000000000004</v>
      </c>
      <c r="K63" s="37">
        <v>0.66800000000000004</v>
      </c>
      <c r="L63" s="37">
        <v>0.67100000000000004</v>
      </c>
      <c r="M63" s="37">
        <v>0.67300000000000004</v>
      </c>
    </row>
    <row r="64" spans="1:13" x14ac:dyDescent="0.25">
      <c r="A64" s="35">
        <v>57</v>
      </c>
      <c r="B64" s="37">
        <v>0.67600000000000005</v>
      </c>
      <c r="C64" s="37">
        <v>0.67800000000000005</v>
      </c>
      <c r="D64" s="37">
        <v>0.68100000000000005</v>
      </c>
      <c r="E64" s="37">
        <v>0.68300000000000005</v>
      </c>
      <c r="F64" s="37">
        <v>0.68600000000000005</v>
      </c>
      <c r="G64" s="37">
        <v>0.68899999999999995</v>
      </c>
      <c r="H64" s="37">
        <v>0.69099999999999995</v>
      </c>
      <c r="I64" s="37">
        <v>0.69399999999999995</v>
      </c>
      <c r="J64" s="37">
        <v>0.69599999999999995</v>
      </c>
      <c r="K64" s="37">
        <v>0.69899999999999995</v>
      </c>
      <c r="L64" s="37">
        <v>0.70099999999999996</v>
      </c>
      <c r="M64" s="37">
        <v>0.70399999999999996</v>
      </c>
    </row>
    <row r="65" spans="1:13" x14ac:dyDescent="0.25">
      <c r="A65" s="35">
        <v>58</v>
      </c>
      <c r="B65" s="37">
        <v>0.70699999999999996</v>
      </c>
      <c r="C65" s="37">
        <v>0.70899999999999996</v>
      </c>
      <c r="D65" s="37">
        <v>0.71199999999999997</v>
      </c>
      <c r="E65" s="37">
        <v>0.71499999999999997</v>
      </c>
      <c r="F65" s="37">
        <v>0.71799999999999997</v>
      </c>
      <c r="G65" s="37">
        <v>0.72</v>
      </c>
      <c r="H65" s="37">
        <v>0.72299999999999998</v>
      </c>
      <c r="I65" s="37">
        <v>0.72599999999999998</v>
      </c>
      <c r="J65" s="37">
        <v>0.72899999999999998</v>
      </c>
      <c r="K65" s="37">
        <v>0.73099999999999998</v>
      </c>
      <c r="L65" s="37">
        <v>0.73399999999999999</v>
      </c>
      <c r="M65" s="37">
        <v>0.73699999999999999</v>
      </c>
    </row>
    <row r="66" spans="1:13" x14ac:dyDescent="0.25">
      <c r="A66" s="35">
        <v>59</v>
      </c>
      <c r="B66" s="37">
        <v>0.74</v>
      </c>
      <c r="C66" s="37">
        <v>0.74299999999999999</v>
      </c>
      <c r="D66" s="37">
        <v>0.746</v>
      </c>
      <c r="E66" s="37">
        <v>0.749</v>
      </c>
      <c r="F66" s="37">
        <v>0.752</v>
      </c>
      <c r="G66" s="37">
        <v>0.754</v>
      </c>
      <c r="H66" s="37">
        <v>0.75700000000000001</v>
      </c>
      <c r="I66" s="37">
        <v>0.76</v>
      </c>
      <c r="J66" s="37">
        <v>0.76300000000000001</v>
      </c>
      <c r="K66" s="37">
        <v>0.76600000000000001</v>
      </c>
      <c r="L66" s="37">
        <v>0.76900000000000002</v>
      </c>
      <c r="M66" s="37">
        <v>0.77200000000000002</v>
      </c>
    </row>
    <row r="67" spans="1:13" x14ac:dyDescent="0.25">
      <c r="A67" s="35">
        <v>60</v>
      </c>
      <c r="B67" s="37">
        <v>0.77500000000000002</v>
      </c>
      <c r="C67" s="37">
        <v>0.77800000000000002</v>
      </c>
      <c r="D67" s="37">
        <v>0.78200000000000003</v>
      </c>
      <c r="E67" s="37">
        <v>0.78500000000000003</v>
      </c>
      <c r="F67" s="37">
        <v>0.78800000000000003</v>
      </c>
      <c r="G67" s="37">
        <v>0.79100000000000004</v>
      </c>
      <c r="H67" s="37">
        <v>0.79400000000000004</v>
      </c>
      <c r="I67" s="37">
        <v>0.79800000000000004</v>
      </c>
      <c r="J67" s="37">
        <v>0.80100000000000005</v>
      </c>
      <c r="K67" s="37">
        <v>0.80400000000000005</v>
      </c>
      <c r="L67" s="37">
        <v>0.80700000000000005</v>
      </c>
      <c r="M67" s="37">
        <v>0.81</v>
      </c>
    </row>
    <row r="68" spans="1:13" x14ac:dyDescent="0.25">
      <c r="A68" s="35">
        <v>61</v>
      </c>
      <c r="B68" s="37">
        <v>0.81399999999999995</v>
      </c>
      <c r="C68" s="37">
        <v>0.81699999999999995</v>
      </c>
      <c r="D68" s="37">
        <v>0.82099999999999995</v>
      </c>
      <c r="E68" s="37">
        <v>0.82399999999999995</v>
      </c>
      <c r="F68" s="37">
        <v>0.82699999999999996</v>
      </c>
      <c r="G68" s="37">
        <v>0.83099999999999996</v>
      </c>
      <c r="H68" s="37">
        <v>0.83399999999999996</v>
      </c>
      <c r="I68" s="37">
        <v>0.83799999999999997</v>
      </c>
      <c r="J68" s="37">
        <v>0.84099999999999997</v>
      </c>
      <c r="K68" s="37">
        <v>0.84499999999999997</v>
      </c>
      <c r="L68" s="37">
        <v>0.84799999999999998</v>
      </c>
      <c r="M68" s="37">
        <v>0.85199999999999998</v>
      </c>
    </row>
    <row r="69" spans="1:13" x14ac:dyDescent="0.25">
      <c r="A69" s="35">
        <v>62</v>
      </c>
      <c r="B69" s="37">
        <v>0.85499999999999998</v>
      </c>
      <c r="C69" s="37">
        <v>0.85899999999999999</v>
      </c>
      <c r="D69" s="37">
        <v>0.86299999999999999</v>
      </c>
      <c r="E69" s="37">
        <v>0.86599999999999999</v>
      </c>
      <c r="F69" s="37">
        <v>0.87</v>
      </c>
      <c r="G69" s="37">
        <v>0.874</v>
      </c>
      <c r="H69" s="37">
        <v>0.878</v>
      </c>
      <c r="I69" s="37">
        <v>0.88100000000000001</v>
      </c>
      <c r="J69" s="37">
        <v>0.88500000000000001</v>
      </c>
      <c r="K69" s="37">
        <v>0.88900000000000001</v>
      </c>
      <c r="L69" s="37">
        <v>0.89300000000000002</v>
      </c>
      <c r="M69" s="37">
        <v>0.89600000000000002</v>
      </c>
    </row>
    <row r="70" spans="1:13" x14ac:dyDescent="0.25">
      <c r="A70" s="35">
        <v>63</v>
      </c>
      <c r="B70" s="37">
        <v>0.9</v>
      </c>
      <c r="C70" s="37">
        <v>0.90400000000000003</v>
      </c>
      <c r="D70" s="37">
        <v>0.90800000000000003</v>
      </c>
      <c r="E70" s="37">
        <v>0.91200000000000003</v>
      </c>
      <c r="F70" s="37">
        <v>0.91600000000000004</v>
      </c>
      <c r="G70" s="37">
        <v>0.92</v>
      </c>
      <c r="H70" s="37">
        <v>0.92500000000000004</v>
      </c>
      <c r="I70" s="37">
        <v>0.92900000000000005</v>
      </c>
      <c r="J70" s="37">
        <v>0.93300000000000005</v>
      </c>
      <c r="K70" s="37">
        <v>0.93700000000000006</v>
      </c>
      <c r="L70" s="37">
        <v>0.94099999999999995</v>
      </c>
      <c r="M70" s="37">
        <v>0.94499999999999995</v>
      </c>
    </row>
    <row r="71" spans="1:13" x14ac:dyDescent="0.25">
      <c r="A71" s="35">
        <v>64</v>
      </c>
      <c r="B71" s="37">
        <v>0.94899999999999995</v>
      </c>
      <c r="C71" s="37">
        <v>0.95399999999999996</v>
      </c>
      <c r="D71" s="37">
        <v>0.95799999999999996</v>
      </c>
      <c r="E71" s="37">
        <v>0.96199999999999997</v>
      </c>
      <c r="F71" s="37">
        <v>0.96699999999999997</v>
      </c>
      <c r="G71" s="37">
        <v>0.97099999999999997</v>
      </c>
      <c r="H71" s="37">
        <v>0.97599999999999998</v>
      </c>
      <c r="I71" s="37">
        <v>0.98</v>
      </c>
      <c r="J71" s="37">
        <v>0.98499999999999999</v>
      </c>
      <c r="K71" s="37">
        <v>0.98899999999999999</v>
      </c>
      <c r="L71" s="37">
        <v>0.99299999999999999</v>
      </c>
      <c r="M71" s="37">
        <v>0.998</v>
      </c>
    </row>
    <row r="72" spans="1:13" x14ac:dyDescent="0.25">
      <c r="A72" s="35">
        <v>65</v>
      </c>
      <c r="B72" s="37">
        <v>1</v>
      </c>
      <c r="C72" s="37"/>
      <c r="D72" s="37"/>
      <c r="E72" s="37"/>
      <c r="F72" s="37"/>
      <c r="G72" s="37"/>
      <c r="H72" s="37"/>
      <c r="I72" s="37"/>
      <c r="J72" s="37"/>
      <c r="K72" s="37"/>
      <c r="L72" s="37"/>
      <c r="M72" s="37"/>
    </row>
  </sheetData>
  <sheetProtection algorithmName="SHA-512" hashValue="q8rGoDVdFtd81+KeDBHn1x1exqagqBadRbOQyubimU/s6iY5FaMfEx0goES45K3m/Nm1e64q9AuKs4fTvpoiuw==" saltValue="eCv5cxxtFC772Q5EjYVuKg==" spinCount="100000" sheet="1" objects="1" scenarios="1"/>
  <conditionalFormatting sqref="A6:A21">
    <cfRule type="expression" dxfId="337" priority="5" stopIfTrue="1">
      <formula>MOD(ROW(),2)=0</formula>
    </cfRule>
    <cfRule type="expression" dxfId="336" priority="6" stopIfTrue="1">
      <formula>MOD(ROW(),2)&lt;&gt;0</formula>
    </cfRule>
  </conditionalFormatting>
  <conditionalFormatting sqref="A26:A72">
    <cfRule type="expression" dxfId="335" priority="1" stopIfTrue="1">
      <formula>MOD(ROW(),2)=0</formula>
    </cfRule>
    <cfRule type="expression" dxfId="334" priority="2" stopIfTrue="1">
      <formula>MOD(ROW(),2)&lt;&gt;0</formula>
    </cfRule>
  </conditionalFormatting>
  <conditionalFormatting sqref="B6:M21">
    <cfRule type="expression" dxfId="333" priority="7" stopIfTrue="1">
      <formula>MOD(ROW(),2)=0</formula>
    </cfRule>
    <cfRule type="expression" dxfId="332" priority="8" stopIfTrue="1">
      <formula>MOD(ROW(),2)&lt;&gt;0</formula>
    </cfRule>
  </conditionalFormatting>
  <conditionalFormatting sqref="B26:M72">
    <cfRule type="expression" dxfId="331" priority="3" stopIfTrue="1">
      <formula>MOD(ROW(),2)=0</formula>
    </cfRule>
    <cfRule type="expression" dxfId="330" priority="4"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0FDF4-A54C-406F-A6D9-7D92BAB2A6E9}">
  <sheetPr codeName="Sheet91"/>
  <dimension ref="A1:B81"/>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Scheme pays AA - x-605</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384</v>
      </c>
    </row>
    <row r="10" spans="1:2" ht="26.4" x14ac:dyDescent="0.25">
      <c r="A10" s="56" t="s">
        <v>6</v>
      </c>
      <c r="B10" s="63" t="s">
        <v>387</v>
      </c>
    </row>
    <row r="11" spans="1:2" x14ac:dyDescent="0.25">
      <c r="A11" s="56" t="s">
        <v>163</v>
      </c>
      <c r="B11" s="63" t="s">
        <v>253</v>
      </c>
    </row>
    <row r="12" spans="1:2" x14ac:dyDescent="0.25">
      <c r="A12" s="56" t="s">
        <v>164</v>
      </c>
      <c r="B12" s="63" t="s">
        <v>186</v>
      </c>
    </row>
    <row r="13" spans="1:2" x14ac:dyDescent="0.25">
      <c r="A13" s="56" t="s">
        <v>496</v>
      </c>
      <c r="B13" s="63">
        <v>0</v>
      </c>
    </row>
    <row r="14" spans="1:2" x14ac:dyDescent="0.25">
      <c r="A14" s="56" t="s">
        <v>166</v>
      </c>
      <c r="B14" s="63">
        <v>605</v>
      </c>
    </row>
    <row r="15" spans="1:2" x14ac:dyDescent="0.25">
      <c r="A15" s="56" t="s">
        <v>497</v>
      </c>
      <c r="B15" s="63" t="s">
        <v>565</v>
      </c>
    </row>
    <row r="16" spans="1:2" x14ac:dyDescent="0.25">
      <c r="A16" s="56" t="s">
        <v>168</v>
      </c>
      <c r="B16" s="63" t="s">
        <v>394</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566</v>
      </c>
    </row>
    <row r="27" spans="1:2" x14ac:dyDescent="0.25">
      <c r="A27" s="35">
        <v>20</v>
      </c>
      <c r="B27" s="36">
        <v>9.99</v>
      </c>
    </row>
    <row r="28" spans="1:2" x14ac:dyDescent="0.25">
      <c r="A28" s="35">
        <v>21</v>
      </c>
      <c r="B28" s="36">
        <v>10.130000000000001</v>
      </c>
    </row>
    <row r="29" spans="1:2" x14ac:dyDescent="0.25">
      <c r="A29" s="35">
        <v>22</v>
      </c>
      <c r="B29" s="36">
        <v>10.28</v>
      </c>
    </row>
    <row r="30" spans="1:2" x14ac:dyDescent="0.25">
      <c r="A30" s="35">
        <v>23</v>
      </c>
      <c r="B30" s="36">
        <v>10.43</v>
      </c>
    </row>
    <row r="31" spans="1:2" x14ac:dyDescent="0.25">
      <c r="A31" s="35">
        <v>24</v>
      </c>
      <c r="B31" s="36">
        <v>10.59</v>
      </c>
    </row>
    <row r="32" spans="1:2" x14ac:dyDescent="0.25">
      <c r="A32" s="35">
        <v>25</v>
      </c>
      <c r="B32" s="36">
        <v>10.74</v>
      </c>
    </row>
    <row r="33" spans="1:2" x14ac:dyDescent="0.25">
      <c r="A33" s="35">
        <v>26</v>
      </c>
      <c r="B33" s="36">
        <v>10.9</v>
      </c>
    </row>
    <row r="34" spans="1:2" x14ac:dyDescent="0.25">
      <c r="A34" s="35">
        <v>27</v>
      </c>
      <c r="B34" s="36">
        <v>11.06</v>
      </c>
    </row>
    <row r="35" spans="1:2" x14ac:dyDescent="0.25">
      <c r="A35" s="35">
        <v>28</v>
      </c>
      <c r="B35" s="36">
        <v>11.22</v>
      </c>
    </row>
    <row r="36" spans="1:2" x14ac:dyDescent="0.25">
      <c r="A36" s="35">
        <v>29</v>
      </c>
      <c r="B36" s="36">
        <v>11.39</v>
      </c>
    </row>
    <row r="37" spans="1:2" x14ac:dyDescent="0.25">
      <c r="A37" s="35">
        <v>30</v>
      </c>
      <c r="B37" s="36">
        <v>11.55</v>
      </c>
    </row>
    <row r="38" spans="1:2" x14ac:dyDescent="0.25">
      <c r="A38" s="35">
        <v>31</v>
      </c>
      <c r="B38" s="36">
        <v>11.72</v>
      </c>
    </row>
    <row r="39" spans="1:2" x14ac:dyDescent="0.25">
      <c r="A39" s="35">
        <v>32</v>
      </c>
      <c r="B39" s="36">
        <v>11.89</v>
      </c>
    </row>
    <row r="40" spans="1:2" x14ac:dyDescent="0.25">
      <c r="A40" s="35">
        <v>33</v>
      </c>
      <c r="B40" s="36">
        <v>12.07</v>
      </c>
    </row>
    <row r="41" spans="1:2" x14ac:dyDescent="0.25">
      <c r="A41" s="35">
        <v>34</v>
      </c>
      <c r="B41" s="36">
        <v>12.25</v>
      </c>
    </row>
    <row r="42" spans="1:2" x14ac:dyDescent="0.25">
      <c r="A42" s="35">
        <v>35</v>
      </c>
      <c r="B42" s="36">
        <v>12.43</v>
      </c>
    </row>
    <row r="43" spans="1:2" x14ac:dyDescent="0.25">
      <c r="A43" s="35">
        <v>36</v>
      </c>
      <c r="B43" s="36">
        <v>12.61</v>
      </c>
    </row>
    <row r="44" spans="1:2" x14ac:dyDescent="0.25">
      <c r="A44" s="35">
        <v>37</v>
      </c>
      <c r="B44" s="36">
        <v>12.8</v>
      </c>
    </row>
    <row r="45" spans="1:2" x14ac:dyDescent="0.25">
      <c r="A45" s="35">
        <v>38</v>
      </c>
      <c r="B45" s="36">
        <v>12.99</v>
      </c>
    </row>
    <row r="46" spans="1:2" x14ac:dyDescent="0.25">
      <c r="A46" s="35">
        <v>39</v>
      </c>
      <c r="B46" s="36">
        <v>13.18</v>
      </c>
    </row>
    <row r="47" spans="1:2" x14ac:dyDescent="0.25">
      <c r="A47" s="35">
        <v>40</v>
      </c>
      <c r="B47" s="36">
        <v>13.37</v>
      </c>
    </row>
    <row r="48" spans="1:2" x14ac:dyDescent="0.25">
      <c r="A48" s="35">
        <v>41</v>
      </c>
      <c r="B48" s="36">
        <v>13.57</v>
      </c>
    </row>
    <row r="49" spans="1:2" x14ac:dyDescent="0.25">
      <c r="A49" s="35">
        <v>42</v>
      </c>
      <c r="B49" s="36">
        <v>13.77</v>
      </c>
    </row>
    <row r="50" spans="1:2" x14ac:dyDescent="0.25">
      <c r="A50" s="35">
        <v>43</v>
      </c>
      <c r="B50" s="36">
        <v>13.98</v>
      </c>
    </row>
    <row r="51" spans="1:2" x14ac:dyDescent="0.25">
      <c r="A51" s="35">
        <v>44</v>
      </c>
      <c r="B51" s="36">
        <v>14.19</v>
      </c>
    </row>
    <row r="52" spans="1:2" x14ac:dyDescent="0.25">
      <c r="A52" s="35">
        <v>45</v>
      </c>
      <c r="B52" s="36">
        <v>14.4</v>
      </c>
    </row>
    <row r="53" spans="1:2" x14ac:dyDescent="0.25">
      <c r="A53" s="35">
        <v>46</v>
      </c>
      <c r="B53" s="36">
        <v>14.62</v>
      </c>
    </row>
    <row r="54" spans="1:2" x14ac:dyDescent="0.25">
      <c r="A54" s="35">
        <v>47</v>
      </c>
      <c r="B54" s="36">
        <v>14.84</v>
      </c>
    </row>
    <row r="55" spans="1:2" x14ac:dyDescent="0.25">
      <c r="A55" s="35">
        <v>48</v>
      </c>
      <c r="B55" s="36">
        <v>15.06</v>
      </c>
    </row>
    <row r="56" spans="1:2" x14ac:dyDescent="0.25">
      <c r="A56" s="35">
        <v>49</v>
      </c>
      <c r="B56" s="36">
        <v>15.29</v>
      </c>
    </row>
    <row r="57" spans="1:2" x14ac:dyDescent="0.25">
      <c r="A57" s="35">
        <v>50</v>
      </c>
      <c r="B57" s="36">
        <v>15.52</v>
      </c>
    </row>
    <row r="58" spans="1:2" x14ac:dyDescent="0.25">
      <c r="A58" s="35">
        <v>51</v>
      </c>
      <c r="B58" s="36">
        <v>15.76</v>
      </c>
    </row>
    <row r="59" spans="1:2" x14ac:dyDescent="0.25">
      <c r="A59" s="35">
        <v>52</v>
      </c>
      <c r="B59" s="36">
        <v>16.010000000000002</v>
      </c>
    </row>
    <row r="60" spans="1:2" x14ac:dyDescent="0.25">
      <c r="A60" s="35">
        <v>53</v>
      </c>
      <c r="B60" s="36">
        <v>16.260000000000002</v>
      </c>
    </row>
    <row r="61" spans="1:2" x14ac:dyDescent="0.25">
      <c r="A61" s="35">
        <v>54</v>
      </c>
      <c r="B61" s="36">
        <v>16.510000000000002</v>
      </c>
    </row>
    <row r="62" spans="1:2" x14ac:dyDescent="0.25">
      <c r="A62" s="35">
        <v>55</v>
      </c>
      <c r="B62" s="36">
        <v>16.77</v>
      </c>
    </row>
    <row r="63" spans="1:2" x14ac:dyDescent="0.25">
      <c r="A63" s="35">
        <v>56</v>
      </c>
      <c r="B63" s="36">
        <v>17.04</v>
      </c>
    </row>
    <row r="64" spans="1:2" x14ac:dyDescent="0.25">
      <c r="A64" s="35">
        <v>57</v>
      </c>
      <c r="B64" s="36">
        <v>17.309999999999999</v>
      </c>
    </row>
    <row r="65" spans="1:2" x14ac:dyDescent="0.25">
      <c r="A65" s="35">
        <v>58</v>
      </c>
      <c r="B65" s="36">
        <v>17.600000000000001</v>
      </c>
    </row>
    <row r="66" spans="1:2" x14ac:dyDescent="0.25">
      <c r="A66" s="35">
        <v>59</v>
      </c>
      <c r="B66" s="36">
        <v>17.89</v>
      </c>
    </row>
    <row r="67" spans="1:2" x14ac:dyDescent="0.25">
      <c r="A67" s="35">
        <v>60</v>
      </c>
      <c r="B67" s="36">
        <v>18.190000000000001</v>
      </c>
    </row>
    <row r="68" spans="1:2" x14ac:dyDescent="0.25">
      <c r="A68" s="35">
        <v>61</v>
      </c>
      <c r="B68" s="36">
        <v>18.5</v>
      </c>
    </row>
    <row r="69" spans="1:2" x14ac:dyDescent="0.25">
      <c r="A69" s="35">
        <v>62</v>
      </c>
      <c r="B69" s="36">
        <v>18.82</v>
      </c>
    </row>
    <row r="70" spans="1:2" x14ac:dyDescent="0.25">
      <c r="A70" s="35">
        <v>63</v>
      </c>
      <c r="B70" s="36">
        <v>19.16</v>
      </c>
    </row>
    <row r="71" spans="1:2" x14ac:dyDescent="0.25">
      <c r="A71" s="35">
        <v>64</v>
      </c>
      <c r="B71" s="36">
        <v>19.510000000000002</v>
      </c>
    </row>
    <row r="72" spans="1:2" x14ac:dyDescent="0.25">
      <c r="A72" s="35">
        <v>65</v>
      </c>
      <c r="B72" s="36">
        <v>19.36</v>
      </c>
    </row>
    <row r="73" spans="1:2" x14ac:dyDescent="0.25">
      <c r="A73" s="35">
        <v>66</v>
      </c>
      <c r="B73" s="36">
        <v>18.7</v>
      </c>
    </row>
    <row r="74" spans="1:2" x14ac:dyDescent="0.25">
      <c r="A74" s="35">
        <v>67</v>
      </c>
      <c r="B74" s="36">
        <v>18.04</v>
      </c>
    </row>
    <row r="75" spans="1:2" x14ac:dyDescent="0.25">
      <c r="A75" s="35">
        <v>68</v>
      </c>
      <c r="B75" s="36">
        <v>17.38</v>
      </c>
    </row>
    <row r="76" spans="1:2" x14ac:dyDescent="0.25">
      <c r="A76" s="35">
        <v>69</v>
      </c>
      <c r="B76" s="36">
        <v>16.72</v>
      </c>
    </row>
    <row r="77" spans="1:2" x14ac:dyDescent="0.25">
      <c r="A77" s="35">
        <v>70</v>
      </c>
      <c r="B77" s="36">
        <v>16.059999999999999</v>
      </c>
    </row>
    <row r="78" spans="1:2" x14ac:dyDescent="0.25">
      <c r="A78" s="35">
        <v>71</v>
      </c>
      <c r="B78" s="36">
        <v>15.4</v>
      </c>
    </row>
    <row r="79" spans="1:2" x14ac:dyDescent="0.25">
      <c r="A79" s="35">
        <v>72</v>
      </c>
      <c r="B79" s="36">
        <v>14.74</v>
      </c>
    </row>
    <row r="80" spans="1:2" x14ac:dyDescent="0.25">
      <c r="A80" s="35">
        <v>73</v>
      </c>
      <c r="B80" s="36">
        <v>14.08</v>
      </c>
    </row>
    <row r="81" spans="1:2" x14ac:dyDescent="0.25">
      <c r="A81" s="35">
        <v>74</v>
      </c>
      <c r="B81" s="36">
        <v>13.42</v>
      </c>
    </row>
  </sheetData>
  <sheetProtection algorithmName="SHA-512" hashValue="LeBgAZWOz15+zxQPo1ZF1m5RRbTspHub//v64hY43o4cXK8ZcE0qNZk7CSprBhXdyLUKB3s63KiYAV9hLPoQ/A==" saltValue="u4mg54/OGxBlAPMDVbxgkA==" spinCount="100000" sheet="1" objects="1" scenarios="1"/>
  <conditionalFormatting sqref="A6:A21">
    <cfRule type="expression" dxfId="329" priority="5" stopIfTrue="1">
      <formula>MOD(ROW(),2)=0</formula>
    </cfRule>
    <cfRule type="expression" dxfId="328" priority="6" stopIfTrue="1">
      <formula>MOD(ROW(),2)&lt;&gt;0</formula>
    </cfRule>
  </conditionalFormatting>
  <conditionalFormatting sqref="A26:A81">
    <cfRule type="expression" dxfId="327" priority="1" stopIfTrue="1">
      <formula>MOD(ROW(),2)=0</formula>
    </cfRule>
    <cfRule type="expression" dxfId="326" priority="2" stopIfTrue="1">
      <formula>MOD(ROW(),2)&lt;&gt;0</formula>
    </cfRule>
  </conditionalFormatting>
  <conditionalFormatting sqref="B6:B21">
    <cfRule type="expression" dxfId="325" priority="7" stopIfTrue="1">
      <formula>MOD(ROW(),2)=0</formula>
    </cfRule>
    <cfRule type="expression" dxfId="324" priority="8" stopIfTrue="1">
      <formula>MOD(ROW(),2)&lt;&gt;0</formula>
    </cfRule>
  </conditionalFormatting>
  <conditionalFormatting sqref="B26:B81">
    <cfRule type="expression" dxfId="323" priority="3" stopIfTrue="1">
      <formula>MOD(ROW(),2)=0</formula>
    </cfRule>
    <cfRule type="expression" dxfId="322" priority="4"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8E177-0932-4709-80E3-85E614C2E627}">
  <sheetPr codeName="Sheet92"/>
  <dimension ref="A1:B81"/>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Scheme pays AA - x-606</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384</v>
      </c>
    </row>
    <row r="10" spans="1:2" ht="26.4" x14ac:dyDescent="0.25">
      <c r="A10" s="56" t="s">
        <v>6</v>
      </c>
      <c r="B10" s="63" t="s">
        <v>395</v>
      </c>
    </row>
    <row r="11" spans="1:2" x14ac:dyDescent="0.25">
      <c r="A11" s="56" t="s">
        <v>163</v>
      </c>
      <c r="B11" s="63" t="s">
        <v>253</v>
      </c>
    </row>
    <row r="12" spans="1:2" x14ac:dyDescent="0.25">
      <c r="A12" s="56" t="s">
        <v>164</v>
      </c>
      <c r="B12" s="63" t="s">
        <v>186</v>
      </c>
    </row>
    <row r="13" spans="1:2" x14ac:dyDescent="0.25">
      <c r="A13" s="56" t="s">
        <v>496</v>
      </c>
      <c r="B13" s="63">
        <v>0</v>
      </c>
    </row>
    <row r="14" spans="1:2" x14ac:dyDescent="0.25">
      <c r="A14" s="56" t="s">
        <v>166</v>
      </c>
      <c r="B14" s="63">
        <v>606</v>
      </c>
    </row>
    <row r="15" spans="1:2" x14ac:dyDescent="0.25">
      <c r="A15" s="56" t="s">
        <v>497</v>
      </c>
      <c r="B15" s="63" t="s">
        <v>567</v>
      </c>
    </row>
    <row r="16" spans="1:2" x14ac:dyDescent="0.25">
      <c r="A16" s="56" t="s">
        <v>168</v>
      </c>
      <c r="B16" s="63" t="s">
        <v>396</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560</v>
      </c>
    </row>
    <row r="27" spans="1:2" x14ac:dyDescent="0.25">
      <c r="A27" s="35">
        <v>20</v>
      </c>
      <c r="B27" s="36">
        <v>9.5399999999999991</v>
      </c>
    </row>
    <row r="28" spans="1:2" x14ac:dyDescent="0.25">
      <c r="A28" s="35">
        <v>21</v>
      </c>
      <c r="B28" s="36">
        <v>9.68</v>
      </c>
    </row>
    <row r="29" spans="1:2" x14ac:dyDescent="0.25">
      <c r="A29" s="35">
        <v>22</v>
      </c>
      <c r="B29" s="36">
        <v>9.82</v>
      </c>
    </row>
    <row r="30" spans="1:2" x14ac:dyDescent="0.25">
      <c r="A30" s="35">
        <v>23</v>
      </c>
      <c r="B30" s="36">
        <v>9.9600000000000009</v>
      </c>
    </row>
    <row r="31" spans="1:2" x14ac:dyDescent="0.25">
      <c r="A31" s="35">
        <v>24</v>
      </c>
      <c r="B31" s="36">
        <v>10.1</v>
      </c>
    </row>
    <row r="32" spans="1:2" x14ac:dyDescent="0.25">
      <c r="A32" s="35">
        <v>25</v>
      </c>
      <c r="B32" s="36">
        <v>10.25</v>
      </c>
    </row>
    <row r="33" spans="1:2" x14ac:dyDescent="0.25">
      <c r="A33" s="35">
        <v>26</v>
      </c>
      <c r="B33" s="36">
        <v>10.4</v>
      </c>
    </row>
    <row r="34" spans="1:2" x14ac:dyDescent="0.25">
      <c r="A34" s="35">
        <v>27</v>
      </c>
      <c r="B34" s="36">
        <v>10.55</v>
      </c>
    </row>
    <row r="35" spans="1:2" x14ac:dyDescent="0.25">
      <c r="A35" s="35">
        <v>28</v>
      </c>
      <c r="B35" s="36">
        <v>10.7</v>
      </c>
    </row>
    <row r="36" spans="1:2" x14ac:dyDescent="0.25">
      <c r="A36" s="35">
        <v>29</v>
      </c>
      <c r="B36" s="36">
        <v>10.86</v>
      </c>
    </row>
    <row r="37" spans="1:2" x14ac:dyDescent="0.25">
      <c r="A37" s="35">
        <v>30</v>
      </c>
      <c r="B37" s="36">
        <v>11.02</v>
      </c>
    </row>
    <row r="38" spans="1:2" x14ac:dyDescent="0.25">
      <c r="A38" s="35">
        <v>31</v>
      </c>
      <c r="B38" s="36">
        <v>11.18</v>
      </c>
    </row>
    <row r="39" spans="1:2" x14ac:dyDescent="0.25">
      <c r="A39" s="35">
        <v>32</v>
      </c>
      <c r="B39" s="36">
        <v>11.34</v>
      </c>
    </row>
    <row r="40" spans="1:2" x14ac:dyDescent="0.25">
      <c r="A40" s="35">
        <v>33</v>
      </c>
      <c r="B40" s="36">
        <v>11.51</v>
      </c>
    </row>
    <row r="41" spans="1:2" x14ac:dyDescent="0.25">
      <c r="A41" s="35">
        <v>34</v>
      </c>
      <c r="B41" s="36">
        <v>11.68</v>
      </c>
    </row>
    <row r="42" spans="1:2" x14ac:dyDescent="0.25">
      <c r="A42" s="35">
        <v>35</v>
      </c>
      <c r="B42" s="36">
        <v>11.85</v>
      </c>
    </row>
    <row r="43" spans="1:2" x14ac:dyDescent="0.25">
      <c r="A43" s="35">
        <v>36</v>
      </c>
      <c r="B43" s="36">
        <v>12.02</v>
      </c>
    </row>
    <row r="44" spans="1:2" x14ac:dyDescent="0.25">
      <c r="A44" s="35">
        <v>37</v>
      </c>
      <c r="B44" s="36">
        <v>12.2</v>
      </c>
    </row>
    <row r="45" spans="1:2" x14ac:dyDescent="0.25">
      <c r="A45" s="35">
        <v>38</v>
      </c>
      <c r="B45" s="36">
        <v>12.37</v>
      </c>
    </row>
    <row r="46" spans="1:2" x14ac:dyDescent="0.25">
      <c r="A46" s="35">
        <v>39</v>
      </c>
      <c r="B46" s="36">
        <v>12.56</v>
      </c>
    </row>
    <row r="47" spans="1:2" x14ac:dyDescent="0.25">
      <c r="A47" s="35">
        <v>40</v>
      </c>
      <c r="B47" s="36">
        <v>12.74</v>
      </c>
    </row>
    <row r="48" spans="1:2" x14ac:dyDescent="0.25">
      <c r="A48" s="35">
        <v>41</v>
      </c>
      <c r="B48" s="36">
        <v>12.93</v>
      </c>
    </row>
    <row r="49" spans="1:2" x14ac:dyDescent="0.25">
      <c r="A49" s="35">
        <v>42</v>
      </c>
      <c r="B49" s="36">
        <v>13.12</v>
      </c>
    </row>
    <row r="50" spans="1:2" x14ac:dyDescent="0.25">
      <c r="A50" s="35">
        <v>43</v>
      </c>
      <c r="B50" s="36">
        <v>13.31</v>
      </c>
    </row>
    <row r="51" spans="1:2" x14ac:dyDescent="0.25">
      <c r="A51" s="35">
        <v>44</v>
      </c>
      <c r="B51" s="36">
        <v>13.51</v>
      </c>
    </row>
    <row r="52" spans="1:2" x14ac:dyDescent="0.25">
      <c r="A52" s="35">
        <v>45</v>
      </c>
      <c r="B52" s="36">
        <v>13.71</v>
      </c>
    </row>
    <row r="53" spans="1:2" x14ac:dyDescent="0.25">
      <c r="A53" s="35">
        <v>46</v>
      </c>
      <c r="B53" s="36">
        <v>13.92</v>
      </c>
    </row>
    <row r="54" spans="1:2" x14ac:dyDescent="0.25">
      <c r="A54" s="35">
        <v>47</v>
      </c>
      <c r="B54" s="36">
        <v>14.12</v>
      </c>
    </row>
    <row r="55" spans="1:2" x14ac:dyDescent="0.25">
      <c r="A55" s="35">
        <v>48</v>
      </c>
      <c r="B55" s="36">
        <v>14.34</v>
      </c>
    </row>
    <row r="56" spans="1:2" x14ac:dyDescent="0.25">
      <c r="A56" s="35">
        <v>49</v>
      </c>
      <c r="B56" s="36">
        <v>14.55</v>
      </c>
    </row>
    <row r="57" spans="1:2" x14ac:dyDescent="0.25">
      <c r="A57" s="35">
        <v>50</v>
      </c>
      <c r="B57" s="36">
        <v>14.77</v>
      </c>
    </row>
    <row r="58" spans="1:2" x14ac:dyDescent="0.25">
      <c r="A58" s="35">
        <v>51</v>
      </c>
      <c r="B58" s="36">
        <v>15</v>
      </c>
    </row>
    <row r="59" spans="1:2" x14ac:dyDescent="0.25">
      <c r="A59" s="35">
        <v>52</v>
      </c>
      <c r="B59" s="36">
        <v>15.23</v>
      </c>
    </row>
    <row r="60" spans="1:2" x14ac:dyDescent="0.25">
      <c r="A60" s="35">
        <v>53</v>
      </c>
      <c r="B60" s="36">
        <v>15.46</v>
      </c>
    </row>
    <row r="61" spans="1:2" x14ac:dyDescent="0.25">
      <c r="A61" s="35">
        <v>54</v>
      </c>
      <c r="B61" s="36">
        <v>15.7</v>
      </c>
    </row>
    <row r="62" spans="1:2" x14ac:dyDescent="0.25">
      <c r="A62" s="35">
        <v>55</v>
      </c>
      <c r="B62" s="36">
        <v>15.95</v>
      </c>
    </row>
    <row r="63" spans="1:2" x14ac:dyDescent="0.25">
      <c r="A63" s="35">
        <v>56</v>
      </c>
      <c r="B63" s="36">
        <v>16.2</v>
      </c>
    </row>
    <row r="64" spans="1:2" x14ac:dyDescent="0.25">
      <c r="A64" s="35">
        <v>57</v>
      </c>
      <c r="B64" s="36">
        <v>16.46</v>
      </c>
    </row>
    <row r="65" spans="1:2" x14ac:dyDescent="0.25">
      <c r="A65" s="35">
        <v>58</v>
      </c>
      <c r="B65" s="36">
        <v>16.73</v>
      </c>
    </row>
    <row r="66" spans="1:2" x14ac:dyDescent="0.25">
      <c r="A66" s="35">
        <v>59</v>
      </c>
      <c r="B66" s="36">
        <v>17</v>
      </c>
    </row>
    <row r="67" spans="1:2" x14ac:dyDescent="0.25">
      <c r="A67" s="35">
        <v>60</v>
      </c>
      <c r="B67" s="36">
        <v>17.29</v>
      </c>
    </row>
    <row r="68" spans="1:2" x14ac:dyDescent="0.25">
      <c r="A68" s="35">
        <v>61</v>
      </c>
      <c r="B68" s="36">
        <v>17.579999999999998</v>
      </c>
    </row>
    <row r="69" spans="1:2" x14ac:dyDescent="0.25">
      <c r="A69" s="35">
        <v>62</v>
      </c>
      <c r="B69" s="36">
        <v>17.88</v>
      </c>
    </row>
    <row r="70" spans="1:2" x14ac:dyDescent="0.25">
      <c r="A70" s="35">
        <v>63</v>
      </c>
      <c r="B70" s="36">
        <v>18.2</v>
      </c>
    </row>
    <row r="71" spans="1:2" x14ac:dyDescent="0.25">
      <c r="A71" s="35">
        <v>64</v>
      </c>
      <c r="B71" s="36">
        <v>18.53</v>
      </c>
    </row>
    <row r="72" spans="1:2" x14ac:dyDescent="0.25">
      <c r="A72" s="35">
        <v>65</v>
      </c>
      <c r="B72" s="36">
        <v>18.87</v>
      </c>
    </row>
    <row r="73" spans="1:2" x14ac:dyDescent="0.25">
      <c r="A73" s="35">
        <v>66</v>
      </c>
      <c r="B73" s="36">
        <v>18.72</v>
      </c>
    </row>
    <row r="74" spans="1:2" x14ac:dyDescent="0.25">
      <c r="A74" s="35">
        <v>67</v>
      </c>
      <c r="B74" s="36">
        <v>18.05</v>
      </c>
    </row>
    <row r="75" spans="1:2" x14ac:dyDescent="0.25">
      <c r="A75" s="35">
        <v>68</v>
      </c>
      <c r="B75" s="36">
        <v>17.39</v>
      </c>
    </row>
    <row r="76" spans="1:2" x14ac:dyDescent="0.25">
      <c r="A76" s="35">
        <v>69</v>
      </c>
      <c r="B76" s="36">
        <v>16.72</v>
      </c>
    </row>
    <row r="77" spans="1:2" x14ac:dyDescent="0.25">
      <c r="A77" s="35">
        <v>70</v>
      </c>
      <c r="B77" s="36">
        <v>16.059999999999999</v>
      </c>
    </row>
    <row r="78" spans="1:2" x14ac:dyDescent="0.25">
      <c r="A78" s="35">
        <v>71</v>
      </c>
      <c r="B78" s="36">
        <v>15.4</v>
      </c>
    </row>
    <row r="79" spans="1:2" x14ac:dyDescent="0.25">
      <c r="A79" s="35">
        <v>72</v>
      </c>
      <c r="B79" s="36">
        <v>14.74</v>
      </c>
    </row>
    <row r="80" spans="1:2" x14ac:dyDescent="0.25">
      <c r="A80" s="35">
        <v>73</v>
      </c>
      <c r="B80" s="36">
        <v>14.08</v>
      </c>
    </row>
    <row r="81" spans="1:2" x14ac:dyDescent="0.25">
      <c r="A81" s="35">
        <v>74</v>
      </c>
      <c r="B81" s="36">
        <v>13.42</v>
      </c>
    </row>
  </sheetData>
  <sheetProtection algorithmName="SHA-512" hashValue="k2vdBDHBSQ0nG91qdYXau3AZ/Ibex2wsnojfyYrzHSVZeSk6as5m+P/0pafYJQG/ykRu1dQw6r3bemGbXJ+/Sw==" saltValue="GeACkSjit483J8g8/MHVJg==" spinCount="100000" sheet="1" objects="1" scenarios="1"/>
  <conditionalFormatting sqref="A6:A21">
    <cfRule type="expression" dxfId="321" priority="5" stopIfTrue="1">
      <formula>MOD(ROW(),2)=0</formula>
    </cfRule>
    <cfRule type="expression" dxfId="320" priority="6" stopIfTrue="1">
      <formula>MOD(ROW(),2)&lt;&gt;0</formula>
    </cfRule>
  </conditionalFormatting>
  <conditionalFormatting sqref="A26:A81">
    <cfRule type="expression" dxfId="319" priority="1" stopIfTrue="1">
      <formula>MOD(ROW(),2)=0</formula>
    </cfRule>
    <cfRule type="expression" dxfId="318" priority="2" stopIfTrue="1">
      <formula>MOD(ROW(),2)&lt;&gt;0</formula>
    </cfRule>
  </conditionalFormatting>
  <conditionalFormatting sqref="B6:B21">
    <cfRule type="expression" dxfId="317" priority="7" stopIfTrue="1">
      <formula>MOD(ROW(),2)=0</formula>
    </cfRule>
    <cfRule type="expression" dxfId="316" priority="8" stopIfTrue="1">
      <formula>MOD(ROW(),2)&lt;&gt;0</formula>
    </cfRule>
  </conditionalFormatting>
  <conditionalFormatting sqref="B26:B81">
    <cfRule type="expression" dxfId="315" priority="3" stopIfTrue="1">
      <formula>MOD(ROW(),2)=0</formula>
    </cfRule>
    <cfRule type="expression" dxfId="314" priority="4"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F7514-14AC-439B-B09E-733CA208D61B}">
  <sheetPr codeName="Sheet93"/>
  <dimension ref="A1:B81"/>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Scheme pays AA - x-607</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384</v>
      </c>
    </row>
    <row r="10" spans="1:2" ht="26.4" x14ac:dyDescent="0.25">
      <c r="A10" s="56" t="s">
        <v>6</v>
      </c>
      <c r="B10" s="63" t="s">
        <v>397</v>
      </c>
    </row>
    <row r="11" spans="1:2" x14ac:dyDescent="0.25">
      <c r="A11" s="56" t="s">
        <v>163</v>
      </c>
      <c r="B11" s="63" t="s">
        <v>253</v>
      </c>
    </row>
    <row r="12" spans="1:2" x14ac:dyDescent="0.25">
      <c r="A12" s="56" t="s">
        <v>164</v>
      </c>
      <c r="B12" s="63" t="s">
        <v>186</v>
      </c>
    </row>
    <row r="13" spans="1:2" x14ac:dyDescent="0.25">
      <c r="A13" s="56" t="s">
        <v>496</v>
      </c>
      <c r="B13" s="63">
        <v>0</v>
      </c>
    </row>
    <row r="14" spans="1:2" x14ac:dyDescent="0.25">
      <c r="A14" s="56" t="s">
        <v>166</v>
      </c>
      <c r="B14" s="63">
        <v>607</v>
      </c>
    </row>
    <row r="15" spans="1:2" x14ac:dyDescent="0.25">
      <c r="A15" s="56" t="s">
        <v>497</v>
      </c>
      <c r="B15" s="63" t="s">
        <v>568</v>
      </c>
    </row>
    <row r="16" spans="1:2" x14ac:dyDescent="0.25">
      <c r="A16" s="56" t="s">
        <v>168</v>
      </c>
      <c r="B16" s="63" t="s">
        <v>398</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560</v>
      </c>
    </row>
    <row r="27" spans="1:2" x14ac:dyDescent="0.25">
      <c r="A27" s="35">
        <v>20</v>
      </c>
      <c r="B27" s="36">
        <v>9.09</v>
      </c>
    </row>
    <row r="28" spans="1:2" x14ac:dyDescent="0.25">
      <c r="A28" s="35">
        <v>21</v>
      </c>
      <c r="B28" s="36">
        <v>9.23</v>
      </c>
    </row>
    <row r="29" spans="1:2" x14ac:dyDescent="0.25">
      <c r="A29" s="35">
        <v>22</v>
      </c>
      <c r="B29" s="36">
        <v>9.36</v>
      </c>
    </row>
    <row r="30" spans="1:2" x14ac:dyDescent="0.25">
      <c r="A30" s="35">
        <v>23</v>
      </c>
      <c r="B30" s="36">
        <v>9.49</v>
      </c>
    </row>
    <row r="31" spans="1:2" x14ac:dyDescent="0.25">
      <c r="A31" s="35">
        <v>24</v>
      </c>
      <c r="B31" s="36">
        <v>9.6300000000000008</v>
      </c>
    </row>
    <row r="32" spans="1:2" x14ac:dyDescent="0.25">
      <c r="A32" s="35">
        <v>25</v>
      </c>
      <c r="B32" s="36">
        <v>9.77</v>
      </c>
    </row>
    <row r="33" spans="1:2" x14ac:dyDescent="0.25">
      <c r="A33" s="35">
        <v>26</v>
      </c>
      <c r="B33" s="36">
        <v>9.91</v>
      </c>
    </row>
    <row r="34" spans="1:2" x14ac:dyDescent="0.25">
      <c r="A34" s="35">
        <v>27</v>
      </c>
      <c r="B34" s="36">
        <v>10.050000000000001</v>
      </c>
    </row>
    <row r="35" spans="1:2" x14ac:dyDescent="0.25">
      <c r="A35" s="35">
        <v>28</v>
      </c>
      <c r="B35" s="36">
        <v>10.199999999999999</v>
      </c>
    </row>
    <row r="36" spans="1:2" x14ac:dyDescent="0.25">
      <c r="A36" s="35">
        <v>29</v>
      </c>
      <c r="B36" s="36">
        <v>10.35</v>
      </c>
    </row>
    <row r="37" spans="1:2" x14ac:dyDescent="0.25">
      <c r="A37" s="35">
        <v>30</v>
      </c>
      <c r="B37" s="36">
        <v>10.5</v>
      </c>
    </row>
    <row r="38" spans="1:2" x14ac:dyDescent="0.25">
      <c r="A38" s="35">
        <v>31</v>
      </c>
      <c r="B38" s="36">
        <v>10.65</v>
      </c>
    </row>
    <row r="39" spans="1:2" x14ac:dyDescent="0.25">
      <c r="A39" s="35">
        <v>32</v>
      </c>
      <c r="B39" s="36">
        <v>10.8</v>
      </c>
    </row>
    <row r="40" spans="1:2" x14ac:dyDescent="0.25">
      <c r="A40" s="35">
        <v>33</v>
      </c>
      <c r="B40" s="36">
        <v>10.96</v>
      </c>
    </row>
    <row r="41" spans="1:2" x14ac:dyDescent="0.25">
      <c r="A41" s="35">
        <v>34</v>
      </c>
      <c r="B41" s="36">
        <v>11.12</v>
      </c>
    </row>
    <row r="42" spans="1:2" x14ac:dyDescent="0.25">
      <c r="A42" s="35">
        <v>35</v>
      </c>
      <c r="B42" s="36">
        <v>11.28</v>
      </c>
    </row>
    <row r="43" spans="1:2" x14ac:dyDescent="0.25">
      <c r="A43" s="35">
        <v>36</v>
      </c>
      <c r="B43" s="36">
        <v>11.44</v>
      </c>
    </row>
    <row r="44" spans="1:2" x14ac:dyDescent="0.25">
      <c r="A44" s="35">
        <v>37</v>
      </c>
      <c r="B44" s="36">
        <v>11.61</v>
      </c>
    </row>
    <row r="45" spans="1:2" x14ac:dyDescent="0.25">
      <c r="A45" s="35">
        <v>38</v>
      </c>
      <c r="B45" s="36">
        <v>11.78</v>
      </c>
    </row>
    <row r="46" spans="1:2" x14ac:dyDescent="0.25">
      <c r="A46" s="35">
        <v>39</v>
      </c>
      <c r="B46" s="36">
        <v>11.95</v>
      </c>
    </row>
    <row r="47" spans="1:2" x14ac:dyDescent="0.25">
      <c r="A47" s="35">
        <v>40</v>
      </c>
      <c r="B47" s="36">
        <v>12.12</v>
      </c>
    </row>
    <row r="48" spans="1:2" x14ac:dyDescent="0.25">
      <c r="A48" s="35">
        <v>41</v>
      </c>
      <c r="B48" s="36">
        <v>12.3</v>
      </c>
    </row>
    <row r="49" spans="1:2" x14ac:dyDescent="0.25">
      <c r="A49" s="35">
        <v>42</v>
      </c>
      <c r="B49" s="36">
        <v>12.48</v>
      </c>
    </row>
    <row r="50" spans="1:2" x14ac:dyDescent="0.25">
      <c r="A50" s="35">
        <v>43</v>
      </c>
      <c r="B50" s="36">
        <v>12.66</v>
      </c>
    </row>
    <row r="51" spans="1:2" x14ac:dyDescent="0.25">
      <c r="A51" s="35">
        <v>44</v>
      </c>
      <c r="B51" s="36">
        <v>12.85</v>
      </c>
    </row>
    <row r="52" spans="1:2" x14ac:dyDescent="0.25">
      <c r="A52" s="35">
        <v>45</v>
      </c>
      <c r="B52" s="36">
        <v>13.04</v>
      </c>
    </row>
    <row r="53" spans="1:2" x14ac:dyDescent="0.25">
      <c r="A53" s="35">
        <v>46</v>
      </c>
      <c r="B53" s="36">
        <v>13.23</v>
      </c>
    </row>
    <row r="54" spans="1:2" x14ac:dyDescent="0.25">
      <c r="A54" s="35">
        <v>47</v>
      </c>
      <c r="B54" s="36">
        <v>13.43</v>
      </c>
    </row>
    <row r="55" spans="1:2" x14ac:dyDescent="0.25">
      <c r="A55" s="35">
        <v>48</v>
      </c>
      <c r="B55" s="36">
        <v>13.63</v>
      </c>
    </row>
    <row r="56" spans="1:2" x14ac:dyDescent="0.25">
      <c r="A56" s="35">
        <v>49</v>
      </c>
      <c r="B56" s="36">
        <v>13.83</v>
      </c>
    </row>
    <row r="57" spans="1:2" x14ac:dyDescent="0.25">
      <c r="A57" s="35">
        <v>50</v>
      </c>
      <c r="B57" s="36">
        <v>14.04</v>
      </c>
    </row>
    <row r="58" spans="1:2" x14ac:dyDescent="0.25">
      <c r="A58" s="35">
        <v>51</v>
      </c>
      <c r="B58" s="36">
        <v>14.25</v>
      </c>
    </row>
    <row r="59" spans="1:2" x14ac:dyDescent="0.25">
      <c r="A59" s="35">
        <v>52</v>
      </c>
      <c r="B59" s="36">
        <v>14.47</v>
      </c>
    </row>
    <row r="60" spans="1:2" x14ac:dyDescent="0.25">
      <c r="A60" s="35">
        <v>53</v>
      </c>
      <c r="B60" s="36">
        <v>14.69</v>
      </c>
    </row>
    <row r="61" spans="1:2" x14ac:dyDescent="0.25">
      <c r="A61" s="35">
        <v>54</v>
      </c>
      <c r="B61" s="36">
        <v>14.92</v>
      </c>
    </row>
    <row r="62" spans="1:2" x14ac:dyDescent="0.25">
      <c r="A62" s="35">
        <v>55</v>
      </c>
      <c r="B62" s="36">
        <v>15.15</v>
      </c>
    </row>
    <row r="63" spans="1:2" x14ac:dyDescent="0.25">
      <c r="A63" s="35">
        <v>56</v>
      </c>
      <c r="B63" s="36">
        <v>15.38</v>
      </c>
    </row>
    <row r="64" spans="1:2" x14ac:dyDescent="0.25">
      <c r="A64" s="35">
        <v>57</v>
      </c>
      <c r="B64" s="36">
        <v>15.63</v>
      </c>
    </row>
    <row r="65" spans="1:2" x14ac:dyDescent="0.25">
      <c r="A65" s="35">
        <v>58</v>
      </c>
      <c r="B65" s="36">
        <v>15.88</v>
      </c>
    </row>
    <row r="66" spans="1:2" x14ac:dyDescent="0.25">
      <c r="A66" s="35">
        <v>59</v>
      </c>
      <c r="B66" s="36">
        <v>16.14</v>
      </c>
    </row>
    <row r="67" spans="1:2" x14ac:dyDescent="0.25">
      <c r="A67" s="35">
        <v>60</v>
      </c>
      <c r="B67" s="36">
        <v>16.41</v>
      </c>
    </row>
    <row r="68" spans="1:2" x14ac:dyDescent="0.25">
      <c r="A68" s="35">
        <v>61</v>
      </c>
      <c r="B68" s="36">
        <v>16.68</v>
      </c>
    </row>
    <row r="69" spans="1:2" x14ac:dyDescent="0.25">
      <c r="A69" s="35">
        <v>62</v>
      </c>
      <c r="B69" s="36">
        <v>16.97</v>
      </c>
    </row>
    <row r="70" spans="1:2" x14ac:dyDescent="0.25">
      <c r="A70" s="35">
        <v>63</v>
      </c>
      <c r="B70" s="36">
        <v>17.27</v>
      </c>
    </row>
    <row r="71" spans="1:2" x14ac:dyDescent="0.25">
      <c r="A71" s="35">
        <v>64</v>
      </c>
      <c r="B71" s="36">
        <v>17.579999999999998</v>
      </c>
    </row>
    <row r="72" spans="1:2" x14ac:dyDescent="0.25">
      <c r="A72" s="35">
        <v>65</v>
      </c>
      <c r="B72" s="36">
        <v>17.899999999999999</v>
      </c>
    </row>
    <row r="73" spans="1:2" x14ac:dyDescent="0.25">
      <c r="A73" s="35">
        <v>66</v>
      </c>
      <c r="B73" s="36">
        <v>18.239999999999998</v>
      </c>
    </row>
    <row r="74" spans="1:2" x14ac:dyDescent="0.25">
      <c r="A74" s="35">
        <v>67</v>
      </c>
      <c r="B74" s="36">
        <v>18.079999999999998</v>
      </c>
    </row>
    <row r="75" spans="1:2" x14ac:dyDescent="0.25">
      <c r="A75" s="35">
        <v>68</v>
      </c>
      <c r="B75" s="36">
        <v>17.41</v>
      </c>
    </row>
    <row r="76" spans="1:2" x14ac:dyDescent="0.25">
      <c r="A76" s="35">
        <v>69</v>
      </c>
      <c r="B76" s="36">
        <v>16.739999999999998</v>
      </c>
    </row>
    <row r="77" spans="1:2" x14ac:dyDescent="0.25">
      <c r="A77" s="35">
        <v>70</v>
      </c>
      <c r="B77" s="36">
        <v>16.059999999999999</v>
      </c>
    </row>
    <row r="78" spans="1:2" x14ac:dyDescent="0.25">
      <c r="A78" s="35">
        <v>71</v>
      </c>
      <c r="B78" s="36">
        <v>15.4</v>
      </c>
    </row>
    <row r="79" spans="1:2" x14ac:dyDescent="0.25">
      <c r="A79" s="35">
        <v>72</v>
      </c>
      <c r="B79" s="36">
        <v>14.74</v>
      </c>
    </row>
    <row r="80" spans="1:2" x14ac:dyDescent="0.25">
      <c r="A80" s="35">
        <v>73</v>
      </c>
      <c r="B80" s="36">
        <v>14.08</v>
      </c>
    </row>
    <row r="81" spans="1:2" x14ac:dyDescent="0.25">
      <c r="A81" s="35">
        <v>74</v>
      </c>
      <c r="B81" s="36">
        <v>13.42</v>
      </c>
    </row>
  </sheetData>
  <sheetProtection algorithmName="SHA-512" hashValue="36PC9/EUSjweExO8fqEXg5Jb/V/wEwQgpukxlpB5OMqgS6cX5AQ2ik5A26ibud2GrWjhpL0Eaa3BrtFkGKBNOA==" saltValue="uDKs6tsvf+1n88dM8IPcaA==" spinCount="100000" sheet="1" objects="1" scenarios="1"/>
  <conditionalFormatting sqref="A6:A21">
    <cfRule type="expression" dxfId="313" priority="5" stopIfTrue="1">
      <formula>MOD(ROW(),2)=0</formula>
    </cfRule>
    <cfRule type="expression" dxfId="312" priority="6" stopIfTrue="1">
      <formula>MOD(ROW(),2)&lt;&gt;0</formula>
    </cfRule>
  </conditionalFormatting>
  <conditionalFormatting sqref="A26:A81">
    <cfRule type="expression" dxfId="311" priority="1" stopIfTrue="1">
      <formula>MOD(ROW(),2)=0</formula>
    </cfRule>
    <cfRule type="expression" dxfId="310" priority="2" stopIfTrue="1">
      <formula>MOD(ROW(),2)&lt;&gt;0</formula>
    </cfRule>
  </conditionalFormatting>
  <conditionalFormatting sqref="B6:B21">
    <cfRule type="expression" dxfId="309" priority="7" stopIfTrue="1">
      <formula>MOD(ROW(),2)=0</formula>
    </cfRule>
    <cfRule type="expression" dxfId="308" priority="8" stopIfTrue="1">
      <formula>MOD(ROW(),2)&lt;&gt;0</formula>
    </cfRule>
  </conditionalFormatting>
  <conditionalFormatting sqref="B26:B81">
    <cfRule type="expression" dxfId="307" priority="3" stopIfTrue="1">
      <formula>MOD(ROW(),2)=0</formula>
    </cfRule>
    <cfRule type="expression" dxfId="306" priority="4"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465C7-611E-43CB-88CF-8E629C742A31}">
  <sheetPr codeName="Sheet94"/>
  <dimension ref="A1:B81"/>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Scheme pays AA - x-608</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384</v>
      </c>
    </row>
    <row r="10" spans="1:2" ht="26.4" x14ac:dyDescent="0.25">
      <c r="A10" s="56" t="s">
        <v>6</v>
      </c>
      <c r="B10" s="63" t="s">
        <v>399</v>
      </c>
    </row>
    <row r="11" spans="1:2" x14ac:dyDescent="0.25">
      <c r="A11" s="56" t="s">
        <v>163</v>
      </c>
      <c r="B11" s="63" t="s">
        <v>253</v>
      </c>
    </row>
    <row r="12" spans="1:2" x14ac:dyDescent="0.25">
      <c r="A12" s="56" t="s">
        <v>164</v>
      </c>
      <c r="B12" s="63" t="s">
        <v>186</v>
      </c>
    </row>
    <row r="13" spans="1:2" x14ac:dyDescent="0.25">
      <c r="A13" s="56" t="s">
        <v>496</v>
      </c>
      <c r="B13" s="63">
        <v>0</v>
      </c>
    </row>
    <row r="14" spans="1:2" x14ac:dyDescent="0.25">
      <c r="A14" s="56" t="s">
        <v>166</v>
      </c>
      <c r="B14" s="63">
        <v>608</v>
      </c>
    </row>
    <row r="15" spans="1:2" x14ac:dyDescent="0.25">
      <c r="A15" s="56" t="s">
        <v>497</v>
      </c>
      <c r="B15" s="63" t="s">
        <v>569</v>
      </c>
    </row>
    <row r="16" spans="1:2" x14ac:dyDescent="0.25">
      <c r="A16" s="56" t="s">
        <v>168</v>
      </c>
      <c r="B16" s="63" t="s">
        <v>400</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560</v>
      </c>
    </row>
    <row r="27" spans="1:2" x14ac:dyDescent="0.25">
      <c r="A27" s="35">
        <v>20</v>
      </c>
      <c r="B27" s="36">
        <v>8.66</v>
      </c>
    </row>
    <row r="28" spans="1:2" x14ac:dyDescent="0.25">
      <c r="A28" s="35">
        <v>21</v>
      </c>
      <c r="B28" s="36">
        <v>8.7799999999999994</v>
      </c>
    </row>
    <row r="29" spans="1:2" x14ac:dyDescent="0.25">
      <c r="A29" s="35">
        <v>22</v>
      </c>
      <c r="B29" s="36">
        <v>8.91</v>
      </c>
    </row>
    <row r="30" spans="1:2" x14ac:dyDescent="0.25">
      <c r="A30" s="35">
        <v>23</v>
      </c>
      <c r="B30" s="36">
        <v>9.0399999999999991</v>
      </c>
    </row>
    <row r="31" spans="1:2" x14ac:dyDescent="0.25">
      <c r="A31" s="35">
        <v>24</v>
      </c>
      <c r="B31" s="36">
        <v>9.17</v>
      </c>
    </row>
    <row r="32" spans="1:2" x14ac:dyDescent="0.25">
      <c r="A32" s="35">
        <v>25</v>
      </c>
      <c r="B32" s="36">
        <v>9.3000000000000007</v>
      </c>
    </row>
    <row r="33" spans="1:2" x14ac:dyDescent="0.25">
      <c r="A33" s="35">
        <v>26</v>
      </c>
      <c r="B33" s="36">
        <v>9.43</v>
      </c>
    </row>
    <row r="34" spans="1:2" x14ac:dyDescent="0.25">
      <c r="A34" s="35">
        <v>27</v>
      </c>
      <c r="B34" s="36">
        <v>9.57</v>
      </c>
    </row>
    <row r="35" spans="1:2" x14ac:dyDescent="0.25">
      <c r="A35" s="35">
        <v>28</v>
      </c>
      <c r="B35" s="36">
        <v>9.6999999999999993</v>
      </c>
    </row>
    <row r="36" spans="1:2" x14ac:dyDescent="0.25">
      <c r="A36" s="35">
        <v>29</v>
      </c>
      <c r="B36" s="36">
        <v>9.84</v>
      </c>
    </row>
    <row r="37" spans="1:2" x14ac:dyDescent="0.25">
      <c r="A37" s="35">
        <v>30</v>
      </c>
      <c r="B37" s="36">
        <v>9.98</v>
      </c>
    </row>
    <row r="38" spans="1:2" x14ac:dyDescent="0.25">
      <c r="A38" s="35">
        <v>31</v>
      </c>
      <c r="B38" s="36">
        <v>10.130000000000001</v>
      </c>
    </row>
    <row r="39" spans="1:2" x14ac:dyDescent="0.25">
      <c r="A39" s="35">
        <v>32</v>
      </c>
      <c r="B39" s="36">
        <v>10.27</v>
      </c>
    </row>
    <row r="40" spans="1:2" x14ac:dyDescent="0.25">
      <c r="A40" s="35">
        <v>33</v>
      </c>
      <c r="B40" s="36">
        <v>10.42</v>
      </c>
    </row>
    <row r="41" spans="1:2" x14ac:dyDescent="0.25">
      <c r="A41" s="35">
        <v>34</v>
      </c>
      <c r="B41" s="36">
        <v>10.57</v>
      </c>
    </row>
    <row r="42" spans="1:2" x14ac:dyDescent="0.25">
      <c r="A42" s="35">
        <v>35</v>
      </c>
      <c r="B42" s="36">
        <v>10.72</v>
      </c>
    </row>
    <row r="43" spans="1:2" x14ac:dyDescent="0.25">
      <c r="A43" s="35">
        <v>36</v>
      </c>
      <c r="B43" s="36">
        <v>10.88</v>
      </c>
    </row>
    <row r="44" spans="1:2" x14ac:dyDescent="0.25">
      <c r="A44" s="35">
        <v>37</v>
      </c>
      <c r="B44" s="36">
        <v>11.03</v>
      </c>
    </row>
    <row r="45" spans="1:2" x14ac:dyDescent="0.25">
      <c r="A45" s="35">
        <v>38</v>
      </c>
      <c r="B45" s="36">
        <v>11.19</v>
      </c>
    </row>
    <row r="46" spans="1:2" x14ac:dyDescent="0.25">
      <c r="A46" s="35">
        <v>39</v>
      </c>
      <c r="B46" s="36">
        <v>11.35</v>
      </c>
    </row>
    <row r="47" spans="1:2" x14ac:dyDescent="0.25">
      <c r="A47" s="35">
        <v>40</v>
      </c>
      <c r="B47" s="36">
        <v>11.52</v>
      </c>
    </row>
    <row r="48" spans="1:2" x14ac:dyDescent="0.25">
      <c r="A48" s="35">
        <v>41</v>
      </c>
      <c r="B48" s="36">
        <v>11.68</v>
      </c>
    </row>
    <row r="49" spans="1:2" x14ac:dyDescent="0.25">
      <c r="A49" s="35">
        <v>42</v>
      </c>
      <c r="B49" s="36">
        <v>11.85</v>
      </c>
    </row>
    <row r="50" spans="1:2" x14ac:dyDescent="0.25">
      <c r="A50" s="35">
        <v>43</v>
      </c>
      <c r="B50" s="36">
        <v>12.03</v>
      </c>
    </row>
    <row r="51" spans="1:2" x14ac:dyDescent="0.25">
      <c r="A51" s="35">
        <v>44</v>
      </c>
      <c r="B51" s="36">
        <v>12.2</v>
      </c>
    </row>
    <row r="52" spans="1:2" x14ac:dyDescent="0.25">
      <c r="A52" s="35">
        <v>45</v>
      </c>
      <c r="B52" s="36">
        <v>12.38</v>
      </c>
    </row>
    <row r="53" spans="1:2" x14ac:dyDescent="0.25">
      <c r="A53" s="35">
        <v>46</v>
      </c>
      <c r="B53" s="36">
        <v>12.56</v>
      </c>
    </row>
    <row r="54" spans="1:2" x14ac:dyDescent="0.25">
      <c r="A54" s="35">
        <v>47</v>
      </c>
      <c r="B54" s="36">
        <v>12.74</v>
      </c>
    </row>
    <row r="55" spans="1:2" x14ac:dyDescent="0.25">
      <c r="A55" s="35">
        <v>48</v>
      </c>
      <c r="B55" s="36">
        <v>12.93</v>
      </c>
    </row>
    <row r="56" spans="1:2" x14ac:dyDescent="0.25">
      <c r="A56" s="35">
        <v>49</v>
      </c>
      <c r="B56" s="36">
        <v>13.12</v>
      </c>
    </row>
    <row r="57" spans="1:2" x14ac:dyDescent="0.25">
      <c r="A57" s="35">
        <v>50</v>
      </c>
      <c r="B57" s="36">
        <v>13.32</v>
      </c>
    </row>
    <row r="58" spans="1:2" x14ac:dyDescent="0.25">
      <c r="A58" s="35">
        <v>51</v>
      </c>
      <c r="B58" s="36">
        <v>13.52</v>
      </c>
    </row>
    <row r="59" spans="1:2" x14ac:dyDescent="0.25">
      <c r="A59" s="35">
        <v>52</v>
      </c>
      <c r="B59" s="36">
        <v>13.72</v>
      </c>
    </row>
    <row r="60" spans="1:2" x14ac:dyDescent="0.25">
      <c r="A60" s="35">
        <v>53</v>
      </c>
      <c r="B60" s="36">
        <v>13.93</v>
      </c>
    </row>
    <row r="61" spans="1:2" x14ac:dyDescent="0.25">
      <c r="A61" s="35">
        <v>54</v>
      </c>
      <c r="B61" s="36">
        <v>14.14</v>
      </c>
    </row>
    <row r="62" spans="1:2" x14ac:dyDescent="0.25">
      <c r="A62" s="35">
        <v>55</v>
      </c>
      <c r="B62" s="36">
        <v>14.36</v>
      </c>
    </row>
    <row r="63" spans="1:2" x14ac:dyDescent="0.25">
      <c r="A63" s="35">
        <v>56</v>
      </c>
      <c r="B63" s="36">
        <v>14.58</v>
      </c>
    </row>
    <row r="64" spans="1:2" x14ac:dyDescent="0.25">
      <c r="A64" s="35">
        <v>57</v>
      </c>
      <c r="B64" s="36">
        <v>14.81</v>
      </c>
    </row>
    <row r="65" spans="1:2" x14ac:dyDescent="0.25">
      <c r="A65" s="35">
        <v>58</v>
      </c>
      <c r="B65" s="36">
        <v>15.05</v>
      </c>
    </row>
    <row r="66" spans="1:2" x14ac:dyDescent="0.25">
      <c r="A66" s="35">
        <v>59</v>
      </c>
      <c r="B66" s="36">
        <v>15.29</v>
      </c>
    </row>
    <row r="67" spans="1:2" x14ac:dyDescent="0.25">
      <c r="A67" s="35">
        <v>60</v>
      </c>
      <c r="B67" s="36">
        <v>15.54</v>
      </c>
    </row>
    <row r="68" spans="1:2" x14ac:dyDescent="0.25">
      <c r="A68" s="35">
        <v>61</v>
      </c>
      <c r="B68" s="36">
        <v>15.8</v>
      </c>
    </row>
    <row r="69" spans="1:2" x14ac:dyDescent="0.25">
      <c r="A69" s="35">
        <v>62</v>
      </c>
      <c r="B69" s="36">
        <v>16.07</v>
      </c>
    </row>
    <row r="70" spans="1:2" x14ac:dyDescent="0.25">
      <c r="A70" s="35">
        <v>63</v>
      </c>
      <c r="B70" s="36">
        <v>16.350000000000001</v>
      </c>
    </row>
    <row r="71" spans="1:2" x14ac:dyDescent="0.25">
      <c r="A71" s="35">
        <v>64</v>
      </c>
      <c r="B71" s="36">
        <v>16.64</v>
      </c>
    </row>
    <row r="72" spans="1:2" x14ac:dyDescent="0.25">
      <c r="A72" s="35">
        <v>65</v>
      </c>
      <c r="B72" s="36">
        <v>16.95</v>
      </c>
    </row>
    <row r="73" spans="1:2" x14ac:dyDescent="0.25">
      <c r="A73" s="35">
        <v>66</v>
      </c>
      <c r="B73" s="36">
        <v>17.27</v>
      </c>
    </row>
    <row r="74" spans="1:2" x14ac:dyDescent="0.25">
      <c r="A74" s="35">
        <v>67</v>
      </c>
      <c r="B74" s="36">
        <v>17.600000000000001</v>
      </c>
    </row>
    <row r="75" spans="1:2" x14ac:dyDescent="0.25">
      <c r="A75" s="35">
        <v>68</v>
      </c>
      <c r="B75" s="36">
        <v>17.43</v>
      </c>
    </row>
    <row r="76" spans="1:2" x14ac:dyDescent="0.25">
      <c r="A76" s="35">
        <v>69</v>
      </c>
      <c r="B76" s="36">
        <v>16.760000000000002</v>
      </c>
    </row>
    <row r="77" spans="1:2" x14ac:dyDescent="0.25">
      <c r="A77" s="35">
        <v>70</v>
      </c>
      <c r="B77" s="36">
        <v>16.079999999999998</v>
      </c>
    </row>
    <row r="78" spans="1:2" x14ac:dyDescent="0.25">
      <c r="A78" s="35">
        <v>71</v>
      </c>
      <c r="B78" s="36">
        <v>15.41</v>
      </c>
    </row>
    <row r="79" spans="1:2" x14ac:dyDescent="0.25">
      <c r="A79" s="35">
        <v>72</v>
      </c>
      <c r="B79" s="36">
        <v>14.74</v>
      </c>
    </row>
    <row r="80" spans="1:2" x14ac:dyDescent="0.25">
      <c r="A80" s="35">
        <v>73</v>
      </c>
      <c r="B80" s="36">
        <v>14.08</v>
      </c>
    </row>
    <row r="81" spans="1:2" x14ac:dyDescent="0.25">
      <c r="A81" s="35">
        <v>74</v>
      </c>
      <c r="B81" s="36">
        <v>13.42</v>
      </c>
    </row>
  </sheetData>
  <sheetProtection algorithmName="SHA-512" hashValue="kusXvEygPjyLruKUiyfTd9x/eYB1DS+rr2QFPfJlm4VEcgm9B+t399TARg56BbL7i8u9sMnttGcHw1MdugoBlQ==" saltValue="Mcnp5Vq2coHY51gKwhiC9g==" spinCount="100000" sheet="1" objects="1" scenarios="1"/>
  <conditionalFormatting sqref="A6:A21">
    <cfRule type="expression" dxfId="305" priority="5" stopIfTrue="1">
      <formula>MOD(ROW(),2)=0</formula>
    </cfRule>
    <cfRule type="expression" dxfId="304" priority="6" stopIfTrue="1">
      <formula>MOD(ROW(),2)&lt;&gt;0</formula>
    </cfRule>
  </conditionalFormatting>
  <conditionalFormatting sqref="A26:A81">
    <cfRule type="expression" dxfId="303" priority="1" stopIfTrue="1">
      <formula>MOD(ROW(),2)=0</formula>
    </cfRule>
    <cfRule type="expression" dxfId="302" priority="2" stopIfTrue="1">
      <formula>MOD(ROW(),2)&lt;&gt;0</formula>
    </cfRule>
  </conditionalFormatting>
  <conditionalFormatting sqref="B6:B21">
    <cfRule type="expression" dxfId="301" priority="7" stopIfTrue="1">
      <formula>MOD(ROW(),2)=0</formula>
    </cfRule>
    <cfRule type="expression" dxfId="300" priority="8" stopIfTrue="1">
      <formula>MOD(ROW(),2)&lt;&gt;0</formula>
    </cfRule>
  </conditionalFormatting>
  <conditionalFormatting sqref="B26:B81">
    <cfRule type="expression" dxfId="299" priority="3" stopIfTrue="1">
      <formula>MOD(ROW(),2)=0</formula>
    </cfRule>
    <cfRule type="expression" dxfId="298" priority="4"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AC7FC-61AC-4EF6-A07B-00C2E0E68CD6}">
  <sheetPr codeName="Sheet95"/>
  <dimension ref="A1:M66"/>
  <sheetViews>
    <sheetView showGridLines="0" workbookViewId="0"/>
  </sheetViews>
  <sheetFormatPr defaultColWidth="9.26953125" defaultRowHeight="13.2" x14ac:dyDescent="0.25"/>
  <cols>
    <col min="1" max="1" width="28.26953125" style="64" customWidth="1"/>
    <col min="2" max="13" width="11" style="64" customWidth="1"/>
    <col min="14"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Scheme pays AA - x-609</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384</v>
      </c>
      <c r="C9" s="63"/>
      <c r="D9" s="63"/>
      <c r="E9" s="63"/>
      <c r="F9" s="63"/>
      <c r="G9" s="63"/>
      <c r="H9" s="63"/>
      <c r="I9" s="63"/>
      <c r="J9" s="63"/>
      <c r="K9" s="63"/>
      <c r="L9" s="63"/>
      <c r="M9" s="63"/>
    </row>
    <row r="10" spans="1:13" x14ac:dyDescent="0.25">
      <c r="A10" s="56" t="s">
        <v>6</v>
      </c>
      <c r="B10" s="63" t="s">
        <v>401</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402</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609</v>
      </c>
      <c r="C14" s="63"/>
      <c r="D14" s="63"/>
      <c r="E14" s="63"/>
      <c r="F14" s="63"/>
      <c r="G14" s="63"/>
      <c r="H14" s="63"/>
      <c r="I14" s="63"/>
      <c r="J14" s="63"/>
      <c r="K14" s="63"/>
      <c r="L14" s="63"/>
      <c r="M14" s="63"/>
    </row>
    <row r="15" spans="1:13" x14ac:dyDescent="0.25">
      <c r="A15" s="56" t="s">
        <v>497</v>
      </c>
      <c r="B15" s="63" t="s">
        <v>570</v>
      </c>
      <c r="C15" s="63"/>
      <c r="D15" s="63"/>
      <c r="E15" s="63"/>
      <c r="F15" s="63"/>
      <c r="G15" s="63"/>
      <c r="H15" s="63"/>
      <c r="I15" s="63"/>
      <c r="J15" s="63"/>
      <c r="K15" s="63"/>
      <c r="L15" s="63"/>
      <c r="M15" s="63"/>
    </row>
    <row r="16" spans="1:13" x14ac:dyDescent="0.25">
      <c r="A16" s="56" t="s">
        <v>168</v>
      </c>
      <c r="B16" s="63" t="s">
        <v>403</v>
      </c>
      <c r="C16" s="63"/>
      <c r="D16" s="63"/>
      <c r="E16" s="63"/>
      <c r="F16" s="63"/>
      <c r="G16" s="63"/>
      <c r="H16" s="63"/>
      <c r="I16" s="63"/>
      <c r="J16" s="63"/>
      <c r="K16" s="63"/>
      <c r="L16" s="63"/>
      <c r="M16" s="63"/>
    </row>
    <row r="17" spans="1:13" x14ac:dyDescent="0.25">
      <c r="A17" s="62" t="s">
        <v>499</v>
      </c>
      <c r="B17" s="63"/>
      <c r="C17" s="63"/>
      <c r="D17" s="63"/>
      <c r="E17" s="63"/>
      <c r="F17" s="63"/>
      <c r="G17" s="63"/>
      <c r="H17" s="63"/>
      <c r="I17" s="63"/>
      <c r="J17" s="63"/>
      <c r="K17" s="63"/>
      <c r="L17" s="63"/>
      <c r="M17" s="63"/>
    </row>
    <row r="18" spans="1:13" x14ac:dyDescent="0.25">
      <c r="A18" s="56" t="s">
        <v>170</v>
      </c>
      <c r="B18" s="65">
        <v>45135</v>
      </c>
      <c r="C18" s="65"/>
      <c r="D18" s="65"/>
      <c r="E18" s="65"/>
      <c r="F18" s="65"/>
      <c r="G18" s="65"/>
      <c r="H18" s="65"/>
      <c r="I18" s="65"/>
      <c r="J18" s="65"/>
      <c r="K18" s="65"/>
      <c r="L18" s="65"/>
      <c r="M18" s="65"/>
    </row>
    <row r="19" spans="1:13" x14ac:dyDescent="0.25">
      <c r="A19" s="56" t="s">
        <v>171</v>
      </c>
      <c r="B19" s="63"/>
      <c r="C19" s="63"/>
      <c r="D19" s="63"/>
      <c r="E19" s="63"/>
      <c r="F19" s="63"/>
      <c r="G19" s="63"/>
      <c r="H19" s="63"/>
      <c r="I19" s="63"/>
      <c r="J19" s="63"/>
      <c r="K19" s="63"/>
      <c r="L19" s="63"/>
      <c r="M19" s="63"/>
    </row>
    <row r="20" spans="1:13" x14ac:dyDescent="0.25">
      <c r="A20" s="56" t="s">
        <v>172</v>
      </c>
      <c r="B20" s="63" t="s">
        <v>181</v>
      </c>
      <c r="C20" s="63"/>
      <c r="D20" s="63"/>
      <c r="E20" s="63"/>
      <c r="F20" s="63"/>
      <c r="G20" s="63"/>
      <c r="H20" s="63"/>
      <c r="I20" s="63"/>
      <c r="J20" s="63"/>
      <c r="K20" s="63"/>
      <c r="L20" s="63"/>
      <c r="M20" s="63"/>
    </row>
    <row r="21" spans="1:13" x14ac:dyDescent="0.25">
      <c r="A21" s="56" t="s">
        <v>500</v>
      </c>
      <c r="B21" s="63" t="s">
        <v>88</v>
      </c>
      <c r="C21" s="63"/>
      <c r="D21" s="63"/>
      <c r="E21" s="63"/>
      <c r="F21" s="63"/>
      <c r="G21" s="63"/>
      <c r="H21" s="63"/>
      <c r="I21" s="63"/>
      <c r="J21" s="63"/>
      <c r="K21" s="63"/>
      <c r="L21" s="63"/>
      <c r="M21" s="63"/>
    </row>
    <row r="23" spans="1:13" x14ac:dyDescent="0.25">
      <c r="A23" s="66" t="str">
        <f>HYPERLINK("#'Factor List'!A1", "Back to Factor List")</f>
        <v>Back to Factor List</v>
      </c>
      <c r="B23" s="66" t="str">
        <f>HYPERLINK("#'Assumptions'!A1", "Assumptions")</f>
        <v>Assumptions</v>
      </c>
    </row>
    <row r="26" spans="1:13" x14ac:dyDescent="0.25">
      <c r="A26" s="34" t="s">
        <v>513</v>
      </c>
      <c r="B26" s="34">
        <v>0</v>
      </c>
      <c r="C26" s="34">
        <v>1</v>
      </c>
      <c r="D26" s="34">
        <v>2</v>
      </c>
      <c r="E26" s="34">
        <v>3</v>
      </c>
      <c r="F26" s="34">
        <v>4</v>
      </c>
      <c r="G26" s="34">
        <v>5</v>
      </c>
      <c r="H26" s="34">
        <v>6</v>
      </c>
      <c r="I26" s="34">
        <v>7</v>
      </c>
      <c r="J26" s="34">
        <v>8</v>
      </c>
      <c r="K26" s="34">
        <v>9</v>
      </c>
      <c r="L26" s="34">
        <v>10</v>
      </c>
      <c r="M26" s="34">
        <v>11</v>
      </c>
    </row>
    <row r="27" spans="1:13" x14ac:dyDescent="0.25">
      <c r="A27" s="35">
        <v>0</v>
      </c>
      <c r="B27" s="37">
        <v>1</v>
      </c>
      <c r="C27" s="37">
        <v>0.998</v>
      </c>
      <c r="D27" s="37">
        <v>0.99299999999999999</v>
      </c>
      <c r="E27" s="37">
        <v>0.98899999999999999</v>
      </c>
      <c r="F27" s="37">
        <v>0.98399999999999999</v>
      </c>
      <c r="G27" s="37">
        <v>0.97899999999999998</v>
      </c>
      <c r="H27" s="37">
        <v>0.97499999999999998</v>
      </c>
      <c r="I27" s="37">
        <v>0.97</v>
      </c>
      <c r="J27" s="37">
        <v>0.96599999999999997</v>
      </c>
      <c r="K27" s="37">
        <v>0.96099999999999997</v>
      </c>
      <c r="L27" s="37">
        <v>0.95599999999999996</v>
      </c>
      <c r="M27" s="37">
        <v>0.95199999999999996</v>
      </c>
    </row>
    <row r="28" spans="1:13" x14ac:dyDescent="0.25">
      <c r="A28" s="35">
        <v>1</v>
      </c>
      <c r="B28" s="37">
        <v>0.94699999999999995</v>
      </c>
      <c r="C28" s="37">
        <v>0.94299999999999995</v>
      </c>
      <c r="D28" s="37">
        <v>0.93899999999999995</v>
      </c>
      <c r="E28" s="37">
        <v>0.93400000000000005</v>
      </c>
      <c r="F28" s="37">
        <v>0.93</v>
      </c>
      <c r="G28" s="37">
        <v>0.92600000000000005</v>
      </c>
      <c r="H28" s="37">
        <v>0.92200000000000004</v>
      </c>
      <c r="I28" s="37">
        <v>0.91700000000000004</v>
      </c>
      <c r="J28" s="37">
        <v>0.91300000000000003</v>
      </c>
      <c r="K28" s="37">
        <v>0.90900000000000003</v>
      </c>
      <c r="L28" s="37">
        <v>0.90500000000000003</v>
      </c>
      <c r="M28" s="37">
        <v>0.9</v>
      </c>
    </row>
    <row r="29" spans="1:13" x14ac:dyDescent="0.25">
      <c r="A29" s="35">
        <v>2</v>
      </c>
      <c r="B29" s="37">
        <v>0.89600000000000002</v>
      </c>
      <c r="C29" s="37">
        <v>0.89200000000000002</v>
      </c>
      <c r="D29" s="37">
        <v>0.88800000000000001</v>
      </c>
      <c r="E29" s="37">
        <v>0.88400000000000001</v>
      </c>
      <c r="F29" s="37">
        <v>0.88</v>
      </c>
      <c r="G29" s="37">
        <v>0.876</v>
      </c>
      <c r="H29" s="37">
        <v>0.872</v>
      </c>
      <c r="I29" s="37">
        <v>0.86799999999999999</v>
      </c>
      <c r="J29" s="37">
        <v>0.86399999999999999</v>
      </c>
      <c r="K29" s="37">
        <v>0.86</v>
      </c>
      <c r="L29" s="37">
        <v>0.85599999999999998</v>
      </c>
      <c r="M29" s="37">
        <v>0.85199999999999998</v>
      </c>
    </row>
    <row r="30" spans="1:13" x14ac:dyDescent="0.25">
      <c r="A30" s="35">
        <v>3</v>
      </c>
      <c r="B30" s="37">
        <v>0.84799999999999998</v>
      </c>
      <c r="C30" s="37">
        <v>0.84399999999999997</v>
      </c>
      <c r="D30" s="37">
        <v>0.84099999999999997</v>
      </c>
      <c r="E30" s="37">
        <v>0.83699999999999997</v>
      </c>
      <c r="F30" s="37">
        <v>0.83299999999999996</v>
      </c>
      <c r="G30" s="37">
        <v>0.83</v>
      </c>
      <c r="H30" s="37">
        <v>0.82599999999999996</v>
      </c>
      <c r="I30" s="37">
        <v>0.82199999999999995</v>
      </c>
      <c r="J30" s="37">
        <v>0.81899999999999995</v>
      </c>
      <c r="K30" s="37">
        <v>0.81499999999999995</v>
      </c>
      <c r="L30" s="37">
        <v>0.81100000000000005</v>
      </c>
      <c r="M30" s="37">
        <v>0.80800000000000005</v>
      </c>
    </row>
    <row r="31" spans="1:13" x14ac:dyDescent="0.25">
      <c r="A31" s="35">
        <v>4</v>
      </c>
      <c r="B31" s="37">
        <v>0.80400000000000005</v>
      </c>
      <c r="C31" s="37">
        <v>0.8</v>
      </c>
      <c r="D31" s="37">
        <v>0.79700000000000004</v>
      </c>
      <c r="E31" s="37">
        <v>0.79400000000000004</v>
      </c>
      <c r="F31" s="37">
        <v>0.79</v>
      </c>
      <c r="G31" s="37">
        <v>0.78700000000000003</v>
      </c>
      <c r="H31" s="37">
        <v>0.78400000000000003</v>
      </c>
      <c r="I31" s="37">
        <v>0.78</v>
      </c>
      <c r="J31" s="37">
        <v>0.77700000000000002</v>
      </c>
      <c r="K31" s="37">
        <v>0.77400000000000002</v>
      </c>
      <c r="L31" s="37">
        <v>0.77</v>
      </c>
      <c r="M31" s="37">
        <v>0.76700000000000002</v>
      </c>
    </row>
    <row r="32" spans="1:13" x14ac:dyDescent="0.25">
      <c r="A32" s="35">
        <v>5</v>
      </c>
      <c r="B32" s="37">
        <v>0.76400000000000001</v>
      </c>
      <c r="C32" s="37">
        <v>0.76</v>
      </c>
      <c r="D32" s="37">
        <v>0.75700000000000001</v>
      </c>
      <c r="E32" s="37">
        <v>0.754</v>
      </c>
      <c r="F32" s="37">
        <v>0.751</v>
      </c>
      <c r="G32" s="37">
        <v>0.748</v>
      </c>
      <c r="H32" s="37">
        <v>0.745</v>
      </c>
      <c r="I32" s="37">
        <v>0.74199999999999999</v>
      </c>
      <c r="J32" s="37">
        <v>0.73899999999999999</v>
      </c>
      <c r="K32" s="37">
        <v>0.73599999999999999</v>
      </c>
      <c r="L32" s="37">
        <v>0.73299999999999998</v>
      </c>
      <c r="M32" s="37">
        <v>0.73</v>
      </c>
    </row>
    <row r="33" spans="1:13" x14ac:dyDescent="0.25">
      <c r="A33" s="35">
        <v>6</v>
      </c>
      <c r="B33" s="37">
        <v>0.72699999999999998</v>
      </c>
      <c r="C33" s="37">
        <v>0.72399999999999998</v>
      </c>
      <c r="D33" s="37">
        <v>0.72099999999999997</v>
      </c>
      <c r="E33" s="37">
        <v>0.71799999999999997</v>
      </c>
      <c r="F33" s="37">
        <v>0.71499999999999997</v>
      </c>
      <c r="G33" s="37">
        <v>0.71199999999999997</v>
      </c>
      <c r="H33" s="37">
        <v>0.70899999999999996</v>
      </c>
      <c r="I33" s="37">
        <v>0.70699999999999996</v>
      </c>
      <c r="J33" s="37">
        <v>0.70399999999999996</v>
      </c>
      <c r="K33" s="37">
        <v>0.70099999999999996</v>
      </c>
      <c r="L33" s="37">
        <v>0.69799999999999995</v>
      </c>
      <c r="M33" s="37">
        <v>0.69499999999999995</v>
      </c>
    </row>
    <row r="34" spans="1:13" x14ac:dyDescent="0.25">
      <c r="A34" s="35">
        <v>7</v>
      </c>
      <c r="B34" s="37">
        <v>0.69199999999999995</v>
      </c>
      <c r="C34" s="37">
        <v>0.69</v>
      </c>
      <c r="D34" s="37">
        <v>0.68700000000000006</v>
      </c>
      <c r="E34" s="37">
        <v>0.68500000000000005</v>
      </c>
      <c r="F34" s="37">
        <v>0.68200000000000005</v>
      </c>
      <c r="G34" s="37">
        <v>0.67900000000000005</v>
      </c>
      <c r="H34" s="37">
        <v>0.67700000000000005</v>
      </c>
      <c r="I34" s="37">
        <v>0.67400000000000004</v>
      </c>
      <c r="J34" s="37">
        <v>0.67200000000000004</v>
      </c>
      <c r="K34" s="37">
        <v>0.66900000000000004</v>
      </c>
      <c r="L34" s="37">
        <v>0.66600000000000004</v>
      </c>
      <c r="M34" s="37">
        <v>0.66400000000000003</v>
      </c>
    </row>
    <row r="35" spans="1:13" x14ac:dyDescent="0.25">
      <c r="A35" s="35">
        <v>8</v>
      </c>
      <c r="B35" s="37">
        <v>0.66100000000000003</v>
      </c>
      <c r="C35" s="37">
        <v>0.65900000000000003</v>
      </c>
      <c r="D35" s="37">
        <v>0.65600000000000003</v>
      </c>
      <c r="E35" s="37">
        <v>0.65400000000000003</v>
      </c>
      <c r="F35" s="37">
        <v>0.65200000000000002</v>
      </c>
      <c r="G35" s="37">
        <v>0.64900000000000002</v>
      </c>
      <c r="H35" s="37">
        <v>0.64700000000000002</v>
      </c>
      <c r="I35" s="37">
        <v>0.64400000000000002</v>
      </c>
      <c r="J35" s="37">
        <v>0.64200000000000002</v>
      </c>
      <c r="K35" s="37">
        <v>0.63900000000000001</v>
      </c>
      <c r="L35" s="37">
        <v>0.63700000000000001</v>
      </c>
      <c r="M35" s="37">
        <v>0.63500000000000001</v>
      </c>
    </row>
    <row r="36" spans="1:13" x14ac:dyDescent="0.25">
      <c r="A36" s="35">
        <v>9</v>
      </c>
      <c r="B36" s="37">
        <v>0.63200000000000001</v>
      </c>
      <c r="C36" s="37">
        <v>0.63</v>
      </c>
      <c r="D36" s="37">
        <v>0.628</v>
      </c>
      <c r="E36" s="37">
        <v>0.625</v>
      </c>
      <c r="F36" s="37">
        <v>0.623</v>
      </c>
      <c r="G36" s="37">
        <v>0.621</v>
      </c>
      <c r="H36" s="37">
        <v>0.61799999999999999</v>
      </c>
      <c r="I36" s="37">
        <v>0.61599999999999999</v>
      </c>
      <c r="J36" s="37">
        <v>0.61399999999999999</v>
      </c>
      <c r="K36" s="37">
        <v>0.61099999999999999</v>
      </c>
      <c r="L36" s="37">
        <v>0.60899999999999999</v>
      </c>
      <c r="M36" s="37">
        <v>0.60699999999999998</v>
      </c>
    </row>
    <row r="37" spans="1:13" x14ac:dyDescent="0.25">
      <c r="A37" s="35">
        <v>10</v>
      </c>
      <c r="B37" s="37">
        <v>0.60399999999999998</v>
      </c>
      <c r="C37" s="37">
        <v>0.60199999999999998</v>
      </c>
      <c r="D37" s="37">
        <v>0.6</v>
      </c>
      <c r="E37" s="37">
        <v>0.59799999999999998</v>
      </c>
      <c r="F37" s="37">
        <v>0.59599999999999997</v>
      </c>
      <c r="G37" s="37">
        <v>0.59399999999999997</v>
      </c>
      <c r="H37" s="37">
        <v>0.59199999999999997</v>
      </c>
      <c r="I37" s="37">
        <v>0.58899999999999997</v>
      </c>
      <c r="J37" s="37">
        <v>0.58699999999999997</v>
      </c>
      <c r="K37" s="37">
        <v>0.58499999999999996</v>
      </c>
      <c r="L37" s="37">
        <v>0.58299999999999996</v>
      </c>
      <c r="M37" s="37">
        <v>0.58099999999999996</v>
      </c>
    </row>
    <row r="38" spans="1:13" x14ac:dyDescent="0.25">
      <c r="A38" s="35">
        <v>11</v>
      </c>
      <c r="B38" s="37">
        <v>0.57899999999999996</v>
      </c>
      <c r="C38" s="37">
        <v>0.57699999999999996</v>
      </c>
      <c r="D38" s="37">
        <v>0.57499999999999996</v>
      </c>
      <c r="E38" s="37">
        <v>0.57299999999999995</v>
      </c>
      <c r="F38" s="37">
        <v>0.57099999999999995</v>
      </c>
      <c r="G38" s="37">
        <v>0.56899999999999995</v>
      </c>
      <c r="H38" s="37">
        <v>0.56699999999999995</v>
      </c>
      <c r="I38" s="37">
        <v>0.56499999999999995</v>
      </c>
      <c r="J38" s="37">
        <v>0.56299999999999994</v>
      </c>
      <c r="K38" s="37">
        <v>0.56100000000000005</v>
      </c>
      <c r="L38" s="37">
        <v>0.55900000000000005</v>
      </c>
      <c r="M38" s="37">
        <v>0.55700000000000005</v>
      </c>
    </row>
    <row r="39" spans="1:13" x14ac:dyDescent="0.25">
      <c r="A39" s="35">
        <v>12</v>
      </c>
      <c r="B39" s="37">
        <v>0.55500000000000005</v>
      </c>
      <c r="C39" s="37">
        <v>0.55300000000000005</v>
      </c>
      <c r="D39" s="37">
        <v>0.55100000000000005</v>
      </c>
      <c r="E39" s="37">
        <v>0.54900000000000004</v>
      </c>
      <c r="F39" s="37">
        <v>0.54800000000000004</v>
      </c>
      <c r="G39" s="37">
        <v>0.54600000000000004</v>
      </c>
      <c r="H39" s="37">
        <v>0.54400000000000004</v>
      </c>
      <c r="I39" s="37">
        <v>0.54200000000000004</v>
      </c>
      <c r="J39" s="37">
        <v>0.54</v>
      </c>
      <c r="K39" s="37">
        <v>0.53800000000000003</v>
      </c>
      <c r="L39" s="37">
        <v>0.53700000000000003</v>
      </c>
      <c r="M39" s="37">
        <v>0.53500000000000003</v>
      </c>
    </row>
    <row r="40" spans="1:13" x14ac:dyDescent="0.25">
      <c r="A40" s="35">
        <v>13</v>
      </c>
      <c r="B40" s="37">
        <v>0.53300000000000003</v>
      </c>
      <c r="C40" s="37">
        <v>0.53100000000000003</v>
      </c>
      <c r="D40" s="37">
        <v>0.52900000000000003</v>
      </c>
      <c r="E40" s="37">
        <v>0.52800000000000002</v>
      </c>
      <c r="F40" s="37">
        <v>0.52600000000000002</v>
      </c>
      <c r="G40" s="37">
        <v>0.52400000000000002</v>
      </c>
      <c r="H40" s="37">
        <v>0.52200000000000002</v>
      </c>
      <c r="I40" s="37">
        <v>0.52100000000000002</v>
      </c>
      <c r="J40" s="37">
        <v>0.51900000000000002</v>
      </c>
      <c r="K40" s="37">
        <v>0.51700000000000002</v>
      </c>
      <c r="L40" s="37">
        <v>0.51500000000000001</v>
      </c>
      <c r="M40" s="37">
        <v>0.51400000000000001</v>
      </c>
    </row>
    <row r="41" spans="1:13" x14ac:dyDescent="0.25">
      <c r="A41" s="35">
        <v>14</v>
      </c>
      <c r="B41" s="37">
        <v>0.51200000000000001</v>
      </c>
      <c r="C41" s="37">
        <v>0.51</v>
      </c>
      <c r="D41" s="37">
        <v>0.50900000000000001</v>
      </c>
      <c r="E41" s="37">
        <v>0.50700000000000001</v>
      </c>
      <c r="F41" s="37">
        <v>0.505</v>
      </c>
      <c r="G41" s="37">
        <v>0.504</v>
      </c>
      <c r="H41" s="37">
        <v>0.502</v>
      </c>
      <c r="I41" s="37">
        <v>0.5</v>
      </c>
      <c r="J41" s="37">
        <v>0.499</v>
      </c>
      <c r="K41" s="37">
        <v>0.497</v>
      </c>
      <c r="L41" s="37">
        <v>0.495</v>
      </c>
      <c r="M41" s="37">
        <v>0.49399999999999999</v>
      </c>
    </row>
    <row r="42" spans="1:13" x14ac:dyDescent="0.25">
      <c r="A42" s="35">
        <v>15</v>
      </c>
      <c r="B42" s="37">
        <v>0.49199999999999999</v>
      </c>
      <c r="C42" s="37">
        <v>0.49</v>
      </c>
      <c r="D42" s="37">
        <v>0.48899999999999999</v>
      </c>
      <c r="E42" s="37">
        <v>0.48699999999999999</v>
      </c>
      <c r="F42" s="37">
        <v>0.48499999999999999</v>
      </c>
      <c r="G42" s="37">
        <v>0.48399999999999999</v>
      </c>
      <c r="H42" s="37">
        <v>0.48199999999999998</v>
      </c>
      <c r="I42" s="37">
        <v>0.48099999999999998</v>
      </c>
      <c r="J42" s="37">
        <v>0.47899999999999998</v>
      </c>
      <c r="K42" s="37">
        <v>0.47799999999999998</v>
      </c>
      <c r="L42" s="37">
        <v>0.47599999999999998</v>
      </c>
      <c r="M42" s="37">
        <v>0.47399999999999998</v>
      </c>
    </row>
    <row r="43" spans="1:13" x14ac:dyDescent="0.25">
      <c r="A43" s="35">
        <v>16</v>
      </c>
      <c r="B43" s="37">
        <v>0.47299999999999998</v>
      </c>
      <c r="C43" s="37">
        <v>0.47099999999999997</v>
      </c>
      <c r="D43" s="37">
        <v>0.47</v>
      </c>
      <c r="E43" s="37">
        <v>0.46800000000000003</v>
      </c>
      <c r="F43" s="37">
        <v>0.46700000000000003</v>
      </c>
      <c r="G43" s="37">
        <v>0.46600000000000003</v>
      </c>
      <c r="H43" s="37">
        <v>0.46400000000000002</v>
      </c>
      <c r="I43" s="37">
        <v>0.46300000000000002</v>
      </c>
      <c r="J43" s="37">
        <v>0.46100000000000002</v>
      </c>
      <c r="K43" s="37">
        <v>0.46</v>
      </c>
      <c r="L43" s="37">
        <v>0.45900000000000002</v>
      </c>
      <c r="M43" s="37">
        <v>0.45700000000000002</v>
      </c>
    </row>
    <row r="44" spans="1:13" x14ac:dyDescent="0.25">
      <c r="A44" s="35">
        <v>17</v>
      </c>
      <c r="B44" s="37">
        <v>0.45600000000000002</v>
      </c>
      <c r="C44" s="37">
        <v>0.45400000000000001</v>
      </c>
      <c r="D44" s="37">
        <v>0.45300000000000001</v>
      </c>
      <c r="E44" s="37">
        <v>0.45100000000000001</v>
      </c>
      <c r="F44" s="37">
        <v>0.45</v>
      </c>
      <c r="G44" s="37">
        <v>0.44900000000000001</v>
      </c>
      <c r="H44" s="37">
        <v>0.44700000000000001</v>
      </c>
      <c r="I44" s="37">
        <v>0.44600000000000001</v>
      </c>
      <c r="J44" s="37">
        <v>0.44400000000000001</v>
      </c>
      <c r="K44" s="37">
        <v>0.443</v>
      </c>
      <c r="L44" s="37">
        <v>0.442</v>
      </c>
      <c r="M44" s="37">
        <v>0.44</v>
      </c>
    </row>
    <row r="45" spans="1:13" x14ac:dyDescent="0.25">
      <c r="A45" s="35">
        <v>18</v>
      </c>
      <c r="B45" s="37">
        <v>0.439</v>
      </c>
      <c r="C45" s="37">
        <v>0.437</v>
      </c>
      <c r="D45" s="37">
        <v>0.436</v>
      </c>
      <c r="E45" s="37">
        <v>0.434</v>
      </c>
      <c r="F45" s="37">
        <v>0.433</v>
      </c>
      <c r="G45" s="37">
        <v>0.43099999999999999</v>
      </c>
      <c r="H45" s="37">
        <v>0.43</v>
      </c>
      <c r="I45" s="37">
        <v>0.42799999999999999</v>
      </c>
      <c r="J45" s="37">
        <v>0.42699999999999999</v>
      </c>
      <c r="K45" s="37">
        <v>0.42499999999999999</v>
      </c>
      <c r="L45" s="37">
        <v>0.42399999999999999</v>
      </c>
      <c r="M45" s="37">
        <v>0.42199999999999999</v>
      </c>
    </row>
    <row r="46" spans="1:13" x14ac:dyDescent="0.25">
      <c r="A46" s="35">
        <v>19</v>
      </c>
      <c r="B46" s="37">
        <v>0.42099999999999999</v>
      </c>
      <c r="C46" s="37">
        <v>0.41899999999999998</v>
      </c>
      <c r="D46" s="37">
        <v>0.41799999999999998</v>
      </c>
      <c r="E46" s="37">
        <v>0.41599999999999998</v>
      </c>
      <c r="F46" s="37">
        <v>0.41499999999999998</v>
      </c>
      <c r="G46" s="37">
        <v>0.41399999999999998</v>
      </c>
      <c r="H46" s="37">
        <v>0.41199999999999998</v>
      </c>
      <c r="I46" s="37">
        <v>0.41099999999999998</v>
      </c>
      <c r="J46" s="37">
        <v>0.40899999999999997</v>
      </c>
      <c r="K46" s="37">
        <v>0.40799999999999997</v>
      </c>
      <c r="L46" s="37">
        <v>0.40699999999999997</v>
      </c>
      <c r="M46" s="37">
        <v>0.40500000000000003</v>
      </c>
    </row>
    <row r="47" spans="1:13" x14ac:dyDescent="0.25">
      <c r="A47" s="35">
        <v>20</v>
      </c>
      <c r="B47" s="37">
        <v>0.40400000000000003</v>
      </c>
      <c r="C47" s="37">
        <v>0.40200000000000002</v>
      </c>
      <c r="D47" s="37">
        <v>0.40100000000000002</v>
      </c>
      <c r="E47" s="37">
        <v>0.4</v>
      </c>
      <c r="F47" s="37">
        <v>0.39800000000000002</v>
      </c>
      <c r="G47" s="37">
        <v>0.39700000000000002</v>
      </c>
      <c r="H47" s="37">
        <v>0.39600000000000002</v>
      </c>
      <c r="I47" s="37">
        <v>0.39400000000000002</v>
      </c>
      <c r="J47" s="37">
        <v>0.39300000000000002</v>
      </c>
      <c r="K47" s="37">
        <v>0.39200000000000002</v>
      </c>
      <c r="L47" s="37">
        <v>0.39</v>
      </c>
      <c r="M47" s="37">
        <v>0.38900000000000001</v>
      </c>
    </row>
    <row r="48" spans="1:13" x14ac:dyDescent="0.25">
      <c r="A48" s="35">
        <v>21</v>
      </c>
      <c r="B48" s="37">
        <v>0.38800000000000001</v>
      </c>
      <c r="C48" s="37">
        <v>0.38600000000000001</v>
      </c>
      <c r="D48" s="37">
        <v>0.38500000000000001</v>
      </c>
      <c r="E48" s="37">
        <v>0.38400000000000001</v>
      </c>
      <c r="F48" s="37">
        <v>0.38300000000000001</v>
      </c>
      <c r="G48" s="37">
        <v>0.38100000000000001</v>
      </c>
      <c r="H48" s="37">
        <v>0.38</v>
      </c>
      <c r="I48" s="37">
        <v>0.379</v>
      </c>
      <c r="J48" s="37">
        <v>0.378</v>
      </c>
      <c r="K48" s="37">
        <v>0.376</v>
      </c>
      <c r="L48" s="37">
        <v>0.375</v>
      </c>
      <c r="M48" s="37">
        <v>0.374</v>
      </c>
    </row>
    <row r="49" spans="1:13" x14ac:dyDescent="0.25">
      <c r="A49" s="35">
        <v>22</v>
      </c>
      <c r="B49" s="37">
        <v>0.373</v>
      </c>
      <c r="C49" s="37">
        <v>0.371</v>
      </c>
      <c r="D49" s="37">
        <v>0.37</v>
      </c>
      <c r="E49" s="37">
        <v>0.36899999999999999</v>
      </c>
      <c r="F49" s="37">
        <v>0.36799999999999999</v>
      </c>
      <c r="G49" s="37">
        <v>0.36699999999999999</v>
      </c>
      <c r="H49" s="37">
        <v>0.36599999999999999</v>
      </c>
      <c r="I49" s="37">
        <v>0.36499999999999999</v>
      </c>
      <c r="J49" s="37">
        <v>0.36399999999999999</v>
      </c>
      <c r="K49" s="37">
        <v>0.36299999999999999</v>
      </c>
      <c r="L49" s="37">
        <v>0.36199999999999999</v>
      </c>
      <c r="M49" s="37">
        <v>0.36099999999999999</v>
      </c>
    </row>
    <row r="50" spans="1:13" x14ac:dyDescent="0.25">
      <c r="A50" s="35">
        <v>23</v>
      </c>
      <c r="B50" s="37">
        <v>0.36</v>
      </c>
      <c r="C50" s="37">
        <v>0.35899999999999999</v>
      </c>
      <c r="D50" s="37">
        <v>0.35799999999999998</v>
      </c>
      <c r="E50" s="37">
        <v>0.35699999999999998</v>
      </c>
      <c r="F50" s="37">
        <v>0.35599999999999998</v>
      </c>
      <c r="G50" s="37">
        <v>0.35499999999999998</v>
      </c>
      <c r="H50" s="37">
        <v>0.35399999999999998</v>
      </c>
      <c r="I50" s="37">
        <v>0.35299999999999998</v>
      </c>
      <c r="J50" s="37">
        <v>0.35199999999999998</v>
      </c>
      <c r="K50" s="37">
        <v>0.35099999999999998</v>
      </c>
      <c r="L50" s="37">
        <v>0.35</v>
      </c>
      <c r="M50" s="37">
        <v>0.34899999999999998</v>
      </c>
    </row>
    <row r="51" spans="1:13" x14ac:dyDescent="0.25">
      <c r="A51" s="35">
        <v>24</v>
      </c>
      <c r="B51" s="37">
        <v>0.34799999999999998</v>
      </c>
      <c r="C51" s="37">
        <v>0.34699999999999998</v>
      </c>
      <c r="D51" s="37">
        <v>0.34599999999999997</v>
      </c>
      <c r="E51" s="37">
        <v>0.34499999999999997</v>
      </c>
      <c r="F51" s="37">
        <v>0.34399999999999997</v>
      </c>
      <c r="G51" s="37">
        <v>0.34300000000000003</v>
      </c>
      <c r="H51" s="37">
        <v>0.34200000000000003</v>
      </c>
      <c r="I51" s="37">
        <v>0.34100000000000003</v>
      </c>
      <c r="J51" s="37">
        <v>0.34</v>
      </c>
      <c r="K51" s="37">
        <v>0.33900000000000002</v>
      </c>
      <c r="L51" s="37">
        <v>0.33800000000000002</v>
      </c>
      <c r="M51" s="37">
        <v>0.33700000000000002</v>
      </c>
    </row>
    <row r="52" spans="1:13" x14ac:dyDescent="0.25">
      <c r="A52" s="35">
        <v>25</v>
      </c>
      <c r="B52" s="37">
        <v>0.33600000000000002</v>
      </c>
      <c r="C52" s="37">
        <v>0.33600000000000002</v>
      </c>
      <c r="D52" s="37">
        <v>0.33500000000000002</v>
      </c>
      <c r="E52" s="37">
        <v>0.33400000000000002</v>
      </c>
      <c r="F52" s="37">
        <v>0.33300000000000002</v>
      </c>
      <c r="G52" s="37">
        <v>0.33200000000000002</v>
      </c>
      <c r="H52" s="37">
        <v>0.33100000000000002</v>
      </c>
      <c r="I52" s="37">
        <v>0.33</v>
      </c>
      <c r="J52" s="37">
        <v>0.32900000000000001</v>
      </c>
      <c r="K52" s="37">
        <v>0.32800000000000001</v>
      </c>
      <c r="L52" s="37">
        <v>0.32700000000000001</v>
      </c>
      <c r="M52" s="37">
        <v>0.32600000000000001</v>
      </c>
    </row>
    <row r="53" spans="1:13" x14ac:dyDescent="0.25">
      <c r="A53" s="35">
        <v>26</v>
      </c>
      <c r="B53" s="37">
        <v>0.32500000000000001</v>
      </c>
      <c r="C53" s="37">
        <v>0.32500000000000001</v>
      </c>
      <c r="D53" s="37">
        <v>0.32400000000000001</v>
      </c>
      <c r="E53" s="37">
        <v>0.32300000000000001</v>
      </c>
      <c r="F53" s="37">
        <v>0.32200000000000001</v>
      </c>
      <c r="G53" s="37">
        <v>0.32100000000000001</v>
      </c>
      <c r="H53" s="37">
        <v>0.32</v>
      </c>
      <c r="I53" s="37">
        <v>0.31900000000000001</v>
      </c>
      <c r="J53" s="37">
        <v>0.318</v>
      </c>
      <c r="K53" s="37">
        <v>0.317</v>
      </c>
      <c r="L53" s="37">
        <v>0.316</v>
      </c>
      <c r="M53" s="37">
        <v>0.315</v>
      </c>
    </row>
    <row r="54" spans="1:13" x14ac:dyDescent="0.25">
      <c r="A54" s="35">
        <v>27</v>
      </c>
      <c r="B54" s="37">
        <v>0.314</v>
      </c>
      <c r="C54" s="37">
        <v>0.314</v>
      </c>
      <c r="D54" s="37">
        <v>0.313</v>
      </c>
      <c r="E54" s="37">
        <v>0.312</v>
      </c>
      <c r="F54" s="37">
        <v>0.311</v>
      </c>
      <c r="G54" s="37">
        <v>0.311</v>
      </c>
      <c r="H54" s="37">
        <v>0.31</v>
      </c>
      <c r="I54" s="37">
        <v>0.309</v>
      </c>
      <c r="J54" s="37">
        <v>0.308</v>
      </c>
      <c r="K54" s="37">
        <v>0.308</v>
      </c>
      <c r="L54" s="37">
        <v>0.307</v>
      </c>
      <c r="M54" s="37">
        <v>0.30599999999999999</v>
      </c>
    </row>
    <row r="55" spans="1:13" x14ac:dyDescent="0.25">
      <c r="A55" s="35">
        <v>28</v>
      </c>
      <c r="B55" s="37">
        <v>0.30499999999999999</v>
      </c>
      <c r="C55" s="37">
        <v>0.30499999999999999</v>
      </c>
      <c r="D55" s="37">
        <v>0.30399999999999999</v>
      </c>
      <c r="E55" s="37">
        <v>0.30299999999999999</v>
      </c>
      <c r="F55" s="37">
        <v>0.30199999999999999</v>
      </c>
      <c r="G55" s="37">
        <v>0.30099999999999999</v>
      </c>
      <c r="H55" s="37">
        <v>0.3</v>
      </c>
      <c r="I55" s="37">
        <v>0.3</v>
      </c>
      <c r="J55" s="37">
        <v>0.29899999999999999</v>
      </c>
      <c r="K55" s="37">
        <v>0.29799999999999999</v>
      </c>
      <c r="L55" s="37">
        <v>0.29699999999999999</v>
      </c>
      <c r="M55" s="37">
        <v>0.29599999999999999</v>
      </c>
    </row>
    <row r="56" spans="1:13" x14ac:dyDescent="0.25">
      <c r="A56" s="35">
        <v>29</v>
      </c>
      <c r="B56" s="37">
        <v>0.29499999999999998</v>
      </c>
      <c r="C56" s="37">
        <v>0.29499999999999998</v>
      </c>
      <c r="D56" s="37">
        <v>0.29399999999999998</v>
      </c>
      <c r="E56" s="37">
        <v>0.29299999999999998</v>
      </c>
      <c r="F56" s="37">
        <v>0.29199999999999998</v>
      </c>
      <c r="G56" s="37">
        <v>0.29199999999999998</v>
      </c>
      <c r="H56" s="37">
        <v>0.29099999999999998</v>
      </c>
      <c r="I56" s="37">
        <v>0.28999999999999998</v>
      </c>
      <c r="J56" s="37">
        <v>0.28899999999999998</v>
      </c>
      <c r="K56" s="37">
        <v>0.28899999999999998</v>
      </c>
      <c r="L56" s="37">
        <v>0.28799999999999998</v>
      </c>
      <c r="M56" s="37">
        <v>0.28699999999999998</v>
      </c>
    </row>
    <row r="57" spans="1:13" x14ac:dyDescent="0.25">
      <c r="A57" s="35">
        <v>30</v>
      </c>
      <c r="B57" s="37">
        <v>0.28599999999999998</v>
      </c>
      <c r="C57" s="37">
        <v>0.28599999999999998</v>
      </c>
      <c r="D57" s="37">
        <v>0.28499999999999998</v>
      </c>
      <c r="E57" s="37">
        <v>0.28399999999999997</v>
      </c>
      <c r="F57" s="37">
        <v>0.28299999999999997</v>
      </c>
      <c r="G57" s="37">
        <v>0.28299999999999997</v>
      </c>
      <c r="H57" s="37">
        <v>0.28199999999999997</v>
      </c>
      <c r="I57" s="37">
        <v>0.28100000000000003</v>
      </c>
      <c r="J57" s="37">
        <v>0.28000000000000003</v>
      </c>
      <c r="K57" s="37">
        <v>0.28000000000000003</v>
      </c>
      <c r="L57" s="37">
        <v>0.27900000000000003</v>
      </c>
      <c r="M57" s="37">
        <v>0.27800000000000002</v>
      </c>
    </row>
    <row r="58" spans="1:13" x14ac:dyDescent="0.25">
      <c r="A58" s="35">
        <v>31</v>
      </c>
      <c r="B58" s="37">
        <v>0.27700000000000002</v>
      </c>
      <c r="C58" s="37">
        <v>0.27700000000000002</v>
      </c>
      <c r="D58" s="37">
        <v>0.27600000000000002</v>
      </c>
      <c r="E58" s="37">
        <v>0.27500000000000002</v>
      </c>
      <c r="F58" s="37">
        <v>0.27500000000000002</v>
      </c>
      <c r="G58" s="37">
        <v>0.27400000000000002</v>
      </c>
      <c r="H58" s="37">
        <v>0.27300000000000002</v>
      </c>
      <c r="I58" s="37">
        <v>0.27300000000000002</v>
      </c>
      <c r="J58" s="37">
        <v>0.27200000000000002</v>
      </c>
      <c r="K58" s="37">
        <v>0.27100000000000002</v>
      </c>
      <c r="L58" s="37">
        <v>0.27100000000000002</v>
      </c>
      <c r="M58" s="37">
        <v>0.27</v>
      </c>
    </row>
    <row r="59" spans="1:13" x14ac:dyDescent="0.25">
      <c r="A59" s="35">
        <v>32</v>
      </c>
      <c r="B59" s="37">
        <v>0.26900000000000002</v>
      </c>
      <c r="C59" s="37">
        <v>0.26900000000000002</v>
      </c>
      <c r="D59" s="37">
        <v>0.26800000000000002</v>
      </c>
      <c r="E59" s="37">
        <v>0.26700000000000002</v>
      </c>
      <c r="F59" s="37">
        <v>0.26700000000000002</v>
      </c>
      <c r="G59" s="37">
        <v>0.26600000000000001</v>
      </c>
      <c r="H59" s="37">
        <v>0.26500000000000001</v>
      </c>
      <c r="I59" s="37">
        <v>0.26500000000000001</v>
      </c>
      <c r="J59" s="37">
        <v>0.26400000000000001</v>
      </c>
      <c r="K59" s="37">
        <v>0.26300000000000001</v>
      </c>
      <c r="L59" s="37">
        <v>0.26300000000000001</v>
      </c>
      <c r="M59" s="37">
        <v>0.26200000000000001</v>
      </c>
    </row>
    <row r="60" spans="1:13" x14ac:dyDescent="0.25">
      <c r="A60" s="35">
        <v>33</v>
      </c>
      <c r="B60" s="37">
        <v>0.26100000000000001</v>
      </c>
      <c r="C60" s="37">
        <v>0.26100000000000001</v>
      </c>
      <c r="D60" s="37">
        <v>0.26</v>
      </c>
      <c r="E60" s="37">
        <v>0.25900000000000001</v>
      </c>
      <c r="F60" s="37">
        <v>0.25900000000000001</v>
      </c>
      <c r="G60" s="37">
        <v>0.25800000000000001</v>
      </c>
      <c r="H60" s="37">
        <v>0.25700000000000001</v>
      </c>
      <c r="I60" s="37">
        <v>0.25700000000000001</v>
      </c>
      <c r="J60" s="37">
        <v>0.25600000000000001</v>
      </c>
      <c r="K60" s="37">
        <v>0.255</v>
      </c>
      <c r="L60" s="37">
        <v>0.255</v>
      </c>
      <c r="M60" s="37">
        <v>0.254</v>
      </c>
    </row>
    <row r="61" spans="1:13" x14ac:dyDescent="0.25">
      <c r="A61" s="35">
        <v>34</v>
      </c>
      <c r="B61" s="37">
        <v>0.253</v>
      </c>
      <c r="C61" s="37">
        <v>0.253</v>
      </c>
      <c r="D61" s="37">
        <v>0.252</v>
      </c>
      <c r="E61" s="37">
        <v>0.252</v>
      </c>
      <c r="F61" s="37">
        <v>0.251</v>
      </c>
      <c r="G61" s="37">
        <v>0.25</v>
      </c>
      <c r="H61" s="37">
        <v>0.25</v>
      </c>
      <c r="I61" s="37">
        <v>0.249</v>
      </c>
      <c r="J61" s="37">
        <v>0.249</v>
      </c>
      <c r="K61" s="37">
        <v>0.248</v>
      </c>
      <c r="L61" s="37">
        <v>0.247</v>
      </c>
      <c r="M61" s="37">
        <v>0.247</v>
      </c>
    </row>
    <row r="62" spans="1:13" x14ac:dyDescent="0.25">
      <c r="A62" s="35">
        <v>35</v>
      </c>
      <c r="B62" s="37">
        <v>0.246</v>
      </c>
      <c r="C62" s="37">
        <v>0.246</v>
      </c>
      <c r="D62" s="37">
        <v>0.245</v>
      </c>
      <c r="E62" s="37">
        <v>0.245</v>
      </c>
      <c r="F62" s="37">
        <v>0.24399999999999999</v>
      </c>
      <c r="G62" s="37">
        <v>0.24299999999999999</v>
      </c>
      <c r="H62" s="37">
        <v>0.24299999999999999</v>
      </c>
      <c r="I62" s="37">
        <v>0.24199999999999999</v>
      </c>
      <c r="J62" s="37">
        <v>0.24199999999999999</v>
      </c>
      <c r="K62" s="37">
        <v>0.24099999999999999</v>
      </c>
      <c r="L62" s="37">
        <v>0.24</v>
      </c>
      <c r="M62" s="37">
        <v>0.24</v>
      </c>
    </row>
    <row r="63" spans="1:13" x14ac:dyDescent="0.25">
      <c r="A63" s="35">
        <v>36</v>
      </c>
      <c r="B63" s="37">
        <v>0.23899999999999999</v>
      </c>
      <c r="C63" s="37">
        <v>0.23899999999999999</v>
      </c>
      <c r="D63" s="37">
        <v>0.23799999999999999</v>
      </c>
      <c r="E63" s="37">
        <v>0.23799999999999999</v>
      </c>
      <c r="F63" s="37">
        <v>0.23699999999999999</v>
      </c>
      <c r="G63" s="37">
        <v>0.23599999999999999</v>
      </c>
      <c r="H63" s="37">
        <v>0.23599999999999999</v>
      </c>
      <c r="I63" s="37">
        <v>0.23499999999999999</v>
      </c>
      <c r="J63" s="37">
        <v>0.23499999999999999</v>
      </c>
      <c r="K63" s="37">
        <v>0.23400000000000001</v>
      </c>
      <c r="L63" s="37">
        <v>0.23300000000000001</v>
      </c>
      <c r="M63" s="37">
        <v>0.23300000000000001</v>
      </c>
    </row>
    <row r="64" spans="1:13" x14ac:dyDescent="0.25">
      <c r="A64" s="35">
        <v>37</v>
      </c>
      <c r="B64" s="37">
        <v>0.23200000000000001</v>
      </c>
      <c r="C64" s="37">
        <v>0.23200000000000001</v>
      </c>
      <c r="D64" s="37">
        <v>0.23100000000000001</v>
      </c>
      <c r="E64" s="37">
        <v>0.23100000000000001</v>
      </c>
      <c r="F64" s="37">
        <v>0.23</v>
      </c>
      <c r="G64" s="37">
        <v>0.23</v>
      </c>
      <c r="H64" s="37">
        <v>0.22900000000000001</v>
      </c>
      <c r="I64" s="37">
        <v>0.22900000000000001</v>
      </c>
      <c r="J64" s="37">
        <v>0.22800000000000001</v>
      </c>
      <c r="K64" s="37">
        <v>0.22800000000000001</v>
      </c>
      <c r="L64" s="37">
        <v>0.22700000000000001</v>
      </c>
      <c r="M64" s="37">
        <v>0.22700000000000001</v>
      </c>
    </row>
    <row r="65" spans="1:13" x14ac:dyDescent="0.25">
      <c r="A65" s="35">
        <v>38</v>
      </c>
      <c r="B65" s="37">
        <v>0.22600000000000001</v>
      </c>
      <c r="C65" s="37">
        <v>0.22600000000000001</v>
      </c>
      <c r="D65" s="37">
        <v>0.22500000000000001</v>
      </c>
      <c r="E65" s="37">
        <v>0.22500000000000001</v>
      </c>
      <c r="F65" s="37">
        <v>0.224</v>
      </c>
      <c r="G65" s="37">
        <v>0.223</v>
      </c>
      <c r="H65" s="37">
        <v>0.223</v>
      </c>
      <c r="I65" s="37">
        <v>0.222</v>
      </c>
      <c r="J65" s="37">
        <v>0.222</v>
      </c>
      <c r="K65" s="37">
        <v>0.221</v>
      </c>
      <c r="L65" s="37">
        <v>0.22</v>
      </c>
      <c r="M65" s="37">
        <v>0.22</v>
      </c>
    </row>
    <row r="66" spans="1:13" x14ac:dyDescent="0.25">
      <c r="A66" s="35">
        <v>39</v>
      </c>
      <c r="B66" s="37">
        <v>0.219</v>
      </c>
      <c r="C66" s="37">
        <v>0.219</v>
      </c>
      <c r="D66" s="37">
        <v>0.218</v>
      </c>
      <c r="E66" s="37">
        <v>0.218</v>
      </c>
      <c r="F66" s="37">
        <v>0.217</v>
      </c>
      <c r="G66" s="37">
        <v>0.217</v>
      </c>
      <c r="H66" s="37">
        <v>0.216</v>
      </c>
      <c r="I66" s="37">
        <v>0.216</v>
      </c>
      <c r="J66" s="37">
        <v>0.215</v>
      </c>
      <c r="K66" s="37">
        <v>0.215</v>
      </c>
      <c r="L66" s="37">
        <v>0.214</v>
      </c>
      <c r="M66" s="37">
        <v>0.214</v>
      </c>
    </row>
  </sheetData>
  <sheetProtection algorithmName="SHA-512" hashValue="xm6rNOXVUVCKArU+qzHwy55Sz8rCx1hWsg1X2Sh763lFCOuR9wt5vcuep+8CQ+9pktWE5+dNRbC8SwfHC7VSzg==" saltValue="+yP5gO26ACqgpQU5dphHlQ==" spinCount="100000" sheet="1" objects="1" scenarios="1"/>
  <conditionalFormatting sqref="A6:A21">
    <cfRule type="expression" dxfId="297" priority="5" stopIfTrue="1">
      <formula>MOD(ROW(),2)=0</formula>
    </cfRule>
    <cfRule type="expression" dxfId="296" priority="6" stopIfTrue="1">
      <formula>MOD(ROW(),2)&lt;&gt;0</formula>
    </cfRule>
  </conditionalFormatting>
  <conditionalFormatting sqref="A26:A66">
    <cfRule type="expression" dxfId="295" priority="3" stopIfTrue="1">
      <formula>MOD(ROW(),2)=0</formula>
    </cfRule>
    <cfRule type="expression" dxfId="294" priority="4" stopIfTrue="1">
      <formula>MOD(ROW(),2)&lt;&gt;0</formula>
    </cfRule>
  </conditionalFormatting>
  <conditionalFormatting sqref="B6:M21">
    <cfRule type="expression" dxfId="293" priority="7" stopIfTrue="1">
      <formula>MOD(ROW(),2)=0</formula>
    </cfRule>
    <cfRule type="expression" dxfId="292" priority="8" stopIfTrue="1">
      <formula>MOD(ROW(),2)&lt;&gt;0</formula>
    </cfRule>
  </conditionalFormatting>
  <conditionalFormatting sqref="B26:M66">
    <cfRule type="expression" dxfId="291" priority="1" stopIfTrue="1">
      <formula>MOD(ROW(),2)=0</formula>
    </cfRule>
    <cfRule type="expression" dxfId="290" priority="2"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2E84E-41F8-4C19-A82C-4D01593E1DA4}">
  <sheetPr codeName="Sheet96"/>
  <dimension ref="A1:B42"/>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Scheme pays LTA - x-610</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404</v>
      </c>
    </row>
    <row r="10" spans="1:2" ht="39.6" x14ac:dyDescent="0.25">
      <c r="A10" s="56" t="s">
        <v>6</v>
      </c>
      <c r="B10" s="63" t="s">
        <v>405</v>
      </c>
    </row>
    <row r="11" spans="1:2" x14ac:dyDescent="0.25">
      <c r="A11" s="56" t="s">
        <v>163</v>
      </c>
      <c r="B11" s="63" t="s">
        <v>253</v>
      </c>
    </row>
    <row r="12" spans="1:2" x14ac:dyDescent="0.25">
      <c r="A12" s="56" t="s">
        <v>164</v>
      </c>
      <c r="B12" s="63" t="s">
        <v>186</v>
      </c>
    </row>
    <row r="13" spans="1:2" x14ac:dyDescent="0.25">
      <c r="A13" s="56" t="s">
        <v>496</v>
      </c>
      <c r="B13" s="63">
        <v>0</v>
      </c>
    </row>
    <row r="14" spans="1:2" x14ac:dyDescent="0.25">
      <c r="A14" s="56" t="s">
        <v>166</v>
      </c>
      <c r="B14" s="63">
        <v>610</v>
      </c>
    </row>
    <row r="15" spans="1:2" x14ac:dyDescent="0.25">
      <c r="A15" s="56" t="s">
        <v>497</v>
      </c>
      <c r="B15" s="63" t="s">
        <v>571</v>
      </c>
    </row>
    <row r="16" spans="1:2" x14ac:dyDescent="0.25">
      <c r="A16" s="56" t="s">
        <v>168</v>
      </c>
      <c r="B16" s="63" t="s">
        <v>406</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407</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68"/>
      <c r="B26" s="68"/>
    </row>
    <row r="27" spans="1:2" x14ac:dyDescent="0.25">
      <c r="A27" s="68"/>
      <c r="B27" s="68"/>
    </row>
    <row r="28" spans="1:2" x14ac:dyDescent="0.25">
      <c r="A28" s="68"/>
      <c r="B28" s="68"/>
    </row>
    <row r="29" spans="1:2" x14ac:dyDescent="0.25">
      <c r="A29" s="68"/>
      <c r="B29" s="68"/>
    </row>
    <row r="30" spans="1:2" x14ac:dyDescent="0.25">
      <c r="A30" s="68"/>
      <c r="B30" s="68"/>
    </row>
    <row r="31" spans="1:2" x14ac:dyDescent="0.25">
      <c r="A31" s="68"/>
      <c r="B31" s="68"/>
    </row>
    <row r="32" spans="1:2" x14ac:dyDescent="0.25">
      <c r="A32" s="68"/>
      <c r="B32" s="68"/>
    </row>
    <row r="33" spans="1:2" x14ac:dyDescent="0.25">
      <c r="A33" s="68"/>
      <c r="B33" s="68"/>
    </row>
    <row r="34" spans="1:2" x14ac:dyDescent="0.25">
      <c r="A34" s="68"/>
      <c r="B34" s="68"/>
    </row>
    <row r="35" spans="1:2" x14ac:dyDescent="0.25">
      <c r="A35" s="68"/>
      <c r="B35" s="68"/>
    </row>
    <row r="36" spans="1:2" x14ac:dyDescent="0.25">
      <c r="A36" s="68"/>
      <c r="B36" s="68"/>
    </row>
    <row r="37" spans="1:2" x14ac:dyDescent="0.25">
      <c r="A37" s="68"/>
      <c r="B37" s="68"/>
    </row>
    <row r="38" spans="1:2" x14ac:dyDescent="0.25">
      <c r="A38" s="68"/>
      <c r="B38" s="68"/>
    </row>
    <row r="39" spans="1:2" x14ac:dyDescent="0.25">
      <c r="A39" s="68"/>
      <c r="B39" s="68"/>
    </row>
    <row r="40" spans="1:2" x14ac:dyDescent="0.25">
      <c r="A40" s="68"/>
      <c r="B40" s="68"/>
    </row>
    <row r="41" spans="1:2" x14ac:dyDescent="0.25">
      <c r="A41" s="68"/>
      <c r="B41" s="68"/>
    </row>
    <row r="42" spans="1:2" x14ac:dyDescent="0.25">
      <c r="A42" s="68"/>
      <c r="B42" s="68"/>
    </row>
  </sheetData>
  <sheetProtection algorithmName="SHA-512" hashValue="pNJ4vr4dfuq31RMIghpxlsHfJq5EMpMOurQd5T4yIUHCDYFIwzycBsDNXtrzRo6KPZAQfdK7wLBpL1RRjAa4kQ==" saltValue="RiJmv3InELm2YMWe4yDVGQ==" spinCount="100000" sheet="1" objects="1" scenarios="1"/>
  <conditionalFormatting sqref="A6:A21">
    <cfRule type="expression" dxfId="289" priority="1" stopIfTrue="1">
      <formula>MOD(ROW(),2)=0</formula>
    </cfRule>
    <cfRule type="expression" dxfId="288" priority="2" stopIfTrue="1">
      <formula>MOD(ROW(),2)&lt;&gt;0</formula>
    </cfRule>
  </conditionalFormatting>
  <conditionalFormatting sqref="B6:B21">
    <cfRule type="expression" dxfId="287" priority="3" stopIfTrue="1">
      <formula>MOD(ROW(),2)=0</formula>
    </cfRule>
    <cfRule type="expression" dxfId="286" priority="4"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AD66-D312-4818-97DF-379905C93702}">
  <sheetPr codeName="Sheet97"/>
  <dimension ref="A1:B23"/>
  <sheetViews>
    <sheetView showGridLines="0" workbookViewId="0"/>
  </sheetViews>
  <sheetFormatPr defaultColWidth="9.26953125" defaultRowHeight="13.2" x14ac:dyDescent="0.25"/>
  <cols>
    <col min="1" max="1" width="30.72656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Scheme pays LTA - x-611</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404</v>
      </c>
    </row>
    <row r="10" spans="1:2" ht="39.6" x14ac:dyDescent="0.25">
      <c r="A10" s="56" t="s">
        <v>6</v>
      </c>
      <c r="B10" s="63" t="s">
        <v>408</v>
      </c>
    </row>
    <row r="11" spans="1:2" x14ac:dyDescent="0.25">
      <c r="A11" s="56" t="s">
        <v>163</v>
      </c>
      <c r="B11" s="63" t="s">
        <v>253</v>
      </c>
    </row>
    <row r="12" spans="1:2" x14ac:dyDescent="0.25">
      <c r="A12" s="56" t="s">
        <v>164</v>
      </c>
      <c r="B12" s="63" t="s">
        <v>186</v>
      </c>
    </row>
    <row r="13" spans="1:2" x14ac:dyDescent="0.25">
      <c r="A13" s="56" t="s">
        <v>496</v>
      </c>
      <c r="B13" s="63">
        <v>0</v>
      </c>
    </row>
    <row r="14" spans="1:2" x14ac:dyDescent="0.25">
      <c r="A14" s="56" t="s">
        <v>166</v>
      </c>
      <c r="B14" s="63">
        <v>611</v>
      </c>
    </row>
    <row r="15" spans="1:2" x14ac:dyDescent="0.25">
      <c r="A15" s="56" t="s">
        <v>497</v>
      </c>
      <c r="B15" s="63" t="s">
        <v>572</v>
      </c>
    </row>
    <row r="16" spans="1:2" x14ac:dyDescent="0.25">
      <c r="A16" s="56" t="s">
        <v>168</v>
      </c>
      <c r="B16" s="63" t="s">
        <v>409</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407</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sheetData>
  <sheetProtection algorithmName="SHA-512" hashValue="IMa+q88O7y2izMkpg0IORgyQMPFsD8+JkD2VwO13IJZ+oRpt1FQm9aTEhRXicQXJmMzVcnTaJR4q5Rljk5iRFA==" saltValue="6RoWMFdh5b3opfP5l6WdcA==" spinCount="100000" sheet="1" objects="1" scenarios="1"/>
  <conditionalFormatting sqref="A6:A21">
    <cfRule type="expression" dxfId="285" priority="1" stopIfTrue="1">
      <formula>MOD(ROW(),2)=0</formula>
    </cfRule>
    <cfRule type="expression" dxfId="284" priority="2" stopIfTrue="1">
      <formula>MOD(ROW(),2)&lt;&gt;0</formula>
    </cfRule>
  </conditionalFormatting>
  <conditionalFormatting sqref="B6:B21">
    <cfRule type="expression" dxfId="283" priority="3" stopIfTrue="1">
      <formula>MOD(ROW(),2)=0</formula>
    </cfRule>
    <cfRule type="expression" dxfId="282" priority="4"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12723-5C34-4FA5-A640-4A3DA00F4EA8}">
  <sheetPr codeName="Sheet98"/>
  <dimension ref="A1:C66"/>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x-701</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182</v>
      </c>
      <c r="C8" s="63"/>
    </row>
    <row r="9" spans="1:3" x14ac:dyDescent="0.25">
      <c r="A9" s="56" t="s">
        <v>162</v>
      </c>
      <c r="B9" s="63" t="s">
        <v>410</v>
      </c>
      <c r="C9" s="63"/>
    </row>
    <row r="10" spans="1:3" ht="39.6" x14ac:dyDescent="0.25">
      <c r="A10" s="56" t="s">
        <v>6</v>
      </c>
      <c r="B10" s="63" t="s">
        <v>573</v>
      </c>
      <c r="C10" s="63"/>
    </row>
    <row r="11" spans="1:3" x14ac:dyDescent="0.25">
      <c r="A11" s="56" t="s">
        <v>163</v>
      </c>
      <c r="B11" s="63" t="s">
        <v>253</v>
      </c>
      <c r="C11" s="63"/>
    </row>
    <row r="12" spans="1:3" x14ac:dyDescent="0.25">
      <c r="A12" s="56" t="s">
        <v>164</v>
      </c>
      <c r="B12" s="63" t="s">
        <v>412</v>
      </c>
      <c r="C12" s="63"/>
    </row>
    <row r="13" spans="1:3" x14ac:dyDescent="0.25">
      <c r="A13" s="56" t="s">
        <v>496</v>
      </c>
      <c r="B13" s="63">
        <v>1</v>
      </c>
      <c r="C13" s="63"/>
    </row>
    <row r="14" spans="1:3" x14ac:dyDescent="0.25">
      <c r="A14" s="56" t="s">
        <v>166</v>
      </c>
      <c r="B14" s="63">
        <v>701</v>
      </c>
      <c r="C14" s="63"/>
    </row>
    <row r="15" spans="1:3" x14ac:dyDescent="0.25">
      <c r="A15" s="56" t="s">
        <v>497</v>
      </c>
      <c r="B15" s="63" t="s">
        <v>75</v>
      </c>
      <c r="C15" s="63"/>
    </row>
    <row r="16" spans="1:3" x14ac:dyDescent="0.25">
      <c r="A16" s="56" t="s">
        <v>168</v>
      </c>
      <c r="B16" s="63" t="s">
        <v>574</v>
      </c>
      <c r="C16" s="63"/>
    </row>
    <row r="17" spans="1:3" x14ac:dyDescent="0.25">
      <c r="A17" s="62" t="s">
        <v>499</v>
      </c>
      <c r="B17" s="63"/>
      <c r="C17" s="63"/>
    </row>
    <row r="18" spans="1:3" x14ac:dyDescent="0.25">
      <c r="A18" s="56" t="s">
        <v>170</v>
      </c>
      <c r="B18" s="65">
        <v>45754</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3130</v>
      </c>
      <c r="C27" s="47">
        <v>3340</v>
      </c>
    </row>
    <row r="28" spans="1:3" x14ac:dyDescent="0.25">
      <c r="A28" s="35">
        <v>21</v>
      </c>
      <c r="B28" s="47">
        <v>3180</v>
      </c>
      <c r="C28" s="47">
        <v>3390</v>
      </c>
    </row>
    <row r="29" spans="1:3" x14ac:dyDescent="0.25">
      <c r="A29" s="35">
        <v>22</v>
      </c>
      <c r="B29" s="47">
        <v>3230</v>
      </c>
      <c r="C29" s="47">
        <v>3440</v>
      </c>
    </row>
    <row r="30" spans="1:3" x14ac:dyDescent="0.25">
      <c r="A30" s="35">
        <v>23</v>
      </c>
      <c r="B30" s="47">
        <v>3280</v>
      </c>
      <c r="C30" s="47">
        <v>3500</v>
      </c>
    </row>
    <row r="31" spans="1:3" x14ac:dyDescent="0.25">
      <c r="A31" s="35">
        <v>24</v>
      </c>
      <c r="B31" s="47">
        <v>3330</v>
      </c>
      <c r="C31" s="47">
        <v>3550</v>
      </c>
    </row>
    <row r="32" spans="1:3" x14ac:dyDescent="0.25">
      <c r="A32" s="35">
        <v>25</v>
      </c>
      <c r="B32" s="47">
        <v>3380</v>
      </c>
      <c r="C32" s="47">
        <v>3600</v>
      </c>
    </row>
    <row r="33" spans="1:3" x14ac:dyDescent="0.25">
      <c r="A33" s="35">
        <v>26</v>
      </c>
      <c r="B33" s="47">
        <v>3430</v>
      </c>
      <c r="C33" s="47">
        <v>3660</v>
      </c>
    </row>
    <row r="34" spans="1:3" x14ac:dyDescent="0.25">
      <c r="A34" s="35">
        <v>27</v>
      </c>
      <c r="B34" s="47">
        <v>3480</v>
      </c>
      <c r="C34" s="47">
        <v>3710</v>
      </c>
    </row>
    <row r="35" spans="1:3" x14ac:dyDescent="0.25">
      <c r="A35" s="35">
        <v>28</v>
      </c>
      <c r="B35" s="47">
        <v>3530</v>
      </c>
      <c r="C35" s="47">
        <v>3770</v>
      </c>
    </row>
    <row r="36" spans="1:3" x14ac:dyDescent="0.25">
      <c r="A36" s="35">
        <v>29</v>
      </c>
      <c r="B36" s="47">
        <v>3590</v>
      </c>
      <c r="C36" s="47">
        <v>3830</v>
      </c>
    </row>
    <row r="37" spans="1:3" x14ac:dyDescent="0.25">
      <c r="A37" s="35">
        <v>30</v>
      </c>
      <c r="B37" s="47">
        <v>3640</v>
      </c>
      <c r="C37" s="47">
        <v>3880</v>
      </c>
    </row>
    <row r="38" spans="1:3" x14ac:dyDescent="0.25">
      <c r="A38" s="35">
        <v>31</v>
      </c>
      <c r="B38" s="47">
        <v>3700</v>
      </c>
      <c r="C38" s="47">
        <v>3940</v>
      </c>
    </row>
    <row r="39" spans="1:3" x14ac:dyDescent="0.25">
      <c r="A39" s="35">
        <v>32</v>
      </c>
      <c r="B39" s="47">
        <v>3750</v>
      </c>
      <c r="C39" s="47">
        <v>4000</v>
      </c>
    </row>
    <row r="40" spans="1:3" x14ac:dyDescent="0.25">
      <c r="A40" s="35">
        <v>33</v>
      </c>
      <c r="B40" s="47">
        <v>3810</v>
      </c>
      <c r="C40" s="47">
        <v>4060</v>
      </c>
    </row>
    <row r="41" spans="1:3" x14ac:dyDescent="0.25">
      <c r="A41" s="35">
        <v>34</v>
      </c>
      <c r="B41" s="47">
        <v>3870</v>
      </c>
      <c r="C41" s="47">
        <v>4120</v>
      </c>
    </row>
    <row r="42" spans="1:3" x14ac:dyDescent="0.25">
      <c r="A42" s="35">
        <v>35</v>
      </c>
      <c r="B42" s="47">
        <v>3920</v>
      </c>
      <c r="C42" s="47">
        <v>4180</v>
      </c>
    </row>
    <row r="43" spans="1:3" x14ac:dyDescent="0.25">
      <c r="A43" s="35">
        <v>36</v>
      </c>
      <c r="B43" s="47">
        <v>3980</v>
      </c>
      <c r="C43" s="47">
        <v>4250</v>
      </c>
    </row>
    <row r="44" spans="1:3" x14ac:dyDescent="0.25">
      <c r="A44" s="35">
        <v>37</v>
      </c>
      <c r="B44" s="47">
        <v>4040</v>
      </c>
      <c r="C44" s="47">
        <v>4310</v>
      </c>
    </row>
    <row r="45" spans="1:3" x14ac:dyDescent="0.25">
      <c r="A45" s="35">
        <v>38</v>
      </c>
      <c r="B45" s="47">
        <v>4110</v>
      </c>
      <c r="C45" s="47">
        <v>4380</v>
      </c>
    </row>
    <row r="46" spans="1:3" x14ac:dyDescent="0.25">
      <c r="A46" s="35">
        <v>39</v>
      </c>
      <c r="B46" s="47">
        <v>4170</v>
      </c>
      <c r="C46" s="47">
        <v>4440</v>
      </c>
    </row>
    <row r="47" spans="1:3" x14ac:dyDescent="0.25">
      <c r="A47" s="35">
        <v>40</v>
      </c>
      <c r="B47" s="47">
        <v>4230</v>
      </c>
      <c r="C47" s="47">
        <v>4510</v>
      </c>
    </row>
    <row r="48" spans="1:3" x14ac:dyDescent="0.25">
      <c r="A48" s="35">
        <v>41</v>
      </c>
      <c r="B48" s="47">
        <v>4290</v>
      </c>
      <c r="C48" s="47">
        <v>4570</v>
      </c>
    </row>
    <row r="49" spans="1:3" x14ac:dyDescent="0.25">
      <c r="A49" s="35">
        <v>42</v>
      </c>
      <c r="B49" s="47">
        <v>4360</v>
      </c>
      <c r="C49" s="47">
        <v>4640</v>
      </c>
    </row>
    <row r="50" spans="1:3" x14ac:dyDescent="0.25">
      <c r="A50" s="35">
        <v>43</v>
      </c>
      <c r="B50" s="47">
        <v>4420</v>
      </c>
      <c r="C50" s="47">
        <v>4710</v>
      </c>
    </row>
    <row r="51" spans="1:3" x14ac:dyDescent="0.25">
      <c r="A51" s="35">
        <v>44</v>
      </c>
      <c r="B51" s="47">
        <v>4490</v>
      </c>
      <c r="C51" s="47">
        <v>4780</v>
      </c>
    </row>
    <row r="52" spans="1:3" x14ac:dyDescent="0.25">
      <c r="A52" s="35">
        <v>45</v>
      </c>
      <c r="B52" s="47">
        <v>4560</v>
      </c>
      <c r="C52" s="47">
        <v>4850</v>
      </c>
    </row>
    <row r="53" spans="1:3" x14ac:dyDescent="0.25">
      <c r="A53" s="35">
        <v>46</v>
      </c>
      <c r="B53" s="47">
        <v>4630</v>
      </c>
      <c r="C53" s="47">
        <v>4930</v>
      </c>
    </row>
    <row r="54" spans="1:3" x14ac:dyDescent="0.25">
      <c r="A54" s="35">
        <v>47</v>
      </c>
      <c r="B54" s="47">
        <v>4700</v>
      </c>
      <c r="C54" s="47">
        <v>5000</v>
      </c>
    </row>
    <row r="55" spans="1:3" x14ac:dyDescent="0.25">
      <c r="A55" s="35">
        <v>48</v>
      </c>
      <c r="B55" s="47">
        <v>4770</v>
      </c>
      <c r="C55" s="47">
        <v>5070</v>
      </c>
    </row>
    <row r="56" spans="1:3" x14ac:dyDescent="0.25">
      <c r="A56" s="35">
        <v>49</v>
      </c>
      <c r="B56" s="47">
        <v>4840</v>
      </c>
      <c r="C56" s="47">
        <v>5150</v>
      </c>
    </row>
    <row r="57" spans="1:3" x14ac:dyDescent="0.25">
      <c r="A57" s="35">
        <v>50</v>
      </c>
      <c r="B57" s="47">
        <v>4910</v>
      </c>
      <c r="C57" s="47">
        <v>5220</v>
      </c>
    </row>
    <row r="58" spans="1:3" x14ac:dyDescent="0.25">
      <c r="A58" s="35">
        <v>51</v>
      </c>
      <c r="B58" s="47">
        <v>4990</v>
      </c>
      <c r="C58" s="47">
        <v>5300</v>
      </c>
    </row>
    <row r="59" spans="1:3" x14ac:dyDescent="0.25">
      <c r="A59" s="35">
        <v>52</v>
      </c>
      <c r="B59" s="47">
        <v>5060</v>
      </c>
      <c r="C59" s="47">
        <v>5380</v>
      </c>
    </row>
    <row r="60" spans="1:3" x14ac:dyDescent="0.25">
      <c r="A60" s="35">
        <v>53</v>
      </c>
      <c r="B60" s="47">
        <v>5140</v>
      </c>
      <c r="C60" s="47">
        <v>5460</v>
      </c>
    </row>
    <row r="61" spans="1:3" x14ac:dyDescent="0.25">
      <c r="A61" s="35">
        <v>54</v>
      </c>
      <c r="B61" s="47">
        <v>5220</v>
      </c>
      <c r="C61" s="47">
        <v>5540</v>
      </c>
    </row>
    <row r="62" spans="1:3" x14ac:dyDescent="0.25">
      <c r="A62" s="35">
        <v>55</v>
      </c>
      <c r="B62" s="47">
        <v>5300</v>
      </c>
      <c r="C62" s="47">
        <v>5620</v>
      </c>
    </row>
    <row r="63" spans="1:3" x14ac:dyDescent="0.25">
      <c r="A63" s="35">
        <v>56</v>
      </c>
      <c r="B63" s="47">
        <v>5380</v>
      </c>
      <c r="C63" s="47">
        <v>5710</v>
      </c>
    </row>
    <row r="64" spans="1:3" x14ac:dyDescent="0.25">
      <c r="A64" s="35">
        <v>57</v>
      </c>
      <c r="B64" s="47">
        <v>5470</v>
      </c>
      <c r="C64" s="47">
        <v>5800</v>
      </c>
    </row>
    <row r="65" spans="1:3" x14ac:dyDescent="0.25">
      <c r="A65" s="35">
        <v>58</v>
      </c>
      <c r="B65" s="47">
        <v>5560</v>
      </c>
      <c r="C65" s="47">
        <v>5890</v>
      </c>
    </row>
    <row r="66" spans="1:3" x14ac:dyDescent="0.25">
      <c r="A66" s="35">
        <v>59</v>
      </c>
      <c r="B66" s="47">
        <v>5650</v>
      </c>
      <c r="C66" s="47">
        <v>5980</v>
      </c>
    </row>
  </sheetData>
  <sheetProtection algorithmName="SHA-512" hashValue="bi/g3rx5BRQJLbFExnQVy4LMMwpyqT15vf8jVsw5Wz3Y/StJEsbCku+M1QGW/H7OVBdC4FB9+GJ32KH23ori2Q==" saltValue="/eottmel32ZuGOzDguPT3A==" spinCount="100000" sheet="1" objects="1" scenarios="1"/>
  <conditionalFormatting sqref="A6:A21">
    <cfRule type="expression" dxfId="281" priority="5" stopIfTrue="1">
      <formula>MOD(ROW(),2)=0</formula>
    </cfRule>
    <cfRule type="expression" dxfId="280" priority="6" stopIfTrue="1">
      <formula>MOD(ROW(),2)&lt;&gt;0</formula>
    </cfRule>
  </conditionalFormatting>
  <conditionalFormatting sqref="A26:A66">
    <cfRule type="expression" dxfId="279" priority="1" stopIfTrue="1">
      <formula>MOD(ROW(),2)=0</formula>
    </cfRule>
    <cfRule type="expression" dxfId="278" priority="2" stopIfTrue="1">
      <formula>MOD(ROW(),2)&lt;&gt;0</formula>
    </cfRule>
  </conditionalFormatting>
  <conditionalFormatting sqref="B6:C21">
    <cfRule type="expression" dxfId="277" priority="7" stopIfTrue="1">
      <formula>MOD(ROW(),2)=0</formula>
    </cfRule>
    <cfRule type="expression" dxfId="276" priority="8" stopIfTrue="1">
      <formula>MOD(ROW(),2)&lt;&gt;0</formula>
    </cfRule>
  </conditionalFormatting>
  <conditionalFormatting sqref="B26:C66">
    <cfRule type="expression" dxfId="275" priority="3" stopIfTrue="1">
      <formula>MOD(ROW(),2)=0</formula>
    </cfRule>
    <cfRule type="expression" dxfId="274" priority="4"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8E0AA-2488-4367-AC5A-3F4D54B59D54}">
  <sheetPr codeName="Sheet99"/>
  <dimension ref="A1:C71"/>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x-702</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192</v>
      </c>
      <c r="C8" s="63"/>
    </row>
    <row r="9" spans="1:3" x14ac:dyDescent="0.25">
      <c r="A9" s="56" t="s">
        <v>162</v>
      </c>
      <c r="B9" s="63" t="s">
        <v>410</v>
      </c>
      <c r="C9" s="63"/>
    </row>
    <row r="10" spans="1:3" ht="39.6" x14ac:dyDescent="0.25">
      <c r="A10" s="56" t="s">
        <v>6</v>
      </c>
      <c r="B10" s="63" t="s">
        <v>411</v>
      </c>
      <c r="C10" s="63"/>
    </row>
    <row r="11" spans="1:3" x14ac:dyDescent="0.25">
      <c r="A11" s="56" t="s">
        <v>163</v>
      </c>
      <c r="B11" s="63" t="s">
        <v>253</v>
      </c>
      <c r="C11" s="63"/>
    </row>
    <row r="12" spans="1:3" x14ac:dyDescent="0.25">
      <c r="A12" s="56" t="s">
        <v>164</v>
      </c>
      <c r="B12" s="63" t="s">
        <v>412</v>
      </c>
      <c r="C12" s="63"/>
    </row>
    <row r="13" spans="1:3" x14ac:dyDescent="0.25">
      <c r="A13" s="56" t="s">
        <v>496</v>
      </c>
      <c r="B13" s="63">
        <v>0</v>
      </c>
      <c r="C13" s="63"/>
    </row>
    <row r="14" spans="1:3" x14ac:dyDescent="0.25">
      <c r="A14" s="56" t="s">
        <v>166</v>
      </c>
      <c r="B14" s="63">
        <v>702</v>
      </c>
      <c r="C14" s="63"/>
    </row>
    <row r="15" spans="1:3" x14ac:dyDescent="0.25">
      <c r="A15" s="56" t="s">
        <v>497</v>
      </c>
      <c r="B15" s="63" t="s">
        <v>577</v>
      </c>
      <c r="C15" s="63"/>
    </row>
    <row r="16" spans="1:3" x14ac:dyDescent="0.25">
      <c r="A16" s="56" t="s">
        <v>168</v>
      </c>
      <c r="B16" s="63" t="s">
        <v>413</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2560</v>
      </c>
      <c r="C27" s="47">
        <v>2770</v>
      </c>
    </row>
    <row r="28" spans="1:3" x14ac:dyDescent="0.25">
      <c r="A28" s="35">
        <v>21</v>
      </c>
      <c r="B28" s="47">
        <v>2600</v>
      </c>
      <c r="C28" s="47">
        <v>2810</v>
      </c>
    </row>
    <row r="29" spans="1:3" x14ac:dyDescent="0.25">
      <c r="A29" s="35">
        <v>22</v>
      </c>
      <c r="B29" s="47">
        <v>2640</v>
      </c>
      <c r="C29" s="47">
        <v>2850</v>
      </c>
    </row>
    <row r="30" spans="1:3" x14ac:dyDescent="0.25">
      <c r="A30" s="35">
        <v>23</v>
      </c>
      <c r="B30" s="47">
        <v>2670</v>
      </c>
      <c r="C30" s="47">
        <v>2900</v>
      </c>
    </row>
    <row r="31" spans="1:3" x14ac:dyDescent="0.25">
      <c r="A31" s="35">
        <v>24</v>
      </c>
      <c r="B31" s="47">
        <v>2710</v>
      </c>
      <c r="C31" s="47">
        <v>2940</v>
      </c>
    </row>
    <row r="32" spans="1:3" x14ac:dyDescent="0.25">
      <c r="A32" s="35">
        <v>25</v>
      </c>
      <c r="B32" s="47">
        <v>2750</v>
      </c>
      <c r="C32" s="47">
        <v>2980</v>
      </c>
    </row>
    <row r="33" spans="1:3" x14ac:dyDescent="0.25">
      <c r="A33" s="35">
        <v>26</v>
      </c>
      <c r="B33" s="47">
        <v>2800</v>
      </c>
      <c r="C33" s="47">
        <v>3030</v>
      </c>
    </row>
    <row r="34" spans="1:3" x14ac:dyDescent="0.25">
      <c r="A34" s="35">
        <v>27</v>
      </c>
      <c r="B34" s="47">
        <v>2840</v>
      </c>
      <c r="C34" s="47">
        <v>3070</v>
      </c>
    </row>
    <row r="35" spans="1:3" x14ac:dyDescent="0.25">
      <c r="A35" s="35">
        <v>28</v>
      </c>
      <c r="B35" s="47">
        <v>2880</v>
      </c>
      <c r="C35" s="47">
        <v>3120</v>
      </c>
    </row>
    <row r="36" spans="1:3" x14ac:dyDescent="0.25">
      <c r="A36" s="35">
        <v>29</v>
      </c>
      <c r="B36" s="47">
        <v>2920</v>
      </c>
      <c r="C36" s="47">
        <v>3160</v>
      </c>
    </row>
    <row r="37" spans="1:3" x14ac:dyDescent="0.25">
      <c r="A37" s="35">
        <v>30</v>
      </c>
      <c r="B37" s="47">
        <v>2960</v>
      </c>
      <c r="C37" s="47">
        <v>3210</v>
      </c>
    </row>
    <row r="38" spans="1:3" x14ac:dyDescent="0.25">
      <c r="A38" s="35">
        <v>31</v>
      </c>
      <c r="B38" s="47">
        <v>3010</v>
      </c>
      <c r="C38" s="47">
        <v>3260</v>
      </c>
    </row>
    <row r="39" spans="1:3" x14ac:dyDescent="0.25">
      <c r="A39" s="35">
        <v>32</v>
      </c>
      <c r="B39" s="47">
        <v>3050</v>
      </c>
      <c r="C39" s="47">
        <v>3300</v>
      </c>
    </row>
    <row r="40" spans="1:3" x14ac:dyDescent="0.25">
      <c r="A40" s="35">
        <v>33</v>
      </c>
      <c r="B40" s="47">
        <v>3100</v>
      </c>
      <c r="C40" s="47">
        <v>3350</v>
      </c>
    </row>
    <row r="41" spans="1:3" x14ac:dyDescent="0.25">
      <c r="A41" s="35">
        <v>34</v>
      </c>
      <c r="B41" s="47">
        <v>3140</v>
      </c>
      <c r="C41" s="47">
        <v>3400</v>
      </c>
    </row>
    <row r="42" spans="1:3" x14ac:dyDescent="0.25">
      <c r="A42" s="35">
        <v>35</v>
      </c>
      <c r="B42" s="47">
        <v>3190</v>
      </c>
      <c r="C42" s="47">
        <v>3450</v>
      </c>
    </row>
    <row r="43" spans="1:3" x14ac:dyDescent="0.25">
      <c r="A43" s="35">
        <v>36</v>
      </c>
      <c r="B43" s="47">
        <v>3240</v>
      </c>
      <c r="C43" s="47">
        <v>3500</v>
      </c>
    </row>
    <row r="44" spans="1:3" x14ac:dyDescent="0.25">
      <c r="A44" s="35">
        <v>37</v>
      </c>
      <c r="B44" s="47">
        <v>3280</v>
      </c>
      <c r="C44" s="47">
        <v>3550</v>
      </c>
    </row>
    <row r="45" spans="1:3" x14ac:dyDescent="0.25">
      <c r="A45" s="35">
        <v>38</v>
      </c>
      <c r="B45" s="47">
        <v>3330</v>
      </c>
      <c r="C45" s="47">
        <v>3610</v>
      </c>
    </row>
    <row r="46" spans="1:3" x14ac:dyDescent="0.25">
      <c r="A46" s="35">
        <v>39</v>
      </c>
      <c r="B46" s="47">
        <v>3380</v>
      </c>
      <c r="C46" s="47">
        <v>3660</v>
      </c>
    </row>
    <row r="47" spans="1:3" x14ac:dyDescent="0.25">
      <c r="A47" s="35">
        <v>40</v>
      </c>
      <c r="B47" s="47">
        <v>3430</v>
      </c>
      <c r="C47" s="47">
        <v>3710</v>
      </c>
    </row>
    <row r="48" spans="1:3" x14ac:dyDescent="0.25">
      <c r="A48" s="35">
        <v>41</v>
      </c>
      <c r="B48" s="47">
        <v>3480</v>
      </c>
      <c r="C48" s="47">
        <v>3760</v>
      </c>
    </row>
    <row r="49" spans="1:3" x14ac:dyDescent="0.25">
      <c r="A49" s="35">
        <v>42</v>
      </c>
      <c r="B49" s="47">
        <v>3530</v>
      </c>
      <c r="C49" s="47">
        <v>3820</v>
      </c>
    </row>
    <row r="50" spans="1:3" x14ac:dyDescent="0.25">
      <c r="A50" s="35">
        <v>43</v>
      </c>
      <c r="B50" s="47">
        <v>3580</v>
      </c>
      <c r="C50" s="47">
        <v>3870</v>
      </c>
    </row>
    <row r="51" spans="1:3" x14ac:dyDescent="0.25">
      <c r="A51" s="35">
        <v>44</v>
      </c>
      <c r="B51" s="47">
        <v>3630</v>
      </c>
      <c r="C51" s="47">
        <v>3930</v>
      </c>
    </row>
    <row r="52" spans="1:3" x14ac:dyDescent="0.25">
      <c r="A52" s="35">
        <v>45</v>
      </c>
      <c r="B52" s="47">
        <v>3690</v>
      </c>
      <c r="C52" s="47">
        <v>3980</v>
      </c>
    </row>
    <row r="53" spans="1:3" x14ac:dyDescent="0.25">
      <c r="A53" s="35">
        <v>46</v>
      </c>
      <c r="B53" s="47">
        <v>3740</v>
      </c>
      <c r="C53" s="47">
        <v>4040</v>
      </c>
    </row>
    <row r="54" spans="1:3" x14ac:dyDescent="0.25">
      <c r="A54" s="35">
        <v>47</v>
      </c>
      <c r="B54" s="47">
        <v>3790</v>
      </c>
      <c r="C54" s="47">
        <v>4100</v>
      </c>
    </row>
    <row r="55" spans="1:3" x14ac:dyDescent="0.25">
      <c r="A55" s="35">
        <v>48</v>
      </c>
      <c r="B55" s="47">
        <v>3850</v>
      </c>
      <c r="C55" s="47">
        <v>4160</v>
      </c>
    </row>
    <row r="56" spans="1:3" x14ac:dyDescent="0.25">
      <c r="A56" s="35">
        <v>49</v>
      </c>
      <c r="B56" s="47">
        <v>3900</v>
      </c>
      <c r="C56" s="47">
        <v>4210</v>
      </c>
    </row>
    <row r="57" spans="1:3" x14ac:dyDescent="0.25">
      <c r="A57" s="35">
        <v>50</v>
      </c>
      <c r="B57" s="47">
        <v>3960</v>
      </c>
      <c r="C57" s="47">
        <v>4270</v>
      </c>
    </row>
    <row r="58" spans="1:3" x14ac:dyDescent="0.25">
      <c r="A58" s="35">
        <v>51</v>
      </c>
      <c r="B58" s="47">
        <v>4020</v>
      </c>
      <c r="C58" s="47">
        <v>4330</v>
      </c>
    </row>
    <row r="59" spans="1:3" x14ac:dyDescent="0.25">
      <c r="A59" s="35">
        <v>52</v>
      </c>
      <c r="B59" s="47">
        <v>4070</v>
      </c>
      <c r="C59" s="47">
        <v>4390</v>
      </c>
    </row>
    <row r="60" spans="1:3" x14ac:dyDescent="0.25">
      <c r="A60" s="35">
        <v>53</v>
      </c>
      <c r="B60" s="47">
        <v>4130</v>
      </c>
      <c r="C60" s="47">
        <v>4450</v>
      </c>
    </row>
    <row r="61" spans="1:3" x14ac:dyDescent="0.25">
      <c r="A61" s="35">
        <v>54</v>
      </c>
      <c r="B61" s="47">
        <v>4190</v>
      </c>
      <c r="C61" s="47">
        <v>4510</v>
      </c>
    </row>
    <row r="62" spans="1:3" x14ac:dyDescent="0.25">
      <c r="A62" s="35">
        <v>55</v>
      </c>
      <c r="B62" s="47">
        <v>4250</v>
      </c>
      <c r="C62" s="47">
        <v>4580</v>
      </c>
    </row>
    <row r="63" spans="1:3" x14ac:dyDescent="0.25">
      <c r="A63" s="35">
        <v>56</v>
      </c>
      <c r="B63" s="47">
        <v>4310</v>
      </c>
      <c r="C63" s="47">
        <v>4640</v>
      </c>
    </row>
    <row r="64" spans="1:3" x14ac:dyDescent="0.25">
      <c r="A64" s="35">
        <v>57</v>
      </c>
      <c r="B64" s="47">
        <v>4380</v>
      </c>
      <c r="C64" s="47">
        <v>4700</v>
      </c>
    </row>
    <row r="65" spans="1:3" x14ac:dyDescent="0.25">
      <c r="A65" s="35">
        <v>58</v>
      </c>
      <c r="B65" s="47">
        <v>4440</v>
      </c>
      <c r="C65" s="47">
        <v>4770</v>
      </c>
    </row>
    <row r="66" spans="1:3" x14ac:dyDescent="0.25">
      <c r="A66" s="35">
        <v>59</v>
      </c>
      <c r="B66" s="47">
        <v>4510</v>
      </c>
      <c r="C66" s="47">
        <v>4840</v>
      </c>
    </row>
    <row r="67" spans="1:3" x14ac:dyDescent="0.25">
      <c r="A67" s="35">
        <v>60</v>
      </c>
      <c r="B67" s="47">
        <v>4580</v>
      </c>
      <c r="C67" s="47">
        <v>4910</v>
      </c>
    </row>
    <row r="68" spans="1:3" x14ac:dyDescent="0.25">
      <c r="A68" s="35">
        <v>61</v>
      </c>
      <c r="B68" s="47">
        <v>4650</v>
      </c>
      <c r="C68" s="47">
        <v>4980</v>
      </c>
    </row>
    <row r="69" spans="1:3" x14ac:dyDescent="0.25">
      <c r="A69" s="35">
        <v>62</v>
      </c>
      <c r="B69" s="47">
        <v>4720</v>
      </c>
      <c r="C69" s="47">
        <v>5060</v>
      </c>
    </row>
    <row r="70" spans="1:3" x14ac:dyDescent="0.25">
      <c r="A70" s="35">
        <v>63</v>
      </c>
      <c r="B70" s="47">
        <v>4800</v>
      </c>
      <c r="C70" s="47">
        <v>5140</v>
      </c>
    </row>
    <row r="71" spans="1:3" x14ac:dyDescent="0.25">
      <c r="A71" s="35">
        <v>64</v>
      </c>
      <c r="B71" s="47">
        <v>4880</v>
      </c>
      <c r="C71" s="47">
        <v>5220</v>
      </c>
    </row>
  </sheetData>
  <sheetProtection algorithmName="SHA-512" hashValue="CWW4e/cFPtmKemuzVsSPEAOCuzNX7srmOHPFPaDCdjnmIpLl65a/rIWtJX9sMEIxEwsozYsvfyugkxwyzSNgDg==" saltValue="M5SS4kSMWue0kKLXJBt/4A==" spinCount="100000" sheet="1" objects="1" scenarios="1"/>
  <conditionalFormatting sqref="A6:A21">
    <cfRule type="expression" dxfId="273" priority="5" stopIfTrue="1">
      <formula>MOD(ROW(),2)=0</formula>
    </cfRule>
    <cfRule type="expression" dxfId="272" priority="6" stopIfTrue="1">
      <formula>MOD(ROW(),2)&lt;&gt;0</formula>
    </cfRule>
  </conditionalFormatting>
  <conditionalFormatting sqref="A26:A71">
    <cfRule type="expression" dxfId="271" priority="1" stopIfTrue="1">
      <formula>MOD(ROW(),2)=0</formula>
    </cfRule>
    <cfRule type="expression" dxfId="270" priority="2" stopIfTrue="1">
      <formula>MOD(ROW(),2)&lt;&gt;0</formula>
    </cfRule>
  </conditionalFormatting>
  <conditionalFormatting sqref="B6:C21">
    <cfRule type="expression" dxfId="269" priority="7" stopIfTrue="1">
      <formula>MOD(ROW(),2)=0</formula>
    </cfRule>
    <cfRule type="expression" dxfId="268" priority="8" stopIfTrue="1">
      <formula>MOD(ROW(),2)&lt;&gt;0</formula>
    </cfRule>
  </conditionalFormatting>
  <conditionalFormatting sqref="B26:C71">
    <cfRule type="expression" dxfId="267" priority="3" stopIfTrue="1">
      <formula>MOD(ROW(),2)=0</formula>
    </cfRule>
    <cfRule type="expression" dxfId="266" priority="4"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695F3-7736-4A80-A262-E97906F95675}">
  <sheetPr codeName="Sheet100"/>
  <dimension ref="A1:C72"/>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x-703</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410</v>
      </c>
      <c r="C9" s="63"/>
    </row>
    <row r="10" spans="1:3" ht="39.6" x14ac:dyDescent="0.25">
      <c r="A10" s="56" t="s">
        <v>6</v>
      </c>
      <c r="B10" s="63" t="s">
        <v>414</v>
      </c>
      <c r="C10" s="63"/>
    </row>
    <row r="11" spans="1:3" x14ac:dyDescent="0.25">
      <c r="A11" s="56" t="s">
        <v>163</v>
      </c>
      <c r="B11" s="63" t="s">
        <v>253</v>
      </c>
      <c r="C11" s="63"/>
    </row>
    <row r="12" spans="1:3" x14ac:dyDescent="0.25">
      <c r="A12" s="56" t="s">
        <v>164</v>
      </c>
      <c r="B12" s="63" t="s">
        <v>412</v>
      </c>
      <c r="C12" s="63"/>
    </row>
    <row r="13" spans="1:3" x14ac:dyDescent="0.25">
      <c r="A13" s="56" t="s">
        <v>496</v>
      </c>
      <c r="B13" s="63">
        <v>0</v>
      </c>
      <c r="C13" s="63"/>
    </row>
    <row r="14" spans="1:3" x14ac:dyDescent="0.25">
      <c r="A14" s="56" t="s">
        <v>166</v>
      </c>
      <c r="B14" s="63">
        <v>703</v>
      </c>
      <c r="C14" s="63"/>
    </row>
    <row r="15" spans="1:3" x14ac:dyDescent="0.25">
      <c r="A15" s="56" t="s">
        <v>497</v>
      </c>
      <c r="B15" s="63" t="s">
        <v>578</v>
      </c>
      <c r="C15" s="63"/>
    </row>
    <row r="16" spans="1:3" x14ac:dyDescent="0.25">
      <c r="A16" s="56" t="s">
        <v>168</v>
      </c>
      <c r="B16" s="63" t="s">
        <v>415</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2450</v>
      </c>
      <c r="C27" s="47">
        <v>2660</v>
      </c>
    </row>
    <row r="28" spans="1:3" x14ac:dyDescent="0.25">
      <c r="A28" s="35">
        <v>21</v>
      </c>
      <c r="B28" s="47">
        <v>2490</v>
      </c>
      <c r="C28" s="47">
        <v>2700</v>
      </c>
    </row>
    <row r="29" spans="1:3" x14ac:dyDescent="0.25">
      <c r="A29" s="35">
        <v>22</v>
      </c>
      <c r="B29" s="47">
        <v>2520</v>
      </c>
      <c r="C29" s="47">
        <v>2740</v>
      </c>
    </row>
    <row r="30" spans="1:3" x14ac:dyDescent="0.25">
      <c r="A30" s="35">
        <v>23</v>
      </c>
      <c r="B30" s="47">
        <v>2560</v>
      </c>
      <c r="C30" s="47">
        <v>2780</v>
      </c>
    </row>
    <row r="31" spans="1:3" x14ac:dyDescent="0.25">
      <c r="A31" s="35">
        <v>24</v>
      </c>
      <c r="B31" s="47">
        <v>2600</v>
      </c>
      <c r="C31" s="47">
        <v>2830</v>
      </c>
    </row>
    <row r="32" spans="1:3" x14ac:dyDescent="0.25">
      <c r="A32" s="35">
        <v>25</v>
      </c>
      <c r="B32" s="47">
        <v>2640</v>
      </c>
      <c r="C32" s="47">
        <v>2870</v>
      </c>
    </row>
    <row r="33" spans="1:3" x14ac:dyDescent="0.25">
      <c r="A33" s="35">
        <v>26</v>
      </c>
      <c r="B33" s="47">
        <v>2680</v>
      </c>
      <c r="C33" s="47">
        <v>2910</v>
      </c>
    </row>
    <row r="34" spans="1:3" x14ac:dyDescent="0.25">
      <c r="A34" s="35">
        <v>27</v>
      </c>
      <c r="B34" s="47">
        <v>2720</v>
      </c>
      <c r="C34" s="47">
        <v>2950</v>
      </c>
    </row>
    <row r="35" spans="1:3" x14ac:dyDescent="0.25">
      <c r="A35" s="35">
        <v>28</v>
      </c>
      <c r="B35" s="47">
        <v>2760</v>
      </c>
      <c r="C35" s="47">
        <v>3000</v>
      </c>
    </row>
    <row r="36" spans="1:3" x14ac:dyDescent="0.25">
      <c r="A36" s="35">
        <v>29</v>
      </c>
      <c r="B36" s="47">
        <v>2800</v>
      </c>
      <c r="C36" s="47">
        <v>3040</v>
      </c>
    </row>
    <row r="37" spans="1:3" x14ac:dyDescent="0.25">
      <c r="A37" s="35">
        <v>30</v>
      </c>
      <c r="B37" s="47">
        <v>2840</v>
      </c>
      <c r="C37" s="47">
        <v>3090</v>
      </c>
    </row>
    <row r="38" spans="1:3" x14ac:dyDescent="0.25">
      <c r="A38" s="35">
        <v>31</v>
      </c>
      <c r="B38" s="47">
        <v>2880</v>
      </c>
      <c r="C38" s="47">
        <v>3130</v>
      </c>
    </row>
    <row r="39" spans="1:3" x14ac:dyDescent="0.25">
      <c r="A39" s="35">
        <v>32</v>
      </c>
      <c r="B39" s="47">
        <v>2920</v>
      </c>
      <c r="C39" s="47">
        <v>3180</v>
      </c>
    </row>
    <row r="40" spans="1:3" x14ac:dyDescent="0.25">
      <c r="A40" s="35">
        <v>33</v>
      </c>
      <c r="B40" s="47">
        <v>2970</v>
      </c>
      <c r="C40" s="47">
        <v>3220</v>
      </c>
    </row>
    <row r="41" spans="1:3" x14ac:dyDescent="0.25">
      <c r="A41" s="35">
        <v>34</v>
      </c>
      <c r="B41" s="47">
        <v>3010</v>
      </c>
      <c r="C41" s="47">
        <v>3270</v>
      </c>
    </row>
    <row r="42" spans="1:3" x14ac:dyDescent="0.25">
      <c r="A42" s="35">
        <v>35</v>
      </c>
      <c r="B42" s="47">
        <v>3050</v>
      </c>
      <c r="C42" s="47">
        <v>3320</v>
      </c>
    </row>
    <row r="43" spans="1:3" x14ac:dyDescent="0.25">
      <c r="A43" s="35">
        <v>36</v>
      </c>
      <c r="B43" s="47">
        <v>3100</v>
      </c>
      <c r="C43" s="47">
        <v>3360</v>
      </c>
    </row>
    <row r="44" spans="1:3" x14ac:dyDescent="0.25">
      <c r="A44" s="35">
        <v>37</v>
      </c>
      <c r="B44" s="47">
        <v>3140</v>
      </c>
      <c r="C44" s="47">
        <v>3410</v>
      </c>
    </row>
    <row r="45" spans="1:3" x14ac:dyDescent="0.25">
      <c r="A45" s="35">
        <v>38</v>
      </c>
      <c r="B45" s="47">
        <v>3190</v>
      </c>
      <c r="C45" s="47">
        <v>3460</v>
      </c>
    </row>
    <row r="46" spans="1:3" x14ac:dyDescent="0.25">
      <c r="A46" s="35">
        <v>39</v>
      </c>
      <c r="B46" s="47">
        <v>3230</v>
      </c>
      <c r="C46" s="47">
        <v>3510</v>
      </c>
    </row>
    <row r="47" spans="1:3" x14ac:dyDescent="0.25">
      <c r="A47" s="35">
        <v>40</v>
      </c>
      <c r="B47" s="47">
        <v>3280</v>
      </c>
      <c r="C47" s="47">
        <v>3560</v>
      </c>
    </row>
    <row r="48" spans="1:3" x14ac:dyDescent="0.25">
      <c r="A48" s="35">
        <v>41</v>
      </c>
      <c r="B48" s="47">
        <v>3330</v>
      </c>
      <c r="C48" s="47">
        <v>3610</v>
      </c>
    </row>
    <row r="49" spans="1:3" x14ac:dyDescent="0.25">
      <c r="A49" s="35">
        <v>42</v>
      </c>
      <c r="B49" s="47">
        <v>3380</v>
      </c>
      <c r="C49" s="47">
        <v>3670</v>
      </c>
    </row>
    <row r="50" spans="1:3" x14ac:dyDescent="0.25">
      <c r="A50" s="35">
        <v>43</v>
      </c>
      <c r="B50" s="47">
        <v>3430</v>
      </c>
      <c r="C50" s="47">
        <v>3720</v>
      </c>
    </row>
    <row r="51" spans="1:3" x14ac:dyDescent="0.25">
      <c r="A51" s="35">
        <v>44</v>
      </c>
      <c r="B51" s="47">
        <v>3480</v>
      </c>
      <c r="C51" s="47">
        <v>3770</v>
      </c>
    </row>
    <row r="52" spans="1:3" x14ac:dyDescent="0.25">
      <c r="A52" s="35">
        <v>45</v>
      </c>
      <c r="B52" s="47">
        <v>3530</v>
      </c>
      <c r="C52" s="47">
        <v>3820</v>
      </c>
    </row>
    <row r="53" spans="1:3" x14ac:dyDescent="0.25">
      <c r="A53" s="35">
        <v>46</v>
      </c>
      <c r="B53" s="47">
        <v>3580</v>
      </c>
      <c r="C53" s="47">
        <v>3880</v>
      </c>
    </row>
    <row r="54" spans="1:3" x14ac:dyDescent="0.25">
      <c r="A54" s="35">
        <v>47</v>
      </c>
      <c r="B54" s="47">
        <v>3630</v>
      </c>
      <c r="C54" s="47">
        <v>3930</v>
      </c>
    </row>
    <row r="55" spans="1:3" x14ac:dyDescent="0.25">
      <c r="A55" s="35">
        <v>48</v>
      </c>
      <c r="B55" s="47">
        <v>3680</v>
      </c>
      <c r="C55" s="47">
        <v>3990</v>
      </c>
    </row>
    <row r="56" spans="1:3" x14ac:dyDescent="0.25">
      <c r="A56" s="35">
        <v>49</v>
      </c>
      <c r="B56" s="47">
        <v>3730</v>
      </c>
      <c r="C56" s="47">
        <v>4040</v>
      </c>
    </row>
    <row r="57" spans="1:3" x14ac:dyDescent="0.25">
      <c r="A57" s="35">
        <v>50</v>
      </c>
      <c r="B57" s="47">
        <v>3780</v>
      </c>
      <c r="C57" s="47">
        <v>4100</v>
      </c>
    </row>
    <row r="58" spans="1:3" x14ac:dyDescent="0.25">
      <c r="A58" s="35">
        <v>51</v>
      </c>
      <c r="B58" s="47">
        <v>3840</v>
      </c>
      <c r="C58" s="47">
        <v>4150</v>
      </c>
    </row>
    <row r="59" spans="1:3" x14ac:dyDescent="0.25">
      <c r="A59" s="35">
        <v>52</v>
      </c>
      <c r="B59" s="47">
        <v>3890</v>
      </c>
      <c r="C59" s="47">
        <v>4210</v>
      </c>
    </row>
    <row r="60" spans="1:3" x14ac:dyDescent="0.25">
      <c r="A60" s="35">
        <v>53</v>
      </c>
      <c r="B60" s="47">
        <v>3950</v>
      </c>
      <c r="C60" s="47">
        <v>4270</v>
      </c>
    </row>
    <row r="61" spans="1:3" x14ac:dyDescent="0.25">
      <c r="A61" s="35">
        <v>54</v>
      </c>
      <c r="B61" s="47">
        <v>4000</v>
      </c>
      <c r="C61" s="47">
        <v>4320</v>
      </c>
    </row>
    <row r="62" spans="1:3" x14ac:dyDescent="0.25">
      <c r="A62" s="35">
        <v>55</v>
      </c>
      <c r="B62" s="47">
        <v>4060</v>
      </c>
      <c r="C62" s="47">
        <v>4380</v>
      </c>
    </row>
    <row r="63" spans="1:3" x14ac:dyDescent="0.25">
      <c r="A63" s="35">
        <v>56</v>
      </c>
      <c r="B63" s="47">
        <v>4110</v>
      </c>
      <c r="C63" s="47">
        <v>4440</v>
      </c>
    </row>
    <row r="64" spans="1:3" x14ac:dyDescent="0.25">
      <c r="A64" s="35">
        <v>57</v>
      </c>
      <c r="B64" s="47">
        <v>4170</v>
      </c>
      <c r="C64" s="47">
        <v>4500</v>
      </c>
    </row>
    <row r="65" spans="1:3" x14ac:dyDescent="0.25">
      <c r="A65" s="35">
        <v>58</v>
      </c>
      <c r="B65" s="47">
        <v>4230</v>
      </c>
      <c r="C65" s="47">
        <v>4570</v>
      </c>
    </row>
    <row r="66" spans="1:3" x14ac:dyDescent="0.25">
      <c r="A66" s="35">
        <v>59</v>
      </c>
      <c r="B66" s="47">
        <v>4300</v>
      </c>
      <c r="C66" s="47">
        <v>4630</v>
      </c>
    </row>
    <row r="67" spans="1:3" x14ac:dyDescent="0.25">
      <c r="A67" s="35">
        <v>60</v>
      </c>
      <c r="B67" s="47">
        <v>4360</v>
      </c>
      <c r="C67" s="47">
        <v>4700</v>
      </c>
    </row>
    <row r="68" spans="1:3" x14ac:dyDescent="0.25">
      <c r="A68" s="35">
        <v>61</v>
      </c>
      <c r="B68" s="47">
        <v>4430</v>
      </c>
      <c r="C68" s="47">
        <v>4760</v>
      </c>
    </row>
    <row r="69" spans="1:3" x14ac:dyDescent="0.25">
      <c r="A69" s="35">
        <v>62</v>
      </c>
      <c r="B69" s="47">
        <v>4500</v>
      </c>
      <c r="C69" s="47">
        <v>4830</v>
      </c>
    </row>
    <row r="70" spans="1:3" x14ac:dyDescent="0.25">
      <c r="A70" s="35">
        <v>63</v>
      </c>
      <c r="B70" s="47">
        <v>4570</v>
      </c>
      <c r="C70" s="47">
        <v>4910</v>
      </c>
    </row>
    <row r="71" spans="1:3" x14ac:dyDescent="0.25">
      <c r="A71" s="35">
        <v>64</v>
      </c>
      <c r="B71" s="47">
        <v>4640</v>
      </c>
      <c r="C71" s="47">
        <v>4980</v>
      </c>
    </row>
    <row r="72" spans="1:3" x14ac:dyDescent="0.25">
      <c r="A72" s="35">
        <v>65</v>
      </c>
      <c r="B72" s="47">
        <v>4720</v>
      </c>
      <c r="C72" s="47">
        <v>5060</v>
      </c>
    </row>
  </sheetData>
  <sheetProtection algorithmName="SHA-512" hashValue="sGcZjuSuGKwevt2Cx/uWc8WtbTHsZyB3LzOznCMmivHdgAZ81YfO8bSd3OdeAtLowW2RhTHT8Ny1h+5Zcytcbw==" saltValue="CYEtZgKSJRyAMAxAv9iqug==" spinCount="100000" sheet="1" objects="1" scenarios="1"/>
  <conditionalFormatting sqref="A6:A21">
    <cfRule type="expression" dxfId="265" priority="5" stopIfTrue="1">
      <formula>MOD(ROW(),2)=0</formula>
    </cfRule>
    <cfRule type="expression" dxfId="264" priority="6" stopIfTrue="1">
      <formula>MOD(ROW(),2)&lt;&gt;0</formula>
    </cfRule>
  </conditionalFormatting>
  <conditionalFormatting sqref="A26:A72">
    <cfRule type="expression" dxfId="263" priority="1" stopIfTrue="1">
      <formula>MOD(ROW(),2)=0</formula>
    </cfRule>
    <cfRule type="expression" dxfId="262" priority="2" stopIfTrue="1">
      <formula>MOD(ROW(),2)&lt;&gt;0</formula>
    </cfRule>
  </conditionalFormatting>
  <conditionalFormatting sqref="B6:C21">
    <cfRule type="expression" dxfId="261" priority="7" stopIfTrue="1">
      <formula>MOD(ROW(),2)=0</formula>
    </cfRule>
    <cfRule type="expression" dxfId="260" priority="8" stopIfTrue="1">
      <formula>MOD(ROW(),2)&lt;&gt;0</formula>
    </cfRule>
  </conditionalFormatting>
  <conditionalFormatting sqref="B26:C72">
    <cfRule type="expression" dxfId="259" priority="3" stopIfTrue="1">
      <formula>MOD(ROW(),2)=0</formula>
    </cfRule>
    <cfRule type="expression" dxfId="258" priority="4"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E1454-8D71-40BF-A7FC-5D0ACB4F361B}">
  <sheetPr codeName="Sheet101"/>
  <dimension ref="A1:C73"/>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x-704</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410</v>
      </c>
      <c r="C9" s="63"/>
    </row>
    <row r="10" spans="1:3" ht="39.6" x14ac:dyDescent="0.25">
      <c r="A10" s="56" t="s">
        <v>6</v>
      </c>
      <c r="B10" s="63" t="s">
        <v>416</v>
      </c>
      <c r="C10" s="63"/>
    </row>
    <row r="11" spans="1:3" x14ac:dyDescent="0.25">
      <c r="A11" s="56" t="s">
        <v>163</v>
      </c>
      <c r="B11" s="63" t="s">
        <v>253</v>
      </c>
      <c r="C11" s="63"/>
    </row>
    <row r="12" spans="1:3" x14ac:dyDescent="0.25">
      <c r="A12" s="56" t="s">
        <v>164</v>
      </c>
      <c r="B12" s="63" t="s">
        <v>412</v>
      </c>
      <c r="C12" s="63"/>
    </row>
    <row r="13" spans="1:3" x14ac:dyDescent="0.25">
      <c r="A13" s="56" t="s">
        <v>496</v>
      </c>
      <c r="B13" s="63">
        <v>0</v>
      </c>
      <c r="C13" s="63"/>
    </row>
    <row r="14" spans="1:3" x14ac:dyDescent="0.25">
      <c r="A14" s="56" t="s">
        <v>166</v>
      </c>
      <c r="B14" s="63">
        <v>704</v>
      </c>
      <c r="C14" s="63"/>
    </row>
    <row r="15" spans="1:3" x14ac:dyDescent="0.25">
      <c r="A15" s="56" t="s">
        <v>497</v>
      </c>
      <c r="B15" s="63" t="s">
        <v>579</v>
      </c>
      <c r="C15" s="63"/>
    </row>
    <row r="16" spans="1:3" x14ac:dyDescent="0.25">
      <c r="A16" s="56" t="s">
        <v>168</v>
      </c>
      <c r="B16" s="63" t="s">
        <v>417</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2350</v>
      </c>
      <c r="C27" s="47">
        <v>2560</v>
      </c>
    </row>
    <row r="28" spans="1:3" x14ac:dyDescent="0.25">
      <c r="A28" s="35">
        <v>21</v>
      </c>
      <c r="B28" s="47">
        <v>2380</v>
      </c>
      <c r="C28" s="47">
        <v>2600</v>
      </c>
    </row>
    <row r="29" spans="1:3" x14ac:dyDescent="0.25">
      <c r="A29" s="35">
        <v>22</v>
      </c>
      <c r="B29" s="47">
        <v>2420</v>
      </c>
      <c r="C29" s="47">
        <v>2640</v>
      </c>
    </row>
    <row r="30" spans="1:3" x14ac:dyDescent="0.25">
      <c r="A30" s="35">
        <v>23</v>
      </c>
      <c r="B30" s="47">
        <v>2450</v>
      </c>
      <c r="C30" s="47">
        <v>2680</v>
      </c>
    </row>
    <row r="31" spans="1:3" x14ac:dyDescent="0.25">
      <c r="A31" s="35">
        <v>24</v>
      </c>
      <c r="B31" s="47">
        <v>2490</v>
      </c>
      <c r="C31" s="47">
        <v>2720</v>
      </c>
    </row>
    <row r="32" spans="1:3" x14ac:dyDescent="0.25">
      <c r="A32" s="35">
        <v>25</v>
      </c>
      <c r="B32" s="47">
        <v>2530</v>
      </c>
      <c r="C32" s="47">
        <v>2760</v>
      </c>
    </row>
    <row r="33" spans="1:3" x14ac:dyDescent="0.25">
      <c r="A33" s="35">
        <v>26</v>
      </c>
      <c r="B33" s="47">
        <v>2560</v>
      </c>
      <c r="C33" s="47">
        <v>2800</v>
      </c>
    </row>
    <row r="34" spans="1:3" x14ac:dyDescent="0.25">
      <c r="A34" s="35">
        <v>27</v>
      </c>
      <c r="B34" s="47">
        <v>2600</v>
      </c>
      <c r="C34" s="47">
        <v>2840</v>
      </c>
    </row>
    <row r="35" spans="1:3" x14ac:dyDescent="0.25">
      <c r="A35" s="35">
        <v>28</v>
      </c>
      <c r="B35" s="47">
        <v>2640</v>
      </c>
      <c r="C35" s="47">
        <v>2880</v>
      </c>
    </row>
    <row r="36" spans="1:3" x14ac:dyDescent="0.25">
      <c r="A36" s="35">
        <v>29</v>
      </c>
      <c r="B36" s="47">
        <v>2680</v>
      </c>
      <c r="C36" s="47">
        <v>2920</v>
      </c>
    </row>
    <row r="37" spans="1:3" x14ac:dyDescent="0.25">
      <c r="A37" s="35">
        <v>30</v>
      </c>
      <c r="B37" s="47">
        <v>2720</v>
      </c>
      <c r="C37" s="47">
        <v>2960</v>
      </c>
    </row>
    <row r="38" spans="1:3" x14ac:dyDescent="0.25">
      <c r="A38" s="35">
        <v>31</v>
      </c>
      <c r="B38" s="47">
        <v>2760</v>
      </c>
      <c r="C38" s="47">
        <v>3010</v>
      </c>
    </row>
    <row r="39" spans="1:3" x14ac:dyDescent="0.25">
      <c r="A39" s="35">
        <v>32</v>
      </c>
      <c r="B39" s="47">
        <v>2800</v>
      </c>
      <c r="C39" s="47">
        <v>3050</v>
      </c>
    </row>
    <row r="40" spans="1:3" x14ac:dyDescent="0.25">
      <c r="A40" s="35">
        <v>33</v>
      </c>
      <c r="B40" s="47">
        <v>2840</v>
      </c>
      <c r="C40" s="47">
        <v>3090</v>
      </c>
    </row>
    <row r="41" spans="1:3" x14ac:dyDescent="0.25">
      <c r="A41" s="35">
        <v>34</v>
      </c>
      <c r="B41" s="47">
        <v>2880</v>
      </c>
      <c r="C41" s="47">
        <v>3140</v>
      </c>
    </row>
    <row r="42" spans="1:3" x14ac:dyDescent="0.25">
      <c r="A42" s="35">
        <v>35</v>
      </c>
      <c r="B42" s="47">
        <v>2920</v>
      </c>
      <c r="C42" s="47">
        <v>3180</v>
      </c>
    </row>
    <row r="43" spans="1:3" x14ac:dyDescent="0.25">
      <c r="A43" s="35">
        <v>36</v>
      </c>
      <c r="B43" s="47">
        <v>2960</v>
      </c>
      <c r="C43" s="47">
        <v>3230</v>
      </c>
    </row>
    <row r="44" spans="1:3" x14ac:dyDescent="0.25">
      <c r="A44" s="35">
        <v>37</v>
      </c>
      <c r="B44" s="47">
        <v>3010</v>
      </c>
      <c r="C44" s="47">
        <v>3280</v>
      </c>
    </row>
    <row r="45" spans="1:3" x14ac:dyDescent="0.25">
      <c r="A45" s="35">
        <v>38</v>
      </c>
      <c r="B45" s="47">
        <v>3050</v>
      </c>
      <c r="C45" s="47">
        <v>3320</v>
      </c>
    </row>
    <row r="46" spans="1:3" x14ac:dyDescent="0.25">
      <c r="A46" s="35">
        <v>39</v>
      </c>
      <c r="B46" s="47">
        <v>3090</v>
      </c>
      <c r="C46" s="47">
        <v>3370</v>
      </c>
    </row>
    <row r="47" spans="1:3" x14ac:dyDescent="0.25">
      <c r="A47" s="35">
        <v>40</v>
      </c>
      <c r="B47" s="47">
        <v>3140</v>
      </c>
      <c r="C47" s="47">
        <v>3420</v>
      </c>
    </row>
    <row r="48" spans="1:3" x14ac:dyDescent="0.25">
      <c r="A48" s="35">
        <v>41</v>
      </c>
      <c r="B48" s="47">
        <v>3180</v>
      </c>
      <c r="C48" s="47">
        <v>3470</v>
      </c>
    </row>
    <row r="49" spans="1:3" x14ac:dyDescent="0.25">
      <c r="A49" s="35">
        <v>42</v>
      </c>
      <c r="B49" s="47">
        <v>3230</v>
      </c>
      <c r="C49" s="47">
        <v>3520</v>
      </c>
    </row>
    <row r="50" spans="1:3" x14ac:dyDescent="0.25">
      <c r="A50" s="35">
        <v>43</v>
      </c>
      <c r="B50" s="47">
        <v>3280</v>
      </c>
      <c r="C50" s="47">
        <v>3570</v>
      </c>
    </row>
    <row r="51" spans="1:3" x14ac:dyDescent="0.25">
      <c r="A51" s="35">
        <v>44</v>
      </c>
      <c r="B51" s="47">
        <v>3320</v>
      </c>
      <c r="C51" s="47">
        <v>3620</v>
      </c>
    </row>
    <row r="52" spans="1:3" x14ac:dyDescent="0.25">
      <c r="A52" s="35">
        <v>45</v>
      </c>
      <c r="B52" s="47">
        <v>3370</v>
      </c>
      <c r="C52" s="47">
        <v>3670</v>
      </c>
    </row>
    <row r="53" spans="1:3" x14ac:dyDescent="0.25">
      <c r="A53" s="35">
        <v>46</v>
      </c>
      <c r="B53" s="47">
        <v>3420</v>
      </c>
      <c r="C53" s="47">
        <v>3720</v>
      </c>
    </row>
    <row r="54" spans="1:3" x14ac:dyDescent="0.25">
      <c r="A54" s="35">
        <v>47</v>
      </c>
      <c r="B54" s="47">
        <v>3470</v>
      </c>
      <c r="C54" s="47">
        <v>3770</v>
      </c>
    </row>
    <row r="55" spans="1:3" x14ac:dyDescent="0.25">
      <c r="A55" s="35">
        <v>48</v>
      </c>
      <c r="B55" s="47">
        <v>3510</v>
      </c>
      <c r="C55" s="47">
        <v>3820</v>
      </c>
    </row>
    <row r="56" spans="1:3" x14ac:dyDescent="0.25">
      <c r="A56" s="35">
        <v>49</v>
      </c>
      <c r="B56" s="47">
        <v>3560</v>
      </c>
      <c r="C56" s="47">
        <v>3870</v>
      </c>
    </row>
    <row r="57" spans="1:3" x14ac:dyDescent="0.25">
      <c r="A57" s="35">
        <v>50</v>
      </c>
      <c r="B57" s="47">
        <v>3610</v>
      </c>
      <c r="C57" s="47">
        <v>3930</v>
      </c>
    </row>
    <row r="58" spans="1:3" x14ac:dyDescent="0.25">
      <c r="A58" s="35">
        <v>51</v>
      </c>
      <c r="B58" s="47">
        <v>3660</v>
      </c>
      <c r="C58" s="47">
        <v>3980</v>
      </c>
    </row>
    <row r="59" spans="1:3" x14ac:dyDescent="0.25">
      <c r="A59" s="35">
        <v>52</v>
      </c>
      <c r="B59" s="47">
        <v>3710</v>
      </c>
      <c r="C59" s="47">
        <v>4030</v>
      </c>
    </row>
    <row r="60" spans="1:3" x14ac:dyDescent="0.25">
      <c r="A60" s="35">
        <v>53</v>
      </c>
      <c r="B60" s="47">
        <v>3760</v>
      </c>
      <c r="C60" s="47">
        <v>4090</v>
      </c>
    </row>
    <row r="61" spans="1:3" x14ac:dyDescent="0.25">
      <c r="A61" s="35">
        <v>54</v>
      </c>
      <c r="B61" s="47">
        <v>3820</v>
      </c>
      <c r="C61" s="47">
        <v>4140</v>
      </c>
    </row>
    <row r="62" spans="1:3" x14ac:dyDescent="0.25">
      <c r="A62" s="35">
        <v>55</v>
      </c>
      <c r="B62" s="47">
        <v>3870</v>
      </c>
      <c r="C62" s="47">
        <v>4190</v>
      </c>
    </row>
    <row r="63" spans="1:3" x14ac:dyDescent="0.25">
      <c r="A63" s="35">
        <v>56</v>
      </c>
      <c r="B63" s="47">
        <v>3920</v>
      </c>
      <c r="C63" s="47">
        <v>4250</v>
      </c>
    </row>
    <row r="64" spans="1:3" x14ac:dyDescent="0.25">
      <c r="A64" s="35">
        <v>57</v>
      </c>
      <c r="B64" s="47">
        <v>3980</v>
      </c>
      <c r="C64" s="47">
        <v>4310</v>
      </c>
    </row>
    <row r="65" spans="1:3" x14ac:dyDescent="0.25">
      <c r="A65" s="35">
        <v>58</v>
      </c>
      <c r="B65" s="47">
        <v>4030</v>
      </c>
      <c r="C65" s="47">
        <v>4370</v>
      </c>
    </row>
    <row r="66" spans="1:3" x14ac:dyDescent="0.25">
      <c r="A66" s="35">
        <v>59</v>
      </c>
      <c r="B66" s="47">
        <v>4090</v>
      </c>
      <c r="C66" s="47">
        <v>4430</v>
      </c>
    </row>
    <row r="67" spans="1:3" x14ac:dyDescent="0.25">
      <c r="A67" s="35">
        <v>60</v>
      </c>
      <c r="B67" s="47">
        <v>4150</v>
      </c>
      <c r="C67" s="47">
        <v>4490</v>
      </c>
    </row>
    <row r="68" spans="1:3" x14ac:dyDescent="0.25">
      <c r="A68" s="35">
        <v>61</v>
      </c>
      <c r="B68" s="47">
        <v>4220</v>
      </c>
      <c r="C68" s="47">
        <v>4550</v>
      </c>
    </row>
    <row r="69" spans="1:3" x14ac:dyDescent="0.25">
      <c r="A69" s="35">
        <v>62</v>
      </c>
      <c r="B69" s="47">
        <v>4280</v>
      </c>
      <c r="C69" s="47">
        <v>4620</v>
      </c>
    </row>
    <row r="70" spans="1:3" x14ac:dyDescent="0.25">
      <c r="A70" s="35">
        <v>63</v>
      </c>
      <c r="B70" s="47">
        <v>4350</v>
      </c>
      <c r="C70" s="47">
        <v>4680</v>
      </c>
    </row>
    <row r="71" spans="1:3" x14ac:dyDescent="0.25">
      <c r="A71" s="35">
        <v>64</v>
      </c>
      <c r="B71" s="47">
        <v>4420</v>
      </c>
      <c r="C71" s="47">
        <v>4750</v>
      </c>
    </row>
    <row r="72" spans="1:3" x14ac:dyDescent="0.25">
      <c r="A72" s="35">
        <v>65</v>
      </c>
      <c r="B72" s="47">
        <v>4490</v>
      </c>
      <c r="C72" s="47">
        <v>4830</v>
      </c>
    </row>
    <row r="73" spans="1:3" x14ac:dyDescent="0.25">
      <c r="A73" s="35">
        <v>66</v>
      </c>
      <c r="B73" s="47">
        <v>4560</v>
      </c>
      <c r="C73" s="47">
        <v>4900</v>
      </c>
    </row>
  </sheetData>
  <sheetProtection algorithmName="SHA-512" hashValue="nkEYjzF9/ycI7Gh+P9Wr/FX6wYFGAbYiWfR4/LomQ9mWUfnO2QhnvLSclNHCFJ+dWsGXM4F+UeJ9yddWuR23hQ==" saltValue="CfVeF8HaItwhRkMfzg5fbQ==" spinCount="100000" sheet="1" objects="1" scenarios="1"/>
  <conditionalFormatting sqref="A6:A21">
    <cfRule type="expression" dxfId="257" priority="5" stopIfTrue="1">
      <formula>MOD(ROW(),2)=0</formula>
    </cfRule>
    <cfRule type="expression" dxfId="256" priority="6" stopIfTrue="1">
      <formula>MOD(ROW(),2)&lt;&gt;0</formula>
    </cfRule>
  </conditionalFormatting>
  <conditionalFormatting sqref="A26:A73">
    <cfRule type="expression" dxfId="255" priority="1" stopIfTrue="1">
      <formula>MOD(ROW(),2)=0</formula>
    </cfRule>
    <cfRule type="expression" dxfId="254" priority="2" stopIfTrue="1">
      <formula>MOD(ROW(),2)&lt;&gt;0</formula>
    </cfRule>
  </conditionalFormatting>
  <conditionalFormatting sqref="B6:C21">
    <cfRule type="expression" dxfId="253" priority="7" stopIfTrue="1">
      <formula>MOD(ROW(),2)=0</formula>
    </cfRule>
    <cfRule type="expression" dxfId="252" priority="8" stopIfTrue="1">
      <formula>MOD(ROW(),2)&lt;&gt;0</formula>
    </cfRule>
  </conditionalFormatting>
  <conditionalFormatting sqref="B26:C73">
    <cfRule type="expression" dxfId="251" priority="3" stopIfTrue="1">
      <formula>MOD(ROW(),2)=0</formula>
    </cfRule>
    <cfRule type="expression" dxfId="250" priority="4"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31795-4DE3-45BE-8EC8-3619E47937AF}">
  <sheetPr codeName="Sheet102"/>
  <dimension ref="A1:C74"/>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x-705</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410</v>
      </c>
      <c r="C9" s="63"/>
    </row>
    <row r="10" spans="1:3" ht="39.6" x14ac:dyDescent="0.25">
      <c r="A10" s="56" t="s">
        <v>6</v>
      </c>
      <c r="B10" s="63" t="s">
        <v>418</v>
      </c>
      <c r="C10" s="63"/>
    </row>
    <row r="11" spans="1:3" x14ac:dyDescent="0.25">
      <c r="A11" s="56" t="s">
        <v>163</v>
      </c>
      <c r="B11" s="63" t="s">
        <v>253</v>
      </c>
      <c r="C11" s="63"/>
    </row>
    <row r="12" spans="1:3" x14ac:dyDescent="0.25">
      <c r="A12" s="56" t="s">
        <v>164</v>
      </c>
      <c r="B12" s="63" t="s">
        <v>412</v>
      </c>
      <c r="C12" s="63"/>
    </row>
    <row r="13" spans="1:3" x14ac:dyDescent="0.25">
      <c r="A13" s="56" t="s">
        <v>496</v>
      </c>
      <c r="B13" s="63">
        <v>0</v>
      </c>
      <c r="C13" s="63"/>
    </row>
    <row r="14" spans="1:3" x14ac:dyDescent="0.25">
      <c r="A14" s="56" t="s">
        <v>166</v>
      </c>
      <c r="B14" s="63">
        <v>705</v>
      </c>
      <c r="C14" s="63"/>
    </row>
    <row r="15" spans="1:3" x14ac:dyDescent="0.25">
      <c r="A15" s="56" t="s">
        <v>497</v>
      </c>
      <c r="B15" s="63" t="s">
        <v>580</v>
      </c>
      <c r="C15" s="63"/>
    </row>
    <row r="16" spans="1:3" x14ac:dyDescent="0.25">
      <c r="A16" s="56" t="s">
        <v>168</v>
      </c>
      <c r="B16" s="63" t="s">
        <v>419</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2250</v>
      </c>
      <c r="C27" s="47">
        <v>2460</v>
      </c>
    </row>
    <row r="28" spans="1:3" x14ac:dyDescent="0.25">
      <c r="A28" s="35">
        <v>21</v>
      </c>
      <c r="B28" s="47">
        <v>2280</v>
      </c>
      <c r="C28" s="47">
        <v>2500</v>
      </c>
    </row>
    <row r="29" spans="1:3" x14ac:dyDescent="0.25">
      <c r="A29" s="35">
        <v>22</v>
      </c>
      <c r="B29" s="47">
        <v>2310</v>
      </c>
      <c r="C29" s="47">
        <v>2530</v>
      </c>
    </row>
    <row r="30" spans="1:3" x14ac:dyDescent="0.25">
      <c r="A30" s="35">
        <v>23</v>
      </c>
      <c r="B30" s="47">
        <v>2350</v>
      </c>
      <c r="C30" s="47">
        <v>2570</v>
      </c>
    </row>
    <row r="31" spans="1:3" x14ac:dyDescent="0.25">
      <c r="A31" s="35">
        <v>24</v>
      </c>
      <c r="B31" s="47">
        <v>2380</v>
      </c>
      <c r="C31" s="47">
        <v>2610</v>
      </c>
    </row>
    <row r="32" spans="1:3" x14ac:dyDescent="0.25">
      <c r="A32" s="35">
        <v>25</v>
      </c>
      <c r="B32" s="47">
        <v>2420</v>
      </c>
      <c r="C32" s="47">
        <v>2650</v>
      </c>
    </row>
    <row r="33" spans="1:3" x14ac:dyDescent="0.25">
      <c r="A33" s="35">
        <v>26</v>
      </c>
      <c r="B33" s="47">
        <v>2450</v>
      </c>
      <c r="C33" s="47">
        <v>2690</v>
      </c>
    </row>
    <row r="34" spans="1:3" x14ac:dyDescent="0.25">
      <c r="A34" s="35">
        <v>27</v>
      </c>
      <c r="B34" s="47">
        <v>2490</v>
      </c>
      <c r="C34" s="47">
        <v>2720</v>
      </c>
    </row>
    <row r="35" spans="1:3" x14ac:dyDescent="0.25">
      <c r="A35" s="35">
        <v>28</v>
      </c>
      <c r="B35" s="47">
        <v>2520</v>
      </c>
      <c r="C35" s="47">
        <v>2760</v>
      </c>
    </row>
    <row r="36" spans="1:3" x14ac:dyDescent="0.25">
      <c r="A36" s="35">
        <v>29</v>
      </c>
      <c r="B36" s="47">
        <v>2560</v>
      </c>
      <c r="C36" s="47">
        <v>2800</v>
      </c>
    </row>
    <row r="37" spans="1:3" x14ac:dyDescent="0.25">
      <c r="A37" s="35">
        <v>30</v>
      </c>
      <c r="B37" s="47">
        <v>2600</v>
      </c>
      <c r="C37" s="47">
        <v>2850</v>
      </c>
    </row>
    <row r="38" spans="1:3" x14ac:dyDescent="0.25">
      <c r="A38" s="35">
        <v>31</v>
      </c>
      <c r="B38" s="47">
        <v>2640</v>
      </c>
      <c r="C38" s="47">
        <v>2890</v>
      </c>
    </row>
    <row r="39" spans="1:3" x14ac:dyDescent="0.25">
      <c r="A39" s="35">
        <v>32</v>
      </c>
      <c r="B39" s="47">
        <v>2670</v>
      </c>
      <c r="C39" s="47">
        <v>2930</v>
      </c>
    </row>
    <row r="40" spans="1:3" x14ac:dyDescent="0.25">
      <c r="A40" s="35">
        <v>33</v>
      </c>
      <c r="B40" s="47">
        <v>2710</v>
      </c>
      <c r="C40" s="47">
        <v>2970</v>
      </c>
    </row>
    <row r="41" spans="1:3" x14ac:dyDescent="0.25">
      <c r="A41" s="35">
        <v>34</v>
      </c>
      <c r="B41" s="47">
        <v>2750</v>
      </c>
      <c r="C41" s="47">
        <v>3010</v>
      </c>
    </row>
    <row r="42" spans="1:3" x14ac:dyDescent="0.25">
      <c r="A42" s="35">
        <v>35</v>
      </c>
      <c r="B42" s="47">
        <v>2790</v>
      </c>
      <c r="C42" s="47">
        <v>3060</v>
      </c>
    </row>
    <row r="43" spans="1:3" x14ac:dyDescent="0.25">
      <c r="A43" s="35">
        <v>36</v>
      </c>
      <c r="B43" s="47">
        <v>2830</v>
      </c>
      <c r="C43" s="47">
        <v>3100</v>
      </c>
    </row>
    <row r="44" spans="1:3" x14ac:dyDescent="0.25">
      <c r="A44" s="35">
        <v>37</v>
      </c>
      <c r="B44" s="47">
        <v>2870</v>
      </c>
      <c r="C44" s="47">
        <v>3140</v>
      </c>
    </row>
    <row r="45" spans="1:3" x14ac:dyDescent="0.25">
      <c r="A45" s="35">
        <v>38</v>
      </c>
      <c r="B45" s="47">
        <v>2910</v>
      </c>
      <c r="C45" s="47">
        <v>3190</v>
      </c>
    </row>
    <row r="46" spans="1:3" x14ac:dyDescent="0.25">
      <c r="A46" s="35">
        <v>39</v>
      </c>
      <c r="B46" s="47">
        <v>2960</v>
      </c>
      <c r="C46" s="47">
        <v>3230</v>
      </c>
    </row>
    <row r="47" spans="1:3" x14ac:dyDescent="0.25">
      <c r="A47" s="35">
        <v>40</v>
      </c>
      <c r="B47" s="47">
        <v>3000</v>
      </c>
      <c r="C47" s="47">
        <v>3280</v>
      </c>
    </row>
    <row r="48" spans="1:3" x14ac:dyDescent="0.25">
      <c r="A48" s="35">
        <v>41</v>
      </c>
      <c r="B48" s="47">
        <v>3040</v>
      </c>
      <c r="C48" s="47">
        <v>3330</v>
      </c>
    </row>
    <row r="49" spans="1:3" x14ac:dyDescent="0.25">
      <c r="A49" s="35">
        <v>42</v>
      </c>
      <c r="B49" s="47">
        <v>3080</v>
      </c>
      <c r="C49" s="47">
        <v>3370</v>
      </c>
    </row>
    <row r="50" spans="1:3" x14ac:dyDescent="0.25">
      <c r="A50" s="35">
        <v>43</v>
      </c>
      <c r="B50" s="47">
        <v>3130</v>
      </c>
      <c r="C50" s="47">
        <v>3420</v>
      </c>
    </row>
    <row r="51" spans="1:3" x14ac:dyDescent="0.25">
      <c r="A51" s="35">
        <v>44</v>
      </c>
      <c r="B51" s="47">
        <v>3170</v>
      </c>
      <c r="C51" s="47">
        <v>3470</v>
      </c>
    </row>
    <row r="52" spans="1:3" x14ac:dyDescent="0.25">
      <c r="A52" s="35">
        <v>45</v>
      </c>
      <c r="B52" s="47">
        <v>3220</v>
      </c>
      <c r="C52" s="47">
        <v>3520</v>
      </c>
    </row>
    <row r="53" spans="1:3" x14ac:dyDescent="0.25">
      <c r="A53" s="35">
        <v>46</v>
      </c>
      <c r="B53" s="47">
        <v>3260</v>
      </c>
      <c r="C53" s="47">
        <v>3560</v>
      </c>
    </row>
    <row r="54" spans="1:3" x14ac:dyDescent="0.25">
      <c r="A54" s="35">
        <v>47</v>
      </c>
      <c r="B54" s="47">
        <v>3310</v>
      </c>
      <c r="C54" s="47">
        <v>3610</v>
      </c>
    </row>
    <row r="55" spans="1:3" x14ac:dyDescent="0.25">
      <c r="A55" s="35">
        <v>48</v>
      </c>
      <c r="B55" s="47">
        <v>3350</v>
      </c>
      <c r="C55" s="47">
        <v>3660</v>
      </c>
    </row>
    <row r="56" spans="1:3" x14ac:dyDescent="0.25">
      <c r="A56" s="35">
        <v>49</v>
      </c>
      <c r="B56" s="47">
        <v>3400</v>
      </c>
      <c r="C56" s="47">
        <v>3710</v>
      </c>
    </row>
    <row r="57" spans="1:3" x14ac:dyDescent="0.25">
      <c r="A57" s="35">
        <v>50</v>
      </c>
      <c r="B57" s="47">
        <v>3450</v>
      </c>
      <c r="C57" s="47">
        <v>3760</v>
      </c>
    </row>
    <row r="58" spans="1:3" x14ac:dyDescent="0.25">
      <c r="A58" s="35">
        <v>51</v>
      </c>
      <c r="B58" s="47">
        <v>3490</v>
      </c>
      <c r="C58" s="47">
        <v>3810</v>
      </c>
    </row>
    <row r="59" spans="1:3" x14ac:dyDescent="0.25">
      <c r="A59" s="35">
        <v>52</v>
      </c>
      <c r="B59" s="47">
        <v>3540</v>
      </c>
      <c r="C59" s="47">
        <v>3860</v>
      </c>
    </row>
    <row r="60" spans="1:3" x14ac:dyDescent="0.25">
      <c r="A60" s="35">
        <v>53</v>
      </c>
      <c r="B60" s="47">
        <v>3590</v>
      </c>
      <c r="C60" s="47">
        <v>3910</v>
      </c>
    </row>
    <row r="61" spans="1:3" x14ac:dyDescent="0.25">
      <c r="A61" s="35">
        <v>54</v>
      </c>
      <c r="B61" s="47">
        <v>3640</v>
      </c>
      <c r="C61" s="47">
        <v>3960</v>
      </c>
    </row>
    <row r="62" spans="1:3" x14ac:dyDescent="0.25">
      <c r="A62" s="35">
        <v>55</v>
      </c>
      <c r="B62" s="47">
        <v>3690</v>
      </c>
      <c r="C62" s="47">
        <v>4010</v>
      </c>
    </row>
    <row r="63" spans="1:3" x14ac:dyDescent="0.25">
      <c r="A63" s="35">
        <v>56</v>
      </c>
      <c r="B63" s="47">
        <v>3740</v>
      </c>
      <c r="C63" s="47">
        <v>4060</v>
      </c>
    </row>
    <row r="64" spans="1:3" x14ac:dyDescent="0.25">
      <c r="A64" s="35">
        <v>57</v>
      </c>
      <c r="B64" s="47">
        <v>3790</v>
      </c>
      <c r="C64" s="47">
        <v>4120</v>
      </c>
    </row>
    <row r="65" spans="1:3" x14ac:dyDescent="0.25">
      <c r="A65" s="35">
        <v>58</v>
      </c>
      <c r="B65" s="47">
        <v>3840</v>
      </c>
      <c r="C65" s="47">
        <v>4170</v>
      </c>
    </row>
    <row r="66" spans="1:3" x14ac:dyDescent="0.25">
      <c r="A66" s="35">
        <v>59</v>
      </c>
      <c r="B66" s="47">
        <v>3890</v>
      </c>
      <c r="C66" s="47">
        <v>4230</v>
      </c>
    </row>
    <row r="67" spans="1:3" x14ac:dyDescent="0.25">
      <c r="A67" s="35">
        <v>60</v>
      </c>
      <c r="B67" s="47">
        <v>3950</v>
      </c>
      <c r="C67" s="47">
        <v>4280</v>
      </c>
    </row>
    <row r="68" spans="1:3" x14ac:dyDescent="0.25">
      <c r="A68" s="35">
        <v>61</v>
      </c>
      <c r="B68" s="47">
        <v>4010</v>
      </c>
      <c r="C68" s="47">
        <v>4340</v>
      </c>
    </row>
    <row r="69" spans="1:3" x14ac:dyDescent="0.25">
      <c r="A69" s="35">
        <v>62</v>
      </c>
      <c r="B69" s="47">
        <v>4070</v>
      </c>
      <c r="C69" s="47">
        <v>4400</v>
      </c>
    </row>
    <row r="70" spans="1:3" x14ac:dyDescent="0.25">
      <c r="A70" s="35">
        <v>63</v>
      </c>
      <c r="B70" s="47">
        <v>4130</v>
      </c>
      <c r="C70" s="47">
        <v>4470</v>
      </c>
    </row>
    <row r="71" spans="1:3" x14ac:dyDescent="0.25">
      <c r="A71" s="35">
        <v>64</v>
      </c>
      <c r="B71" s="47">
        <v>4190</v>
      </c>
      <c r="C71" s="47">
        <v>4530</v>
      </c>
    </row>
    <row r="72" spans="1:3" x14ac:dyDescent="0.25">
      <c r="A72" s="35">
        <v>65</v>
      </c>
      <c r="B72" s="47">
        <v>4260</v>
      </c>
      <c r="C72" s="47">
        <v>4600</v>
      </c>
    </row>
    <row r="73" spans="1:3" x14ac:dyDescent="0.25">
      <c r="A73" s="35">
        <v>66</v>
      </c>
      <c r="B73" s="47">
        <v>4330</v>
      </c>
      <c r="C73" s="47">
        <v>4670</v>
      </c>
    </row>
    <row r="74" spans="1:3" x14ac:dyDescent="0.25">
      <c r="A74" s="35">
        <v>67</v>
      </c>
      <c r="B74" s="47">
        <v>4410</v>
      </c>
      <c r="C74" s="47">
        <v>4740</v>
      </c>
    </row>
  </sheetData>
  <sheetProtection algorithmName="SHA-512" hashValue="QGA9aqEJkQMWQpaYFcB7XMggl3s7IRs5Q+2XJqtyClaoHjAtbXxaAjaHIjMRiotmAjr9etl0aORw1I+nI5Hn4w==" saltValue="cPNOT34bqlOStcygDwNp6Q==" spinCount="100000" sheet="1" objects="1" scenarios="1"/>
  <conditionalFormatting sqref="A6:A21">
    <cfRule type="expression" dxfId="249" priority="5" stopIfTrue="1">
      <formula>MOD(ROW(),2)=0</formula>
    </cfRule>
    <cfRule type="expression" dxfId="248" priority="6" stopIfTrue="1">
      <formula>MOD(ROW(),2)&lt;&gt;0</formula>
    </cfRule>
  </conditionalFormatting>
  <conditionalFormatting sqref="A26:A74">
    <cfRule type="expression" dxfId="247" priority="1" stopIfTrue="1">
      <formula>MOD(ROW(),2)=0</formula>
    </cfRule>
    <cfRule type="expression" dxfId="246" priority="2" stopIfTrue="1">
      <formula>MOD(ROW(),2)&lt;&gt;0</formula>
    </cfRule>
  </conditionalFormatting>
  <conditionalFormatting sqref="B6:C21">
    <cfRule type="expression" dxfId="245" priority="7" stopIfTrue="1">
      <formula>MOD(ROW(),2)=0</formula>
    </cfRule>
    <cfRule type="expression" dxfId="244" priority="8" stopIfTrue="1">
      <formula>MOD(ROW(),2)&lt;&gt;0</formula>
    </cfRule>
  </conditionalFormatting>
  <conditionalFormatting sqref="B26:C74">
    <cfRule type="expression" dxfId="243" priority="3" stopIfTrue="1">
      <formula>MOD(ROW(),2)=0</formula>
    </cfRule>
    <cfRule type="expression" dxfId="242" priority="4"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06D3E-F080-493D-93C7-6386BEFBAC5E}">
  <sheetPr codeName="Sheet103"/>
  <dimension ref="A1:U65"/>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x-706</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420</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706</v>
      </c>
      <c r="C14" s="63"/>
      <c r="D14" s="63"/>
      <c r="E14" s="63"/>
      <c r="F14" s="63"/>
      <c r="G14" s="63"/>
      <c r="H14" s="63"/>
      <c r="I14" s="63"/>
      <c r="J14" s="63"/>
      <c r="K14" s="63"/>
      <c r="L14" s="63"/>
      <c r="M14" s="63"/>
    </row>
    <row r="15" spans="1:13" x14ac:dyDescent="0.25">
      <c r="A15" s="56" t="s">
        <v>497</v>
      </c>
      <c r="B15" s="63" t="s">
        <v>581</v>
      </c>
      <c r="C15" s="63"/>
      <c r="D15" s="63"/>
      <c r="E15" s="63"/>
      <c r="F15" s="63"/>
      <c r="G15" s="63"/>
      <c r="H15" s="63"/>
      <c r="I15" s="63"/>
      <c r="J15" s="63"/>
      <c r="K15" s="63"/>
      <c r="L15" s="63"/>
      <c r="M15" s="63"/>
    </row>
    <row r="16" spans="1:13" x14ac:dyDescent="0.25">
      <c r="A16" s="56" t="s">
        <v>168</v>
      </c>
      <c r="B16" s="63" t="s">
        <v>422</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262</v>
      </c>
      <c r="C27" s="48">
        <v>133.4</v>
      </c>
      <c r="D27" s="48">
        <v>90.6</v>
      </c>
      <c r="E27" s="48">
        <v>69.2</v>
      </c>
      <c r="F27" s="48">
        <v>56.3</v>
      </c>
      <c r="G27" s="48">
        <v>47.8</v>
      </c>
      <c r="H27" s="48">
        <v>41.7</v>
      </c>
      <c r="I27" s="48">
        <v>37.1</v>
      </c>
      <c r="J27" s="48">
        <v>33.6</v>
      </c>
      <c r="K27" s="48">
        <v>30.7</v>
      </c>
      <c r="L27" s="48">
        <v>28.4</v>
      </c>
      <c r="M27" s="48">
        <v>26.5</v>
      </c>
      <c r="N27" s="48">
        <v>24.9</v>
      </c>
      <c r="O27" s="48">
        <v>23.5</v>
      </c>
      <c r="P27" s="48">
        <v>22.3</v>
      </c>
      <c r="Q27" s="48">
        <v>21.3</v>
      </c>
      <c r="R27" s="48">
        <v>20.399999999999999</v>
      </c>
      <c r="S27" s="48">
        <v>19.5</v>
      </c>
      <c r="T27" s="48">
        <v>18.8</v>
      </c>
      <c r="U27" s="48">
        <v>18.2</v>
      </c>
    </row>
    <row r="28" spans="1:21" x14ac:dyDescent="0.25">
      <c r="A28" s="35">
        <v>21</v>
      </c>
      <c r="B28" s="48">
        <v>265.89999999999998</v>
      </c>
      <c r="C28" s="48">
        <v>135.4</v>
      </c>
      <c r="D28" s="48">
        <v>91.9</v>
      </c>
      <c r="E28" s="48">
        <v>70.2</v>
      </c>
      <c r="F28" s="48">
        <v>57.2</v>
      </c>
      <c r="G28" s="48">
        <v>48.5</v>
      </c>
      <c r="H28" s="48">
        <v>42.3</v>
      </c>
      <c r="I28" s="48">
        <v>37.700000000000003</v>
      </c>
      <c r="J28" s="48">
        <v>34.1</v>
      </c>
      <c r="K28" s="48">
        <v>31.2</v>
      </c>
      <c r="L28" s="48">
        <v>28.9</v>
      </c>
      <c r="M28" s="48">
        <v>26.9</v>
      </c>
      <c r="N28" s="48">
        <v>25.3</v>
      </c>
      <c r="O28" s="48">
        <v>23.9</v>
      </c>
      <c r="P28" s="48">
        <v>22.7</v>
      </c>
      <c r="Q28" s="48">
        <v>21.6</v>
      </c>
      <c r="R28" s="48">
        <v>20.7</v>
      </c>
      <c r="S28" s="48">
        <v>19.8</v>
      </c>
      <c r="T28" s="48">
        <v>19.100000000000001</v>
      </c>
      <c r="U28" s="48">
        <v>18.5</v>
      </c>
    </row>
    <row r="29" spans="1:21" x14ac:dyDescent="0.25">
      <c r="A29" s="35">
        <v>22</v>
      </c>
      <c r="B29" s="48">
        <v>270</v>
      </c>
      <c r="C29" s="48">
        <v>137.5</v>
      </c>
      <c r="D29" s="48">
        <v>93.3</v>
      </c>
      <c r="E29" s="48">
        <v>71.3</v>
      </c>
      <c r="F29" s="48">
        <v>58</v>
      </c>
      <c r="G29" s="48">
        <v>49.2</v>
      </c>
      <c r="H29" s="48">
        <v>42.9</v>
      </c>
      <c r="I29" s="48">
        <v>38.200000000000003</v>
      </c>
      <c r="J29" s="48">
        <v>34.6</v>
      </c>
      <c r="K29" s="48">
        <v>31.7</v>
      </c>
      <c r="L29" s="48">
        <v>29.3</v>
      </c>
      <c r="M29" s="48">
        <v>27.3</v>
      </c>
      <c r="N29" s="48">
        <v>25.7</v>
      </c>
      <c r="O29" s="48">
        <v>24.2</v>
      </c>
      <c r="P29" s="48">
        <v>23</v>
      </c>
      <c r="Q29" s="48">
        <v>21.9</v>
      </c>
      <c r="R29" s="48">
        <v>21</v>
      </c>
      <c r="S29" s="48">
        <v>20.100000000000001</v>
      </c>
      <c r="T29" s="48">
        <v>19.399999999999999</v>
      </c>
      <c r="U29" s="48">
        <v>18.7</v>
      </c>
    </row>
    <row r="30" spans="1:21" x14ac:dyDescent="0.25">
      <c r="A30" s="35">
        <v>23</v>
      </c>
      <c r="B30" s="48">
        <v>274</v>
      </c>
      <c r="C30" s="48">
        <v>139.5</v>
      </c>
      <c r="D30" s="48">
        <v>94.7</v>
      </c>
      <c r="E30" s="48">
        <v>72.3</v>
      </c>
      <c r="F30" s="48">
        <v>58.9</v>
      </c>
      <c r="G30" s="48">
        <v>50</v>
      </c>
      <c r="H30" s="48">
        <v>43.6</v>
      </c>
      <c r="I30" s="48">
        <v>38.799999999999997</v>
      </c>
      <c r="J30" s="48">
        <v>35.1</v>
      </c>
      <c r="K30" s="48">
        <v>32.200000000000003</v>
      </c>
      <c r="L30" s="48">
        <v>29.7</v>
      </c>
      <c r="M30" s="48">
        <v>27.7</v>
      </c>
      <c r="N30" s="48">
        <v>26</v>
      </c>
      <c r="O30" s="48">
        <v>24.6</v>
      </c>
      <c r="P30" s="48">
        <v>23.3</v>
      </c>
      <c r="Q30" s="48">
        <v>22.3</v>
      </c>
      <c r="R30" s="48">
        <v>21.3</v>
      </c>
      <c r="S30" s="48">
        <v>20.5</v>
      </c>
      <c r="T30" s="48">
        <v>19.7</v>
      </c>
      <c r="U30" s="48">
        <v>19</v>
      </c>
    </row>
    <row r="31" spans="1:21" x14ac:dyDescent="0.25">
      <c r="A31" s="35">
        <v>24</v>
      </c>
      <c r="B31" s="48">
        <v>278.2</v>
      </c>
      <c r="C31" s="48">
        <v>141.6</v>
      </c>
      <c r="D31" s="48">
        <v>96.2</v>
      </c>
      <c r="E31" s="48">
        <v>73.400000000000006</v>
      </c>
      <c r="F31" s="48">
        <v>59.8</v>
      </c>
      <c r="G31" s="48">
        <v>50.7</v>
      </c>
      <c r="H31" s="48">
        <v>44.3</v>
      </c>
      <c r="I31" s="48">
        <v>39.4</v>
      </c>
      <c r="J31" s="48">
        <v>35.700000000000003</v>
      </c>
      <c r="K31" s="48">
        <v>32.6</v>
      </c>
      <c r="L31" s="48">
        <v>30.2</v>
      </c>
      <c r="M31" s="48">
        <v>28.2</v>
      </c>
      <c r="N31" s="48">
        <v>26.4</v>
      </c>
      <c r="O31" s="48">
        <v>25</v>
      </c>
      <c r="P31" s="48">
        <v>23.7</v>
      </c>
      <c r="Q31" s="48">
        <v>22.6</v>
      </c>
      <c r="R31" s="48">
        <v>21.6</v>
      </c>
      <c r="S31" s="48">
        <v>20.8</v>
      </c>
      <c r="T31" s="48">
        <v>20</v>
      </c>
      <c r="U31" s="48">
        <v>19.3</v>
      </c>
    </row>
    <row r="32" spans="1:21" x14ac:dyDescent="0.25">
      <c r="A32" s="35">
        <v>25</v>
      </c>
      <c r="B32" s="48">
        <v>282.39999999999998</v>
      </c>
      <c r="C32" s="48">
        <v>143.80000000000001</v>
      </c>
      <c r="D32" s="48">
        <v>97.6</v>
      </c>
      <c r="E32" s="48">
        <v>74.5</v>
      </c>
      <c r="F32" s="48">
        <v>60.7</v>
      </c>
      <c r="G32" s="48">
        <v>51.5</v>
      </c>
      <c r="H32" s="48">
        <v>44.9</v>
      </c>
      <c r="I32" s="48">
        <v>40</v>
      </c>
      <c r="J32" s="48">
        <v>36.200000000000003</v>
      </c>
      <c r="K32" s="48">
        <v>33.1</v>
      </c>
      <c r="L32" s="48">
        <v>30.7</v>
      </c>
      <c r="M32" s="48">
        <v>28.6</v>
      </c>
      <c r="N32" s="48">
        <v>26.8</v>
      </c>
      <c r="O32" s="48">
        <v>25.4</v>
      </c>
      <c r="P32" s="48">
        <v>24.1</v>
      </c>
      <c r="Q32" s="48">
        <v>22.9</v>
      </c>
      <c r="R32" s="48">
        <v>22</v>
      </c>
      <c r="S32" s="48">
        <v>21.1</v>
      </c>
      <c r="T32" s="48">
        <v>20.3</v>
      </c>
      <c r="U32" s="48">
        <v>19.600000000000001</v>
      </c>
    </row>
    <row r="33" spans="1:21" x14ac:dyDescent="0.25">
      <c r="A33" s="35">
        <v>26</v>
      </c>
      <c r="B33" s="48">
        <v>286.60000000000002</v>
      </c>
      <c r="C33" s="48">
        <v>146</v>
      </c>
      <c r="D33" s="48">
        <v>99.1</v>
      </c>
      <c r="E33" s="48">
        <v>75.7</v>
      </c>
      <c r="F33" s="48">
        <v>61.6</v>
      </c>
      <c r="G33" s="48">
        <v>52.3</v>
      </c>
      <c r="H33" s="48">
        <v>45.6</v>
      </c>
      <c r="I33" s="48">
        <v>40.6</v>
      </c>
      <c r="J33" s="48">
        <v>36.700000000000003</v>
      </c>
      <c r="K33" s="48">
        <v>33.6</v>
      </c>
      <c r="L33" s="48">
        <v>31.1</v>
      </c>
      <c r="M33" s="48">
        <v>29</v>
      </c>
      <c r="N33" s="48">
        <v>27.3</v>
      </c>
      <c r="O33" s="48">
        <v>25.7</v>
      </c>
      <c r="P33" s="48">
        <v>24.4</v>
      </c>
      <c r="Q33" s="48">
        <v>23.3</v>
      </c>
      <c r="R33" s="48">
        <v>22.3</v>
      </c>
      <c r="S33" s="48">
        <v>21.4</v>
      </c>
      <c r="T33" s="48">
        <v>20.6</v>
      </c>
      <c r="U33" s="48">
        <v>19.899999999999999</v>
      </c>
    </row>
    <row r="34" spans="1:21" x14ac:dyDescent="0.25">
      <c r="A34" s="35">
        <v>27</v>
      </c>
      <c r="B34" s="48">
        <v>291</v>
      </c>
      <c r="C34" s="48">
        <v>148.19999999999999</v>
      </c>
      <c r="D34" s="48">
        <v>100.6</v>
      </c>
      <c r="E34" s="48">
        <v>76.8</v>
      </c>
      <c r="F34" s="48">
        <v>62.6</v>
      </c>
      <c r="G34" s="48">
        <v>53.1</v>
      </c>
      <c r="H34" s="48">
        <v>46.3</v>
      </c>
      <c r="I34" s="48">
        <v>41.2</v>
      </c>
      <c r="J34" s="48">
        <v>37.299999999999997</v>
      </c>
      <c r="K34" s="48">
        <v>34.200000000000003</v>
      </c>
      <c r="L34" s="48">
        <v>31.6</v>
      </c>
      <c r="M34" s="48">
        <v>29.5</v>
      </c>
      <c r="N34" s="48">
        <v>27.7</v>
      </c>
      <c r="O34" s="48">
        <v>26.1</v>
      </c>
      <c r="P34" s="48">
        <v>24.8</v>
      </c>
      <c r="Q34" s="48">
        <v>23.6</v>
      </c>
      <c r="R34" s="48">
        <v>22.6</v>
      </c>
      <c r="S34" s="48">
        <v>21.7</v>
      </c>
      <c r="T34" s="48">
        <v>20.9</v>
      </c>
      <c r="U34" s="48">
        <v>20.2</v>
      </c>
    </row>
    <row r="35" spans="1:21" x14ac:dyDescent="0.25">
      <c r="A35" s="35">
        <v>28</v>
      </c>
      <c r="B35" s="48">
        <v>295.3</v>
      </c>
      <c r="C35" s="48">
        <v>150.4</v>
      </c>
      <c r="D35" s="48">
        <v>102.1</v>
      </c>
      <c r="E35" s="48">
        <v>78</v>
      </c>
      <c r="F35" s="48">
        <v>63.5</v>
      </c>
      <c r="G35" s="48">
        <v>53.9</v>
      </c>
      <c r="H35" s="48">
        <v>47</v>
      </c>
      <c r="I35" s="48">
        <v>41.9</v>
      </c>
      <c r="J35" s="48">
        <v>37.9</v>
      </c>
      <c r="K35" s="48">
        <v>34.700000000000003</v>
      </c>
      <c r="L35" s="48">
        <v>32.1</v>
      </c>
      <c r="M35" s="48">
        <v>29.9</v>
      </c>
      <c r="N35" s="48">
        <v>28.1</v>
      </c>
      <c r="O35" s="48">
        <v>26.5</v>
      </c>
      <c r="P35" s="48">
        <v>25.2</v>
      </c>
      <c r="Q35" s="48">
        <v>24</v>
      </c>
      <c r="R35" s="48">
        <v>23</v>
      </c>
      <c r="S35" s="48">
        <v>22.1</v>
      </c>
      <c r="T35" s="48">
        <v>21.3</v>
      </c>
      <c r="U35" s="48">
        <v>20.5</v>
      </c>
    </row>
    <row r="36" spans="1:21" x14ac:dyDescent="0.25">
      <c r="A36" s="35">
        <v>29</v>
      </c>
      <c r="B36" s="48">
        <v>299.8</v>
      </c>
      <c r="C36" s="48">
        <v>152.6</v>
      </c>
      <c r="D36" s="48">
        <v>103.6</v>
      </c>
      <c r="E36" s="48">
        <v>79.099999999999994</v>
      </c>
      <c r="F36" s="48">
        <v>64.5</v>
      </c>
      <c r="G36" s="48">
        <v>54.7</v>
      </c>
      <c r="H36" s="48">
        <v>47.7</v>
      </c>
      <c r="I36" s="48">
        <v>42.5</v>
      </c>
      <c r="J36" s="48">
        <v>38.4</v>
      </c>
      <c r="K36" s="48">
        <v>35.200000000000003</v>
      </c>
      <c r="L36" s="48">
        <v>32.6</v>
      </c>
      <c r="M36" s="48">
        <v>30.4</v>
      </c>
      <c r="N36" s="48">
        <v>28.5</v>
      </c>
      <c r="O36" s="48">
        <v>26.9</v>
      </c>
      <c r="P36" s="48">
        <v>25.6</v>
      </c>
      <c r="Q36" s="48">
        <v>24.4</v>
      </c>
      <c r="R36" s="48">
        <v>23.3</v>
      </c>
      <c r="S36" s="48">
        <v>22.4</v>
      </c>
      <c r="T36" s="48">
        <v>21.6</v>
      </c>
      <c r="U36" s="48">
        <v>20.8</v>
      </c>
    </row>
    <row r="37" spans="1:21" x14ac:dyDescent="0.25">
      <c r="A37" s="35">
        <v>30</v>
      </c>
      <c r="B37" s="48">
        <v>304.3</v>
      </c>
      <c r="C37" s="48">
        <v>154.9</v>
      </c>
      <c r="D37" s="48">
        <v>105.2</v>
      </c>
      <c r="E37" s="48">
        <v>80.3</v>
      </c>
      <c r="F37" s="48">
        <v>65.400000000000006</v>
      </c>
      <c r="G37" s="48">
        <v>55.5</v>
      </c>
      <c r="H37" s="48">
        <v>48.4</v>
      </c>
      <c r="I37" s="48">
        <v>43.1</v>
      </c>
      <c r="J37" s="48">
        <v>39</v>
      </c>
      <c r="K37" s="48">
        <v>35.700000000000003</v>
      </c>
      <c r="L37" s="48">
        <v>33.1</v>
      </c>
      <c r="M37" s="48">
        <v>30.8</v>
      </c>
      <c r="N37" s="48">
        <v>28.9</v>
      </c>
      <c r="O37" s="48">
        <v>27.3</v>
      </c>
      <c r="P37" s="48">
        <v>26</v>
      </c>
      <c r="Q37" s="48">
        <v>24.7</v>
      </c>
      <c r="R37" s="48">
        <v>23.7</v>
      </c>
      <c r="S37" s="48">
        <v>22.7</v>
      </c>
      <c r="T37" s="48">
        <v>21.9</v>
      </c>
      <c r="U37" s="48">
        <v>21.2</v>
      </c>
    </row>
    <row r="38" spans="1:21" x14ac:dyDescent="0.25">
      <c r="A38" s="35">
        <v>31</v>
      </c>
      <c r="B38" s="48">
        <v>308.8</v>
      </c>
      <c r="C38" s="48">
        <v>157.30000000000001</v>
      </c>
      <c r="D38" s="48">
        <v>106.8</v>
      </c>
      <c r="E38" s="48">
        <v>81.5</v>
      </c>
      <c r="F38" s="48">
        <v>66.400000000000006</v>
      </c>
      <c r="G38" s="48">
        <v>56.3</v>
      </c>
      <c r="H38" s="48">
        <v>49.2</v>
      </c>
      <c r="I38" s="48">
        <v>43.8</v>
      </c>
      <c r="J38" s="48">
        <v>39.6</v>
      </c>
      <c r="K38" s="48">
        <v>36.299999999999997</v>
      </c>
      <c r="L38" s="48">
        <v>33.6</v>
      </c>
      <c r="M38" s="48">
        <v>31.3</v>
      </c>
      <c r="N38" s="48">
        <v>29.4</v>
      </c>
      <c r="O38" s="48">
        <v>27.8</v>
      </c>
      <c r="P38" s="48">
        <v>26.4</v>
      </c>
      <c r="Q38" s="48">
        <v>25.1</v>
      </c>
      <c r="R38" s="48">
        <v>24.1</v>
      </c>
      <c r="S38" s="48">
        <v>23.1</v>
      </c>
      <c r="T38" s="48">
        <v>22.3</v>
      </c>
      <c r="U38" s="48">
        <v>21.5</v>
      </c>
    </row>
    <row r="39" spans="1:21" x14ac:dyDescent="0.25">
      <c r="A39" s="35">
        <v>32</v>
      </c>
      <c r="B39" s="48">
        <v>313.5</v>
      </c>
      <c r="C39" s="48">
        <v>159.6</v>
      </c>
      <c r="D39" s="48">
        <v>108.4</v>
      </c>
      <c r="E39" s="48">
        <v>82.8</v>
      </c>
      <c r="F39" s="48">
        <v>67.400000000000006</v>
      </c>
      <c r="G39" s="48">
        <v>57.2</v>
      </c>
      <c r="H39" s="48">
        <v>49.9</v>
      </c>
      <c r="I39" s="48">
        <v>44.4</v>
      </c>
      <c r="J39" s="48">
        <v>40.200000000000003</v>
      </c>
      <c r="K39" s="48">
        <v>36.799999999999997</v>
      </c>
      <c r="L39" s="48">
        <v>34.1</v>
      </c>
      <c r="M39" s="48">
        <v>31.8</v>
      </c>
      <c r="N39" s="48">
        <v>29.8</v>
      </c>
      <c r="O39" s="48">
        <v>28.2</v>
      </c>
      <c r="P39" s="48">
        <v>26.8</v>
      </c>
      <c r="Q39" s="48">
        <v>25.5</v>
      </c>
      <c r="R39" s="48">
        <v>24.4</v>
      </c>
      <c r="S39" s="48">
        <v>23.5</v>
      </c>
      <c r="T39" s="48">
        <v>22.6</v>
      </c>
      <c r="U39" s="48">
        <v>21.8</v>
      </c>
    </row>
    <row r="40" spans="1:21" x14ac:dyDescent="0.25">
      <c r="A40" s="35">
        <v>33</v>
      </c>
      <c r="B40" s="48">
        <v>318.2</v>
      </c>
      <c r="C40" s="48">
        <v>162</v>
      </c>
      <c r="D40" s="48">
        <v>110</v>
      </c>
      <c r="E40" s="48">
        <v>84</v>
      </c>
      <c r="F40" s="48">
        <v>68.400000000000006</v>
      </c>
      <c r="G40" s="48">
        <v>58.1</v>
      </c>
      <c r="H40" s="48">
        <v>50.7</v>
      </c>
      <c r="I40" s="48">
        <v>45.1</v>
      </c>
      <c r="J40" s="48">
        <v>40.799999999999997</v>
      </c>
      <c r="K40" s="48">
        <v>37.4</v>
      </c>
      <c r="L40" s="48">
        <v>34.6</v>
      </c>
      <c r="M40" s="48">
        <v>32.299999999999997</v>
      </c>
      <c r="N40" s="48">
        <v>30.3</v>
      </c>
      <c r="O40" s="48">
        <v>28.6</v>
      </c>
      <c r="P40" s="48">
        <v>27.2</v>
      </c>
      <c r="Q40" s="48">
        <v>25.9</v>
      </c>
      <c r="R40" s="48">
        <v>24.8</v>
      </c>
      <c r="S40" s="48">
        <v>23.8</v>
      </c>
      <c r="T40" s="48">
        <v>23</v>
      </c>
      <c r="U40" s="48">
        <v>22.2</v>
      </c>
    </row>
    <row r="41" spans="1:21" x14ac:dyDescent="0.25">
      <c r="A41" s="35">
        <v>34</v>
      </c>
      <c r="B41" s="48">
        <v>323</v>
      </c>
      <c r="C41" s="48">
        <v>164.5</v>
      </c>
      <c r="D41" s="48">
        <v>111.7</v>
      </c>
      <c r="E41" s="48">
        <v>85.3</v>
      </c>
      <c r="F41" s="48">
        <v>69.5</v>
      </c>
      <c r="G41" s="48">
        <v>58.9</v>
      </c>
      <c r="H41" s="48">
        <v>51.4</v>
      </c>
      <c r="I41" s="48">
        <v>45.8</v>
      </c>
      <c r="J41" s="48">
        <v>41.4</v>
      </c>
      <c r="K41" s="48">
        <v>38</v>
      </c>
      <c r="L41" s="48">
        <v>35.1</v>
      </c>
      <c r="M41" s="48">
        <v>32.799999999999997</v>
      </c>
      <c r="N41" s="48">
        <v>30.8</v>
      </c>
      <c r="O41" s="48">
        <v>29.1</v>
      </c>
      <c r="P41" s="48">
        <v>27.6</v>
      </c>
      <c r="Q41" s="48">
        <v>26.3</v>
      </c>
      <c r="R41" s="48">
        <v>25.2</v>
      </c>
      <c r="S41" s="48">
        <v>24.2</v>
      </c>
      <c r="T41" s="48">
        <v>23.3</v>
      </c>
      <c r="U41" s="48">
        <v>22.5</v>
      </c>
    </row>
    <row r="42" spans="1:21" x14ac:dyDescent="0.25">
      <c r="A42" s="35">
        <v>35</v>
      </c>
      <c r="B42" s="48">
        <v>327.8</v>
      </c>
      <c r="C42" s="48">
        <v>166.9</v>
      </c>
      <c r="D42" s="48">
        <v>113.3</v>
      </c>
      <c r="E42" s="48">
        <v>86.6</v>
      </c>
      <c r="F42" s="48">
        <v>70.5</v>
      </c>
      <c r="G42" s="48">
        <v>59.8</v>
      </c>
      <c r="H42" s="48">
        <v>52.2</v>
      </c>
      <c r="I42" s="48">
        <v>46.5</v>
      </c>
      <c r="J42" s="48">
        <v>42.1</v>
      </c>
      <c r="K42" s="48">
        <v>38.5</v>
      </c>
      <c r="L42" s="48">
        <v>35.6</v>
      </c>
      <c r="M42" s="48">
        <v>33.299999999999997</v>
      </c>
      <c r="N42" s="48">
        <v>31.2</v>
      </c>
      <c r="O42" s="48">
        <v>29.5</v>
      </c>
      <c r="P42" s="48">
        <v>28</v>
      </c>
      <c r="Q42" s="48">
        <v>26.7</v>
      </c>
      <c r="R42" s="48">
        <v>25.6</v>
      </c>
      <c r="S42" s="48">
        <v>24.6</v>
      </c>
      <c r="T42" s="48">
        <v>23.7</v>
      </c>
      <c r="U42" s="48">
        <v>22.9</v>
      </c>
    </row>
    <row r="43" spans="1:21" x14ac:dyDescent="0.25">
      <c r="A43" s="35">
        <v>36</v>
      </c>
      <c r="B43" s="48">
        <v>332.7</v>
      </c>
      <c r="C43" s="48">
        <v>169.5</v>
      </c>
      <c r="D43" s="48">
        <v>115.1</v>
      </c>
      <c r="E43" s="48">
        <v>87.9</v>
      </c>
      <c r="F43" s="48">
        <v>71.599999999999994</v>
      </c>
      <c r="G43" s="48">
        <v>60.7</v>
      </c>
      <c r="H43" s="48">
        <v>53</v>
      </c>
      <c r="I43" s="48">
        <v>47.2</v>
      </c>
      <c r="J43" s="48">
        <v>42.7</v>
      </c>
      <c r="K43" s="48">
        <v>39.1</v>
      </c>
      <c r="L43" s="48">
        <v>36.200000000000003</v>
      </c>
      <c r="M43" s="48">
        <v>33.799999999999997</v>
      </c>
      <c r="N43" s="48">
        <v>31.7</v>
      </c>
      <c r="O43" s="48">
        <v>30</v>
      </c>
      <c r="P43" s="48">
        <v>28.5</v>
      </c>
      <c r="Q43" s="48">
        <v>27.1</v>
      </c>
      <c r="R43" s="48">
        <v>26</v>
      </c>
      <c r="S43" s="48">
        <v>25</v>
      </c>
      <c r="T43" s="48">
        <v>24.1</v>
      </c>
      <c r="U43" s="48">
        <v>23.2</v>
      </c>
    </row>
    <row r="44" spans="1:21" x14ac:dyDescent="0.25">
      <c r="A44" s="35">
        <v>37</v>
      </c>
      <c r="B44" s="48">
        <v>337.7</v>
      </c>
      <c r="C44" s="48">
        <v>172</v>
      </c>
      <c r="D44" s="48">
        <v>116.8</v>
      </c>
      <c r="E44" s="48">
        <v>89.2</v>
      </c>
      <c r="F44" s="48">
        <v>72.7</v>
      </c>
      <c r="G44" s="48">
        <v>61.7</v>
      </c>
      <c r="H44" s="48">
        <v>53.8</v>
      </c>
      <c r="I44" s="48">
        <v>47.9</v>
      </c>
      <c r="J44" s="48">
        <v>43.4</v>
      </c>
      <c r="K44" s="48">
        <v>39.700000000000003</v>
      </c>
      <c r="L44" s="48">
        <v>36.799999999999997</v>
      </c>
      <c r="M44" s="48">
        <v>34.299999999999997</v>
      </c>
      <c r="N44" s="48">
        <v>32.200000000000003</v>
      </c>
      <c r="O44" s="48">
        <v>30.4</v>
      </c>
      <c r="P44" s="48">
        <v>28.9</v>
      </c>
      <c r="Q44" s="48">
        <v>27.6</v>
      </c>
      <c r="R44" s="48">
        <v>26.4</v>
      </c>
      <c r="S44" s="48">
        <v>25.4</v>
      </c>
      <c r="T44" s="48">
        <v>24.4</v>
      </c>
      <c r="U44" s="48">
        <v>23.6</v>
      </c>
    </row>
    <row r="45" spans="1:21" x14ac:dyDescent="0.25">
      <c r="A45" s="35">
        <v>38</v>
      </c>
      <c r="B45" s="48">
        <v>342.8</v>
      </c>
      <c r="C45" s="48">
        <v>174.6</v>
      </c>
      <c r="D45" s="48">
        <v>118.5</v>
      </c>
      <c r="E45" s="48">
        <v>90.5</v>
      </c>
      <c r="F45" s="48">
        <v>73.8</v>
      </c>
      <c r="G45" s="48">
        <v>62.6</v>
      </c>
      <c r="H45" s="48">
        <v>54.6</v>
      </c>
      <c r="I45" s="48">
        <v>48.7</v>
      </c>
      <c r="J45" s="48">
        <v>44</v>
      </c>
      <c r="K45" s="48">
        <v>40.299999999999997</v>
      </c>
      <c r="L45" s="48">
        <v>37.299999999999997</v>
      </c>
      <c r="M45" s="48">
        <v>34.799999999999997</v>
      </c>
      <c r="N45" s="48">
        <v>32.700000000000003</v>
      </c>
      <c r="O45" s="48">
        <v>30.9</v>
      </c>
      <c r="P45" s="48">
        <v>29.4</v>
      </c>
      <c r="Q45" s="48">
        <v>28</v>
      </c>
      <c r="R45" s="48">
        <v>26.8</v>
      </c>
      <c r="S45" s="48">
        <v>25.8</v>
      </c>
      <c r="T45" s="48">
        <v>24.8</v>
      </c>
      <c r="U45" s="48">
        <v>24</v>
      </c>
    </row>
    <row r="46" spans="1:21" x14ac:dyDescent="0.25">
      <c r="A46" s="35">
        <v>39</v>
      </c>
      <c r="B46" s="48">
        <v>348</v>
      </c>
      <c r="C46" s="48">
        <v>177.2</v>
      </c>
      <c r="D46" s="48">
        <v>120.3</v>
      </c>
      <c r="E46" s="48">
        <v>91.9</v>
      </c>
      <c r="F46" s="48">
        <v>74.900000000000006</v>
      </c>
      <c r="G46" s="48">
        <v>63.5</v>
      </c>
      <c r="H46" s="48">
        <v>55.5</v>
      </c>
      <c r="I46" s="48">
        <v>49.4</v>
      </c>
      <c r="J46" s="48">
        <v>44.7</v>
      </c>
      <c r="K46" s="48">
        <v>41</v>
      </c>
      <c r="L46" s="48">
        <v>37.9</v>
      </c>
      <c r="M46" s="48">
        <v>35.4</v>
      </c>
      <c r="N46" s="48">
        <v>33.200000000000003</v>
      </c>
      <c r="O46" s="48">
        <v>31.4</v>
      </c>
      <c r="P46" s="48">
        <v>29.8</v>
      </c>
      <c r="Q46" s="48">
        <v>28.5</v>
      </c>
      <c r="R46" s="48">
        <v>27.3</v>
      </c>
      <c r="S46" s="48">
        <v>26.2</v>
      </c>
      <c r="T46" s="48">
        <v>25.2</v>
      </c>
      <c r="U46" s="48">
        <v>24.4</v>
      </c>
    </row>
    <row r="47" spans="1:21" x14ac:dyDescent="0.25">
      <c r="A47" s="35">
        <v>40</v>
      </c>
      <c r="B47" s="48">
        <v>353.2</v>
      </c>
      <c r="C47" s="48">
        <v>179.9</v>
      </c>
      <c r="D47" s="48">
        <v>122.2</v>
      </c>
      <c r="E47" s="48">
        <v>93.3</v>
      </c>
      <c r="F47" s="48">
        <v>76</v>
      </c>
      <c r="G47" s="48">
        <v>64.5</v>
      </c>
      <c r="H47" s="48">
        <v>56.3</v>
      </c>
      <c r="I47" s="48">
        <v>50.2</v>
      </c>
      <c r="J47" s="48">
        <v>45.4</v>
      </c>
      <c r="K47" s="48">
        <v>41.6</v>
      </c>
      <c r="L47" s="48">
        <v>38.5</v>
      </c>
      <c r="M47" s="48">
        <v>35.9</v>
      </c>
      <c r="N47" s="48">
        <v>33.799999999999997</v>
      </c>
      <c r="O47" s="48">
        <v>31.9</v>
      </c>
      <c r="P47" s="48">
        <v>30.3</v>
      </c>
      <c r="Q47" s="48">
        <v>28.9</v>
      </c>
      <c r="R47" s="48">
        <v>27.7</v>
      </c>
      <c r="S47" s="48">
        <v>26.6</v>
      </c>
      <c r="T47" s="48">
        <v>25.7</v>
      </c>
      <c r="U47" s="48"/>
    </row>
    <row r="48" spans="1:21" x14ac:dyDescent="0.25">
      <c r="A48" s="35">
        <v>41</v>
      </c>
      <c r="B48" s="48">
        <v>358.5</v>
      </c>
      <c r="C48" s="48">
        <v>182.6</v>
      </c>
      <c r="D48" s="48">
        <v>124</v>
      </c>
      <c r="E48" s="48">
        <v>94.7</v>
      </c>
      <c r="F48" s="48">
        <v>77.2</v>
      </c>
      <c r="G48" s="48">
        <v>65.5</v>
      </c>
      <c r="H48" s="48">
        <v>57.2</v>
      </c>
      <c r="I48" s="48">
        <v>50.9</v>
      </c>
      <c r="J48" s="48">
        <v>46.1</v>
      </c>
      <c r="K48" s="48">
        <v>42.2</v>
      </c>
      <c r="L48" s="48">
        <v>39.1</v>
      </c>
      <c r="M48" s="48">
        <v>36.5</v>
      </c>
      <c r="N48" s="48">
        <v>34.299999999999997</v>
      </c>
      <c r="O48" s="48">
        <v>32.4</v>
      </c>
      <c r="P48" s="48">
        <v>30.8</v>
      </c>
      <c r="Q48" s="48">
        <v>29.4</v>
      </c>
      <c r="R48" s="48">
        <v>28.2</v>
      </c>
      <c r="S48" s="48">
        <v>27.1</v>
      </c>
      <c r="T48" s="48"/>
      <c r="U48" s="48"/>
    </row>
    <row r="49" spans="1:21" x14ac:dyDescent="0.25">
      <c r="A49" s="35">
        <v>42</v>
      </c>
      <c r="B49" s="48">
        <v>363.9</v>
      </c>
      <c r="C49" s="48">
        <v>185.4</v>
      </c>
      <c r="D49" s="48">
        <v>125.9</v>
      </c>
      <c r="E49" s="48">
        <v>96.2</v>
      </c>
      <c r="F49" s="48">
        <v>78.400000000000006</v>
      </c>
      <c r="G49" s="48">
        <v>66.5</v>
      </c>
      <c r="H49" s="48">
        <v>58.1</v>
      </c>
      <c r="I49" s="48">
        <v>51.7</v>
      </c>
      <c r="J49" s="48">
        <v>46.8</v>
      </c>
      <c r="K49" s="48">
        <v>42.9</v>
      </c>
      <c r="L49" s="48">
        <v>39.700000000000003</v>
      </c>
      <c r="M49" s="48">
        <v>37.1</v>
      </c>
      <c r="N49" s="48">
        <v>34.799999999999997</v>
      </c>
      <c r="O49" s="48">
        <v>32.9</v>
      </c>
      <c r="P49" s="48">
        <v>31.3</v>
      </c>
      <c r="Q49" s="48">
        <v>29.9</v>
      </c>
      <c r="R49" s="48">
        <v>28.6</v>
      </c>
      <c r="S49" s="48"/>
      <c r="T49" s="48"/>
      <c r="U49" s="48"/>
    </row>
    <row r="50" spans="1:21" x14ac:dyDescent="0.25">
      <c r="A50" s="35">
        <v>43</v>
      </c>
      <c r="B50" s="48">
        <v>369.4</v>
      </c>
      <c r="C50" s="48">
        <v>188.2</v>
      </c>
      <c r="D50" s="48">
        <v>127.8</v>
      </c>
      <c r="E50" s="48">
        <v>97.6</v>
      </c>
      <c r="F50" s="48">
        <v>79.599999999999994</v>
      </c>
      <c r="G50" s="48">
        <v>67.5</v>
      </c>
      <c r="H50" s="48">
        <v>59</v>
      </c>
      <c r="I50" s="48">
        <v>52.5</v>
      </c>
      <c r="J50" s="48">
        <v>47.6</v>
      </c>
      <c r="K50" s="48">
        <v>43.6</v>
      </c>
      <c r="L50" s="48">
        <v>40.4</v>
      </c>
      <c r="M50" s="48">
        <v>37.700000000000003</v>
      </c>
      <c r="N50" s="48">
        <v>35.4</v>
      </c>
      <c r="O50" s="48">
        <v>33.5</v>
      </c>
      <c r="P50" s="48">
        <v>31.8</v>
      </c>
      <c r="Q50" s="48">
        <v>30.4</v>
      </c>
      <c r="R50" s="48"/>
      <c r="S50" s="48"/>
      <c r="T50" s="48"/>
      <c r="U50" s="48"/>
    </row>
    <row r="51" spans="1:21" x14ac:dyDescent="0.25">
      <c r="A51" s="35">
        <v>44</v>
      </c>
      <c r="B51" s="48">
        <v>375</v>
      </c>
      <c r="C51" s="48">
        <v>191</v>
      </c>
      <c r="D51" s="48">
        <v>129.69999999999999</v>
      </c>
      <c r="E51" s="48">
        <v>99.1</v>
      </c>
      <c r="F51" s="48">
        <v>80.8</v>
      </c>
      <c r="G51" s="48">
        <v>68.599999999999994</v>
      </c>
      <c r="H51" s="48">
        <v>59.9</v>
      </c>
      <c r="I51" s="48">
        <v>53.4</v>
      </c>
      <c r="J51" s="48">
        <v>48.3</v>
      </c>
      <c r="K51" s="48">
        <v>44.3</v>
      </c>
      <c r="L51" s="48">
        <v>41</v>
      </c>
      <c r="M51" s="48">
        <v>38.299999999999997</v>
      </c>
      <c r="N51" s="48">
        <v>36</v>
      </c>
      <c r="O51" s="48">
        <v>34</v>
      </c>
      <c r="P51" s="48">
        <v>32.4</v>
      </c>
      <c r="Q51" s="48"/>
      <c r="R51" s="48"/>
      <c r="S51" s="48"/>
      <c r="T51" s="48"/>
      <c r="U51" s="48"/>
    </row>
    <row r="52" spans="1:21" x14ac:dyDescent="0.25">
      <c r="A52" s="35">
        <v>45</v>
      </c>
      <c r="B52" s="48">
        <v>380.6</v>
      </c>
      <c r="C52" s="48">
        <v>193.9</v>
      </c>
      <c r="D52" s="48">
        <v>131.69999999999999</v>
      </c>
      <c r="E52" s="48">
        <v>100.7</v>
      </c>
      <c r="F52" s="48">
        <v>82</v>
      </c>
      <c r="G52" s="48">
        <v>69.7</v>
      </c>
      <c r="H52" s="48">
        <v>60.8</v>
      </c>
      <c r="I52" s="48">
        <v>54.2</v>
      </c>
      <c r="J52" s="48">
        <v>49.1</v>
      </c>
      <c r="K52" s="48">
        <v>45</v>
      </c>
      <c r="L52" s="48">
        <v>41.7</v>
      </c>
      <c r="M52" s="48">
        <v>38.9</v>
      </c>
      <c r="N52" s="48">
        <v>36.6</v>
      </c>
      <c r="O52" s="48">
        <v>34.6</v>
      </c>
      <c r="P52" s="48"/>
      <c r="Q52" s="48"/>
      <c r="R52" s="48"/>
      <c r="S52" s="48"/>
      <c r="T52" s="48"/>
      <c r="U52" s="48"/>
    </row>
    <row r="53" spans="1:21" x14ac:dyDescent="0.25">
      <c r="A53" s="35">
        <v>46</v>
      </c>
      <c r="B53" s="48">
        <v>386.4</v>
      </c>
      <c r="C53" s="48">
        <v>196.9</v>
      </c>
      <c r="D53" s="48">
        <v>133.69999999999999</v>
      </c>
      <c r="E53" s="48">
        <v>102.2</v>
      </c>
      <c r="F53" s="48">
        <v>83.3</v>
      </c>
      <c r="G53" s="48">
        <v>70.8</v>
      </c>
      <c r="H53" s="48">
        <v>61.8</v>
      </c>
      <c r="I53" s="48">
        <v>55.1</v>
      </c>
      <c r="J53" s="48">
        <v>49.9</v>
      </c>
      <c r="K53" s="48">
        <v>45.7</v>
      </c>
      <c r="L53" s="48">
        <v>42.4</v>
      </c>
      <c r="M53" s="48">
        <v>39.6</v>
      </c>
      <c r="N53" s="48">
        <v>37.200000000000003</v>
      </c>
      <c r="O53" s="48"/>
      <c r="P53" s="48"/>
      <c r="Q53" s="48"/>
      <c r="R53" s="48"/>
      <c r="S53" s="48"/>
      <c r="T53" s="48"/>
      <c r="U53" s="48"/>
    </row>
    <row r="54" spans="1:21" x14ac:dyDescent="0.25">
      <c r="A54" s="35">
        <v>47</v>
      </c>
      <c r="B54" s="48">
        <v>392.2</v>
      </c>
      <c r="C54" s="48">
        <v>199.9</v>
      </c>
      <c r="D54" s="48">
        <v>135.80000000000001</v>
      </c>
      <c r="E54" s="48">
        <v>103.8</v>
      </c>
      <c r="F54" s="48">
        <v>84.6</v>
      </c>
      <c r="G54" s="48">
        <v>71.900000000000006</v>
      </c>
      <c r="H54" s="48">
        <v>62.8</v>
      </c>
      <c r="I54" s="48">
        <v>56</v>
      </c>
      <c r="J54" s="48">
        <v>50.7</v>
      </c>
      <c r="K54" s="48">
        <v>46.5</v>
      </c>
      <c r="L54" s="48">
        <v>43.1</v>
      </c>
      <c r="M54" s="48">
        <v>40.200000000000003</v>
      </c>
      <c r="N54" s="48"/>
      <c r="O54" s="48"/>
      <c r="P54" s="48"/>
      <c r="Q54" s="48"/>
      <c r="R54" s="48"/>
      <c r="S54" s="48"/>
      <c r="T54" s="48"/>
      <c r="U54" s="48"/>
    </row>
    <row r="55" spans="1:21" x14ac:dyDescent="0.25">
      <c r="A55" s="35">
        <v>48</v>
      </c>
      <c r="B55" s="48">
        <v>398.1</v>
      </c>
      <c r="C55" s="48">
        <v>202.9</v>
      </c>
      <c r="D55" s="48">
        <v>137.9</v>
      </c>
      <c r="E55" s="48">
        <v>105.4</v>
      </c>
      <c r="F55" s="48">
        <v>86</v>
      </c>
      <c r="G55" s="48">
        <v>73</v>
      </c>
      <c r="H55" s="48">
        <v>63.8</v>
      </c>
      <c r="I55" s="48">
        <v>56.9</v>
      </c>
      <c r="J55" s="48">
        <v>51.5</v>
      </c>
      <c r="K55" s="48">
        <v>47.3</v>
      </c>
      <c r="L55" s="48">
        <v>43.8</v>
      </c>
      <c r="M55" s="48"/>
      <c r="N55" s="48"/>
      <c r="O55" s="48"/>
      <c r="P55" s="48"/>
      <c r="Q55" s="48"/>
      <c r="R55" s="48"/>
      <c r="S55" s="48"/>
      <c r="T55" s="48"/>
      <c r="U55" s="48"/>
    </row>
    <row r="56" spans="1:21" x14ac:dyDescent="0.25">
      <c r="A56" s="35">
        <v>49</v>
      </c>
      <c r="B56" s="48">
        <v>404.2</v>
      </c>
      <c r="C56" s="48">
        <v>206</v>
      </c>
      <c r="D56" s="48">
        <v>140</v>
      </c>
      <c r="E56" s="48">
        <v>107.1</v>
      </c>
      <c r="F56" s="48">
        <v>87.3</v>
      </c>
      <c r="G56" s="48">
        <v>74.2</v>
      </c>
      <c r="H56" s="48">
        <v>64.8</v>
      </c>
      <c r="I56" s="48">
        <v>57.8</v>
      </c>
      <c r="J56" s="48">
        <v>52.4</v>
      </c>
      <c r="K56" s="48">
        <v>48.1</v>
      </c>
      <c r="L56" s="48"/>
      <c r="M56" s="48"/>
      <c r="N56" s="48"/>
      <c r="O56" s="48"/>
      <c r="P56" s="48"/>
      <c r="Q56" s="48"/>
      <c r="R56" s="48"/>
      <c r="S56" s="48"/>
      <c r="T56" s="48"/>
      <c r="U56" s="48"/>
    </row>
    <row r="57" spans="1:21" x14ac:dyDescent="0.25">
      <c r="A57" s="35">
        <v>50</v>
      </c>
      <c r="B57" s="48">
        <v>410.4</v>
      </c>
      <c r="C57" s="48">
        <v>209.2</v>
      </c>
      <c r="D57" s="48">
        <v>142.19999999999999</v>
      </c>
      <c r="E57" s="48">
        <v>108.8</v>
      </c>
      <c r="F57" s="48">
        <v>88.7</v>
      </c>
      <c r="G57" s="48">
        <v>75.400000000000006</v>
      </c>
      <c r="H57" s="48">
        <v>65.900000000000006</v>
      </c>
      <c r="I57" s="48">
        <v>58.8</v>
      </c>
      <c r="J57" s="48">
        <v>53.3</v>
      </c>
      <c r="K57" s="48"/>
      <c r="L57" s="48"/>
      <c r="M57" s="48"/>
      <c r="N57" s="48"/>
      <c r="O57" s="48"/>
      <c r="P57" s="48"/>
      <c r="Q57" s="48"/>
      <c r="R57" s="48"/>
      <c r="S57" s="48"/>
      <c r="T57" s="48"/>
      <c r="U57" s="48"/>
    </row>
    <row r="58" spans="1:21" x14ac:dyDescent="0.25">
      <c r="A58" s="35">
        <v>51</v>
      </c>
      <c r="B58" s="48">
        <v>416.6</v>
      </c>
      <c r="C58" s="48">
        <v>212.4</v>
      </c>
      <c r="D58" s="48">
        <v>144.4</v>
      </c>
      <c r="E58" s="48">
        <v>110.5</v>
      </c>
      <c r="F58" s="48">
        <v>90.1</v>
      </c>
      <c r="G58" s="48">
        <v>76.599999999999994</v>
      </c>
      <c r="H58" s="48">
        <v>67</v>
      </c>
      <c r="I58" s="48">
        <v>59.7</v>
      </c>
      <c r="J58" s="48"/>
      <c r="K58" s="48"/>
      <c r="L58" s="48"/>
      <c r="M58" s="48"/>
      <c r="N58" s="48"/>
      <c r="O58" s="48"/>
      <c r="P58" s="48"/>
      <c r="Q58" s="48"/>
      <c r="R58" s="48"/>
      <c r="S58" s="48"/>
      <c r="T58" s="48"/>
      <c r="U58" s="48"/>
    </row>
    <row r="59" spans="1:21" x14ac:dyDescent="0.25">
      <c r="A59" s="35">
        <v>52</v>
      </c>
      <c r="B59" s="48">
        <v>423</v>
      </c>
      <c r="C59" s="48">
        <v>215.7</v>
      </c>
      <c r="D59" s="48">
        <v>146.69999999999999</v>
      </c>
      <c r="E59" s="48">
        <v>112.2</v>
      </c>
      <c r="F59" s="48">
        <v>91.6</v>
      </c>
      <c r="G59" s="48">
        <v>77.8</v>
      </c>
      <c r="H59" s="48">
        <v>68.099999999999994</v>
      </c>
      <c r="I59" s="48"/>
      <c r="J59" s="48"/>
      <c r="K59" s="48"/>
      <c r="L59" s="48"/>
      <c r="M59" s="48"/>
      <c r="N59" s="48"/>
      <c r="O59" s="48"/>
      <c r="P59" s="48"/>
      <c r="Q59" s="48"/>
      <c r="R59" s="48"/>
      <c r="S59" s="48"/>
      <c r="T59" s="48"/>
      <c r="U59" s="48"/>
    </row>
    <row r="60" spans="1:21" x14ac:dyDescent="0.25">
      <c r="A60" s="35">
        <v>53</v>
      </c>
      <c r="B60" s="48">
        <v>429.6</v>
      </c>
      <c r="C60" s="48">
        <v>219.1</v>
      </c>
      <c r="D60" s="48">
        <v>149</v>
      </c>
      <c r="E60" s="48">
        <v>114</v>
      </c>
      <c r="F60" s="48">
        <v>93.1</v>
      </c>
      <c r="G60" s="48">
        <v>79.099999999999994</v>
      </c>
      <c r="H60" s="48"/>
      <c r="I60" s="48"/>
      <c r="J60" s="48"/>
      <c r="K60" s="48"/>
      <c r="L60" s="48"/>
      <c r="M60" s="48"/>
      <c r="N60" s="48"/>
      <c r="O60" s="48"/>
      <c r="P60" s="48"/>
      <c r="Q60" s="48"/>
      <c r="R60" s="48"/>
      <c r="S60" s="48"/>
      <c r="T60" s="48"/>
      <c r="U60" s="48"/>
    </row>
    <row r="61" spans="1:21" x14ac:dyDescent="0.25">
      <c r="A61" s="35">
        <v>54</v>
      </c>
      <c r="B61" s="48">
        <v>436.3</v>
      </c>
      <c r="C61" s="48">
        <v>222.6</v>
      </c>
      <c r="D61" s="48">
        <v>151.4</v>
      </c>
      <c r="E61" s="48">
        <v>115.9</v>
      </c>
      <c r="F61" s="48">
        <v>94.6</v>
      </c>
      <c r="G61" s="48"/>
      <c r="H61" s="48"/>
      <c r="I61" s="48"/>
      <c r="J61" s="48"/>
      <c r="K61" s="48"/>
      <c r="L61" s="48"/>
      <c r="M61" s="48"/>
      <c r="N61" s="48"/>
      <c r="O61" s="48"/>
      <c r="P61" s="48"/>
      <c r="Q61" s="48"/>
      <c r="R61" s="48"/>
      <c r="S61" s="48"/>
      <c r="T61" s="48"/>
      <c r="U61" s="48"/>
    </row>
    <row r="62" spans="1:21" x14ac:dyDescent="0.25">
      <c r="A62" s="35">
        <v>55</v>
      </c>
      <c r="B62" s="48">
        <v>443.1</v>
      </c>
      <c r="C62" s="48">
        <v>226.1</v>
      </c>
      <c r="D62" s="48">
        <v>153.80000000000001</v>
      </c>
      <c r="E62" s="48">
        <v>117.7</v>
      </c>
      <c r="F62" s="48"/>
      <c r="G62" s="48"/>
      <c r="H62" s="48"/>
      <c r="I62" s="48"/>
      <c r="J62" s="48"/>
      <c r="K62" s="48"/>
      <c r="L62" s="48"/>
      <c r="M62" s="48"/>
      <c r="N62" s="48"/>
      <c r="O62" s="48"/>
      <c r="P62" s="48"/>
      <c r="Q62" s="48"/>
      <c r="R62" s="48"/>
      <c r="S62" s="48"/>
      <c r="T62" s="48"/>
      <c r="U62" s="48"/>
    </row>
    <row r="63" spans="1:21" x14ac:dyDescent="0.25">
      <c r="A63" s="35">
        <v>56</v>
      </c>
      <c r="B63" s="48">
        <v>450.1</v>
      </c>
      <c r="C63" s="48">
        <v>229.7</v>
      </c>
      <c r="D63" s="48">
        <v>156.30000000000001</v>
      </c>
      <c r="E63" s="48"/>
      <c r="F63" s="48"/>
      <c r="G63" s="48"/>
      <c r="H63" s="48"/>
      <c r="I63" s="48"/>
      <c r="J63" s="48"/>
      <c r="K63" s="48"/>
      <c r="L63" s="48"/>
      <c r="M63" s="48"/>
      <c r="N63" s="48"/>
      <c r="O63" s="48"/>
      <c r="P63" s="48"/>
      <c r="Q63" s="48"/>
      <c r="R63" s="48"/>
      <c r="S63" s="48"/>
      <c r="T63" s="48"/>
      <c r="U63" s="48"/>
    </row>
    <row r="64" spans="1:21" x14ac:dyDescent="0.25">
      <c r="A64" s="35">
        <v>57</v>
      </c>
      <c r="B64" s="48">
        <v>457.4</v>
      </c>
      <c r="C64" s="48">
        <v>233.5</v>
      </c>
      <c r="D64" s="48"/>
      <c r="E64" s="48"/>
      <c r="F64" s="48"/>
      <c r="G64" s="48"/>
      <c r="H64" s="48"/>
      <c r="I64" s="48"/>
      <c r="J64" s="48"/>
      <c r="K64" s="48"/>
      <c r="L64" s="48"/>
      <c r="M64" s="48"/>
      <c r="N64" s="48"/>
      <c r="O64" s="48"/>
      <c r="P64" s="48"/>
      <c r="Q64" s="48"/>
      <c r="R64" s="48"/>
      <c r="S64" s="48"/>
      <c r="T64" s="48"/>
      <c r="U64" s="48"/>
    </row>
    <row r="65" spans="1:21" x14ac:dyDescent="0.25">
      <c r="A65" s="35">
        <v>58</v>
      </c>
      <c r="B65" s="48">
        <v>465</v>
      </c>
      <c r="C65" s="48"/>
      <c r="D65" s="48"/>
      <c r="E65" s="48"/>
      <c r="F65" s="48"/>
      <c r="G65" s="48"/>
      <c r="H65" s="48"/>
      <c r="I65" s="48"/>
      <c r="J65" s="48"/>
      <c r="K65" s="48"/>
      <c r="L65" s="48"/>
      <c r="M65" s="48"/>
      <c r="N65" s="48"/>
      <c r="O65" s="48"/>
      <c r="P65" s="48"/>
      <c r="Q65" s="48"/>
      <c r="R65" s="48"/>
      <c r="S65" s="48"/>
      <c r="T65" s="48"/>
      <c r="U65" s="48"/>
    </row>
  </sheetData>
  <sheetProtection algorithmName="SHA-512" hashValue="GcMxZHWmgJRAxdm6QIsGDbvJEDyoNUtJQP33IeT4OqkaFsA9VC9R1kTEVffW2Ga2JhDKuCXA0/AgkFAdEscz4g==" saltValue="sem2cQURKrCuHyJtjuQpQg==" spinCount="100000" sheet="1" objects="1" scenarios="1"/>
  <conditionalFormatting sqref="A6:A21">
    <cfRule type="expression" dxfId="241" priority="5" stopIfTrue="1">
      <formula>MOD(ROW(),2)=0</formula>
    </cfRule>
    <cfRule type="expression" dxfId="240" priority="6" stopIfTrue="1">
      <formula>MOD(ROW(),2)&lt;&gt;0</formula>
    </cfRule>
  </conditionalFormatting>
  <conditionalFormatting sqref="A26:A65">
    <cfRule type="expression" dxfId="239" priority="1" stopIfTrue="1">
      <formula>MOD(ROW(),2)=0</formula>
    </cfRule>
    <cfRule type="expression" dxfId="238" priority="2" stopIfTrue="1">
      <formula>MOD(ROW(),2)&lt;&gt;0</formula>
    </cfRule>
  </conditionalFormatting>
  <conditionalFormatting sqref="B6:M21">
    <cfRule type="expression" dxfId="237" priority="7" stopIfTrue="1">
      <formula>MOD(ROW(),2)=0</formula>
    </cfRule>
    <cfRule type="expression" dxfId="236" priority="8" stopIfTrue="1">
      <formula>MOD(ROW(),2)&lt;&gt;0</formula>
    </cfRule>
  </conditionalFormatting>
  <conditionalFormatting sqref="B26:U65">
    <cfRule type="expression" dxfId="235" priority="3" stopIfTrue="1">
      <formula>MOD(ROW(),2)=0</formula>
    </cfRule>
    <cfRule type="expression" dxfId="234" priority="4"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86129-89AA-4908-85F6-E1A7CD771DEC}">
  <sheetPr codeName="Sheet104"/>
  <dimension ref="A1:U65"/>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x-707</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423</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707</v>
      </c>
      <c r="C14" s="63"/>
      <c r="D14" s="63"/>
      <c r="E14" s="63"/>
      <c r="F14" s="63"/>
      <c r="G14" s="63"/>
      <c r="H14" s="63"/>
      <c r="I14" s="63"/>
      <c r="J14" s="63"/>
      <c r="K14" s="63"/>
      <c r="L14" s="63"/>
      <c r="M14" s="63"/>
    </row>
    <row r="15" spans="1:13" x14ac:dyDescent="0.25">
      <c r="A15" s="56" t="s">
        <v>497</v>
      </c>
      <c r="B15" s="63" t="s">
        <v>582</v>
      </c>
      <c r="C15" s="63"/>
      <c r="D15" s="63"/>
      <c r="E15" s="63"/>
      <c r="F15" s="63"/>
      <c r="G15" s="63"/>
      <c r="H15" s="63"/>
      <c r="I15" s="63"/>
      <c r="J15" s="63"/>
      <c r="K15" s="63"/>
      <c r="L15" s="63"/>
      <c r="M15" s="63"/>
    </row>
    <row r="16" spans="1:13" x14ac:dyDescent="0.25">
      <c r="A16" s="56" t="s">
        <v>168</v>
      </c>
      <c r="B16" s="63" t="s">
        <v>424</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67">
        <v>279.7</v>
      </c>
      <c r="C27" s="67">
        <v>142.4</v>
      </c>
      <c r="D27" s="67">
        <v>96.7</v>
      </c>
      <c r="E27" s="67">
        <v>73.8</v>
      </c>
      <c r="F27" s="67">
        <v>60.1</v>
      </c>
      <c r="G27" s="67">
        <v>51</v>
      </c>
      <c r="H27" s="67">
        <v>44.5</v>
      </c>
      <c r="I27" s="67">
        <v>39.6</v>
      </c>
      <c r="J27" s="67">
        <v>35.799999999999997</v>
      </c>
      <c r="K27" s="67">
        <v>32.799999999999997</v>
      </c>
      <c r="L27" s="67">
        <v>30.4</v>
      </c>
      <c r="M27" s="67">
        <v>28.3</v>
      </c>
      <c r="N27" s="67">
        <v>26.6</v>
      </c>
      <c r="O27" s="67">
        <v>25.1</v>
      </c>
      <c r="P27" s="67">
        <v>23.8</v>
      </c>
      <c r="Q27" s="67">
        <v>22.7</v>
      </c>
      <c r="R27" s="67">
        <v>21.7</v>
      </c>
      <c r="S27" s="67">
        <v>20.9</v>
      </c>
      <c r="T27" s="67">
        <v>20.100000000000001</v>
      </c>
      <c r="U27" s="67">
        <v>19.399999999999999</v>
      </c>
    </row>
    <row r="28" spans="1:21" x14ac:dyDescent="0.25">
      <c r="A28" s="35">
        <v>21</v>
      </c>
      <c r="B28" s="67">
        <v>283.89999999999998</v>
      </c>
      <c r="C28" s="67">
        <v>144.6</v>
      </c>
      <c r="D28" s="67">
        <v>98.1</v>
      </c>
      <c r="E28" s="67">
        <v>74.900000000000006</v>
      </c>
      <c r="F28" s="67">
        <v>61</v>
      </c>
      <c r="G28" s="67">
        <v>51.8</v>
      </c>
      <c r="H28" s="67">
        <v>45.2</v>
      </c>
      <c r="I28" s="67">
        <v>40.200000000000003</v>
      </c>
      <c r="J28" s="67">
        <v>36.4</v>
      </c>
      <c r="K28" s="67">
        <v>33.299999999999997</v>
      </c>
      <c r="L28" s="67">
        <v>30.8</v>
      </c>
      <c r="M28" s="67">
        <v>28.7</v>
      </c>
      <c r="N28" s="67">
        <v>27</v>
      </c>
      <c r="O28" s="67">
        <v>25.5</v>
      </c>
      <c r="P28" s="67">
        <v>24.2</v>
      </c>
      <c r="Q28" s="67">
        <v>23.1</v>
      </c>
      <c r="R28" s="67">
        <v>22.1</v>
      </c>
      <c r="S28" s="67">
        <v>21.2</v>
      </c>
      <c r="T28" s="67">
        <v>20.399999999999999</v>
      </c>
      <c r="U28" s="67">
        <v>19.7</v>
      </c>
    </row>
    <row r="29" spans="1:21" x14ac:dyDescent="0.25">
      <c r="A29" s="35">
        <v>22</v>
      </c>
      <c r="B29" s="67">
        <v>288.2</v>
      </c>
      <c r="C29" s="67">
        <v>146.80000000000001</v>
      </c>
      <c r="D29" s="67">
        <v>99.6</v>
      </c>
      <c r="E29" s="67">
        <v>76.099999999999994</v>
      </c>
      <c r="F29" s="67">
        <v>62</v>
      </c>
      <c r="G29" s="67">
        <v>52.6</v>
      </c>
      <c r="H29" s="67">
        <v>45.9</v>
      </c>
      <c r="I29" s="67">
        <v>40.799999999999997</v>
      </c>
      <c r="J29" s="67">
        <v>36.9</v>
      </c>
      <c r="K29" s="67">
        <v>33.799999999999997</v>
      </c>
      <c r="L29" s="67">
        <v>31.3</v>
      </c>
      <c r="M29" s="67">
        <v>29.2</v>
      </c>
      <c r="N29" s="67">
        <v>27.4</v>
      </c>
      <c r="O29" s="67">
        <v>25.9</v>
      </c>
      <c r="P29" s="67">
        <v>24.6</v>
      </c>
      <c r="Q29" s="67">
        <v>23.4</v>
      </c>
      <c r="R29" s="67">
        <v>22.4</v>
      </c>
      <c r="S29" s="67">
        <v>21.5</v>
      </c>
      <c r="T29" s="67">
        <v>20.7</v>
      </c>
      <c r="U29" s="67">
        <v>20</v>
      </c>
    </row>
    <row r="30" spans="1:21" x14ac:dyDescent="0.25">
      <c r="A30" s="35">
        <v>23</v>
      </c>
      <c r="B30" s="67">
        <v>292.60000000000002</v>
      </c>
      <c r="C30" s="67">
        <v>149</v>
      </c>
      <c r="D30" s="67">
        <v>101.1</v>
      </c>
      <c r="E30" s="67">
        <v>77.2</v>
      </c>
      <c r="F30" s="67">
        <v>62.9</v>
      </c>
      <c r="G30" s="67">
        <v>53.4</v>
      </c>
      <c r="H30" s="67">
        <v>46.6</v>
      </c>
      <c r="I30" s="67">
        <v>41.5</v>
      </c>
      <c r="J30" s="67">
        <v>37.5</v>
      </c>
      <c r="K30" s="67">
        <v>34.299999999999997</v>
      </c>
      <c r="L30" s="67">
        <v>31.8</v>
      </c>
      <c r="M30" s="67">
        <v>29.6</v>
      </c>
      <c r="N30" s="67">
        <v>27.8</v>
      </c>
      <c r="O30" s="67">
        <v>26.3</v>
      </c>
      <c r="P30" s="67">
        <v>24.9</v>
      </c>
      <c r="Q30" s="67">
        <v>23.8</v>
      </c>
      <c r="R30" s="67">
        <v>22.7</v>
      </c>
      <c r="S30" s="67">
        <v>21.8</v>
      </c>
      <c r="T30" s="67">
        <v>21</v>
      </c>
      <c r="U30" s="67">
        <v>20.3</v>
      </c>
    </row>
    <row r="31" spans="1:21" x14ac:dyDescent="0.25">
      <c r="A31" s="35">
        <v>24</v>
      </c>
      <c r="B31" s="67">
        <v>297</v>
      </c>
      <c r="C31" s="67">
        <v>151.19999999999999</v>
      </c>
      <c r="D31" s="67">
        <v>102.7</v>
      </c>
      <c r="E31" s="67">
        <v>78.400000000000006</v>
      </c>
      <c r="F31" s="67">
        <v>63.9</v>
      </c>
      <c r="G31" s="67">
        <v>54.2</v>
      </c>
      <c r="H31" s="67">
        <v>47.3</v>
      </c>
      <c r="I31" s="67">
        <v>42.1</v>
      </c>
      <c r="J31" s="67">
        <v>38.1</v>
      </c>
      <c r="K31" s="67">
        <v>34.9</v>
      </c>
      <c r="L31" s="67">
        <v>32.200000000000003</v>
      </c>
      <c r="M31" s="67">
        <v>30.1</v>
      </c>
      <c r="N31" s="67">
        <v>28.2</v>
      </c>
      <c r="O31" s="67">
        <v>26.7</v>
      </c>
      <c r="P31" s="67">
        <v>25.3</v>
      </c>
      <c r="Q31" s="67">
        <v>24.1</v>
      </c>
      <c r="R31" s="67">
        <v>23.1</v>
      </c>
      <c r="S31" s="67">
        <v>22.2</v>
      </c>
      <c r="T31" s="67">
        <v>21.4</v>
      </c>
      <c r="U31" s="67">
        <v>20.6</v>
      </c>
    </row>
    <row r="32" spans="1:21" x14ac:dyDescent="0.25">
      <c r="A32" s="35">
        <v>25</v>
      </c>
      <c r="B32" s="67">
        <v>301.5</v>
      </c>
      <c r="C32" s="67">
        <v>153.5</v>
      </c>
      <c r="D32" s="67">
        <v>104.2</v>
      </c>
      <c r="E32" s="67">
        <v>79.599999999999994</v>
      </c>
      <c r="F32" s="67">
        <v>64.8</v>
      </c>
      <c r="G32" s="67">
        <v>55</v>
      </c>
      <c r="H32" s="67">
        <v>48</v>
      </c>
      <c r="I32" s="67">
        <v>42.7</v>
      </c>
      <c r="J32" s="67">
        <v>38.6</v>
      </c>
      <c r="K32" s="67">
        <v>35.4</v>
      </c>
      <c r="L32" s="67">
        <v>32.700000000000003</v>
      </c>
      <c r="M32" s="67">
        <v>30.5</v>
      </c>
      <c r="N32" s="67">
        <v>28.7</v>
      </c>
      <c r="O32" s="67">
        <v>27.1</v>
      </c>
      <c r="P32" s="67">
        <v>25.7</v>
      </c>
      <c r="Q32" s="67">
        <v>24.5</v>
      </c>
      <c r="R32" s="67">
        <v>23.4</v>
      </c>
      <c r="S32" s="67">
        <v>22.5</v>
      </c>
      <c r="T32" s="67">
        <v>21.7</v>
      </c>
      <c r="U32" s="67">
        <v>20.9</v>
      </c>
    </row>
    <row r="33" spans="1:21" x14ac:dyDescent="0.25">
      <c r="A33" s="35">
        <v>26</v>
      </c>
      <c r="B33" s="67">
        <v>306</v>
      </c>
      <c r="C33" s="67">
        <v>155.80000000000001</v>
      </c>
      <c r="D33" s="67">
        <v>105.8</v>
      </c>
      <c r="E33" s="67">
        <v>80.8</v>
      </c>
      <c r="F33" s="67">
        <v>65.8</v>
      </c>
      <c r="G33" s="67">
        <v>55.8</v>
      </c>
      <c r="H33" s="67">
        <v>48.7</v>
      </c>
      <c r="I33" s="67">
        <v>43.4</v>
      </c>
      <c r="J33" s="67">
        <v>39.200000000000003</v>
      </c>
      <c r="K33" s="67">
        <v>35.9</v>
      </c>
      <c r="L33" s="67">
        <v>33.200000000000003</v>
      </c>
      <c r="M33" s="67">
        <v>31</v>
      </c>
      <c r="N33" s="67">
        <v>29.1</v>
      </c>
      <c r="O33" s="67">
        <v>27.5</v>
      </c>
      <c r="P33" s="67">
        <v>26.1</v>
      </c>
      <c r="Q33" s="67">
        <v>24.9</v>
      </c>
      <c r="R33" s="67">
        <v>23.8</v>
      </c>
      <c r="S33" s="67">
        <v>22.9</v>
      </c>
      <c r="T33" s="67">
        <v>22</v>
      </c>
      <c r="U33" s="67">
        <v>21.3</v>
      </c>
    </row>
    <row r="34" spans="1:21" x14ac:dyDescent="0.25">
      <c r="A34" s="35">
        <v>27</v>
      </c>
      <c r="B34" s="67">
        <v>310.7</v>
      </c>
      <c r="C34" s="67">
        <v>158.19999999999999</v>
      </c>
      <c r="D34" s="67">
        <v>107.4</v>
      </c>
      <c r="E34" s="67">
        <v>82</v>
      </c>
      <c r="F34" s="67">
        <v>66.8</v>
      </c>
      <c r="G34" s="67">
        <v>56.7</v>
      </c>
      <c r="H34" s="67">
        <v>49.4</v>
      </c>
      <c r="I34" s="67">
        <v>44</v>
      </c>
      <c r="J34" s="67">
        <v>39.799999999999997</v>
      </c>
      <c r="K34" s="67">
        <v>36.5</v>
      </c>
      <c r="L34" s="67">
        <v>33.700000000000003</v>
      </c>
      <c r="M34" s="67">
        <v>31.5</v>
      </c>
      <c r="N34" s="67">
        <v>29.5</v>
      </c>
      <c r="O34" s="67">
        <v>27.9</v>
      </c>
      <c r="P34" s="67">
        <v>26.5</v>
      </c>
      <c r="Q34" s="67">
        <v>25.2</v>
      </c>
      <c r="R34" s="67">
        <v>24.2</v>
      </c>
      <c r="S34" s="67">
        <v>23.2</v>
      </c>
      <c r="T34" s="67">
        <v>22.3</v>
      </c>
      <c r="U34" s="67">
        <v>21.6</v>
      </c>
    </row>
    <row r="35" spans="1:21" x14ac:dyDescent="0.25">
      <c r="A35" s="35">
        <v>28</v>
      </c>
      <c r="B35" s="67">
        <v>315.3</v>
      </c>
      <c r="C35" s="67">
        <v>160.6</v>
      </c>
      <c r="D35" s="67">
        <v>109</v>
      </c>
      <c r="E35" s="67">
        <v>83.2</v>
      </c>
      <c r="F35" s="67">
        <v>67.8</v>
      </c>
      <c r="G35" s="67">
        <v>57.5</v>
      </c>
      <c r="H35" s="67">
        <v>50.2</v>
      </c>
      <c r="I35" s="67">
        <v>44.7</v>
      </c>
      <c r="J35" s="67">
        <v>40.4</v>
      </c>
      <c r="K35" s="67">
        <v>37</v>
      </c>
      <c r="L35" s="67">
        <v>34.200000000000003</v>
      </c>
      <c r="M35" s="67">
        <v>31.9</v>
      </c>
      <c r="N35" s="67">
        <v>30</v>
      </c>
      <c r="O35" s="67">
        <v>28.3</v>
      </c>
      <c r="P35" s="67">
        <v>26.9</v>
      </c>
      <c r="Q35" s="67">
        <v>25.6</v>
      </c>
      <c r="R35" s="67">
        <v>24.5</v>
      </c>
      <c r="S35" s="67">
        <v>23.6</v>
      </c>
      <c r="T35" s="67">
        <v>22.7</v>
      </c>
      <c r="U35" s="67">
        <v>21.9</v>
      </c>
    </row>
    <row r="36" spans="1:21" x14ac:dyDescent="0.25">
      <c r="A36" s="35">
        <v>29</v>
      </c>
      <c r="B36" s="67">
        <v>320.10000000000002</v>
      </c>
      <c r="C36" s="67">
        <v>163</v>
      </c>
      <c r="D36" s="67">
        <v>110.7</v>
      </c>
      <c r="E36" s="67">
        <v>84.5</v>
      </c>
      <c r="F36" s="67">
        <v>68.8</v>
      </c>
      <c r="G36" s="67">
        <v>58.4</v>
      </c>
      <c r="H36" s="67">
        <v>50.9</v>
      </c>
      <c r="I36" s="67">
        <v>45.4</v>
      </c>
      <c r="J36" s="67">
        <v>41</v>
      </c>
      <c r="K36" s="67">
        <v>37.6</v>
      </c>
      <c r="L36" s="67">
        <v>34.799999999999997</v>
      </c>
      <c r="M36" s="67">
        <v>32.4</v>
      </c>
      <c r="N36" s="67">
        <v>30.4</v>
      </c>
      <c r="O36" s="67">
        <v>28.8</v>
      </c>
      <c r="P36" s="67">
        <v>27.3</v>
      </c>
      <c r="Q36" s="67">
        <v>26</v>
      </c>
      <c r="R36" s="67">
        <v>24.9</v>
      </c>
      <c r="S36" s="67">
        <v>23.9</v>
      </c>
      <c r="T36" s="67">
        <v>23</v>
      </c>
      <c r="U36" s="67">
        <v>22.3</v>
      </c>
    </row>
    <row r="37" spans="1:21" x14ac:dyDescent="0.25">
      <c r="A37" s="35">
        <v>30</v>
      </c>
      <c r="B37" s="67">
        <v>324.89999999999998</v>
      </c>
      <c r="C37" s="67">
        <v>165.4</v>
      </c>
      <c r="D37" s="67">
        <v>112.3</v>
      </c>
      <c r="E37" s="67">
        <v>85.8</v>
      </c>
      <c r="F37" s="67">
        <v>69.900000000000006</v>
      </c>
      <c r="G37" s="67">
        <v>59.3</v>
      </c>
      <c r="H37" s="67">
        <v>51.7</v>
      </c>
      <c r="I37" s="67">
        <v>46.1</v>
      </c>
      <c r="J37" s="67">
        <v>41.7</v>
      </c>
      <c r="K37" s="67">
        <v>38.200000000000003</v>
      </c>
      <c r="L37" s="67">
        <v>35.299999999999997</v>
      </c>
      <c r="M37" s="67">
        <v>32.9</v>
      </c>
      <c r="N37" s="67">
        <v>30.9</v>
      </c>
      <c r="O37" s="67">
        <v>29.2</v>
      </c>
      <c r="P37" s="67">
        <v>27.7</v>
      </c>
      <c r="Q37" s="67">
        <v>26.4</v>
      </c>
      <c r="R37" s="67">
        <v>25.3</v>
      </c>
      <c r="S37" s="67">
        <v>24.3</v>
      </c>
      <c r="T37" s="67">
        <v>23.4</v>
      </c>
      <c r="U37" s="67">
        <v>22.6</v>
      </c>
    </row>
    <row r="38" spans="1:21" x14ac:dyDescent="0.25">
      <c r="A38" s="35">
        <v>31</v>
      </c>
      <c r="B38" s="67">
        <v>329.8</v>
      </c>
      <c r="C38" s="67">
        <v>167.9</v>
      </c>
      <c r="D38" s="67">
        <v>114</v>
      </c>
      <c r="E38" s="67">
        <v>87.1</v>
      </c>
      <c r="F38" s="67">
        <v>70.900000000000006</v>
      </c>
      <c r="G38" s="67">
        <v>60.2</v>
      </c>
      <c r="H38" s="67">
        <v>52.5</v>
      </c>
      <c r="I38" s="67">
        <v>46.7</v>
      </c>
      <c r="J38" s="67">
        <v>42.3</v>
      </c>
      <c r="K38" s="67">
        <v>38.700000000000003</v>
      </c>
      <c r="L38" s="67">
        <v>35.799999999999997</v>
      </c>
      <c r="M38" s="67">
        <v>33.4</v>
      </c>
      <c r="N38" s="67">
        <v>31.4</v>
      </c>
      <c r="O38" s="67">
        <v>29.6</v>
      </c>
      <c r="P38" s="67">
        <v>28.1</v>
      </c>
      <c r="Q38" s="67">
        <v>26.8</v>
      </c>
      <c r="R38" s="67">
        <v>25.7</v>
      </c>
      <c r="S38" s="67">
        <v>24.7</v>
      </c>
      <c r="T38" s="67">
        <v>23.8</v>
      </c>
      <c r="U38" s="67">
        <v>22.9</v>
      </c>
    </row>
    <row r="39" spans="1:21" x14ac:dyDescent="0.25">
      <c r="A39" s="35">
        <v>32</v>
      </c>
      <c r="B39" s="67">
        <v>334.7</v>
      </c>
      <c r="C39" s="67">
        <v>170.4</v>
      </c>
      <c r="D39" s="67">
        <v>115.7</v>
      </c>
      <c r="E39" s="67">
        <v>88.4</v>
      </c>
      <c r="F39" s="67">
        <v>72</v>
      </c>
      <c r="G39" s="67">
        <v>61.1</v>
      </c>
      <c r="H39" s="67">
        <v>53.3</v>
      </c>
      <c r="I39" s="67">
        <v>47.5</v>
      </c>
      <c r="J39" s="67">
        <v>42.9</v>
      </c>
      <c r="K39" s="67">
        <v>39.299999999999997</v>
      </c>
      <c r="L39" s="67">
        <v>36.4</v>
      </c>
      <c r="M39" s="67">
        <v>33.9</v>
      </c>
      <c r="N39" s="67">
        <v>31.9</v>
      </c>
      <c r="O39" s="67">
        <v>30.1</v>
      </c>
      <c r="P39" s="67">
        <v>28.6</v>
      </c>
      <c r="Q39" s="67">
        <v>27.2</v>
      </c>
      <c r="R39" s="67">
        <v>26.1</v>
      </c>
      <c r="S39" s="67">
        <v>25</v>
      </c>
      <c r="T39" s="67">
        <v>24.1</v>
      </c>
      <c r="U39" s="67">
        <v>23.3</v>
      </c>
    </row>
    <row r="40" spans="1:21" x14ac:dyDescent="0.25">
      <c r="A40" s="35">
        <v>33</v>
      </c>
      <c r="B40" s="67">
        <v>339.7</v>
      </c>
      <c r="C40" s="67">
        <v>173</v>
      </c>
      <c r="D40" s="67">
        <v>117.5</v>
      </c>
      <c r="E40" s="67">
        <v>89.7</v>
      </c>
      <c r="F40" s="67">
        <v>73.099999999999994</v>
      </c>
      <c r="G40" s="67">
        <v>62</v>
      </c>
      <c r="H40" s="67">
        <v>54.1</v>
      </c>
      <c r="I40" s="67">
        <v>48.2</v>
      </c>
      <c r="J40" s="67">
        <v>43.6</v>
      </c>
      <c r="K40" s="67">
        <v>39.9</v>
      </c>
      <c r="L40" s="67">
        <v>36.9</v>
      </c>
      <c r="M40" s="67">
        <v>34.4</v>
      </c>
      <c r="N40" s="67">
        <v>32.299999999999997</v>
      </c>
      <c r="O40" s="67">
        <v>30.6</v>
      </c>
      <c r="P40" s="67">
        <v>29</v>
      </c>
      <c r="Q40" s="67">
        <v>27.7</v>
      </c>
      <c r="R40" s="67">
        <v>26.5</v>
      </c>
      <c r="S40" s="67">
        <v>25.4</v>
      </c>
      <c r="T40" s="67">
        <v>24.5</v>
      </c>
      <c r="U40" s="67">
        <v>23.7</v>
      </c>
    </row>
    <row r="41" spans="1:21" x14ac:dyDescent="0.25">
      <c r="A41" s="35">
        <v>34</v>
      </c>
      <c r="B41" s="67">
        <v>344.8</v>
      </c>
      <c r="C41" s="67">
        <v>175.6</v>
      </c>
      <c r="D41" s="67">
        <v>119.2</v>
      </c>
      <c r="E41" s="67">
        <v>91</v>
      </c>
      <c r="F41" s="67">
        <v>74.2</v>
      </c>
      <c r="G41" s="67">
        <v>62.9</v>
      </c>
      <c r="H41" s="67">
        <v>54.9</v>
      </c>
      <c r="I41" s="67">
        <v>48.9</v>
      </c>
      <c r="J41" s="67">
        <v>44.2</v>
      </c>
      <c r="K41" s="67">
        <v>40.5</v>
      </c>
      <c r="L41" s="67">
        <v>37.5</v>
      </c>
      <c r="M41" s="67">
        <v>35</v>
      </c>
      <c r="N41" s="67">
        <v>32.799999999999997</v>
      </c>
      <c r="O41" s="67">
        <v>31</v>
      </c>
      <c r="P41" s="67">
        <v>29.5</v>
      </c>
      <c r="Q41" s="67">
        <v>28.1</v>
      </c>
      <c r="R41" s="67">
        <v>26.9</v>
      </c>
      <c r="S41" s="67">
        <v>25.8</v>
      </c>
      <c r="T41" s="67">
        <v>24.9</v>
      </c>
      <c r="U41" s="67">
        <v>24</v>
      </c>
    </row>
    <row r="42" spans="1:21" x14ac:dyDescent="0.25">
      <c r="A42" s="35">
        <v>35</v>
      </c>
      <c r="B42" s="67">
        <v>349.9</v>
      </c>
      <c r="C42" s="67">
        <v>178.2</v>
      </c>
      <c r="D42" s="67">
        <v>121</v>
      </c>
      <c r="E42" s="67">
        <v>92.4</v>
      </c>
      <c r="F42" s="67">
        <v>75.3</v>
      </c>
      <c r="G42" s="67">
        <v>63.9</v>
      </c>
      <c r="H42" s="67">
        <v>55.7</v>
      </c>
      <c r="I42" s="67">
        <v>49.6</v>
      </c>
      <c r="J42" s="67">
        <v>44.9</v>
      </c>
      <c r="K42" s="67">
        <v>41.1</v>
      </c>
      <c r="L42" s="67">
        <v>38.1</v>
      </c>
      <c r="M42" s="67">
        <v>35.5</v>
      </c>
      <c r="N42" s="67">
        <v>33.299999999999997</v>
      </c>
      <c r="O42" s="67">
        <v>31.5</v>
      </c>
      <c r="P42" s="67">
        <v>29.9</v>
      </c>
      <c r="Q42" s="67">
        <v>28.5</v>
      </c>
      <c r="R42" s="67">
        <v>27.3</v>
      </c>
      <c r="S42" s="67">
        <v>26.2</v>
      </c>
      <c r="T42" s="67">
        <v>25.3</v>
      </c>
      <c r="U42" s="67">
        <v>24.4</v>
      </c>
    </row>
    <row r="43" spans="1:21" x14ac:dyDescent="0.25">
      <c r="A43" s="35">
        <v>36</v>
      </c>
      <c r="B43" s="67">
        <v>355.2</v>
      </c>
      <c r="C43" s="67">
        <v>180.9</v>
      </c>
      <c r="D43" s="67">
        <v>122.8</v>
      </c>
      <c r="E43" s="67">
        <v>93.8</v>
      </c>
      <c r="F43" s="67">
        <v>76.400000000000006</v>
      </c>
      <c r="G43" s="67">
        <v>64.8</v>
      </c>
      <c r="H43" s="67">
        <v>56.6</v>
      </c>
      <c r="I43" s="67">
        <v>50.4</v>
      </c>
      <c r="J43" s="67">
        <v>45.6</v>
      </c>
      <c r="K43" s="67">
        <v>41.8</v>
      </c>
      <c r="L43" s="67">
        <v>38.6</v>
      </c>
      <c r="M43" s="67">
        <v>36</v>
      </c>
      <c r="N43" s="67">
        <v>33.9</v>
      </c>
      <c r="O43" s="67">
        <v>32</v>
      </c>
      <c r="P43" s="67">
        <v>30.4</v>
      </c>
      <c r="Q43" s="67">
        <v>29</v>
      </c>
      <c r="R43" s="67">
        <v>27.7</v>
      </c>
      <c r="S43" s="67">
        <v>26.6</v>
      </c>
      <c r="T43" s="67">
        <v>25.7</v>
      </c>
      <c r="U43" s="67">
        <v>24.8</v>
      </c>
    </row>
    <row r="44" spans="1:21" x14ac:dyDescent="0.25">
      <c r="A44" s="35">
        <v>37</v>
      </c>
      <c r="B44" s="67">
        <v>360.4</v>
      </c>
      <c r="C44" s="67">
        <v>183.6</v>
      </c>
      <c r="D44" s="67">
        <v>124.6</v>
      </c>
      <c r="E44" s="67">
        <v>95.2</v>
      </c>
      <c r="F44" s="67">
        <v>77.599999999999994</v>
      </c>
      <c r="G44" s="67">
        <v>65.8</v>
      </c>
      <c r="H44" s="67">
        <v>57.4</v>
      </c>
      <c r="I44" s="67">
        <v>51.1</v>
      </c>
      <c r="J44" s="67">
        <v>46.3</v>
      </c>
      <c r="K44" s="67">
        <v>42.4</v>
      </c>
      <c r="L44" s="67">
        <v>39.200000000000003</v>
      </c>
      <c r="M44" s="67">
        <v>36.6</v>
      </c>
      <c r="N44" s="67">
        <v>34.4</v>
      </c>
      <c r="O44" s="67">
        <v>32.5</v>
      </c>
      <c r="P44" s="67">
        <v>30.8</v>
      </c>
      <c r="Q44" s="67">
        <v>29.4</v>
      </c>
      <c r="R44" s="67">
        <v>28.2</v>
      </c>
      <c r="S44" s="67">
        <v>27.1</v>
      </c>
      <c r="T44" s="67">
        <v>26.1</v>
      </c>
      <c r="U44" s="67">
        <v>25.2</v>
      </c>
    </row>
    <row r="45" spans="1:21" x14ac:dyDescent="0.25">
      <c r="A45" s="35">
        <v>38</v>
      </c>
      <c r="B45" s="67">
        <v>365.8</v>
      </c>
      <c r="C45" s="67">
        <v>186.3</v>
      </c>
      <c r="D45" s="67">
        <v>126.5</v>
      </c>
      <c r="E45" s="67">
        <v>96.6</v>
      </c>
      <c r="F45" s="67">
        <v>78.7</v>
      </c>
      <c r="G45" s="67">
        <v>66.8</v>
      </c>
      <c r="H45" s="67">
        <v>58.3</v>
      </c>
      <c r="I45" s="67">
        <v>51.9</v>
      </c>
      <c r="J45" s="67">
        <v>47</v>
      </c>
      <c r="K45" s="67">
        <v>43</v>
      </c>
      <c r="L45" s="67">
        <v>39.799999999999997</v>
      </c>
      <c r="M45" s="67">
        <v>37.200000000000003</v>
      </c>
      <c r="N45" s="67">
        <v>34.9</v>
      </c>
      <c r="O45" s="67">
        <v>33</v>
      </c>
      <c r="P45" s="67">
        <v>31.3</v>
      </c>
      <c r="Q45" s="67">
        <v>29.9</v>
      </c>
      <c r="R45" s="67">
        <v>28.6</v>
      </c>
      <c r="S45" s="67">
        <v>27.5</v>
      </c>
      <c r="T45" s="67">
        <v>26.5</v>
      </c>
      <c r="U45" s="67">
        <v>25.6</v>
      </c>
    </row>
    <row r="46" spans="1:21" x14ac:dyDescent="0.25">
      <c r="A46" s="35">
        <v>39</v>
      </c>
      <c r="B46" s="67">
        <v>371.3</v>
      </c>
      <c r="C46" s="67">
        <v>189.1</v>
      </c>
      <c r="D46" s="67">
        <v>128.4</v>
      </c>
      <c r="E46" s="67">
        <v>98.1</v>
      </c>
      <c r="F46" s="67">
        <v>79.900000000000006</v>
      </c>
      <c r="G46" s="67">
        <v>67.8</v>
      </c>
      <c r="H46" s="67">
        <v>59.2</v>
      </c>
      <c r="I46" s="67">
        <v>52.7</v>
      </c>
      <c r="J46" s="67">
        <v>47.7</v>
      </c>
      <c r="K46" s="67">
        <v>43.7</v>
      </c>
      <c r="L46" s="67">
        <v>40.4</v>
      </c>
      <c r="M46" s="67">
        <v>37.700000000000003</v>
      </c>
      <c r="N46" s="67">
        <v>35.5</v>
      </c>
      <c r="O46" s="67">
        <v>33.5</v>
      </c>
      <c r="P46" s="67">
        <v>31.8</v>
      </c>
      <c r="Q46" s="67">
        <v>30.4</v>
      </c>
      <c r="R46" s="67">
        <v>29.1</v>
      </c>
      <c r="S46" s="67">
        <v>27.9</v>
      </c>
      <c r="T46" s="67">
        <v>26.9</v>
      </c>
      <c r="U46" s="67">
        <v>26</v>
      </c>
    </row>
    <row r="47" spans="1:21" x14ac:dyDescent="0.25">
      <c r="A47" s="35">
        <v>40</v>
      </c>
      <c r="B47" s="67">
        <v>376.8</v>
      </c>
      <c r="C47" s="67">
        <v>191.9</v>
      </c>
      <c r="D47" s="67">
        <v>130.30000000000001</v>
      </c>
      <c r="E47" s="67">
        <v>99.5</v>
      </c>
      <c r="F47" s="67">
        <v>81.099999999999994</v>
      </c>
      <c r="G47" s="67">
        <v>68.8</v>
      </c>
      <c r="H47" s="67">
        <v>60.1</v>
      </c>
      <c r="I47" s="67">
        <v>53.5</v>
      </c>
      <c r="J47" s="67">
        <v>48.4</v>
      </c>
      <c r="K47" s="67">
        <v>44.4</v>
      </c>
      <c r="L47" s="67">
        <v>41.1</v>
      </c>
      <c r="M47" s="67">
        <v>38.299999999999997</v>
      </c>
      <c r="N47" s="67">
        <v>36</v>
      </c>
      <c r="O47" s="67">
        <v>34</v>
      </c>
      <c r="P47" s="67">
        <v>32.299999999999997</v>
      </c>
      <c r="Q47" s="67">
        <v>30.8</v>
      </c>
      <c r="R47" s="67">
        <v>29.6</v>
      </c>
      <c r="S47" s="67">
        <v>28.4</v>
      </c>
      <c r="T47" s="67">
        <v>27.4</v>
      </c>
      <c r="U47" s="67" t="s">
        <v>583</v>
      </c>
    </row>
    <row r="48" spans="1:21" x14ac:dyDescent="0.25">
      <c r="A48" s="35">
        <v>41</v>
      </c>
      <c r="B48" s="67">
        <v>382.4</v>
      </c>
      <c r="C48" s="67">
        <v>194.8</v>
      </c>
      <c r="D48" s="67">
        <v>132.30000000000001</v>
      </c>
      <c r="E48" s="67">
        <v>101</v>
      </c>
      <c r="F48" s="67">
        <v>82.3</v>
      </c>
      <c r="G48" s="67">
        <v>69.900000000000006</v>
      </c>
      <c r="H48" s="67">
        <v>61</v>
      </c>
      <c r="I48" s="67">
        <v>54.3</v>
      </c>
      <c r="J48" s="67">
        <v>49.2</v>
      </c>
      <c r="K48" s="67">
        <v>45.1</v>
      </c>
      <c r="L48" s="67">
        <v>41.7</v>
      </c>
      <c r="M48" s="67">
        <v>38.9</v>
      </c>
      <c r="N48" s="67">
        <v>36.6</v>
      </c>
      <c r="O48" s="67">
        <v>34.6</v>
      </c>
      <c r="P48" s="67">
        <v>32.9</v>
      </c>
      <c r="Q48" s="67">
        <v>31.4</v>
      </c>
      <c r="R48" s="67">
        <v>30</v>
      </c>
      <c r="S48" s="67">
        <v>28.9</v>
      </c>
      <c r="T48" s="67" t="s">
        <v>583</v>
      </c>
      <c r="U48" s="67" t="s">
        <v>583</v>
      </c>
    </row>
    <row r="49" spans="1:21" x14ac:dyDescent="0.25">
      <c r="A49" s="35">
        <v>42</v>
      </c>
      <c r="B49" s="67">
        <v>388.1</v>
      </c>
      <c r="C49" s="67">
        <v>197.7</v>
      </c>
      <c r="D49" s="67">
        <v>134.30000000000001</v>
      </c>
      <c r="E49" s="67">
        <v>102.6</v>
      </c>
      <c r="F49" s="67">
        <v>83.6</v>
      </c>
      <c r="G49" s="67">
        <v>70.900000000000006</v>
      </c>
      <c r="H49" s="67">
        <v>61.9</v>
      </c>
      <c r="I49" s="67">
        <v>55.2</v>
      </c>
      <c r="J49" s="67">
        <v>49.9</v>
      </c>
      <c r="K49" s="67">
        <v>45.8</v>
      </c>
      <c r="L49" s="67">
        <v>42.4</v>
      </c>
      <c r="M49" s="67">
        <v>39.5</v>
      </c>
      <c r="N49" s="67">
        <v>37.200000000000003</v>
      </c>
      <c r="O49" s="67">
        <v>35.1</v>
      </c>
      <c r="P49" s="67">
        <v>33.4</v>
      </c>
      <c r="Q49" s="67">
        <v>31.9</v>
      </c>
      <c r="R49" s="67">
        <v>30.5</v>
      </c>
      <c r="S49" s="67" t="s">
        <v>583</v>
      </c>
      <c r="T49" s="67" t="s">
        <v>583</v>
      </c>
      <c r="U49" s="67" t="s">
        <v>583</v>
      </c>
    </row>
    <row r="50" spans="1:21" x14ac:dyDescent="0.25">
      <c r="A50" s="35">
        <v>43</v>
      </c>
      <c r="B50" s="67">
        <v>393.9</v>
      </c>
      <c r="C50" s="67">
        <v>200.6</v>
      </c>
      <c r="D50" s="67">
        <v>136.30000000000001</v>
      </c>
      <c r="E50" s="67">
        <v>104.1</v>
      </c>
      <c r="F50" s="67">
        <v>84.8</v>
      </c>
      <c r="G50" s="67">
        <v>72</v>
      </c>
      <c r="H50" s="67">
        <v>62.9</v>
      </c>
      <c r="I50" s="67">
        <v>56</v>
      </c>
      <c r="J50" s="67">
        <v>50.7</v>
      </c>
      <c r="K50" s="67">
        <v>46.5</v>
      </c>
      <c r="L50" s="67">
        <v>43</v>
      </c>
      <c r="M50" s="67">
        <v>40.200000000000003</v>
      </c>
      <c r="N50" s="67">
        <v>37.799999999999997</v>
      </c>
      <c r="O50" s="67">
        <v>35.700000000000003</v>
      </c>
      <c r="P50" s="67">
        <v>33.9</v>
      </c>
      <c r="Q50" s="67">
        <v>32.4</v>
      </c>
      <c r="R50" s="67" t="s">
        <v>583</v>
      </c>
      <c r="S50" s="67" t="s">
        <v>583</v>
      </c>
      <c r="T50" s="67" t="s">
        <v>583</v>
      </c>
      <c r="U50" s="67" t="s">
        <v>583</v>
      </c>
    </row>
    <row r="51" spans="1:21" x14ac:dyDescent="0.25">
      <c r="A51" s="35">
        <v>44</v>
      </c>
      <c r="B51" s="67">
        <v>399.7</v>
      </c>
      <c r="C51" s="67">
        <v>203.6</v>
      </c>
      <c r="D51" s="67">
        <v>138.30000000000001</v>
      </c>
      <c r="E51" s="67">
        <v>105.7</v>
      </c>
      <c r="F51" s="67">
        <v>86.1</v>
      </c>
      <c r="G51" s="67">
        <v>73.099999999999994</v>
      </c>
      <c r="H51" s="67">
        <v>63.8</v>
      </c>
      <c r="I51" s="67">
        <v>56.9</v>
      </c>
      <c r="J51" s="67">
        <v>51.5</v>
      </c>
      <c r="K51" s="67">
        <v>47.2</v>
      </c>
      <c r="L51" s="67">
        <v>43.7</v>
      </c>
      <c r="M51" s="67">
        <v>40.799999999999997</v>
      </c>
      <c r="N51" s="67">
        <v>38.4</v>
      </c>
      <c r="O51" s="67">
        <v>36.299999999999997</v>
      </c>
      <c r="P51" s="67">
        <v>34.5</v>
      </c>
      <c r="Q51" s="67" t="s">
        <v>583</v>
      </c>
      <c r="R51" s="67" t="s">
        <v>583</v>
      </c>
      <c r="S51" s="67" t="s">
        <v>583</v>
      </c>
      <c r="T51" s="67" t="s">
        <v>583</v>
      </c>
      <c r="U51" s="67" t="s">
        <v>583</v>
      </c>
    </row>
    <row r="52" spans="1:21" x14ac:dyDescent="0.25">
      <c r="A52" s="35">
        <v>45</v>
      </c>
      <c r="B52" s="67">
        <v>405.7</v>
      </c>
      <c r="C52" s="67">
        <v>206.7</v>
      </c>
      <c r="D52" s="67">
        <v>140.4</v>
      </c>
      <c r="E52" s="67">
        <v>107.3</v>
      </c>
      <c r="F52" s="67">
        <v>87.4</v>
      </c>
      <c r="G52" s="67">
        <v>74.2</v>
      </c>
      <c r="H52" s="67">
        <v>64.8</v>
      </c>
      <c r="I52" s="67">
        <v>57.8</v>
      </c>
      <c r="J52" s="67">
        <v>52.3</v>
      </c>
      <c r="K52" s="67">
        <v>48</v>
      </c>
      <c r="L52" s="67">
        <v>44.4</v>
      </c>
      <c r="M52" s="67">
        <v>41.5</v>
      </c>
      <c r="N52" s="67">
        <v>39</v>
      </c>
      <c r="O52" s="67">
        <v>36.9</v>
      </c>
      <c r="P52" s="67" t="s">
        <v>583</v>
      </c>
      <c r="Q52" s="67" t="s">
        <v>583</v>
      </c>
      <c r="R52" s="67" t="s">
        <v>583</v>
      </c>
      <c r="S52" s="67" t="s">
        <v>583</v>
      </c>
      <c r="T52" s="67" t="s">
        <v>583</v>
      </c>
      <c r="U52" s="67" t="s">
        <v>583</v>
      </c>
    </row>
    <row r="53" spans="1:21" x14ac:dyDescent="0.25">
      <c r="A53" s="35">
        <v>46</v>
      </c>
      <c r="B53" s="67">
        <v>411.7</v>
      </c>
      <c r="C53" s="67">
        <v>209.8</v>
      </c>
      <c r="D53" s="67">
        <v>142.5</v>
      </c>
      <c r="E53" s="67">
        <v>108.9</v>
      </c>
      <c r="F53" s="67">
        <v>88.8</v>
      </c>
      <c r="G53" s="67">
        <v>75.400000000000006</v>
      </c>
      <c r="H53" s="67">
        <v>65.8</v>
      </c>
      <c r="I53" s="67">
        <v>58.7</v>
      </c>
      <c r="J53" s="67">
        <v>53.2</v>
      </c>
      <c r="K53" s="67">
        <v>48.7</v>
      </c>
      <c r="L53" s="67">
        <v>45.1</v>
      </c>
      <c r="M53" s="67">
        <v>42.2</v>
      </c>
      <c r="N53" s="67">
        <v>39.700000000000003</v>
      </c>
      <c r="O53" s="67" t="s">
        <v>583</v>
      </c>
      <c r="P53" s="67" t="s">
        <v>583</v>
      </c>
      <c r="Q53" s="67" t="s">
        <v>583</v>
      </c>
      <c r="R53" s="67" t="s">
        <v>583</v>
      </c>
      <c r="S53" s="67" t="s">
        <v>583</v>
      </c>
      <c r="T53" s="67" t="s">
        <v>583</v>
      </c>
      <c r="U53" s="67" t="s">
        <v>583</v>
      </c>
    </row>
    <row r="54" spans="1:21" x14ac:dyDescent="0.25">
      <c r="A54" s="35">
        <v>47</v>
      </c>
      <c r="B54" s="67">
        <v>417.8</v>
      </c>
      <c r="C54" s="67">
        <v>212.9</v>
      </c>
      <c r="D54" s="67">
        <v>144.69999999999999</v>
      </c>
      <c r="E54" s="67">
        <v>110.6</v>
      </c>
      <c r="F54" s="67">
        <v>90.2</v>
      </c>
      <c r="G54" s="67">
        <v>76.599999999999994</v>
      </c>
      <c r="H54" s="67">
        <v>66.900000000000006</v>
      </c>
      <c r="I54" s="67">
        <v>59.6</v>
      </c>
      <c r="J54" s="67">
        <v>54</v>
      </c>
      <c r="K54" s="67">
        <v>49.5</v>
      </c>
      <c r="L54" s="67">
        <v>45.9</v>
      </c>
      <c r="M54" s="67">
        <v>42.9</v>
      </c>
      <c r="N54" s="67" t="s">
        <v>583</v>
      </c>
      <c r="O54" s="67" t="s">
        <v>583</v>
      </c>
      <c r="P54" s="67" t="s">
        <v>583</v>
      </c>
      <c r="Q54" s="67" t="s">
        <v>583</v>
      </c>
      <c r="R54" s="67" t="s">
        <v>583</v>
      </c>
      <c r="S54" s="67" t="s">
        <v>583</v>
      </c>
      <c r="T54" s="67" t="s">
        <v>583</v>
      </c>
      <c r="U54" s="67" t="s">
        <v>583</v>
      </c>
    </row>
    <row r="55" spans="1:21" x14ac:dyDescent="0.25">
      <c r="A55" s="35">
        <v>48</v>
      </c>
      <c r="B55" s="67">
        <v>424</v>
      </c>
      <c r="C55" s="67">
        <v>216.1</v>
      </c>
      <c r="D55" s="67">
        <v>146.9</v>
      </c>
      <c r="E55" s="67">
        <v>112.3</v>
      </c>
      <c r="F55" s="67">
        <v>91.5</v>
      </c>
      <c r="G55" s="67">
        <v>77.8</v>
      </c>
      <c r="H55" s="67">
        <v>67.900000000000006</v>
      </c>
      <c r="I55" s="67">
        <v>60.6</v>
      </c>
      <c r="J55" s="67">
        <v>54.9</v>
      </c>
      <c r="K55" s="67">
        <v>50.3</v>
      </c>
      <c r="L55" s="67">
        <v>46.6</v>
      </c>
      <c r="M55" s="67" t="s">
        <v>583</v>
      </c>
      <c r="N55" s="67" t="s">
        <v>583</v>
      </c>
      <c r="O55" s="67" t="s">
        <v>583</v>
      </c>
      <c r="P55" s="67" t="s">
        <v>583</v>
      </c>
      <c r="Q55" s="67" t="s">
        <v>583</v>
      </c>
      <c r="R55" s="67" t="s">
        <v>583</v>
      </c>
      <c r="S55" s="67" t="s">
        <v>583</v>
      </c>
      <c r="T55" s="67" t="s">
        <v>583</v>
      </c>
      <c r="U55" s="67" t="s">
        <v>583</v>
      </c>
    </row>
    <row r="56" spans="1:21" x14ac:dyDescent="0.25">
      <c r="A56" s="35">
        <v>49</v>
      </c>
      <c r="B56" s="67">
        <v>430.3</v>
      </c>
      <c r="C56" s="67">
        <v>219.4</v>
      </c>
      <c r="D56" s="67">
        <v>149.1</v>
      </c>
      <c r="E56" s="67">
        <v>114</v>
      </c>
      <c r="F56" s="67">
        <v>93</v>
      </c>
      <c r="G56" s="67">
        <v>79</v>
      </c>
      <c r="H56" s="67">
        <v>69</v>
      </c>
      <c r="I56" s="67">
        <v>61.6</v>
      </c>
      <c r="J56" s="67">
        <v>55.8</v>
      </c>
      <c r="K56" s="67">
        <v>51.2</v>
      </c>
      <c r="L56" s="67" t="s">
        <v>583</v>
      </c>
      <c r="M56" s="67" t="s">
        <v>583</v>
      </c>
      <c r="N56" s="67" t="s">
        <v>583</v>
      </c>
      <c r="O56" s="67" t="s">
        <v>583</v>
      </c>
      <c r="P56" s="67" t="s">
        <v>583</v>
      </c>
      <c r="Q56" s="67" t="s">
        <v>583</v>
      </c>
      <c r="R56" s="67" t="s">
        <v>583</v>
      </c>
      <c r="S56" s="67" t="s">
        <v>583</v>
      </c>
      <c r="T56" s="67" t="s">
        <v>583</v>
      </c>
      <c r="U56" s="67" t="s">
        <v>583</v>
      </c>
    </row>
    <row r="57" spans="1:21" x14ac:dyDescent="0.25">
      <c r="A57" s="35">
        <v>50</v>
      </c>
      <c r="B57" s="67">
        <v>436.7</v>
      </c>
      <c r="C57" s="67">
        <v>222.6</v>
      </c>
      <c r="D57" s="67">
        <v>151.30000000000001</v>
      </c>
      <c r="E57" s="67">
        <v>115.7</v>
      </c>
      <c r="F57" s="67">
        <v>94.4</v>
      </c>
      <c r="G57" s="67">
        <v>80.2</v>
      </c>
      <c r="H57" s="67">
        <v>70.099999999999994</v>
      </c>
      <c r="I57" s="67">
        <v>62.5</v>
      </c>
      <c r="J57" s="67">
        <v>56.7</v>
      </c>
      <c r="K57" s="67" t="s">
        <v>583</v>
      </c>
      <c r="L57" s="67" t="s">
        <v>583</v>
      </c>
      <c r="M57" s="67" t="s">
        <v>583</v>
      </c>
      <c r="N57" s="67" t="s">
        <v>583</v>
      </c>
      <c r="O57" s="67" t="s">
        <v>583</v>
      </c>
      <c r="P57" s="67" t="s">
        <v>583</v>
      </c>
      <c r="Q57" s="67" t="s">
        <v>583</v>
      </c>
      <c r="R57" s="67" t="s">
        <v>583</v>
      </c>
      <c r="S57" s="67" t="s">
        <v>583</v>
      </c>
      <c r="T57" s="67" t="s">
        <v>583</v>
      </c>
      <c r="U57" s="67" t="s">
        <v>583</v>
      </c>
    </row>
    <row r="58" spans="1:21" x14ac:dyDescent="0.25">
      <c r="A58" s="35">
        <v>51</v>
      </c>
      <c r="B58" s="67">
        <v>443.2</v>
      </c>
      <c r="C58" s="67">
        <v>226</v>
      </c>
      <c r="D58" s="67">
        <v>153.69999999999999</v>
      </c>
      <c r="E58" s="67">
        <v>117.5</v>
      </c>
      <c r="F58" s="67">
        <v>95.9</v>
      </c>
      <c r="G58" s="67">
        <v>81.5</v>
      </c>
      <c r="H58" s="67">
        <v>71.2</v>
      </c>
      <c r="I58" s="67">
        <v>63.5</v>
      </c>
      <c r="J58" s="67" t="s">
        <v>583</v>
      </c>
      <c r="K58" s="67" t="s">
        <v>583</v>
      </c>
      <c r="L58" s="67" t="s">
        <v>583</v>
      </c>
      <c r="M58" s="67" t="s">
        <v>583</v>
      </c>
      <c r="N58" s="67" t="s">
        <v>583</v>
      </c>
      <c r="O58" s="67" t="s">
        <v>583</v>
      </c>
      <c r="P58" s="67" t="s">
        <v>583</v>
      </c>
      <c r="Q58" s="67" t="s">
        <v>583</v>
      </c>
      <c r="R58" s="67" t="s">
        <v>583</v>
      </c>
      <c r="S58" s="67" t="s">
        <v>583</v>
      </c>
      <c r="T58" s="67" t="s">
        <v>583</v>
      </c>
      <c r="U58" s="67" t="s">
        <v>583</v>
      </c>
    </row>
    <row r="59" spans="1:21" x14ac:dyDescent="0.25">
      <c r="A59" s="35">
        <v>52</v>
      </c>
      <c r="B59" s="67">
        <v>449.8</v>
      </c>
      <c r="C59" s="67">
        <v>229.4</v>
      </c>
      <c r="D59" s="67">
        <v>156</v>
      </c>
      <c r="E59" s="67">
        <v>119.3</v>
      </c>
      <c r="F59" s="67">
        <v>97.4</v>
      </c>
      <c r="G59" s="67">
        <v>82.8</v>
      </c>
      <c r="H59" s="67">
        <v>72.400000000000006</v>
      </c>
      <c r="I59" s="67" t="s">
        <v>583</v>
      </c>
      <c r="J59" s="67" t="s">
        <v>583</v>
      </c>
      <c r="K59" s="67" t="s">
        <v>583</v>
      </c>
      <c r="L59" s="67" t="s">
        <v>583</v>
      </c>
      <c r="M59" s="67" t="s">
        <v>583</v>
      </c>
      <c r="N59" s="67" t="s">
        <v>583</v>
      </c>
      <c r="O59" s="67" t="s">
        <v>583</v>
      </c>
      <c r="P59" s="67" t="s">
        <v>583</v>
      </c>
      <c r="Q59" s="67" t="s">
        <v>583</v>
      </c>
      <c r="R59" s="67" t="s">
        <v>583</v>
      </c>
      <c r="S59" s="67" t="s">
        <v>583</v>
      </c>
      <c r="T59" s="67" t="s">
        <v>583</v>
      </c>
      <c r="U59" s="67" t="s">
        <v>583</v>
      </c>
    </row>
    <row r="60" spans="1:21" x14ac:dyDescent="0.25">
      <c r="A60" s="35">
        <v>53</v>
      </c>
      <c r="B60" s="67">
        <v>456.6</v>
      </c>
      <c r="C60" s="67">
        <v>232.9</v>
      </c>
      <c r="D60" s="67">
        <v>158.4</v>
      </c>
      <c r="E60" s="67">
        <v>121.2</v>
      </c>
      <c r="F60" s="67">
        <v>98.9</v>
      </c>
      <c r="G60" s="67">
        <v>84.1</v>
      </c>
      <c r="H60" s="67" t="s">
        <v>583</v>
      </c>
      <c r="I60" s="67" t="s">
        <v>583</v>
      </c>
      <c r="J60" s="67" t="s">
        <v>583</v>
      </c>
      <c r="K60" s="67" t="s">
        <v>583</v>
      </c>
      <c r="L60" s="67" t="s">
        <v>583</v>
      </c>
      <c r="M60" s="67" t="s">
        <v>583</v>
      </c>
      <c r="N60" s="67" t="s">
        <v>583</v>
      </c>
      <c r="O60" s="67" t="s">
        <v>583</v>
      </c>
      <c r="P60" s="67" t="s">
        <v>583</v>
      </c>
      <c r="Q60" s="67" t="s">
        <v>583</v>
      </c>
      <c r="R60" s="67" t="s">
        <v>583</v>
      </c>
      <c r="S60" s="67" t="s">
        <v>583</v>
      </c>
      <c r="T60" s="67" t="s">
        <v>583</v>
      </c>
      <c r="U60" s="67" t="s">
        <v>583</v>
      </c>
    </row>
    <row r="61" spans="1:21" x14ac:dyDescent="0.25">
      <c r="A61" s="35">
        <v>54</v>
      </c>
      <c r="B61" s="67">
        <v>463.5</v>
      </c>
      <c r="C61" s="67">
        <v>236.5</v>
      </c>
      <c r="D61" s="67">
        <v>160.9</v>
      </c>
      <c r="E61" s="67">
        <v>123.1</v>
      </c>
      <c r="F61" s="67">
        <v>100.5</v>
      </c>
      <c r="G61" s="67" t="s">
        <v>583</v>
      </c>
      <c r="H61" s="67" t="s">
        <v>583</v>
      </c>
      <c r="I61" s="67" t="s">
        <v>583</v>
      </c>
      <c r="J61" s="67" t="s">
        <v>583</v>
      </c>
      <c r="K61" s="67" t="s">
        <v>583</v>
      </c>
      <c r="L61" s="67" t="s">
        <v>583</v>
      </c>
      <c r="M61" s="67" t="s">
        <v>583</v>
      </c>
      <c r="N61" s="67" t="s">
        <v>583</v>
      </c>
      <c r="O61" s="67" t="s">
        <v>583</v>
      </c>
      <c r="P61" s="67" t="s">
        <v>583</v>
      </c>
      <c r="Q61" s="67" t="s">
        <v>583</v>
      </c>
      <c r="R61" s="67" t="s">
        <v>583</v>
      </c>
      <c r="S61" s="67" t="s">
        <v>583</v>
      </c>
      <c r="T61" s="67" t="s">
        <v>583</v>
      </c>
      <c r="U61" s="67" t="s">
        <v>583</v>
      </c>
    </row>
    <row r="62" spans="1:21" x14ac:dyDescent="0.25">
      <c r="A62" s="35">
        <v>55</v>
      </c>
      <c r="B62" s="67">
        <v>470.5</v>
      </c>
      <c r="C62" s="67">
        <v>240.1</v>
      </c>
      <c r="D62" s="67">
        <v>163.4</v>
      </c>
      <c r="E62" s="67">
        <v>125</v>
      </c>
      <c r="F62" s="67" t="s">
        <v>583</v>
      </c>
      <c r="G62" s="67" t="s">
        <v>583</v>
      </c>
      <c r="H62" s="67" t="s">
        <v>583</v>
      </c>
      <c r="I62" s="67" t="s">
        <v>583</v>
      </c>
      <c r="J62" s="67" t="s">
        <v>583</v>
      </c>
      <c r="K62" s="67" t="s">
        <v>583</v>
      </c>
      <c r="L62" s="67" t="s">
        <v>583</v>
      </c>
      <c r="M62" s="67" t="s">
        <v>583</v>
      </c>
      <c r="N62" s="67" t="s">
        <v>583</v>
      </c>
      <c r="O62" s="67" t="s">
        <v>583</v>
      </c>
      <c r="P62" s="67" t="s">
        <v>583</v>
      </c>
      <c r="Q62" s="67" t="s">
        <v>583</v>
      </c>
      <c r="R62" s="67" t="s">
        <v>583</v>
      </c>
      <c r="S62" s="67" t="s">
        <v>583</v>
      </c>
      <c r="T62" s="67" t="s">
        <v>583</v>
      </c>
      <c r="U62" s="67" t="s">
        <v>583</v>
      </c>
    </row>
    <row r="63" spans="1:21" x14ac:dyDescent="0.25">
      <c r="A63" s="35">
        <v>56</v>
      </c>
      <c r="B63" s="67">
        <v>477.7</v>
      </c>
      <c r="C63" s="67">
        <v>243.8</v>
      </c>
      <c r="D63" s="67">
        <v>165.9</v>
      </c>
      <c r="E63" s="67" t="s">
        <v>583</v>
      </c>
      <c r="F63" s="67" t="s">
        <v>583</v>
      </c>
      <c r="G63" s="67" t="s">
        <v>583</v>
      </c>
      <c r="H63" s="67" t="s">
        <v>583</v>
      </c>
      <c r="I63" s="67" t="s">
        <v>583</v>
      </c>
      <c r="J63" s="67" t="s">
        <v>583</v>
      </c>
      <c r="K63" s="67" t="s">
        <v>583</v>
      </c>
      <c r="L63" s="67" t="s">
        <v>583</v>
      </c>
      <c r="M63" s="67" t="s">
        <v>583</v>
      </c>
      <c r="N63" s="67" t="s">
        <v>583</v>
      </c>
      <c r="O63" s="67" t="s">
        <v>583</v>
      </c>
      <c r="P63" s="67" t="s">
        <v>583</v>
      </c>
      <c r="Q63" s="67" t="s">
        <v>583</v>
      </c>
      <c r="R63" s="67" t="s">
        <v>583</v>
      </c>
      <c r="S63" s="67" t="s">
        <v>583</v>
      </c>
      <c r="T63" s="67" t="s">
        <v>583</v>
      </c>
      <c r="U63" s="67" t="s">
        <v>583</v>
      </c>
    </row>
    <row r="64" spans="1:21" x14ac:dyDescent="0.25">
      <c r="A64" s="35">
        <v>57</v>
      </c>
      <c r="B64" s="67">
        <v>485.2</v>
      </c>
      <c r="C64" s="67">
        <v>247.7</v>
      </c>
      <c r="D64" s="67" t="s">
        <v>583</v>
      </c>
      <c r="E64" s="67" t="s">
        <v>583</v>
      </c>
      <c r="F64" s="67" t="s">
        <v>583</v>
      </c>
      <c r="G64" s="67" t="s">
        <v>583</v>
      </c>
      <c r="H64" s="67" t="s">
        <v>583</v>
      </c>
      <c r="I64" s="67" t="s">
        <v>583</v>
      </c>
      <c r="J64" s="67" t="s">
        <v>583</v>
      </c>
      <c r="K64" s="67" t="s">
        <v>583</v>
      </c>
      <c r="L64" s="67" t="s">
        <v>583</v>
      </c>
      <c r="M64" s="67" t="s">
        <v>583</v>
      </c>
      <c r="N64" s="67" t="s">
        <v>583</v>
      </c>
      <c r="O64" s="67" t="s">
        <v>583</v>
      </c>
      <c r="P64" s="67" t="s">
        <v>583</v>
      </c>
      <c r="Q64" s="67" t="s">
        <v>583</v>
      </c>
      <c r="R64" s="67" t="s">
        <v>583</v>
      </c>
      <c r="S64" s="67" t="s">
        <v>583</v>
      </c>
      <c r="T64" s="67" t="s">
        <v>583</v>
      </c>
      <c r="U64" s="67" t="s">
        <v>583</v>
      </c>
    </row>
    <row r="65" spans="1:21" x14ac:dyDescent="0.25">
      <c r="A65" s="35">
        <v>58</v>
      </c>
      <c r="B65" s="67">
        <v>492.8</v>
      </c>
      <c r="C65" s="67" t="s">
        <v>583</v>
      </c>
      <c r="D65" s="67" t="s">
        <v>583</v>
      </c>
      <c r="E65" s="67" t="s">
        <v>583</v>
      </c>
      <c r="F65" s="67" t="s">
        <v>583</v>
      </c>
      <c r="G65" s="67" t="s">
        <v>583</v>
      </c>
      <c r="H65" s="67" t="s">
        <v>583</v>
      </c>
      <c r="I65" s="67" t="s">
        <v>583</v>
      </c>
      <c r="J65" s="67" t="s">
        <v>583</v>
      </c>
      <c r="K65" s="67" t="s">
        <v>583</v>
      </c>
      <c r="L65" s="67" t="s">
        <v>583</v>
      </c>
      <c r="M65" s="67" t="s">
        <v>583</v>
      </c>
      <c r="N65" s="67" t="s">
        <v>583</v>
      </c>
      <c r="O65" s="67" t="s">
        <v>583</v>
      </c>
      <c r="P65" s="67" t="s">
        <v>583</v>
      </c>
      <c r="Q65" s="67" t="s">
        <v>583</v>
      </c>
      <c r="R65" s="67" t="s">
        <v>583</v>
      </c>
      <c r="S65" s="67" t="s">
        <v>583</v>
      </c>
      <c r="T65" s="67" t="s">
        <v>583</v>
      </c>
      <c r="U65" s="67" t="s">
        <v>583</v>
      </c>
    </row>
  </sheetData>
  <sheetProtection algorithmName="SHA-512" hashValue="o5Cfy1f3LH1yKldXazm8Q5rZcewfvRI/rfYlX19Y08Br81c1SEvLRa14Ebb8I8GzLLicGnST+0JyEjkXTjcSAg==" saltValue="QAO4zKNx/UnE4dqrX37/Kw==" spinCount="100000" sheet="1" objects="1" scenarios="1"/>
  <conditionalFormatting sqref="A6:A21">
    <cfRule type="expression" dxfId="233" priority="5" stopIfTrue="1">
      <formula>MOD(ROW(),2)=0</formula>
    </cfRule>
    <cfRule type="expression" dxfId="232" priority="6" stopIfTrue="1">
      <formula>MOD(ROW(),2)&lt;&gt;0</formula>
    </cfRule>
  </conditionalFormatting>
  <conditionalFormatting sqref="A26:A65">
    <cfRule type="expression" dxfId="231" priority="1" stopIfTrue="1">
      <formula>MOD(ROW(),2)=0</formula>
    </cfRule>
    <cfRule type="expression" dxfId="230" priority="2" stopIfTrue="1">
      <formula>MOD(ROW(),2)&lt;&gt;0</formula>
    </cfRule>
  </conditionalFormatting>
  <conditionalFormatting sqref="B6:M21">
    <cfRule type="expression" dxfId="229" priority="7" stopIfTrue="1">
      <formula>MOD(ROW(),2)=0</formula>
    </cfRule>
    <cfRule type="expression" dxfId="228" priority="8" stopIfTrue="1">
      <formula>MOD(ROW(),2)&lt;&gt;0</formula>
    </cfRule>
  </conditionalFormatting>
  <conditionalFormatting sqref="B26:U65">
    <cfRule type="expression" dxfId="227" priority="3" stopIfTrue="1">
      <formula>MOD(ROW(),2)=0</formula>
    </cfRule>
    <cfRule type="expression" dxfId="226" priority="4"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F04C5-EBB6-40B3-918D-F09C4ADE2467}">
  <sheetPr codeName="Sheet105"/>
  <dimension ref="A1:U71"/>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x-708</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192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425</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708</v>
      </c>
      <c r="C14" s="63"/>
      <c r="D14" s="63"/>
      <c r="E14" s="63"/>
      <c r="F14" s="63"/>
      <c r="G14" s="63"/>
      <c r="H14" s="63"/>
      <c r="I14" s="63"/>
      <c r="J14" s="63"/>
      <c r="K14" s="63"/>
      <c r="L14" s="63"/>
      <c r="M14" s="63"/>
    </row>
    <row r="15" spans="1:13" x14ac:dyDescent="0.25">
      <c r="A15" s="56" t="s">
        <v>497</v>
      </c>
      <c r="B15" s="63" t="s">
        <v>584</v>
      </c>
      <c r="C15" s="63"/>
      <c r="D15" s="63"/>
      <c r="E15" s="63"/>
      <c r="F15" s="63"/>
      <c r="G15" s="63"/>
      <c r="H15" s="63"/>
      <c r="I15" s="63"/>
      <c r="J15" s="63"/>
      <c r="K15" s="63"/>
      <c r="L15" s="63"/>
      <c r="M15" s="63"/>
    </row>
    <row r="16" spans="1:13" x14ac:dyDescent="0.25">
      <c r="A16" s="56" t="s">
        <v>168</v>
      </c>
      <c r="B16" s="63" t="s">
        <v>426</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213.9</v>
      </c>
      <c r="C27" s="48">
        <v>108.9</v>
      </c>
      <c r="D27" s="48">
        <v>73.900000000000006</v>
      </c>
      <c r="E27" s="48">
        <v>56.4</v>
      </c>
      <c r="F27" s="48">
        <v>46</v>
      </c>
      <c r="G27" s="48">
        <v>39</v>
      </c>
      <c r="H27" s="48">
        <v>34</v>
      </c>
      <c r="I27" s="48">
        <v>30.3</v>
      </c>
      <c r="J27" s="48">
        <v>27.4</v>
      </c>
      <c r="K27" s="48">
        <v>25.1</v>
      </c>
      <c r="L27" s="48">
        <v>23.2</v>
      </c>
      <c r="M27" s="48">
        <v>21.6</v>
      </c>
      <c r="N27" s="48">
        <v>20.3</v>
      </c>
      <c r="O27" s="48">
        <v>19.2</v>
      </c>
      <c r="P27" s="48">
        <v>18.2</v>
      </c>
      <c r="Q27" s="48">
        <v>17.399999999999999</v>
      </c>
      <c r="R27" s="48">
        <v>16.600000000000001</v>
      </c>
      <c r="S27" s="48">
        <v>16</v>
      </c>
      <c r="T27" s="48">
        <v>15.4</v>
      </c>
      <c r="U27" s="48">
        <v>14.8</v>
      </c>
    </row>
    <row r="28" spans="1:21" x14ac:dyDescent="0.25">
      <c r="A28" s="35">
        <v>21</v>
      </c>
      <c r="B28" s="48">
        <v>217</v>
      </c>
      <c r="C28" s="48">
        <v>110.5</v>
      </c>
      <c r="D28" s="48">
        <v>75</v>
      </c>
      <c r="E28" s="48">
        <v>57.3</v>
      </c>
      <c r="F28" s="48">
        <v>46.7</v>
      </c>
      <c r="G28" s="48">
        <v>39.6</v>
      </c>
      <c r="H28" s="48">
        <v>34.5</v>
      </c>
      <c r="I28" s="48">
        <v>30.7</v>
      </c>
      <c r="J28" s="48">
        <v>27.8</v>
      </c>
      <c r="K28" s="48">
        <v>25.5</v>
      </c>
      <c r="L28" s="48">
        <v>23.6</v>
      </c>
      <c r="M28" s="48">
        <v>22</v>
      </c>
      <c r="N28" s="48">
        <v>20.6</v>
      </c>
      <c r="O28" s="48">
        <v>19.5</v>
      </c>
      <c r="P28" s="48">
        <v>18.5</v>
      </c>
      <c r="Q28" s="48">
        <v>17.600000000000001</v>
      </c>
      <c r="R28" s="48">
        <v>16.899999999999999</v>
      </c>
      <c r="S28" s="48">
        <v>16.2</v>
      </c>
      <c r="T28" s="48">
        <v>15.6</v>
      </c>
      <c r="U28" s="48">
        <v>15.1</v>
      </c>
    </row>
    <row r="29" spans="1:21" x14ac:dyDescent="0.25">
      <c r="A29" s="35">
        <v>22</v>
      </c>
      <c r="B29" s="48">
        <v>220.2</v>
      </c>
      <c r="C29" s="48">
        <v>112.1</v>
      </c>
      <c r="D29" s="48">
        <v>76.099999999999994</v>
      </c>
      <c r="E29" s="48">
        <v>58.1</v>
      </c>
      <c r="F29" s="48">
        <v>47.3</v>
      </c>
      <c r="G29" s="48">
        <v>40.200000000000003</v>
      </c>
      <c r="H29" s="48">
        <v>35</v>
      </c>
      <c r="I29" s="48">
        <v>31.2</v>
      </c>
      <c r="J29" s="48">
        <v>28.2</v>
      </c>
      <c r="K29" s="48">
        <v>25.8</v>
      </c>
      <c r="L29" s="48">
        <v>23.9</v>
      </c>
      <c r="M29" s="48">
        <v>22.3</v>
      </c>
      <c r="N29" s="48">
        <v>20.9</v>
      </c>
      <c r="O29" s="48">
        <v>19.8</v>
      </c>
      <c r="P29" s="48">
        <v>18.8</v>
      </c>
      <c r="Q29" s="48">
        <v>17.899999999999999</v>
      </c>
      <c r="R29" s="48">
        <v>17.100000000000001</v>
      </c>
      <c r="S29" s="48">
        <v>16.399999999999999</v>
      </c>
      <c r="T29" s="48">
        <v>15.8</v>
      </c>
      <c r="U29" s="48">
        <v>15.3</v>
      </c>
    </row>
    <row r="30" spans="1:21" x14ac:dyDescent="0.25">
      <c r="A30" s="35">
        <v>23</v>
      </c>
      <c r="B30" s="48">
        <v>223.5</v>
      </c>
      <c r="C30" s="48">
        <v>113.8</v>
      </c>
      <c r="D30" s="48">
        <v>77.3</v>
      </c>
      <c r="E30" s="48">
        <v>59</v>
      </c>
      <c r="F30" s="48">
        <v>48</v>
      </c>
      <c r="G30" s="48">
        <v>40.799999999999997</v>
      </c>
      <c r="H30" s="48">
        <v>35.6</v>
      </c>
      <c r="I30" s="48">
        <v>31.7</v>
      </c>
      <c r="J30" s="48">
        <v>28.6</v>
      </c>
      <c r="K30" s="48">
        <v>26.2</v>
      </c>
      <c r="L30" s="48">
        <v>24.3</v>
      </c>
      <c r="M30" s="48">
        <v>22.6</v>
      </c>
      <c r="N30" s="48">
        <v>21.2</v>
      </c>
      <c r="O30" s="48">
        <v>20.100000000000001</v>
      </c>
      <c r="P30" s="48">
        <v>19</v>
      </c>
      <c r="Q30" s="48">
        <v>18.2</v>
      </c>
      <c r="R30" s="48">
        <v>17.399999999999999</v>
      </c>
      <c r="S30" s="48">
        <v>16.7</v>
      </c>
      <c r="T30" s="48">
        <v>16.100000000000001</v>
      </c>
      <c r="U30" s="48">
        <v>15.5</v>
      </c>
    </row>
    <row r="31" spans="1:21" x14ac:dyDescent="0.25">
      <c r="A31" s="35">
        <v>24</v>
      </c>
      <c r="B31" s="48">
        <v>226.8</v>
      </c>
      <c r="C31" s="48">
        <v>115.5</v>
      </c>
      <c r="D31" s="48">
        <v>78.400000000000006</v>
      </c>
      <c r="E31" s="48">
        <v>59.9</v>
      </c>
      <c r="F31" s="48">
        <v>48.8</v>
      </c>
      <c r="G31" s="48">
        <v>41.4</v>
      </c>
      <c r="H31" s="48">
        <v>36.1</v>
      </c>
      <c r="I31" s="48">
        <v>32.1</v>
      </c>
      <c r="J31" s="48">
        <v>29.1</v>
      </c>
      <c r="K31" s="48">
        <v>26.6</v>
      </c>
      <c r="L31" s="48">
        <v>24.6</v>
      </c>
      <c r="M31" s="48">
        <v>23</v>
      </c>
      <c r="N31" s="48">
        <v>21.6</v>
      </c>
      <c r="O31" s="48">
        <v>20.399999999999999</v>
      </c>
      <c r="P31" s="48">
        <v>19.3</v>
      </c>
      <c r="Q31" s="48">
        <v>18.399999999999999</v>
      </c>
      <c r="R31" s="48">
        <v>17.600000000000001</v>
      </c>
      <c r="S31" s="48">
        <v>16.899999999999999</v>
      </c>
      <c r="T31" s="48">
        <v>16.3</v>
      </c>
      <c r="U31" s="48">
        <v>15.7</v>
      </c>
    </row>
    <row r="32" spans="1:21" x14ac:dyDescent="0.25">
      <c r="A32" s="35">
        <v>25</v>
      </c>
      <c r="B32" s="48">
        <v>230.1</v>
      </c>
      <c r="C32" s="48">
        <v>117.2</v>
      </c>
      <c r="D32" s="48">
        <v>79.599999999999994</v>
      </c>
      <c r="E32" s="48">
        <v>60.7</v>
      </c>
      <c r="F32" s="48">
        <v>49.5</v>
      </c>
      <c r="G32" s="48">
        <v>42</v>
      </c>
      <c r="H32" s="48">
        <v>36.6</v>
      </c>
      <c r="I32" s="48">
        <v>32.6</v>
      </c>
      <c r="J32" s="48">
        <v>29.5</v>
      </c>
      <c r="K32" s="48">
        <v>27</v>
      </c>
      <c r="L32" s="48">
        <v>25</v>
      </c>
      <c r="M32" s="48">
        <v>23.3</v>
      </c>
      <c r="N32" s="48">
        <v>21.9</v>
      </c>
      <c r="O32" s="48">
        <v>20.7</v>
      </c>
      <c r="P32" s="48">
        <v>19.600000000000001</v>
      </c>
      <c r="Q32" s="48">
        <v>18.7</v>
      </c>
      <c r="R32" s="48">
        <v>17.899999999999999</v>
      </c>
      <c r="S32" s="48">
        <v>17.2</v>
      </c>
      <c r="T32" s="48">
        <v>16.5</v>
      </c>
      <c r="U32" s="48">
        <v>16</v>
      </c>
    </row>
    <row r="33" spans="1:21" x14ac:dyDescent="0.25">
      <c r="A33" s="35">
        <v>26</v>
      </c>
      <c r="B33" s="48">
        <v>233.5</v>
      </c>
      <c r="C33" s="48">
        <v>118.9</v>
      </c>
      <c r="D33" s="48">
        <v>80.7</v>
      </c>
      <c r="E33" s="48">
        <v>61.6</v>
      </c>
      <c r="F33" s="48">
        <v>50.2</v>
      </c>
      <c r="G33" s="48">
        <v>42.6</v>
      </c>
      <c r="H33" s="48">
        <v>37.200000000000003</v>
      </c>
      <c r="I33" s="48">
        <v>33.1</v>
      </c>
      <c r="J33" s="48">
        <v>29.9</v>
      </c>
      <c r="K33" s="48">
        <v>27.4</v>
      </c>
      <c r="L33" s="48">
        <v>25.4</v>
      </c>
      <c r="M33" s="48">
        <v>23.6</v>
      </c>
      <c r="N33" s="48">
        <v>22.2</v>
      </c>
      <c r="O33" s="48">
        <v>21</v>
      </c>
      <c r="P33" s="48">
        <v>19.899999999999999</v>
      </c>
      <c r="Q33" s="48">
        <v>19</v>
      </c>
      <c r="R33" s="48">
        <v>18.2</v>
      </c>
      <c r="S33" s="48">
        <v>17.399999999999999</v>
      </c>
      <c r="T33" s="48">
        <v>16.8</v>
      </c>
      <c r="U33" s="48">
        <v>16.2</v>
      </c>
    </row>
    <row r="34" spans="1:21" x14ac:dyDescent="0.25">
      <c r="A34" s="35">
        <v>27</v>
      </c>
      <c r="B34" s="48">
        <v>237</v>
      </c>
      <c r="C34" s="48">
        <v>120.7</v>
      </c>
      <c r="D34" s="48">
        <v>81.900000000000006</v>
      </c>
      <c r="E34" s="48">
        <v>62.6</v>
      </c>
      <c r="F34" s="48">
        <v>51</v>
      </c>
      <c r="G34" s="48">
        <v>43.2</v>
      </c>
      <c r="H34" s="48">
        <v>37.700000000000003</v>
      </c>
      <c r="I34" s="48">
        <v>33.6</v>
      </c>
      <c r="J34" s="48">
        <v>30.4</v>
      </c>
      <c r="K34" s="48">
        <v>27.8</v>
      </c>
      <c r="L34" s="48">
        <v>25.7</v>
      </c>
      <c r="M34" s="48">
        <v>24</v>
      </c>
      <c r="N34" s="48">
        <v>22.5</v>
      </c>
      <c r="O34" s="48">
        <v>21.3</v>
      </c>
      <c r="P34" s="48">
        <v>20.2</v>
      </c>
      <c r="Q34" s="48">
        <v>19.3</v>
      </c>
      <c r="R34" s="48">
        <v>18.399999999999999</v>
      </c>
      <c r="S34" s="48">
        <v>17.7</v>
      </c>
      <c r="T34" s="48">
        <v>17</v>
      </c>
      <c r="U34" s="48">
        <v>16.5</v>
      </c>
    </row>
    <row r="35" spans="1:21" x14ac:dyDescent="0.25">
      <c r="A35" s="35">
        <v>28</v>
      </c>
      <c r="B35" s="48">
        <v>240.5</v>
      </c>
      <c r="C35" s="48">
        <v>122.4</v>
      </c>
      <c r="D35" s="48">
        <v>83.1</v>
      </c>
      <c r="E35" s="48">
        <v>63.5</v>
      </c>
      <c r="F35" s="48">
        <v>51.7</v>
      </c>
      <c r="G35" s="48">
        <v>43.9</v>
      </c>
      <c r="H35" s="48">
        <v>38.299999999999997</v>
      </c>
      <c r="I35" s="48">
        <v>34.1</v>
      </c>
      <c r="J35" s="48">
        <v>30.8</v>
      </c>
      <c r="K35" s="48">
        <v>28.2</v>
      </c>
      <c r="L35" s="48">
        <v>26.1</v>
      </c>
      <c r="M35" s="48">
        <v>24.4</v>
      </c>
      <c r="N35" s="48">
        <v>22.9</v>
      </c>
      <c r="O35" s="48">
        <v>21.6</v>
      </c>
      <c r="P35" s="48">
        <v>20.5</v>
      </c>
      <c r="Q35" s="48">
        <v>19.5</v>
      </c>
      <c r="R35" s="48">
        <v>18.7</v>
      </c>
      <c r="S35" s="48">
        <v>18</v>
      </c>
      <c r="T35" s="48">
        <v>17.3</v>
      </c>
      <c r="U35" s="48">
        <v>16.7</v>
      </c>
    </row>
    <row r="36" spans="1:21" x14ac:dyDescent="0.25">
      <c r="A36" s="35">
        <v>29</v>
      </c>
      <c r="B36" s="48">
        <v>244</v>
      </c>
      <c r="C36" s="48">
        <v>124.2</v>
      </c>
      <c r="D36" s="48">
        <v>84.3</v>
      </c>
      <c r="E36" s="48">
        <v>64.400000000000006</v>
      </c>
      <c r="F36" s="48">
        <v>52.5</v>
      </c>
      <c r="G36" s="48">
        <v>44.5</v>
      </c>
      <c r="H36" s="48">
        <v>38.799999999999997</v>
      </c>
      <c r="I36" s="48">
        <v>34.6</v>
      </c>
      <c r="J36" s="48">
        <v>31.3</v>
      </c>
      <c r="K36" s="48">
        <v>28.7</v>
      </c>
      <c r="L36" s="48">
        <v>26.5</v>
      </c>
      <c r="M36" s="48">
        <v>24.7</v>
      </c>
      <c r="N36" s="48">
        <v>23.2</v>
      </c>
      <c r="O36" s="48">
        <v>21.9</v>
      </c>
      <c r="P36" s="48">
        <v>20.8</v>
      </c>
      <c r="Q36" s="48">
        <v>19.8</v>
      </c>
      <c r="R36" s="48">
        <v>19</v>
      </c>
      <c r="S36" s="48">
        <v>18.2</v>
      </c>
      <c r="T36" s="48">
        <v>17.600000000000001</v>
      </c>
      <c r="U36" s="48">
        <v>17</v>
      </c>
    </row>
    <row r="37" spans="1:21" x14ac:dyDescent="0.25">
      <c r="A37" s="35">
        <v>30</v>
      </c>
      <c r="B37" s="48">
        <v>247.6</v>
      </c>
      <c r="C37" s="48">
        <v>126.1</v>
      </c>
      <c r="D37" s="48">
        <v>85.6</v>
      </c>
      <c r="E37" s="48">
        <v>65.400000000000006</v>
      </c>
      <c r="F37" s="48">
        <v>53.2</v>
      </c>
      <c r="G37" s="48">
        <v>45.2</v>
      </c>
      <c r="H37" s="48">
        <v>39.4</v>
      </c>
      <c r="I37" s="48">
        <v>35.1</v>
      </c>
      <c r="J37" s="48">
        <v>31.7</v>
      </c>
      <c r="K37" s="48">
        <v>29.1</v>
      </c>
      <c r="L37" s="48">
        <v>26.9</v>
      </c>
      <c r="M37" s="48">
        <v>25.1</v>
      </c>
      <c r="N37" s="48">
        <v>23.6</v>
      </c>
      <c r="O37" s="48">
        <v>22.2</v>
      </c>
      <c r="P37" s="48">
        <v>21.1</v>
      </c>
      <c r="Q37" s="48">
        <v>20.100000000000001</v>
      </c>
      <c r="R37" s="48">
        <v>19.3</v>
      </c>
      <c r="S37" s="48">
        <v>18.5</v>
      </c>
      <c r="T37" s="48">
        <v>17.8</v>
      </c>
      <c r="U37" s="48">
        <v>17.2</v>
      </c>
    </row>
    <row r="38" spans="1:21" x14ac:dyDescent="0.25">
      <c r="A38" s="35">
        <v>31</v>
      </c>
      <c r="B38" s="48">
        <v>251.2</v>
      </c>
      <c r="C38" s="48">
        <v>127.9</v>
      </c>
      <c r="D38" s="48">
        <v>86.8</v>
      </c>
      <c r="E38" s="48">
        <v>66.3</v>
      </c>
      <c r="F38" s="48">
        <v>54</v>
      </c>
      <c r="G38" s="48">
        <v>45.8</v>
      </c>
      <c r="H38" s="48">
        <v>40</v>
      </c>
      <c r="I38" s="48">
        <v>35.6</v>
      </c>
      <c r="J38" s="48">
        <v>32.200000000000003</v>
      </c>
      <c r="K38" s="48">
        <v>29.5</v>
      </c>
      <c r="L38" s="48">
        <v>27.3</v>
      </c>
      <c r="M38" s="48">
        <v>25.5</v>
      </c>
      <c r="N38" s="48">
        <v>23.9</v>
      </c>
      <c r="O38" s="48">
        <v>22.6</v>
      </c>
      <c r="P38" s="48">
        <v>21.4</v>
      </c>
      <c r="Q38" s="48">
        <v>20.399999999999999</v>
      </c>
      <c r="R38" s="48">
        <v>19.600000000000001</v>
      </c>
      <c r="S38" s="48">
        <v>18.8</v>
      </c>
      <c r="T38" s="48">
        <v>18.100000000000001</v>
      </c>
      <c r="U38" s="48">
        <v>17.5</v>
      </c>
    </row>
    <row r="39" spans="1:21" x14ac:dyDescent="0.25">
      <c r="A39" s="35">
        <v>32</v>
      </c>
      <c r="B39" s="48">
        <v>254.9</v>
      </c>
      <c r="C39" s="48">
        <v>129.80000000000001</v>
      </c>
      <c r="D39" s="48">
        <v>88.1</v>
      </c>
      <c r="E39" s="48">
        <v>67.3</v>
      </c>
      <c r="F39" s="48">
        <v>54.8</v>
      </c>
      <c r="G39" s="48">
        <v>46.5</v>
      </c>
      <c r="H39" s="48">
        <v>40.6</v>
      </c>
      <c r="I39" s="48">
        <v>36.1</v>
      </c>
      <c r="J39" s="48">
        <v>32.700000000000003</v>
      </c>
      <c r="K39" s="48">
        <v>29.9</v>
      </c>
      <c r="L39" s="48">
        <v>27.7</v>
      </c>
      <c r="M39" s="48">
        <v>25.8</v>
      </c>
      <c r="N39" s="48">
        <v>24.3</v>
      </c>
      <c r="O39" s="48">
        <v>22.9</v>
      </c>
      <c r="P39" s="48">
        <v>21.8</v>
      </c>
      <c r="Q39" s="48">
        <v>20.7</v>
      </c>
      <c r="R39" s="48">
        <v>19.899999999999999</v>
      </c>
      <c r="S39" s="48">
        <v>19.100000000000001</v>
      </c>
      <c r="T39" s="48">
        <v>18.399999999999999</v>
      </c>
      <c r="U39" s="48">
        <v>17.7</v>
      </c>
    </row>
    <row r="40" spans="1:21" x14ac:dyDescent="0.25">
      <c r="A40" s="35">
        <v>33</v>
      </c>
      <c r="B40" s="48">
        <v>258.60000000000002</v>
      </c>
      <c r="C40" s="48">
        <v>131.69999999999999</v>
      </c>
      <c r="D40" s="48">
        <v>89.4</v>
      </c>
      <c r="E40" s="48">
        <v>68.3</v>
      </c>
      <c r="F40" s="48">
        <v>55.6</v>
      </c>
      <c r="G40" s="48">
        <v>47.2</v>
      </c>
      <c r="H40" s="48">
        <v>41.2</v>
      </c>
      <c r="I40" s="48">
        <v>36.700000000000003</v>
      </c>
      <c r="J40" s="48">
        <v>33.200000000000003</v>
      </c>
      <c r="K40" s="48">
        <v>30.4</v>
      </c>
      <c r="L40" s="48">
        <v>28.1</v>
      </c>
      <c r="M40" s="48">
        <v>26.2</v>
      </c>
      <c r="N40" s="48">
        <v>24.6</v>
      </c>
      <c r="O40" s="48">
        <v>23.3</v>
      </c>
      <c r="P40" s="48">
        <v>22.1</v>
      </c>
      <c r="Q40" s="48">
        <v>21.1</v>
      </c>
      <c r="R40" s="48">
        <v>20.2</v>
      </c>
      <c r="S40" s="48">
        <v>19.399999999999999</v>
      </c>
      <c r="T40" s="48">
        <v>18.7</v>
      </c>
      <c r="U40" s="48">
        <v>18</v>
      </c>
    </row>
    <row r="41" spans="1:21" x14ac:dyDescent="0.25">
      <c r="A41" s="35">
        <v>34</v>
      </c>
      <c r="B41" s="48">
        <v>262.39999999999998</v>
      </c>
      <c r="C41" s="48">
        <v>133.6</v>
      </c>
      <c r="D41" s="48">
        <v>90.7</v>
      </c>
      <c r="E41" s="48">
        <v>69.3</v>
      </c>
      <c r="F41" s="48">
        <v>56.4</v>
      </c>
      <c r="G41" s="48">
        <v>47.9</v>
      </c>
      <c r="H41" s="48">
        <v>41.8</v>
      </c>
      <c r="I41" s="48">
        <v>37.200000000000003</v>
      </c>
      <c r="J41" s="48">
        <v>33.700000000000003</v>
      </c>
      <c r="K41" s="48">
        <v>30.8</v>
      </c>
      <c r="L41" s="48">
        <v>28.5</v>
      </c>
      <c r="M41" s="48">
        <v>26.6</v>
      </c>
      <c r="N41" s="48">
        <v>25</v>
      </c>
      <c r="O41" s="48">
        <v>23.6</v>
      </c>
      <c r="P41" s="48">
        <v>22.4</v>
      </c>
      <c r="Q41" s="48">
        <v>21.4</v>
      </c>
      <c r="R41" s="48">
        <v>20.5</v>
      </c>
      <c r="S41" s="48">
        <v>19.7</v>
      </c>
      <c r="T41" s="48">
        <v>18.899999999999999</v>
      </c>
      <c r="U41" s="48">
        <v>18.3</v>
      </c>
    </row>
    <row r="42" spans="1:21" x14ac:dyDescent="0.25">
      <c r="A42" s="35">
        <v>35</v>
      </c>
      <c r="B42" s="48">
        <v>266.2</v>
      </c>
      <c r="C42" s="48">
        <v>135.6</v>
      </c>
      <c r="D42" s="48">
        <v>92.1</v>
      </c>
      <c r="E42" s="48">
        <v>70.3</v>
      </c>
      <c r="F42" s="48">
        <v>57.3</v>
      </c>
      <c r="G42" s="48">
        <v>48.6</v>
      </c>
      <c r="H42" s="48">
        <v>42.4</v>
      </c>
      <c r="I42" s="48">
        <v>37.799999999999997</v>
      </c>
      <c r="J42" s="48">
        <v>34.200000000000003</v>
      </c>
      <c r="K42" s="48">
        <v>31.3</v>
      </c>
      <c r="L42" s="48">
        <v>29</v>
      </c>
      <c r="M42" s="48">
        <v>27</v>
      </c>
      <c r="N42" s="48">
        <v>25.4</v>
      </c>
      <c r="O42" s="48">
        <v>24</v>
      </c>
      <c r="P42" s="48">
        <v>22.8</v>
      </c>
      <c r="Q42" s="48">
        <v>21.7</v>
      </c>
      <c r="R42" s="48">
        <v>20.8</v>
      </c>
      <c r="S42" s="48">
        <v>20</v>
      </c>
      <c r="T42" s="48">
        <v>19.2</v>
      </c>
      <c r="U42" s="48">
        <v>18.600000000000001</v>
      </c>
    </row>
    <row r="43" spans="1:21" x14ac:dyDescent="0.25">
      <c r="A43" s="35">
        <v>36</v>
      </c>
      <c r="B43" s="48">
        <v>270.10000000000002</v>
      </c>
      <c r="C43" s="48">
        <v>137.6</v>
      </c>
      <c r="D43" s="48">
        <v>93.4</v>
      </c>
      <c r="E43" s="48">
        <v>71.3</v>
      </c>
      <c r="F43" s="48">
        <v>58.1</v>
      </c>
      <c r="G43" s="48">
        <v>49.3</v>
      </c>
      <c r="H43" s="48">
        <v>43</v>
      </c>
      <c r="I43" s="48">
        <v>38.299999999999997</v>
      </c>
      <c r="J43" s="48">
        <v>34.700000000000003</v>
      </c>
      <c r="K43" s="48">
        <v>31.8</v>
      </c>
      <c r="L43" s="48">
        <v>29.4</v>
      </c>
      <c r="M43" s="48">
        <v>27.4</v>
      </c>
      <c r="N43" s="48">
        <v>25.7</v>
      </c>
      <c r="O43" s="48">
        <v>24.3</v>
      </c>
      <c r="P43" s="48">
        <v>23.1</v>
      </c>
      <c r="Q43" s="48">
        <v>22</v>
      </c>
      <c r="R43" s="48">
        <v>21.1</v>
      </c>
      <c r="S43" s="48">
        <v>20.3</v>
      </c>
      <c r="T43" s="48">
        <v>19.5</v>
      </c>
      <c r="U43" s="48">
        <v>18.899999999999999</v>
      </c>
    </row>
    <row r="44" spans="1:21" x14ac:dyDescent="0.25">
      <c r="A44" s="35">
        <v>37</v>
      </c>
      <c r="B44" s="48">
        <v>274.10000000000002</v>
      </c>
      <c r="C44" s="48">
        <v>139.6</v>
      </c>
      <c r="D44" s="48">
        <v>94.8</v>
      </c>
      <c r="E44" s="48">
        <v>72.400000000000006</v>
      </c>
      <c r="F44" s="48">
        <v>59</v>
      </c>
      <c r="G44" s="48">
        <v>50</v>
      </c>
      <c r="H44" s="48">
        <v>43.7</v>
      </c>
      <c r="I44" s="48">
        <v>38.9</v>
      </c>
      <c r="J44" s="48">
        <v>35.200000000000003</v>
      </c>
      <c r="K44" s="48">
        <v>32.200000000000003</v>
      </c>
      <c r="L44" s="48">
        <v>29.8</v>
      </c>
      <c r="M44" s="48">
        <v>27.8</v>
      </c>
      <c r="N44" s="48">
        <v>26.1</v>
      </c>
      <c r="O44" s="48">
        <v>24.7</v>
      </c>
      <c r="P44" s="48">
        <v>23.5</v>
      </c>
      <c r="Q44" s="48">
        <v>22.4</v>
      </c>
      <c r="R44" s="48">
        <v>21.4</v>
      </c>
      <c r="S44" s="48">
        <v>20.6</v>
      </c>
      <c r="T44" s="48">
        <v>19.8</v>
      </c>
      <c r="U44" s="48">
        <v>19.2</v>
      </c>
    </row>
    <row r="45" spans="1:21" x14ac:dyDescent="0.25">
      <c r="A45" s="35">
        <v>38</v>
      </c>
      <c r="B45" s="48">
        <v>278.10000000000002</v>
      </c>
      <c r="C45" s="48">
        <v>141.6</v>
      </c>
      <c r="D45" s="48">
        <v>96.2</v>
      </c>
      <c r="E45" s="48">
        <v>73.5</v>
      </c>
      <c r="F45" s="48">
        <v>59.8</v>
      </c>
      <c r="G45" s="48">
        <v>50.8</v>
      </c>
      <c r="H45" s="48">
        <v>44.3</v>
      </c>
      <c r="I45" s="48">
        <v>39.5</v>
      </c>
      <c r="J45" s="48">
        <v>35.700000000000003</v>
      </c>
      <c r="K45" s="48">
        <v>32.700000000000003</v>
      </c>
      <c r="L45" s="48">
        <v>30.3</v>
      </c>
      <c r="M45" s="48">
        <v>28.2</v>
      </c>
      <c r="N45" s="48">
        <v>26.5</v>
      </c>
      <c r="O45" s="48">
        <v>25.1</v>
      </c>
      <c r="P45" s="48">
        <v>23.8</v>
      </c>
      <c r="Q45" s="48">
        <v>22.7</v>
      </c>
      <c r="R45" s="48">
        <v>21.8</v>
      </c>
      <c r="S45" s="48">
        <v>20.9</v>
      </c>
      <c r="T45" s="48">
        <v>20.2</v>
      </c>
      <c r="U45" s="48">
        <v>19.5</v>
      </c>
    </row>
    <row r="46" spans="1:21" x14ac:dyDescent="0.25">
      <c r="A46" s="35">
        <v>39</v>
      </c>
      <c r="B46" s="48">
        <v>282.10000000000002</v>
      </c>
      <c r="C46" s="48">
        <v>143.69999999999999</v>
      </c>
      <c r="D46" s="48">
        <v>97.6</v>
      </c>
      <c r="E46" s="48">
        <v>74.5</v>
      </c>
      <c r="F46" s="48">
        <v>60.7</v>
      </c>
      <c r="G46" s="48">
        <v>51.5</v>
      </c>
      <c r="H46" s="48">
        <v>45</v>
      </c>
      <c r="I46" s="48">
        <v>40.1</v>
      </c>
      <c r="J46" s="48">
        <v>36.299999999999997</v>
      </c>
      <c r="K46" s="48">
        <v>33.200000000000003</v>
      </c>
      <c r="L46" s="48">
        <v>30.7</v>
      </c>
      <c r="M46" s="48">
        <v>28.7</v>
      </c>
      <c r="N46" s="48">
        <v>26.9</v>
      </c>
      <c r="O46" s="48">
        <v>25.5</v>
      </c>
      <c r="P46" s="48">
        <v>24.2</v>
      </c>
      <c r="Q46" s="48">
        <v>23.1</v>
      </c>
      <c r="R46" s="48">
        <v>22.1</v>
      </c>
      <c r="S46" s="48">
        <v>21.2</v>
      </c>
      <c r="T46" s="48">
        <v>20.5</v>
      </c>
      <c r="U46" s="48">
        <v>19.8</v>
      </c>
    </row>
    <row r="47" spans="1:21" x14ac:dyDescent="0.25">
      <c r="A47" s="35">
        <v>40</v>
      </c>
      <c r="B47" s="48">
        <v>286.3</v>
      </c>
      <c r="C47" s="48">
        <v>145.80000000000001</v>
      </c>
      <c r="D47" s="48">
        <v>99</v>
      </c>
      <c r="E47" s="48">
        <v>75.599999999999994</v>
      </c>
      <c r="F47" s="48">
        <v>61.6</v>
      </c>
      <c r="G47" s="48">
        <v>52.3</v>
      </c>
      <c r="H47" s="48">
        <v>45.6</v>
      </c>
      <c r="I47" s="48">
        <v>40.700000000000003</v>
      </c>
      <c r="J47" s="48">
        <v>36.799999999999997</v>
      </c>
      <c r="K47" s="48">
        <v>33.700000000000003</v>
      </c>
      <c r="L47" s="48">
        <v>31.2</v>
      </c>
      <c r="M47" s="48">
        <v>29.1</v>
      </c>
      <c r="N47" s="48">
        <v>27.4</v>
      </c>
      <c r="O47" s="48">
        <v>25.9</v>
      </c>
      <c r="P47" s="48">
        <v>24.6</v>
      </c>
      <c r="Q47" s="48">
        <v>23.4</v>
      </c>
      <c r="R47" s="48">
        <v>22.5</v>
      </c>
      <c r="S47" s="48">
        <v>21.6</v>
      </c>
      <c r="T47" s="48">
        <v>20.8</v>
      </c>
      <c r="U47" s="48">
        <v>20.100000000000001</v>
      </c>
    </row>
    <row r="48" spans="1:21" x14ac:dyDescent="0.25">
      <c r="A48" s="35">
        <v>41</v>
      </c>
      <c r="B48" s="48">
        <v>290.39999999999998</v>
      </c>
      <c r="C48" s="48">
        <v>147.9</v>
      </c>
      <c r="D48" s="48">
        <v>100.5</v>
      </c>
      <c r="E48" s="48">
        <v>76.7</v>
      </c>
      <c r="F48" s="48">
        <v>62.5</v>
      </c>
      <c r="G48" s="48">
        <v>53.1</v>
      </c>
      <c r="H48" s="48">
        <v>46.3</v>
      </c>
      <c r="I48" s="48">
        <v>41.3</v>
      </c>
      <c r="J48" s="48">
        <v>37.4</v>
      </c>
      <c r="K48" s="48">
        <v>34.200000000000003</v>
      </c>
      <c r="L48" s="48">
        <v>31.7</v>
      </c>
      <c r="M48" s="48">
        <v>29.6</v>
      </c>
      <c r="N48" s="48">
        <v>27.8</v>
      </c>
      <c r="O48" s="48">
        <v>26.3</v>
      </c>
      <c r="P48" s="48">
        <v>25</v>
      </c>
      <c r="Q48" s="48">
        <v>23.8</v>
      </c>
      <c r="R48" s="48">
        <v>22.8</v>
      </c>
      <c r="S48" s="48">
        <v>21.9</v>
      </c>
      <c r="T48" s="48">
        <v>21.1</v>
      </c>
      <c r="U48" s="48">
        <v>20.399999999999999</v>
      </c>
    </row>
    <row r="49" spans="1:21" x14ac:dyDescent="0.25">
      <c r="A49" s="35">
        <v>42</v>
      </c>
      <c r="B49" s="48">
        <v>294.7</v>
      </c>
      <c r="C49" s="48">
        <v>150.1</v>
      </c>
      <c r="D49" s="48">
        <v>101.9</v>
      </c>
      <c r="E49" s="48">
        <v>77.900000000000006</v>
      </c>
      <c r="F49" s="48">
        <v>63.5</v>
      </c>
      <c r="G49" s="48">
        <v>53.9</v>
      </c>
      <c r="H49" s="48">
        <v>47</v>
      </c>
      <c r="I49" s="48">
        <v>41.9</v>
      </c>
      <c r="J49" s="48">
        <v>37.9</v>
      </c>
      <c r="K49" s="48">
        <v>34.799999999999997</v>
      </c>
      <c r="L49" s="48">
        <v>32.200000000000003</v>
      </c>
      <c r="M49" s="48">
        <v>30</v>
      </c>
      <c r="N49" s="48">
        <v>28.2</v>
      </c>
      <c r="O49" s="48">
        <v>26.7</v>
      </c>
      <c r="P49" s="48">
        <v>25.3</v>
      </c>
      <c r="Q49" s="48">
        <v>24.2</v>
      </c>
      <c r="R49" s="48">
        <v>23.2</v>
      </c>
      <c r="S49" s="48">
        <v>22.3</v>
      </c>
      <c r="T49" s="48">
        <v>21.5</v>
      </c>
      <c r="U49" s="48">
        <v>20.8</v>
      </c>
    </row>
    <row r="50" spans="1:21" x14ac:dyDescent="0.25">
      <c r="A50" s="35">
        <v>43</v>
      </c>
      <c r="B50" s="48">
        <v>299</v>
      </c>
      <c r="C50" s="48">
        <v>152.30000000000001</v>
      </c>
      <c r="D50" s="48">
        <v>103.4</v>
      </c>
      <c r="E50" s="48">
        <v>79</v>
      </c>
      <c r="F50" s="48">
        <v>64.400000000000006</v>
      </c>
      <c r="G50" s="48">
        <v>54.7</v>
      </c>
      <c r="H50" s="48">
        <v>47.7</v>
      </c>
      <c r="I50" s="48">
        <v>42.5</v>
      </c>
      <c r="J50" s="48">
        <v>38.5</v>
      </c>
      <c r="K50" s="48">
        <v>35.299999999999997</v>
      </c>
      <c r="L50" s="48">
        <v>32.700000000000003</v>
      </c>
      <c r="M50" s="48">
        <v>30.5</v>
      </c>
      <c r="N50" s="48">
        <v>28.7</v>
      </c>
      <c r="O50" s="48">
        <v>27.1</v>
      </c>
      <c r="P50" s="48">
        <v>25.8</v>
      </c>
      <c r="Q50" s="48">
        <v>24.6</v>
      </c>
      <c r="R50" s="48">
        <v>23.6</v>
      </c>
      <c r="S50" s="48">
        <v>22.7</v>
      </c>
      <c r="T50" s="48">
        <v>21.9</v>
      </c>
      <c r="U50" s="48">
        <v>21.1</v>
      </c>
    </row>
    <row r="51" spans="1:21" x14ac:dyDescent="0.25">
      <c r="A51" s="35">
        <v>44</v>
      </c>
      <c r="B51" s="48">
        <v>303.3</v>
      </c>
      <c r="C51" s="48">
        <v>154.5</v>
      </c>
      <c r="D51" s="48">
        <v>105</v>
      </c>
      <c r="E51" s="48">
        <v>80.2</v>
      </c>
      <c r="F51" s="48">
        <v>65.400000000000006</v>
      </c>
      <c r="G51" s="48">
        <v>55.5</v>
      </c>
      <c r="H51" s="48">
        <v>48.4</v>
      </c>
      <c r="I51" s="48">
        <v>43.2</v>
      </c>
      <c r="J51" s="48">
        <v>39.1</v>
      </c>
      <c r="K51" s="48">
        <v>35.799999999999997</v>
      </c>
      <c r="L51" s="48">
        <v>33.200000000000003</v>
      </c>
      <c r="M51" s="48">
        <v>31</v>
      </c>
      <c r="N51" s="48">
        <v>29.1</v>
      </c>
      <c r="O51" s="48">
        <v>27.5</v>
      </c>
      <c r="P51" s="48">
        <v>26.2</v>
      </c>
      <c r="Q51" s="48">
        <v>25</v>
      </c>
      <c r="R51" s="48">
        <v>24</v>
      </c>
      <c r="S51" s="48">
        <v>23</v>
      </c>
      <c r="T51" s="48">
        <v>22.2</v>
      </c>
      <c r="U51" s="48">
        <v>21.5</v>
      </c>
    </row>
    <row r="52" spans="1:21" x14ac:dyDescent="0.25">
      <c r="A52" s="35">
        <v>45</v>
      </c>
      <c r="B52" s="48">
        <v>307.7</v>
      </c>
      <c r="C52" s="48">
        <v>156.80000000000001</v>
      </c>
      <c r="D52" s="48">
        <v>106.5</v>
      </c>
      <c r="E52" s="48">
        <v>81.400000000000006</v>
      </c>
      <c r="F52" s="48">
        <v>66.3</v>
      </c>
      <c r="G52" s="48">
        <v>56.3</v>
      </c>
      <c r="H52" s="48">
        <v>49.2</v>
      </c>
      <c r="I52" s="48">
        <v>43.8</v>
      </c>
      <c r="J52" s="48">
        <v>39.700000000000003</v>
      </c>
      <c r="K52" s="48">
        <v>36.4</v>
      </c>
      <c r="L52" s="48">
        <v>33.700000000000003</v>
      </c>
      <c r="M52" s="48">
        <v>31.5</v>
      </c>
      <c r="N52" s="48">
        <v>29.6</v>
      </c>
      <c r="O52" s="48">
        <v>28</v>
      </c>
      <c r="P52" s="48">
        <v>26.6</v>
      </c>
      <c r="Q52" s="48">
        <v>25.4</v>
      </c>
      <c r="R52" s="48">
        <v>24.3</v>
      </c>
      <c r="S52" s="48">
        <v>23.4</v>
      </c>
      <c r="T52" s="48">
        <v>22.6</v>
      </c>
      <c r="U52" s="48">
        <v>21.9</v>
      </c>
    </row>
    <row r="53" spans="1:21" x14ac:dyDescent="0.25">
      <c r="A53" s="35">
        <v>46</v>
      </c>
      <c r="B53" s="48">
        <v>312.2</v>
      </c>
      <c r="C53" s="48">
        <v>159.1</v>
      </c>
      <c r="D53" s="48">
        <v>108.1</v>
      </c>
      <c r="E53" s="48">
        <v>82.6</v>
      </c>
      <c r="F53" s="48">
        <v>67.3</v>
      </c>
      <c r="G53" s="48">
        <v>57.2</v>
      </c>
      <c r="H53" s="48">
        <v>49.9</v>
      </c>
      <c r="I53" s="48">
        <v>44.5</v>
      </c>
      <c r="J53" s="48">
        <v>40.299999999999997</v>
      </c>
      <c r="K53" s="48">
        <v>37</v>
      </c>
      <c r="L53" s="48">
        <v>34.200000000000003</v>
      </c>
      <c r="M53" s="48">
        <v>32</v>
      </c>
      <c r="N53" s="48">
        <v>30.1</v>
      </c>
      <c r="O53" s="48">
        <v>28.4</v>
      </c>
      <c r="P53" s="48">
        <v>27</v>
      </c>
      <c r="Q53" s="48">
        <v>25.8</v>
      </c>
      <c r="R53" s="48">
        <v>24.8</v>
      </c>
      <c r="S53" s="48">
        <v>23.8</v>
      </c>
      <c r="T53" s="48">
        <v>23</v>
      </c>
      <c r="U53" s="48"/>
    </row>
    <row r="54" spans="1:21" x14ac:dyDescent="0.25">
      <c r="A54" s="35">
        <v>47</v>
      </c>
      <c r="B54" s="48">
        <v>316.7</v>
      </c>
      <c r="C54" s="48">
        <v>161.4</v>
      </c>
      <c r="D54" s="48">
        <v>109.7</v>
      </c>
      <c r="E54" s="48">
        <v>83.8</v>
      </c>
      <c r="F54" s="48">
        <v>68.3</v>
      </c>
      <c r="G54" s="48">
        <v>58</v>
      </c>
      <c r="H54" s="48">
        <v>50.7</v>
      </c>
      <c r="I54" s="48">
        <v>45.2</v>
      </c>
      <c r="J54" s="48">
        <v>40.9</v>
      </c>
      <c r="K54" s="48">
        <v>37.6</v>
      </c>
      <c r="L54" s="48">
        <v>34.799999999999997</v>
      </c>
      <c r="M54" s="48">
        <v>32.5</v>
      </c>
      <c r="N54" s="48">
        <v>30.6</v>
      </c>
      <c r="O54" s="48">
        <v>28.9</v>
      </c>
      <c r="P54" s="48">
        <v>27.5</v>
      </c>
      <c r="Q54" s="48">
        <v>26.3</v>
      </c>
      <c r="R54" s="48">
        <v>25.2</v>
      </c>
      <c r="S54" s="48">
        <v>24.2</v>
      </c>
      <c r="T54" s="48"/>
      <c r="U54" s="48"/>
    </row>
    <row r="55" spans="1:21" x14ac:dyDescent="0.25">
      <c r="A55" s="35">
        <v>48</v>
      </c>
      <c r="B55" s="48">
        <v>321.3</v>
      </c>
      <c r="C55" s="48">
        <v>163.80000000000001</v>
      </c>
      <c r="D55" s="48">
        <v>111.3</v>
      </c>
      <c r="E55" s="48">
        <v>85.1</v>
      </c>
      <c r="F55" s="48">
        <v>69.400000000000006</v>
      </c>
      <c r="G55" s="48">
        <v>58.9</v>
      </c>
      <c r="H55" s="48">
        <v>51.5</v>
      </c>
      <c r="I55" s="48">
        <v>45.9</v>
      </c>
      <c r="J55" s="48">
        <v>41.6</v>
      </c>
      <c r="K55" s="48">
        <v>38.1</v>
      </c>
      <c r="L55" s="48">
        <v>35.299999999999997</v>
      </c>
      <c r="M55" s="48">
        <v>33</v>
      </c>
      <c r="N55" s="48">
        <v>31.1</v>
      </c>
      <c r="O55" s="48">
        <v>29.4</v>
      </c>
      <c r="P55" s="48">
        <v>28</v>
      </c>
      <c r="Q55" s="48">
        <v>26.7</v>
      </c>
      <c r="R55" s="48">
        <v>25.6</v>
      </c>
      <c r="S55" s="48"/>
      <c r="T55" s="48"/>
      <c r="U55" s="48"/>
    </row>
    <row r="56" spans="1:21" x14ac:dyDescent="0.25">
      <c r="A56" s="35">
        <v>49</v>
      </c>
      <c r="B56" s="48">
        <v>325.89999999999998</v>
      </c>
      <c r="C56" s="48">
        <v>166.1</v>
      </c>
      <c r="D56" s="48">
        <v>112.9</v>
      </c>
      <c r="E56" s="48">
        <v>86.3</v>
      </c>
      <c r="F56" s="48">
        <v>70.400000000000006</v>
      </c>
      <c r="G56" s="48">
        <v>59.8</v>
      </c>
      <c r="H56" s="48">
        <v>52.3</v>
      </c>
      <c r="I56" s="48">
        <v>46.6</v>
      </c>
      <c r="J56" s="48">
        <v>42.2</v>
      </c>
      <c r="K56" s="48">
        <v>38.799999999999997</v>
      </c>
      <c r="L56" s="48">
        <v>35.9</v>
      </c>
      <c r="M56" s="48">
        <v>33.6</v>
      </c>
      <c r="N56" s="48">
        <v>31.6</v>
      </c>
      <c r="O56" s="48">
        <v>29.9</v>
      </c>
      <c r="P56" s="48">
        <v>28.4</v>
      </c>
      <c r="Q56" s="48">
        <v>27.2</v>
      </c>
      <c r="R56" s="48"/>
      <c r="S56" s="48"/>
      <c r="T56" s="48"/>
      <c r="U56" s="48"/>
    </row>
    <row r="57" spans="1:21" x14ac:dyDescent="0.25">
      <c r="A57" s="35">
        <v>50</v>
      </c>
      <c r="B57" s="48">
        <v>330.6</v>
      </c>
      <c r="C57" s="48">
        <v>168.6</v>
      </c>
      <c r="D57" s="48">
        <v>114.6</v>
      </c>
      <c r="E57" s="48">
        <v>87.6</v>
      </c>
      <c r="F57" s="48">
        <v>71.5</v>
      </c>
      <c r="G57" s="48">
        <v>60.7</v>
      </c>
      <c r="H57" s="48">
        <v>53.1</v>
      </c>
      <c r="I57" s="48">
        <v>47.3</v>
      </c>
      <c r="J57" s="48">
        <v>42.9</v>
      </c>
      <c r="K57" s="48">
        <v>39.4</v>
      </c>
      <c r="L57" s="48">
        <v>36.5</v>
      </c>
      <c r="M57" s="48">
        <v>34.1</v>
      </c>
      <c r="N57" s="48">
        <v>32.1</v>
      </c>
      <c r="O57" s="48">
        <v>30.4</v>
      </c>
      <c r="P57" s="48">
        <v>28.9</v>
      </c>
      <c r="Q57" s="48"/>
      <c r="R57" s="48"/>
      <c r="S57" s="48"/>
      <c r="T57" s="48"/>
      <c r="U57" s="48"/>
    </row>
    <row r="58" spans="1:21" x14ac:dyDescent="0.25">
      <c r="A58" s="35">
        <v>51</v>
      </c>
      <c r="B58" s="48">
        <v>335.4</v>
      </c>
      <c r="C58" s="48">
        <v>171</v>
      </c>
      <c r="D58" s="48">
        <v>116.3</v>
      </c>
      <c r="E58" s="48">
        <v>88.9</v>
      </c>
      <c r="F58" s="48">
        <v>72.599999999999994</v>
      </c>
      <c r="G58" s="48">
        <v>61.7</v>
      </c>
      <c r="H58" s="48">
        <v>53.9</v>
      </c>
      <c r="I58" s="48">
        <v>48.1</v>
      </c>
      <c r="J58" s="48">
        <v>43.6</v>
      </c>
      <c r="K58" s="48">
        <v>40</v>
      </c>
      <c r="L58" s="48">
        <v>37.1</v>
      </c>
      <c r="M58" s="48">
        <v>34.700000000000003</v>
      </c>
      <c r="N58" s="48">
        <v>32.6</v>
      </c>
      <c r="O58" s="48">
        <v>30.9</v>
      </c>
      <c r="P58" s="48"/>
      <c r="Q58" s="48"/>
      <c r="R58" s="48"/>
      <c r="S58" s="48"/>
      <c r="T58" s="48"/>
      <c r="U58" s="48"/>
    </row>
    <row r="59" spans="1:21" x14ac:dyDescent="0.25">
      <c r="A59" s="35">
        <v>52</v>
      </c>
      <c r="B59" s="48">
        <v>340.2</v>
      </c>
      <c r="C59" s="48">
        <v>173.5</v>
      </c>
      <c r="D59" s="48">
        <v>118</v>
      </c>
      <c r="E59" s="48">
        <v>90.3</v>
      </c>
      <c r="F59" s="48">
        <v>73.7</v>
      </c>
      <c r="G59" s="48">
        <v>62.6</v>
      </c>
      <c r="H59" s="48">
        <v>54.7</v>
      </c>
      <c r="I59" s="48">
        <v>48.8</v>
      </c>
      <c r="J59" s="48">
        <v>44.3</v>
      </c>
      <c r="K59" s="48">
        <v>40.6</v>
      </c>
      <c r="L59" s="48">
        <v>37.700000000000003</v>
      </c>
      <c r="M59" s="48">
        <v>35.200000000000003</v>
      </c>
      <c r="N59" s="48">
        <v>33.200000000000003</v>
      </c>
      <c r="O59" s="48"/>
      <c r="P59" s="48"/>
      <c r="Q59" s="48"/>
      <c r="R59" s="48"/>
      <c r="S59" s="48"/>
      <c r="T59" s="48"/>
      <c r="U59" s="48"/>
    </row>
    <row r="60" spans="1:21" x14ac:dyDescent="0.25">
      <c r="A60" s="35">
        <v>53</v>
      </c>
      <c r="B60" s="48">
        <v>345.1</v>
      </c>
      <c r="C60" s="48">
        <v>176</v>
      </c>
      <c r="D60" s="48">
        <v>119.7</v>
      </c>
      <c r="E60" s="48">
        <v>91.6</v>
      </c>
      <c r="F60" s="48">
        <v>74.8</v>
      </c>
      <c r="G60" s="48">
        <v>63.6</v>
      </c>
      <c r="H60" s="48">
        <v>55.6</v>
      </c>
      <c r="I60" s="48">
        <v>49.6</v>
      </c>
      <c r="J60" s="48">
        <v>45</v>
      </c>
      <c r="K60" s="48">
        <v>41.3</v>
      </c>
      <c r="L60" s="48">
        <v>38.299999999999997</v>
      </c>
      <c r="M60" s="48">
        <v>35.799999999999997</v>
      </c>
      <c r="N60" s="48"/>
      <c r="O60" s="48"/>
      <c r="P60" s="48"/>
      <c r="Q60" s="48"/>
      <c r="R60" s="48"/>
      <c r="S60" s="48"/>
      <c r="T60" s="48"/>
      <c r="U60" s="48"/>
    </row>
    <row r="61" spans="1:21" x14ac:dyDescent="0.25">
      <c r="A61" s="35">
        <v>54</v>
      </c>
      <c r="B61" s="48">
        <v>350.1</v>
      </c>
      <c r="C61" s="48">
        <v>178.6</v>
      </c>
      <c r="D61" s="48">
        <v>121.5</v>
      </c>
      <c r="E61" s="48">
        <v>93</v>
      </c>
      <c r="F61" s="48">
        <v>75.900000000000006</v>
      </c>
      <c r="G61" s="48">
        <v>64.5</v>
      </c>
      <c r="H61" s="48">
        <v>56.4</v>
      </c>
      <c r="I61" s="48">
        <v>50.4</v>
      </c>
      <c r="J61" s="48">
        <v>45.7</v>
      </c>
      <c r="K61" s="48">
        <v>42</v>
      </c>
      <c r="L61" s="48">
        <v>39</v>
      </c>
      <c r="M61" s="48"/>
      <c r="N61" s="48"/>
      <c r="O61" s="48"/>
      <c r="P61" s="48"/>
      <c r="Q61" s="48"/>
      <c r="R61" s="48"/>
      <c r="S61" s="48"/>
      <c r="T61" s="48"/>
      <c r="U61" s="48"/>
    </row>
    <row r="62" spans="1:21" x14ac:dyDescent="0.25">
      <c r="A62" s="35">
        <v>55</v>
      </c>
      <c r="B62" s="48">
        <v>355.2</v>
      </c>
      <c r="C62" s="48">
        <v>181.3</v>
      </c>
      <c r="D62" s="48">
        <v>123.3</v>
      </c>
      <c r="E62" s="48">
        <v>94.4</v>
      </c>
      <c r="F62" s="48">
        <v>77.099999999999994</v>
      </c>
      <c r="G62" s="48">
        <v>65.5</v>
      </c>
      <c r="H62" s="48">
        <v>57.3</v>
      </c>
      <c r="I62" s="48">
        <v>51.2</v>
      </c>
      <c r="J62" s="48">
        <v>46.4</v>
      </c>
      <c r="K62" s="48">
        <v>42.7</v>
      </c>
      <c r="L62" s="48"/>
      <c r="M62" s="48"/>
      <c r="N62" s="48"/>
      <c r="O62" s="48"/>
      <c r="P62" s="48"/>
      <c r="Q62" s="48"/>
      <c r="R62" s="48"/>
      <c r="S62" s="48"/>
      <c r="T62" s="48"/>
      <c r="U62" s="48"/>
    </row>
    <row r="63" spans="1:21" x14ac:dyDescent="0.25">
      <c r="A63" s="35">
        <v>56</v>
      </c>
      <c r="B63" s="48">
        <v>360.4</v>
      </c>
      <c r="C63" s="48">
        <v>184</v>
      </c>
      <c r="D63" s="48">
        <v>125.2</v>
      </c>
      <c r="E63" s="48">
        <v>95.8</v>
      </c>
      <c r="F63" s="48">
        <v>78.3</v>
      </c>
      <c r="G63" s="48">
        <v>66.599999999999994</v>
      </c>
      <c r="H63" s="48">
        <v>58.2</v>
      </c>
      <c r="I63" s="48">
        <v>52</v>
      </c>
      <c r="J63" s="48">
        <v>47.2</v>
      </c>
      <c r="K63" s="48"/>
      <c r="L63" s="48"/>
      <c r="M63" s="48"/>
      <c r="N63" s="48"/>
      <c r="O63" s="48"/>
      <c r="P63" s="48"/>
      <c r="Q63" s="48"/>
      <c r="R63" s="48"/>
      <c r="S63" s="48"/>
      <c r="T63" s="48"/>
      <c r="U63" s="48"/>
    </row>
    <row r="64" spans="1:21" x14ac:dyDescent="0.25">
      <c r="A64" s="35">
        <v>57</v>
      </c>
      <c r="B64" s="48">
        <v>365.8</v>
      </c>
      <c r="C64" s="48">
        <v>186.7</v>
      </c>
      <c r="D64" s="48">
        <v>127.1</v>
      </c>
      <c r="E64" s="48">
        <v>97.3</v>
      </c>
      <c r="F64" s="48">
        <v>79.5</v>
      </c>
      <c r="G64" s="48">
        <v>67.599999999999994</v>
      </c>
      <c r="H64" s="48">
        <v>59.2</v>
      </c>
      <c r="I64" s="48">
        <v>52.9</v>
      </c>
      <c r="J64" s="48"/>
      <c r="K64" s="48"/>
      <c r="L64" s="48"/>
      <c r="M64" s="48"/>
      <c r="N64" s="48"/>
      <c r="O64" s="48"/>
      <c r="P64" s="48"/>
      <c r="Q64" s="48"/>
      <c r="R64" s="48"/>
      <c r="S64" s="48"/>
      <c r="T64" s="48"/>
      <c r="U64" s="48"/>
    </row>
    <row r="65" spans="1:21" x14ac:dyDescent="0.25">
      <c r="A65" s="35">
        <v>58</v>
      </c>
      <c r="B65" s="48">
        <v>371.3</v>
      </c>
      <c r="C65" s="48">
        <v>189.6</v>
      </c>
      <c r="D65" s="48">
        <v>129.1</v>
      </c>
      <c r="E65" s="48">
        <v>98.9</v>
      </c>
      <c r="F65" s="48">
        <v>80.8</v>
      </c>
      <c r="G65" s="48">
        <v>68.7</v>
      </c>
      <c r="H65" s="48">
        <v>60.2</v>
      </c>
      <c r="I65" s="48"/>
      <c r="J65" s="48"/>
      <c r="K65" s="48"/>
      <c r="L65" s="48"/>
      <c r="M65" s="48"/>
      <c r="N65" s="48"/>
      <c r="O65" s="48"/>
      <c r="P65" s="48"/>
      <c r="Q65" s="48"/>
      <c r="R65" s="48"/>
      <c r="S65" s="48"/>
      <c r="T65" s="48"/>
      <c r="U65" s="48"/>
    </row>
    <row r="66" spans="1:21" x14ac:dyDescent="0.25">
      <c r="A66" s="35">
        <v>59</v>
      </c>
      <c r="B66" s="48">
        <v>377</v>
      </c>
      <c r="C66" s="48">
        <v>192.5</v>
      </c>
      <c r="D66" s="48">
        <v>131.1</v>
      </c>
      <c r="E66" s="48">
        <v>100.4</v>
      </c>
      <c r="F66" s="48">
        <v>82.1</v>
      </c>
      <c r="G66" s="48">
        <v>69.900000000000006</v>
      </c>
      <c r="H66" s="48"/>
      <c r="I66" s="48"/>
      <c r="J66" s="48"/>
      <c r="K66" s="48"/>
      <c r="L66" s="48"/>
      <c r="M66" s="48"/>
      <c r="N66" s="48"/>
      <c r="O66" s="48"/>
      <c r="P66" s="48"/>
      <c r="Q66" s="48"/>
      <c r="R66" s="48"/>
      <c r="S66" s="48"/>
      <c r="T66" s="48"/>
      <c r="U66" s="48"/>
    </row>
    <row r="67" spans="1:21" x14ac:dyDescent="0.25">
      <c r="A67" s="35">
        <v>60</v>
      </c>
      <c r="B67" s="48">
        <v>382.9</v>
      </c>
      <c r="C67" s="48">
        <v>195.6</v>
      </c>
      <c r="D67" s="48">
        <v>133.19999999999999</v>
      </c>
      <c r="E67" s="48">
        <v>102.1</v>
      </c>
      <c r="F67" s="48">
        <v>83.5</v>
      </c>
      <c r="G67" s="48"/>
      <c r="H67" s="48"/>
      <c r="I67" s="48"/>
      <c r="J67" s="48"/>
      <c r="K67" s="48"/>
      <c r="L67" s="48"/>
      <c r="M67" s="48"/>
      <c r="N67" s="48"/>
      <c r="O67" s="48"/>
      <c r="P67" s="48"/>
      <c r="Q67" s="48"/>
      <c r="R67" s="48"/>
      <c r="S67" s="48"/>
      <c r="T67" s="48"/>
      <c r="U67" s="48"/>
    </row>
    <row r="68" spans="1:21" x14ac:dyDescent="0.25">
      <c r="A68" s="35">
        <v>61</v>
      </c>
      <c r="B68" s="48">
        <v>388.9</v>
      </c>
      <c r="C68" s="48">
        <v>198.7</v>
      </c>
      <c r="D68" s="48">
        <v>135.4</v>
      </c>
      <c r="E68" s="48">
        <v>103.8</v>
      </c>
      <c r="F68" s="48"/>
      <c r="G68" s="48"/>
      <c r="H68" s="48"/>
      <c r="I68" s="48"/>
      <c r="J68" s="48"/>
      <c r="K68" s="48"/>
      <c r="L68" s="48"/>
      <c r="M68" s="48"/>
      <c r="N68" s="48"/>
      <c r="O68" s="48"/>
      <c r="P68" s="48"/>
      <c r="Q68" s="48"/>
      <c r="R68" s="48"/>
      <c r="S68" s="48"/>
      <c r="T68" s="48"/>
      <c r="U68" s="48"/>
    </row>
    <row r="69" spans="1:21" x14ac:dyDescent="0.25">
      <c r="A69" s="35">
        <v>62</v>
      </c>
      <c r="B69" s="48">
        <v>395.3</v>
      </c>
      <c r="C69" s="48">
        <v>202</v>
      </c>
      <c r="D69" s="48">
        <v>137.69999999999999</v>
      </c>
      <c r="E69" s="48"/>
      <c r="F69" s="48"/>
      <c r="G69" s="48"/>
      <c r="H69" s="48"/>
      <c r="I69" s="48"/>
      <c r="J69" s="48"/>
      <c r="K69" s="48"/>
      <c r="L69" s="48"/>
      <c r="M69" s="48"/>
      <c r="N69" s="48"/>
      <c r="O69" s="48"/>
      <c r="P69" s="48"/>
      <c r="Q69" s="48"/>
      <c r="R69" s="48"/>
      <c r="S69" s="48"/>
      <c r="T69" s="48"/>
      <c r="U69" s="48"/>
    </row>
    <row r="70" spans="1:21" x14ac:dyDescent="0.25">
      <c r="A70" s="35">
        <v>63</v>
      </c>
      <c r="B70" s="48">
        <v>402</v>
      </c>
      <c r="C70" s="48">
        <v>205.5</v>
      </c>
      <c r="D70" s="48"/>
      <c r="E70" s="48"/>
      <c r="F70" s="48"/>
      <c r="G70" s="48"/>
      <c r="H70" s="48"/>
      <c r="I70" s="48"/>
      <c r="J70" s="48"/>
      <c r="K70" s="48"/>
      <c r="L70" s="48"/>
      <c r="M70" s="48"/>
      <c r="N70" s="48"/>
      <c r="O70" s="48"/>
      <c r="P70" s="48"/>
      <c r="Q70" s="48"/>
      <c r="R70" s="48"/>
      <c r="S70" s="48"/>
      <c r="T70" s="48"/>
      <c r="U70" s="48"/>
    </row>
    <row r="71" spans="1:21" x14ac:dyDescent="0.25">
      <c r="A71" s="35">
        <v>64</v>
      </c>
      <c r="B71" s="48">
        <v>408.9</v>
      </c>
      <c r="C71" s="48"/>
      <c r="D71" s="48"/>
      <c r="E71" s="48"/>
      <c r="F71" s="48"/>
      <c r="G71" s="48"/>
      <c r="H71" s="48"/>
      <c r="I71" s="48"/>
      <c r="J71" s="48"/>
      <c r="K71" s="48"/>
      <c r="L71" s="48"/>
      <c r="M71" s="48"/>
      <c r="N71" s="48"/>
      <c r="O71" s="48"/>
      <c r="P71" s="48"/>
      <c r="Q71" s="48"/>
      <c r="R71" s="48"/>
      <c r="S71" s="48"/>
      <c r="T71" s="48"/>
      <c r="U71" s="48"/>
    </row>
  </sheetData>
  <sheetProtection algorithmName="SHA-512" hashValue="POCsH8azjXIQ6Pixf5yWCMM4ZtlrcQxFL2heYQNm7k8qhaS6dE0EHWtoELcTs6MKJ7ED+0Cr0AJKlxr4B5SJ0w==" saltValue="mjaMu62Z+gTRblP0s2NkCA==" spinCount="100000" sheet="1" objects="1" scenarios="1"/>
  <conditionalFormatting sqref="A6:A21">
    <cfRule type="expression" dxfId="225" priority="5" stopIfTrue="1">
      <formula>MOD(ROW(),2)=0</formula>
    </cfRule>
    <cfRule type="expression" dxfId="224" priority="6" stopIfTrue="1">
      <formula>MOD(ROW(),2)&lt;&gt;0</formula>
    </cfRule>
  </conditionalFormatting>
  <conditionalFormatting sqref="A26:A71">
    <cfRule type="expression" dxfId="223" priority="1" stopIfTrue="1">
      <formula>MOD(ROW(),2)=0</formula>
    </cfRule>
    <cfRule type="expression" dxfId="222" priority="2" stopIfTrue="1">
      <formula>MOD(ROW(),2)&lt;&gt;0</formula>
    </cfRule>
  </conditionalFormatting>
  <conditionalFormatting sqref="B6:M21">
    <cfRule type="expression" dxfId="221" priority="7" stopIfTrue="1">
      <formula>MOD(ROW(),2)=0</formula>
    </cfRule>
    <cfRule type="expression" dxfId="220" priority="8" stopIfTrue="1">
      <formula>MOD(ROW(),2)&lt;&gt;0</formula>
    </cfRule>
  </conditionalFormatting>
  <conditionalFormatting sqref="B26:U71">
    <cfRule type="expression" dxfId="219" priority="3" stopIfTrue="1">
      <formula>MOD(ROW(),2)=0</formula>
    </cfRule>
    <cfRule type="expression" dxfId="218" priority="4"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07EEE-2D1C-4125-940D-A1F6278E8046}">
  <sheetPr codeName="Sheet106"/>
  <dimension ref="A1:U71"/>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x-709</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192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427</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709</v>
      </c>
      <c r="C14" s="63"/>
      <c r="D14" s="63"/>
      <c r="E14" s="63"/>
      <c r="F14" s="63"/>
      <c r="G14" s="63"/>
      <c r="H14" s="63"/>
      <c r="I14" s="63"/>
      <c r="J14" s="63"/>
      <c r="K14" s="63"/>
      <c r="L14" s="63"/>
      <c r="M14" s="63"/>
    </row>
    <row r="15" spans="1:13" x14ac:dyDescent="0.25">
      <c r="A15" s="56" t="s">
        <v>497</v>
      </c>
      <c r="B15" s="63" t="s">
        <v>585</v>
      </c>
      <c r="C15" s="63"/>
      <c r="D15" s="63"/>
      <c r="E15" s="63"/>
      <c r="F15" s="63"/>
      <c r="G15" s="63"/>
      <c r="H15" s="63"/>
      <c r="I15" s="63"/>
      <c r="J15" s="63"/>
      <c r="K15" s="63"/>
      <c r="L15" s="63"/>
      <c r="M15" s="63"/>
    </row>
    <row r="16" spans="1:13" x14ac:dyDescent="0.25">
      <c r="A16" s="56" t="s">
        <v>168</v>
      </c>
      <c r="B16" s="63" t="s">
        <v>428</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67">
        <v>231.8</v>
      </c>
      <c r="C27" s="67">
        <v>118</v>
      </c>
      <c r="D27" s="67">
        <v>80.099999999999994</v>
      </c>
      <c r="E27" s="67">
        <v>61.2</v>
      </c>
      <c r="F27" s="67">
        <v>49.8</v>
      </c>
      <c r="G27" s="67">
        <v>42.3</v>
      </c>
      <c r="H27" s="67">
        <v>36.9</v>
      </c>
      <c r="I27" s="67">
        <v>32.799999999999997</v>
      </c>
      <c r="J27" s="67">
        <v>29.7</v>
      </c>
      <c r="K27" s="67">
        <v>27.2</v>
      </c>
      <c r="L27" s="67">
        <v>25.2</v>
      </c>
      <c r="M27" s="67">
        <v>23.5</v>
      </c>
      <c r="N27" s="67">
        <v>22</v>
      </c>
      <c r="O27" s="67">
        <v>20.8</v>
      </c>
      <c r="P27" s="67">
        <v>19.7</v>
      </c>
      <c r="Q27" s="67">
        <v>18.8</v>
      </c>
      <c r="R27" s="67">
        <v>18</v>
      </c>
      <c r="S27" s="67">
        <v>17.3</v>
      </c>
      <c r="T27" s="67">
        <v>16.7</v>
      </c>
      <c r="U27" s="67">
        <v>16.100000000000001</v>
      </c>
    </row>
    <row r="28" spans="1:21" x14ac:dyDescent="0.25">
      <c r="A28" s="35">
        <v>21</v>
      </c>
      <c r="B28" s="67">
        <v>235.3</v>
      </c>
      <c r="C28" s="67">
        <v>119.8</v>
      </c>
      <c r="D28" s="67">
        <v>81.3</v>
      </c>
      <c r="E28" s="67">
        <v>62.1</v>
      </c>
      <c r="F28" s="67">
        <v>50.6</v>
      </c>
      <c r="G28" s="67">
        <v>42.9</v>
      </c>
      <c r="H28" s="67">
        <v>37.4</v>
      </c>
      <c r="I28" s="67">
        <v>33.299999999999997</v>
      </c>
      <c r="J28" s="67">
        <v>30.1</v>
      </c>
      <c r="K28" s="67">
        <v>27.6</v>
      </c>
      <c r="L28" s="67">
        <v>25.5</v>
      </c>
      <c r="M28" s="67">
        <v>23.8</v>
      </c>
      <c r="N28" s="67">
        <v>22.4</v>
      </c>
      <c r="O28" s="67">
        <v>21.1</v>
      </c>
      <c r="P28" s="67">
        <v>20</v>
      </c>
      <c r="Q28" s="67">
        <v>19.100000000000001</v>
      </c>
      <c r="R28" s="67">
        <v>18.3</v>
      </c>
      <c r="S28" s="67">
        <v>17.600000000000001</v>
      </c>
      <c r="T28" s="67">
        <v>16.899999999999999</v>
      </c>
      <c r="U28" s="67">
        <v>16.3</v>
      </c>
    </row>
    <row r="29" spans="1:21" x14ac:dyDescent="0.25">
      <c r="A29" s="35">
        <v>22</v>
      </c>
      <c r="B29" s="67">
        <v>238.8</v>
      </c>
      <c r="C29" s="67">
        <v>121.6</v>
      </c>
      <c r="D29" s="67">
        <v>82.5</v>
      </c>
      <c r="E29" s="67">
        <v>63</v>
      </c>
      <c r="F29" s="67">
        <v>51.3</v>
      </c>
      <c r="G29" s="67">
        <v>43.5</v>
      </c>
      <c r="H29" s="67">
        <v>38</v>
      </c>
      <c r="I29" s="67">
        <v>33.799999999999997</v>
      </c>
      <c r="J29" s="67">
        <v>30.6</v>
      </c>
      <c r="K29" s="67">
        <v>28</v>
      </c>
      <c r="L29" s="67">
        <v>25.9</v>
      </c>
      <c r="M29" s="67">
        <v>24.2</v>
      </c>
      <c r="N29" s="67">
        <v>22.7</v>
      </c>
      <c r="O29" s="67">
        <v>21.4</v>
      </c>
      <c r="P29" s="67">
        <v>20.3</v>
      </c>
      <c r="Q29" s="67">
        <v>19.399999999999999</v>
      </c>
      <c r="R29" s="67">
        <v>18.600000000000001</v>
      </c>
      <c r="S29" s="67">
        <v>17.8</v>
      </c>
      <c r="T29" s="67">
        <v>17.2</v>
      </c>
      <c r="U29" s="67">
        <v>16.600000000000001</v>
      </c>
    </row>
    <row r="30" spans="1:21" x14ac:dyDescent="0.25">
      <c r="A30" s="35">
        <v>23</v>
      </c>
      <c r="B30" s="67">
        <v>242.3</v>
      </c>
      <c r="C30" s="67">
        <v>123.4</v>
      </c>
      <c r="D30" s="67">
        <v>83.8</v>
      </c>
      <c r="E30" s="67">
        <v>64</v>
      </c>
      <c r="F30" s="67">
        <v>52.1</v>
      </c>
      <c r="G30" s="67">
        <v>44.2</v>
      </c>
      <c r="H30" s="67">
        <v>38.5</v>
      </c>
      <c r="I30" s="67">
        <v>34.299999999999997</v>
      </c>
      <c r="J30" s="67">
        <v>31.1</v>
      </c>
      <c r="K30" s="67">
        <v>28.4</v>
      </c>
      <c r="L30" s="67">
        <v>26.3</v>
      </c>
      <c r="M30" s="67">
        <v>24.5</v>
      </c>
      <c r="N30" s="67">
        <v>23</v>
      </c>
      <c r="O30" s="67">
        <v>21.7</v>
      </c>
      <c r="P30" s="67">
        <v>20.6</v>
      </c>
      <c r="Q30" s="67">
        <v>19.7</v>
      </c>
      <c r="R30" s="67">
        <v>18.8</v>
      </c>
      <c r="S30" s="67">
        <v>18.100000000000001</v>
      </c>
      <c r="T30" s="67">
        <v>17.399999999999999</v>
      </c>
      <c r="U30" s="67">
        <v>16.8</v>
      </c>
    </row>
    <row r="31" spans="1:21" x14ac:dyDescent="0.25">
      <c r="A31" s="35">
        <v>24</v>
      </c>
      <c r="B31" s="67">
        <v>245.9</v>
      </c>
      <c r="C31" s="67">
        <v>125.2</v>
      </c>
      <c r="D31" s="67">
        <v>85</v>
      </c>
      <c r="E31" s="67">
        <v>64.900000000000006</v>
      </c>
      <c r="F31" s="67">
        <v>52.9</v>
      </c>
      <c r="G31" s="67">
        <v>44.8</v>
      </c>
      <c r="H31" s="67">
        <v>39.1</v>
      </c>
      <c r="I31" s="67">
        <v>34.799999999999997</v>
      </c>
      <c r="J31" s="67">
        <v>31.5</v>
      </c>
      <c r="K31" s="67">
        <v>28.9</v>
      </c>
      <c r="L31" s="67">
        <v>26.7</v>
      </c>
      <c r="M31" s="67">
        <v>24.9</v>
      </c>
      <c r="N31" s="67">
        <v>23.4</v>
      </c>
      <c r="O31" s="67">
        <v>22.1</v>
      </c>
      <c r="P31" s="67">
        <v>21</v>
      </c>
      <c r="Q31" s="67">
        <v>20</v>
      </c>
      <c r="R31" s="67">
        <v>19.100000000000001</v>
      </c>
      <c r="S31" s="67">
        <v>18.399999999999999</v>
      </c>
      <c r="T31" s="67">
        <v>17.7</v>
      </c>
      <c r="U31" s="67">
        <v>17.100000000000001</v>
      </c>
    </row>
    <row r="32" spans="1:21" x14ac:dyDescent="0.25">
      <c r="A32" s="35">
        <v>25</v>
      </c>
      <c r="B32" s="67">
        <v>249.5</v>
      </c>
      <c r="C32" s="67">
        <v>127.1</v>
      </c>
      <c r="D32" s="67">
        <v>86.3</v>
      </c>
      <c r="E32" s="67">
        <v>65.900000000000006</v>
      </c>
      <c r="F32" s="67">
        <v>53.6</v>
      </c>
      <c r="G32" s="67">
        <v>45.5</v>
      </c>
      <c r="H32" s="67">
        <v>39.700000000000003</v>
      </c>
      <c r="I32" s="67">
        <v>35.4</v>
      </c>
      <c r="J32" s="67">
        <v>32</v>
      </c>
      <c r="K32" s="67">
        <v>29.3</v>
      </c>
      <c r="L32" s="67">
        <v>27.1</v>
      </c>
      <c r="M32" s="67">
        <v>25.3</v>
      </c>
      <c r="N32" s="67">
        <v>23.7</v>
      </c>
      <c r="O32" s="67">
        <v>22.4</v>
      </c>
      <c r="P32" s="67">
        <v>21.3</v>
      </c>
      <c r="Q32" s="67">
        <v>20.3</v>
      </c>
      <c r="R32" s="67">
        <v>19.399999999999999</v>
      </c>
      <c r="S32" s="67">
        <v>18.600000000000001</v>
      </c>
      <c r="T32" s="67">
        <v>17.899999999999999</v>
      </c>
      <c r="U32" s="67">
        <v>17.3</v>
      </c>
    </row>
    <row r="33" spans="1:21" x14ac:dyDescent="0.25">
      <c r="A33" s="35">
        <v>26</v>
      </c>
      <c r="B33" s="67">
        <v>253.2</v>
      </c>
      <c r="C33" s="67">
        <v>128.9</v>
      </c>
      <c r="D33" s="67">
        <v>87.5</v>
      </c>
      <c r="E33" s="67">
        <v>66.8</v>
      </c>
      <c r="F33" s="67">
        <v>54.4</v>
      </c>
      <c r="G33" s="67">
        <v>46.2</v>
      </c>
      <c r="H33" s="67">
        <v>40.299999999999997</v>
      </c>
      <c r="I33" s="67">
        <v>35.9</v>
      </c>
      <c r="J33" s="67">
        <v>32.5</v>
      </c>
      <c r="K33" s="67">
        <v>29.7</v>
      </c>
      <c r="L33" s="67">
        <v>27.5</v>
      </c>
      <c r="M33" s="67">
        <v>25.6</v>
      </c>
      <c r="N33" s="67">
        <v>24.1</v>
      </c>
      <c r="O33" s="67">
        <v>22.7</v>
      </c>
      <c r="P33" s="67">
        <v>21.6</v>
      </c>
      <c r="Q33" s="67">
        <v>20.6</v>
      </c>
      <c r="R33" s="67">
        <v>19.7</v>
      </c>
      <c r="S33" s="67">
        <v>18.899999999999999</v>
      </c>
      <c r="T33" s="67">
        <v>18.2</v>
      </c>
      <c r="U33" s="67">
        <v>17.600000000000001</v>
      </c>
    </row>
    <row r="34" spans="1:21" x14ac:dyDescent="0.25">
      <c r="A34" s="35">
        <v>27</v>
      </c>
      <c r="B34" s="67">
        <v>256.89999999999998</v>
      </c>
      <c r="C34" s="67">
        <v>130.80000000000001</v>
      </c>
      <c r="D34" s="67">
        <v>88.8</v>
      </c>
      <c r="E34" s="67">
        <v>67.8</v>
      </c>
      <c r="F34" s="67">
        <v>55.2</v>
      </c>
      <c r="G34" s="67">
        <v>46.9</v>
      </c>
      <c r="H34" s="67">
        <v>40.9</v>
      </c>
      <c r="I34" s="67">
        <v>36.4</v>
      </c>
      <c r="J34" s="67">
        <v>32.9</v>
      </c>
      <c r="K34" s="67">
        <v>30.2</v>
      </c>
      <c r="L34" s="67">
        <v>27.9</v>
      </c>
      <c r="M34" s="67">
        <v>26</v>
      </c>
      <c r="N34" s="67">
        <v>24.4</v>
      </c>
      <c r="O34" s="67">
        <v>23.1</v>
      </c>
      <c r="P34" s="67">
        <v>21.9</v>
      </c>
      <c r="Q34" s="67">
        <v>20.9</v>
      </c>
      <c r="R34" s="67">
        <v>20</v>
      </c>
      <c r="S34" s="67">
        <v>19.2</v>
      </c>
      <c r="T34" s="67">
        <v>18.5</v>
      </c>
      <c r="U34" s="67">
        <v>17.899999999999999</v>
      </c>
    </row>
    <row r="35" spans="1:21" x14ac:dyDescent="0.25">
      <c r="A35" s="35">
        <v>28</v>
      </c>
      <c r="B35" s="67">
        <v>260.7</v>
      </c>
      <c r="C35" s="67">
        <v>132.80000000000001</v>
      </c>
      <c r="D35" s="67">
        <v>90.1</v>
      </c>
      <c r="E35" s="67">
        <v>68.8</v>
      </c>
      <c r="F35" s="67">
        <v>56.1</v>
      </c>
      <c r="G35" s="67">
        <v>47.6</v>
      </c>
      <c r="H35" s="67">
        <v>41.5</v>
      </c>
      <c r="I35" s="67">
        <v>37</v>
      </c>
      <c r="J35" s="67">
        <v>33.4</v>
      </c>
      <c r="K35" s="67">
        <v>30.6</v>
      </c>
      <c r="L35" s="67">
        <v>28.3</v>
      </c>
      <c r="M35" s="67">
        <v>26.4</v>
      </c>
      <c r="N35" s="67">
        <v>24.8</v>
      </c>
      <c r="O35" s="67">
        <v>23.4</v>
      </c>
      <c r="P35" s="67">
        <v>22.2</v>
      </c>
      <c r="Q35" s="67">
        <v>21.2</v>
      </c>
      <c r="R35" s="67">
        <v>20.3</v>
      </c>
      <c r="S35" s="67">
        <v>19.5</v>
      </c>
      <c r="T35" s="67">
        <v>18.8</v>
      </c>
      <c r="U35" s="67">
        <v>18.100000000000001</v>
      </c>
    </row>
    <row r="36" spans="1:21" x14ac:dyDescent="0.25">
      <c r="A36" s="35">
        <v>29</v>
      </c>
      <c r="B36" s="67">
        <v>264.60000000000002</v>
      </c>
      <c r="C36" s="67">
        <v>134.69999999999999</v>
      </c>
      <c r="D36" s="67">
        <v>91.5</v>
      </c>
      <c r="E36" s="67">
        <v>69.8</v>
      </c>
      <c r="F36" s="67">
        <v>56.9</v>
      </c>
      <c r="G36" s="67">
        <v>48.3</v>
      </c>
      <c r="H36" s="67">
        <v>42.1</v>
      </c>
      <c r="I36" s="67">
        <v>37.5</v>
      </c>
      <c r="J36" s="67">
        <v>33.9</v>
      </c>
      <c r="K36" s="67">
        <v>31.1</v>
      </c>
      <c r="L36" s="67">
        <v>28.7</v>
      </c>
      <c r="M36" s="67">
        <v>26.8</v>
      </c>
      <c r="N36" s="67">
        <v>25.2</v>
      </c>
      <c r="O36" s="67">
        <v>23.8</v>
      </c>
      <c r="P36" s="67">
        <v>22.6</v>
      </c>
      <c r="Q36" s="67">
        <v>21.5</v>
      </c>
      <c r="R36" s="67">
        <v>20.6</v>
      </c>
      <c r="S36" s="67">
        <v>19.8</v>
      </c>
      <c r="T36" s="67">
        <v>19</v>
      </c>
      <c r="U36" s="67">
        <v>18.399999999999999</v>
      </c>
    </row>
    <row r="37" spans="1:21" x14ac:dyDescent="0.25">
      <c r="A37" s="35">
        <v>30</v>
      </c>
      <c r="B37" s="67">
        <v>268.39999999999998</v>
      </c>
      <c r="C37" s="67">
        <v>136.69999999999999</v>
      </c>
      <c r="D37" s="67">
        <v>92.8</v>
      </c>
      <c r="E37" s="67">
        <v>70.900000000000006</v>
      </c>
      <c r="F37" s="67">
        <v>57.7</v>
      </c>
      <c r="G37" s="67">
        <v>49</v>
      </c>
      <c r="H37" s="67">
        <v>42.7</v>
      </c>
      <c r="I37" s="67">
        <v>38.1</v>
      </c>
      <c r="J37" s="67">
        <v>34.4</v>
      </c>
      <c r="K37" s="67">
        <v>31.5</v>
      </c>
      <c r="L37" s="67">
        <v>29.2</v>
      </c>
      <c r="M37" s="67">
        <v>27.2</v>
      </c>
      <c r="N37" s="67">
        <v>25.5</v>
      </c>
      <c r="O37" s="67">
        <v>24.1</v>
      </c>
      <c r="P37" s="67">
        <v>22.9</v>
      </c>
      <c r="Q37" s="67">
        <v>21.8</v>
      </c>
      <c r="R37" s="67">
        <v>20.9</v>
      </c>
      <c r="S37" s="67">
        <v>20.100000000000001</v>
      </c>
      <c r="T37" s="67">
        <v>19.3</v>
      </c>
      <c r="U37" s="67">
        <v>18.7</v>
      </c>
    </row>
    <row r="38" spans="1:21" x14ac:dyDescent="0.25">
      <c r="A38" s="35">
        <v>31</v>
      </c>
      <c r="B38" s="67">
        <v>272.39999999999998</v>
      </c>
      <c r="C38" s="67">
        <v>138.69999999999999</v>
      </c>
      <c r="D38" s="67">
        <v>94.2</v>
      </c>
      <c r="E38" s="67">
        <v>71.900000000000006</v>
      </c>
      <c r="F38" s="67">
        <v>58.6</v>
      </c>
      <c r="G38" s="67">
        <v>49.7</v>
      </c>
      <c r="H38" s="67">
        <v>43.4</v>
      </c>
      <c r="I38" s="67">
        <v>38.6</v>
      </c>
      <c r="J38" s="67">
        <v>34.9</v>
      </c>
      <c r="K38" s="67">
        <v>32</v>
      </c>
      <c r="L38" s="67">
        <v>29.6</v>
      </c>
      <c r="M38" s="67">
        <v>27.6</v>
      </c>
      <c r="N38" s="67">
        <v>25.9</v>
      </c>
      <c r="O38" s="67">
        <v>24.5</v>
      </c>
      <c r="P38" s="67">
        <v>23.2</v>
      </c>
      <c r="Q38" s="67">
        <v>22.2</v>
      </c>
      <c r="R38" s="67">
        <v>21.2</v>
      </c>
      <c r="S38" s="67">
        <v>20.399999999999999</v>
      </c>
      <c r="T38" s="67">
        <v>19.600000000000001</v>
      </c>
      <c r="U38" s="67">
        <v>19</v>
      </c>
    </row>
    <row r="39" spans="1:21" x14ac:dyDescent="0.25">
      <c r="A39" s="35">
        <v>32</v>
      </c>
      <c r="B39" s="67">
        <v>276.3</v>
      </c>
      <c r="C39" s="67">
        <v>140.69999999999999</v>
      </c>
      <c r="D39" s="67">
        <v>95.5</v>
      </c>
      <c r="E39" s="67">
        <v>73</v>
      </c>
      <c r="F39" s="67">
        <v>59.4</v>
      </c>
      <c r="G39" s="67">
        <v>50.4</v>
      </c>
      <c r="H39" s="67">
        <v>44</v>
      </c>
      <c r="I39" s="67">
        <v>39.200000000000003</v>
      </c>
      <c r="J39" s="67">
        <v>35.4</v>
      </c>
      <c r="K39" s="67">
        <v>32.5</v>
      </c>
      <c r="L39" s="67">
        <v>30</v>
      </c>
      <c r="M39" s="67">
        <v>28</v>
      </c>
      <c r="N39" s="67">
        <v>26.3</v>
      </c>
      <c r="O39" s="67">
        <v>24.8</v>
      </c>
      <c r="P39" s="67">
        <v>23.6</v>
      </c>
      <c r="Q39" s="67">
        <v>22.5</v>
      </c>
      <c r="R39" s="67">
        <v>21.5</v>
      </c>
      <c r="S39" s="67">
        <v>20.7</v>
      </c>
      <c r="T39" s="67">
        <v>19.899999999999999</v>
      </c>
      <c r="U39" s="67">
        <v>19.2</v>
      </c>
    </row>
    <row r="40" spans="1:21" x14ac:dyDescent="0.25">
      <c r="A40" s="35">
        <v>33</v>
      </c>
      <c r="B40" s="67">
        <v>280.39999999999998</v>
      </c>
      <c r="C40" s="67">
        <v>142.80000000000001</v>
      </c>
      <c r="D40" s="67">
        <v>96.9</v>
      </c>
      <c r="E40" s="67">
        <v>74</v>
      </c>
      <c r="F40" s="67">
        <v>60.3</v>
      </c>
      <c r="G40" s="67">
        <v>51.2</v>
      </c>
      <c r="H40" s="67">
        <v>44.6</v>
      </c>
      <c r="I40" s="67">
        <v>39.799999999999997</v>
      </c>
      <c r="J40" s="67">
        <v>36</v>
      </c>
      <c r="K40" s="67">
        <v>32.9</v>
      </c>
      <c r="L40" s="67">
        <v>30.5</v>
      </c>
      <c r="M40" s="67">
        <v>28.4</v>
      </c>
      <c r="N40" s="67">
        <v>26.7</v>
      </c>
      <c r="O40" s="67">
        <v>25.2</v>
      </c>
      <c r="P40" s="67">
        <v>23.9</v>
      </c>
      <c r="Q40" s="67">
        <v>22.8</v>
      </c>
      <c r="R40" s="67">
        <v>21.9</v>
      </c>
      <c r="S40" s="67">
        <v>21</v>
      </c>
      <c r="T40" s="67">
        <v>20.2</v>
      </c>
      <c r="U40" s="67">
        <v>19.5</v>
      </c>
    </row>
    <row r="41" spans="1:21" x14ac:dyDescent="0.25">
      <c r="A41" s="35">
        <v>34</v>
      </c>
      <c r="B41" s="67">
        <v>284.5</v>
      </c>
      <c r="C41" s="67">
        <v>144.9</v>
      </c>
      <c r="D41" s="67">
        <v>98.4</v>
      </c>
      <c r="E41" s="67">
        <v>75.099999999999994</v>
      </c>
      <c r="F41" s="67">
        <v>61.2</v>
      </c>
      <c r="G41" s="67">
        <v>51.9</v>
      </c>
      <c r="H41" s="67">
        <v>45.3</v>
      </c>
      <c r="I41" s="67">
        <v>40.299999999999997</v>
      </c>
      <c r="J41" s="67">
        <v>36.5</v>
      </c>
      <c r="K41" s="67">
        <v>33.4</v>
      </c>
      <c r="L41" s="67">
        <v>30.9</v>
      </c>
      <c r="M41" s="67">
        <v>28.8</v>
      </c>
      <c r="N41" s="67">
        <v>27.1</v>
      </c>
      <c r="O41" s="67">
        <v>25.6</v>
      </c>
      <c r="P41" s="67">
        <v>24.3</v>
      </c>
      <c r="Q41" s="67">
        <v>23.2</v>
      </c>
      <c r="R41" s="67">
        <v>22.2</v>
      </c>
      <c r="S41" s="67">
        <v>21.3</v>
      </c>
      <c r="T41" s="67">
        <v>20.5</v>
      </c>
      <c r="U41" s="67">
        <v>19.8</v>
      </c>
    </row>
    <row r="42" spans="1:21" x14ac:dyDescent="0.25">
      <c r="A42" s="35">
        <v>35</v>
      </c>
      <c r="B42" s="67">
        <v>288.60000000000002</v>
      </c>
      <c r="C42" s="67">
        <v>147</v>
      </c>
      <c r="D42" s="67">
        <v>99.8</v>
      </c>
      <c r="E42" s="67">
        <v>76.2</v>
      </c>
      <c r="F42" s="67">
        <v>62.1</v>
      </c>
      <c r="G42" s="67">
        <v>52.7</v>
      </c>
      <c r="H42" s="67">
        <v>46</v>
      </c>
      <c r="I42" s="67">
        <v>40.9</v>
      </c>
      <c r="J42" s="67">
        <v>37</v>
      </c>
      <c r="K42" s="67">
        <v>33.9</v>
      </c>
      <c r="L42" s="67">
        <v>31.4</v>
      </c>
      <c r="M42" s="67">
        <v>29.3</v>
      </c>
      <c r="N42" s="67">
        <v>27.5</v>
      </c>
      <c r="O42" s="67">
        <v>26</v>
      </c>
      <c r="P42" s="67">
        <v>24.7</v>
      </c>
      <c r="Q42" s="67">
        <v>23.5</v>
      </c>
      <c r="R42" s="67">
        <v>22.5</v>
      </c>
      <c r="S42" s="67">
        <v>21.6</v>
      </c>
      <c r="T42" s="67">
        <v>20.8</v>
      </c>
      <c r="U42" s="67">
        <v>20.100000000000001</v>
      </c>
    </row>
    <row r="43" spans="1:21" x14ac:dyDescent="0.25">
      <c r="A43" s="35">
        <v>36</v>
      </c>
      <c r="B43" s="67">
        <v>292.8</v>
      </c>
      <c r="C43" s="67">
        <v>149.1</v>
      </c>
      <c r="D43" s="67">
        <v>101.2</v>
      </c>
      <c r="E43" s="67">
        <v>77.3</v>
      </c>
      <c r="F43" s="67">
        <v>63</v>
      </c>
      <c r="G43" s="67">
        <v>53.4</v>
      </c>
      <c r="H43" s="67">
        <v>46.6</v>
      </c>
      <c r="I43" s="67">
        <v>41.5</v>
      </c>
      <c r="J43" s="67">
        <v>37.6</v>
      </c>
      <c r="K43" s="67">
        <v>34.4</v>
      </c>
      <c r="L43" s="67">
        <v>31.9</v>
      </c>
      <c r="M43" s="67">
        <v>29.7</v>
      </c>
      <c r="N43" s="67">
        <v>27.9</v>
      </c>
      <c r="O43" s="67">
        <v>26.4</v>
      </c>
      <c r="P43" s="67">
        <v>25</v>
      </c>
      <c r="Q43" s="67">
        <v>23.9</v>
      </c>
      <c r="R43" s="67">
        <v>22.9</v>
      </c>
      <c r="S43" s="67">
        <v>22</v>
      </c>
      <c r="T43" s="67">
        <v>21.2</v>
      </c>
      <c r="U43" s="67">
        <v>20.5</v>
      </c>
    </row>
    <row r="44" spans="1:21" x14ac:dyDescent="0.25">
      <c r="A44" s="35">
        <v>37</v>
      </c>
      <c r="B44" s="67">
        <v>297</v>
      </c>
      <c r="C44" s="67">
        <v>151.30000000000001</v>
      </c>
      <c r="D44" s="67">
        <v>102.7</v>
      </c>
      <c r="E44" s="67">
        <v>78.400000000000006</v>
      </c>
      <c r="F44" s="67">
        <v>63.9</v>
      </c>
      <c r="G44" s="67">
        <v>54.2</v>
      </c>
      <c r="H44" s="67">
        <v>47.3</v>
      </c>
      <c r="I44" s="67">
        <v>42.1</v>
      </c>
      <c r="J44" s="67">
        <v>38.1</v>
      </c>
      <c r="K44" s="67">
        <v>34.9</v>
      </c>
      <c r="L44" s="67">
        <v>32.299999999999997</v>
      </c>
      <c r="M44" s="67">
        <v>30.2</v>
      </c>
      <c r="N44" s="67">
        <v>28.3</v>
      </c>
      <c r="O44" s="67">
        <v>26.8</v>
      </c>
      <c r="P44" s="67">
        <v>25.4</v>
      </c>
      <c r="Q44" s="67">
        <v>24.2</v>
      </c>
      <c r="R44" s="67">
        <v>23.2</v>
      </c>
      <c r="S44" s="67">
        <v>22.3</v>
      </c>
      <c r="T44" s="67">
        <v>21.5</v>
      </c>
      <c r="U44" s="67">
        <v>20.8</v>
      </c>
    </row>
    <row r="45" spans="1:21" x14ac:dyDescent="0.25">
      <c r="A45" s="35">
        <v>38</v>
      </c>
      <c r="B45" s="67">
        <v>301.3</v>
      </c>
      <c r="C45" s="67">
        <v>153.5</v>
      </c>
      <c r="D45" s="67">
        <v>104.2</v>
      </c>
      <c r="E45" s="67">
        <v>79.599999999999994</v>
      </c>
      <c r="F45" s="67">
        <v>64.8</v>
      </c>
      <c r="G45" s="67">
        <v>55</v>
      </c>
      <c r="H45" s="67">
        <v>48</v>
      </c>
      <c r="I45" s="67">
        <v>42.8</v>
      </c>
      <c r="J45" s="67">
        <v>38.700000000000003</v>
      </c>
      <c r="K45" s="67">
        <v>35.5</v>
      </c>
      <c r="L45" s="67">
        <v>32.799999999999997</v>
      </c>
      <c r="M45" s="67">
        <v>30.6</v>
      </c>
      <c r="N45" s="67">
        <v>28.8</v>
      </c>
      <c r="O45" s="67">
        <v>27.2</v>
      </c>
      <c r="P45" s="67">
        <v>25.8</v>
      </c>
      <c r="Q45" s="67">
        <v>24.6</v>
      </c>
      <c r="R45" s="67">
        <v>23.6</v>
      </c>
      <c r="S45" s="67">
        <v>22.7</v>
      </c>
      <c r="T45" s="67">
        <v>21.8</v>
      </c>
      <c r="U45" s="67">
        <v>21.1</v>
      </c>
    </row>
    <row r="46" spans="1:21" x14ac:dyDescent="0.25">
      <c r="A46" s="35">
        <v>39</v>
      </c>
      <c r="B46" s="67">
        <v>305.7</v>
      </c>
      <c r="C46" s="67">
        <v>155.69999999999999</v>
      </c>
      <c r="D46" s="67">
        <v>105.7</v>
      </c>
      <c r="E46" s="67">
        <v>80.7</v>
      </c>
      <c r="F46" s="67">
        <v>65.8</v>
      </c>
      <c r="G46" s="67">
        <v>55.8</v>
      </c>
      <c r="H46" s="67">
        <v>48.7</v>
      </c>
      <c r="I46" s="67">
        <v>43.4</v>
      </c>
      <c r="J46" s="67">
        <v>39.299999999999997</v>
      </c>
      <c r="K46" s="67">
        <v>36</v>
      </c>
      <c r="L46" s="67">
        <v>33.299999999999997</v>
      </c>
      <c r="M46" s="67">
        <v>31.1</v>
      </c>
      <c r="N46" s="67">
        <v>29.2</v>
      </c>
      <c r="O46" s="67">
        <v>27.6</v>
      </c>
      <c r="P46" s="67">
        <v>26.2</v>
      </c>
      <c r="Q46" s="67">
        <v>25</v>
      </c>
      <c r="R46" s="67">
        <v>23.9</v>
      </c>
      <c r="S46" s="67">
        <v>23</v>
      </c>
      <c r="T46" s="67">
        <v>22.2</v>
      </c>
      <c r="U46" s="67">
        <v>21.4</v>
      </c>
    </row>
    <row r="47" spans="1:21" x14ac:dyDescent="0.25">
      <c r="A47" s="35">
        <v>40</v>
      </c>
      <c r="B47" s="67">
        <v>310.10000000000002</v>
      </c>
      <c r="C47" s="67">
        <v>157.9</v>
      </c>
      <c r="D47" s="67">
        <v>107.2</v>
      </c>
      <c r="E47" s="67">
        <v>81.900000000000006</v>
      </c>
      <c r="F47" s="67">
        <v>66.7</v>
      </c>
      <c r="G47" s="67">
        <v>56.6</v>
      </c>
      <c r="H47" s="67">
        <v>49.4</v>
      </c>
      <c r="I47" s="67">
        <v>44</v>
      </c>
      <c r="J47" s="67">
        <v>39.9</v>
      </c>
      <c r="K47" s="67">
        <v>36.5</v>
      </c>
      <c r="L47" s="67">
        <v>33.799999999999997</v>
      </c>
      <c r="M47" s="67">
        <v>31.5</v>
      </c>
      <c r="N47" s="67">
        <v>29.6</v>
      </c>
      <c r="O47" s="67">
        <v>28</v>
      </c>
      <c r="P47" s="67">
        <v>26.6</v>
      </c>
      <c r="Q47" s="67">
        <v>25.4</v>
      </c>
      <c r="R47" s="67">
        <v>24.3</v>
      </c>
      <c r="S47" s="67">
        <v>23.4</v>
      </c>
      <c r="T47" s="67">
        <v>22.5</v>
      </c>
      <c r="U47" s="67">
        <v>21.8</v>
      </c>
    </row>
    <row r="48" spans="1:21" x14ac:dyDescent="0.25">
      <c r="A48" s="35">
        <v>41</v>
      </c>
      <c r="B48" s="67">
        <v>314.5</v>
      </c>
      <c r="C48" s="67">
        <v>160.19999999999999</v>
      </c>
      <c r="D48" s="67">
        <v>108.8</v>
      </c>
      <c r="E48" s="67">
        <v>83.1</v>
      </c>
      <c r="F48" s="67">
        <v>67.7</v>
      </c>
      <c r="G48" s="67">
        <v>57.5</v>
      </c>
      <c r="H48" s="67">
        <v>50.2</v>
      </c>
      <c r="I48" s="67">
        <v>44.7</v>
      </c>
      <c r="J48" s="67">
        <v>40.5</v>
      </c>
      <c r="K48" s="67">
        <v>37.1</v>
      </c>
      <c r="L48" s="67">
        <v>34.299999999999997</v>
      </c>
      <c r="M48" s="67">
        <v>32</v>
      </c>
      <c r="N48" s="67">
        <v>30.1</v>
      </c>
      <c r="O48" s="67">
        <v>28.4</v>
      </c>
      <c r="P48" s="67">
        <v>27</v>
      </c>
      <c r="Q48" s="67">
        <v>25.8</v>
      </c>
      <c r="R48" s="67">
        <v>24.7</v>
      </c>
      <c r="S48" s="67">
        <v>23.7</v>
      </c>
      <c r="T48" s="67">
        <v>22.9</v>
      </c>
      <c r="U48" s="67">
        <v>22.1</v>
      </c>
    </row>
    <row r="49" spans="1:21" x14ac:dyDescent="0.25">
      <c r="A49" s="35">
        <v>42</v>
      </c>
      <c r="B49" s="67">
        <v>319.10000000000002</v>
      </c>
      <c r="C49" s="67">
        <v>162.5</v>
      </c>
      <c r="D49" s="67">
        <v>110.4</v>
      </c>
      <c r="E49" s="67">
        <v>84.3</v>
      </c>
      <c r="F49" s="67">
        <v>68.7</v>
      </c>
      <c r="G49" s="67">
        <v>58.3</v>
      </c>
      <c r="H49" s="67">
        <v>50.9</v>
      </c>
      <c r="I49" s="67">
        <v>45.4</v>
      </c>
      <c r="J49" s="67">
        <v>41.1</v>
      </c>
      <c r="K49" s="67">
        <v>37.6</v>
      </c>
      <c r="L49" s="67">
        <v>34.799999999999997</v>
      </c>
      <c r="M49" s="67">
        <v>32.5</v>
      </c>
      <c r="N49" s="67">
        <v>30.6</v>
      </c>
      <c r="O49" s="67">
        <v>28.9</v>
      </c>
      <c r="P49" s="67">
        <v>27.4</v>
      </c>
      <c r="Q49" s="67">
        <v>26.2</v>
      </c>
      <c r="R49" s="67">
        <v>25.1</v>
      </c>
      <c r="S49" s="67">
        <v>24.1</v>
      </c>
      <c r="T49" s="67">
        <v>23.3</v>
      </c>
      <c r="U49" s="67">
        <v>22.5</v>
      </c>
    </row>
    <row r="50" spans="1:21" x14ac:dyDescent="0.25">
      <c r="A50" s="35">
        <v>43</v>
      </c>
      <c r="B50" s="67">
        <v>323.60000000000002</v>
      </c>
      <c r="C50" s="67">
        <v>164.9</v>
      </c>
      <c r="D50" s="67">
        <v>112</v>
      </c>
      <c r="E50" s="67">
        <v>85.6</v>
      </c>
      <c r="F50" s="67">
        <v>69.7</v>
      </c>
      <c r="G50" s="67">
        <v>59.2</v>
      </c>
      <c r="H50" s="67">
        <v>51.7</v>
      </c>
      <c r="I50" s="67">
        <v>46</v>
      </c>
      <c r="J50" s="67">
        <v>41.7</v>
      </c>
      <c r="K50" s="67">
        <v>38.200000000000003</v>
      </c>
      <c r="L50" s="67">
        <v>35.4</v>
      </c>
      <c r="M50" s="67">
        <v>33</v>
      </c>
      <c r="N50" s="67">
        <v>31</v>
      </c>
      <c r="O50" s="67">
        <v>29.3</v>
      </c>
      <c r="P50" s="67">
        <v>27.9</v>
      </c>
      <c r="Q50" s="67">
        <v>26.6</v>
      </c>
      <c r="R50" s="67">
        <v>25.5</v>
      </c>
      <c r="S50" s="67">
        <v>24.5</v>
      </c>
      <c r="T50" s="67">
        <v>23.7</v>
      </c>
      <c r="U50" s="67">
        <v>22.9</v>
      </c>
    </row>
    <row r="51" spans="1:21" x14ac:dyDescent="0.25">
      <c r="A51" s="35">
        <v>44</v>
      </c>
      <c r="B51" s="67">
        <v>328.3</v>
      </c>
      <c r="C51" s="67">
        <v>167.2</v>
      </c>
      <c r="D51" s="67">
        <v>113.6</v>
      </c>
      <c r="E51" s="67">
        <v>86.8</v>
      </c>
      <c r="F51" s="67">
        <v>70.7</v>
      </c>
      <c r="G51" s="67">
        <v>60</v>
      </c>
      <c r="H51" s="67">
        <v>52.4</v>
      </c>
      <c r="I51" s="67">
        <v>46.7</v>
      </c>
      <c r="J51" s="67">
        <v>42.3</v>
      </c>
      <c r="K51" s="67">
        <v>38.799999999999997</v>
      </c>
      <c r="L51" s="67">
        <v>35.9</v>
      </c>
      <c r="M51" s="67">
        <v>33.5</v>
      </c>
      <c r="N51" s="67">
        <v>31.5</v>
      </c>
      <c r="O51" s="67">
        <v>29.8</v>
      </c>
      <c r="P51" s="67">
        <v>28.3</v>
      </c>
      <c r="Q51" s="67">
        <v>27</v>
      </c>
      <c r="R51" s="67">
        <v>25.9</v>
      </c>
      <c r="S51" s="67">
        <v>24.9</v>
      </c>
      <c r="T51" s="67">
        <v>24</v>
      </c>
      <c r="U51" s="67">
        <v>23.3</v>
      </c>
    </row>
    <row r="52" spans="1:21" x14ac:dyDescent="0.25">
      <c r="A52" s="35">
        <v>45</v>
      </c>
      <c r="B52" s="67">
        <v>333</v>
      </c>
      <c r="C52" s="67">
        <v>169.6</v>
      </c>
      <c r="D52" s="67">
        <v>115.2</v>
      </c>
      <c r="E52" s="67">
        <v>88.1</v>
      </c>
      <c r="F52" s="67">
        <v>71.8</v>
      </c>
      <c r="G52" s="67">
        <v>60.9</v>
      </c>
      <c r="H52" s="67">
        <v>53.2</v>
      </c>
      <c r="I52" s="67">
        <v>47.4</v>
      </c>
      <c r="J52" s="67">
        <v>43</v>
      </c>
      <c r="K52" s="67">
        <v>39.4</v>
      </c>
      <c r="L52" s="67">
        <v>36.5</v>
      </c>
      <c r="M52" s="67">
        <v>34.1</v>
      </c>
      <c r="N52" s="67">
        <v>32</v>
      </c>
      <c r="O52" s="67">
        <v>30.3</v>
      </c>
      <c r="P52" s="67">
        <v>28.8</v>
      </c>
      <c r="Q52" s="67">
        <v>27.5</v>
      </c>
      <c r="R52" s="67">
        <v>26.3</v>
      </c>
      <c r="S52" s="67">
        <v>25.3</v>
      </c>
      <c r="T52" s="67">
        <v>24.4</v>
      </c>
      <c r="U52" s="67">
        <v>23.6</v>
      </c>
    </row>
    <row r="53" spans="1:21" x14ac:dyDescent="0.25">
      <c r="A53" s="35">
        <v>46</v>
      </c>
      <c r="B53" s="67">
        <v>337.7</v>
      </c>
      <c r="C53" s="67">
        <v>172.1</v>
      </c>
      <c r="D53" s="67">
        <v>116.9</v>
      </c>
      <c r="E53" s="67">
        <v>89.3</v>
      </c>
      <c r="F53" s="67">
        <v>72.8</v>
      </c>
      <c r="G53" s="67">
        <v>61.8</v>
      </c>
      <c r="H53" s="67">
        <v>54</v>
      </c>
      <c r="I53" s="67">
        <v>48.1</v>
      </c>
      <c r="J53" s="67">
        <v>43.6</v>
      </c>
      <c r="K53" s="67">
        <v>40</v>
      </c>
      <c r="L53" s="67">
        <v>37</v>
      </c>
      <c r="M53" s="67">
        <v>34.6</v>
      </c>
      <c r="N53" s="67">
        <v>32.5</v>
      </c>
      <c r="O53" s="67">
        <v>30.8</v>
      </c>
      <c r="P53" s="67">
        <v>29.3</v>
      </c>
      <c r="Q53" s="67">
        <v>27.9</v>
      </c>
      <c r="R53" s="67">
        <v>26.8</v>
      </c>
      <c r="S53" s="67">
        <v>25.8</v>
      </c>
      <c r="T53" s="67">
        <v>24.8</v>
      </c>
      <c r="U53" s="67" t="s">
        <v>583</v>
      </c>
    </row>
    <row r="54" spans="1:21" x14ac:dyDescent="0.25">
      <c r="A54" s="35">
        <v>47</v>
      </c>
      <c r="B54" s="67">
        <v>342.5</v>
      </c>
      <c r="C54" s="67">
        <v>174.5</v>
      </c>
      <c r="D54" s="67">
        <v>118.6</v>
      </c>
      <c r="E54" s="67">
        <v>90.6</v>
      </c>
      <c r="F54" s="67">
        <v>73.900000000000006</v>
      </c>
      <c r="G54" s="67">
        <v>62.8</v>
      </c>
      <c r="H54" s="67">
        <v>54.8</v>
      </c>
      <c r="I54" s="67">
        <v>48.9</v>
      </c>
      <c r="J54" s="67">
        <v>44.3</v>
      </c>
      <c r="K54" s="67">
        <v>40.6</v>
      </c>
      <c r="L54" s="67">
        <v>37.6</v>
      </c>
      <c r="M54" s="67">
        <v>35.1</v>
      </c>
      <c r="N54" s="67">
        <v>33</v>
      </c>
      <c r="O54" s="67">
        <v>31.3</v>
      </c>
      <c r="P54" s="67">
        <v>29.7</v>
      </c>
      <c r="Q54" s="67">
        <v>28.4</v>
      </c>
      <c r="R54" s="67">
        <v>27.2</v>
      </c>
      <c r="S54" s="67">
        <v>26.2</v>
      </c>
      <c r="T54" s="67" t="s">
        <v>583</v>
      </c>
      <c r="U54" s="67" t="s">
        <v>583</v>
      </c>
    </row>
    <row r="55" spans="1:21" x14ac:dyDescent="0.25">
      <c r="A55" s="35">
        <v>48</v>
      </c>
      <c r="B55" s="67">
        <v>347.3</v>
      </c>
      <c r="C55" s="67">
        <v>177</v>
      </c>
      <c r="D55" s="67">
        <v>120.3</v>
      </c>
      <c r="E55" s="67">
        <v>92</v>
      </c>
      <c r="F55" s="67">
        <v>75</v>
      </c>
      <c r="G55" s="67">
        <v>63.7</v>
      </c>
      <c r="H55" s="67">
        <v>55.6</v>
      </c>
      <c r="I55" s="67">
        <v>49.6</v>
      </c>
      <c r="J55" s="67">
        <v>45</v>
      </c>
      <c r="K55" s="67">
        <v>41.2</v>
      </c>
      <c r="L55" s="67">
        <v>38.200000000000003</v>
      </c>
      <c r="M55" s="67">
        <v>35.700000000000003</v>
      </c>
      <c r="N55" s="67">
        <v>33.6</v>
      </c>
      <c r="O55" s="67">
        <v>31.8</v>
      </c>
      <c r="P55" s="67">
        <v>30.2</v>
      </c>
      <c r="Q55" s="67">
        <v>28.9</v>
      </c>
      <c r="R55" s="67">
        <v>27.7</v>
      </c>
      <c r="S55" s="67" t="s">
        <v>583</v>
      </c>
      <c r="T55" s="67" t="s">
        <v>583</v>
      </c>
      <c r="U55" s="67" t="s">
        <v>583</v>
      </c>
    </row>
    <row r="56" spans="1:21" x14ac:dyDescent="0.25">
      <c r="A56" s="35">
        <v>49</v>
      </c>
      <c r="B56" s="67">
        <v>352.2</v>
      </c>
      <c r="C56" s="67">
        <v>179.5</v>
      </c>
      <c r="D56" s="67">
        <v>122</v>
      </c>
      <c r="E56" s="67">
        <v>93.3</v>
      </c>
      <c r="F56" s="67">
        <v>76.099999999999994</v>
      </c>
      <c r="G56" s="67">
        <v>64.599999999999994</v>
      </c>
      <c r="H56" s="67">
        <v>56.5</v>
      </c>
      <c r="I56" s="67">
        <v>50.4</v>
      </c>
      <c r="J56" s="67">
        <v>45.6</v>
      </c>
      <c r="K56" s="67">
        <v>41.9</v>
      </c>
      <c r="L56" s="67">
        <v>38.799999999999997</v>
      </c>
      <c r="M56" s="67">
        <v>36.299999999999997</v>
      </c>
      <c r="N56" s="67">
        <v>34.1</v>
      </c>
      <c r="O56" s="67">
        <v>32.299999999999997</v>
      </c>
      <c r="P56" s="67">
        <v>30.7</v>
      </c>
      <c r="Q56" s="67">
        <v>29.3</v>
      </c>
      <c r="R56" s="67" t="s">
        <v>583</v>
      </c>
      <c r="S56" s="67" t="s">
        <v>583</v>
      </c>
      <c r="T56" s="67" t="s">
        <v>583</v>
      </c>
      <c r="U56" s="67" t="s">
        <v>583</v>
      </c>
    </row>
    <row r="57" spans="1:21" x14ac:dyDescent="0.25">
      <c r="A57" s="35">
        <v>50</v>
      </c>
      <c r="B57" s="67">
        <v>357.1</v>
      </c>
      <c r="C57" s="67">
        <v>182.1</v>
      </c>
      <c r="D57" s="67">
        <v>123.8</v>
      </c>
      <c r="E57" s="67">
        <v>94.6</v>
      </c>
      <c r="F57" s="67">
        <v>77.2</v>
      </c>
      <c r="G57" s="67">
        <v>65.599999999999994</v>
      </c>
      <c r="H57" s="67">
        <v>57.3</v>
      </c>
      <c r="I57" s="67">
        <v>51.1</v>
      </c>
      <c r="J57" s="67">
        <v>46.3</v>
      </c>
      <c r="K57" s="67">
        <v>42.5</v>
      </c>
      <c r="L57" s="67">
        <v>39.4</v>
      </c>
      <c r="M57" s="67">
        <v>36.799999999999997</v>
      </c>
      <c r="N57" s="67">
        <v>34.700000000000003</v>
      </c>
      <c r="O57" s="67">
        <v>32.799999999999997</v>
      </c>
      <c r="P57" s="67">
        <v>31.2</v>
      </c>
      <c r="Q57" s="67" t="s">
        <v>583</v>
      </c>
      <c r="R57" s="67" t="s">
        <v>583</v>
      </c>
      <c r="S57" s="67" t="s">
        <v>583</v>
      </c>
      <c r="T57" s="67" t="s">
        <v>583</v>
      </c>
      <c r="U57" s="67" t="s">
        <v>583</v>
      </c>
    </row>
    <row r="58" spans="1:21" x14ac:dyDescent="0.25">
      <c r="A58" s="35">
        <v>51</v>
      </c>
      <c r="B58" s="67">
        <v>362.1</v>
      </c>
      <c r="C58" s="67">
        <v>184.6</v>
      </c>
      <c r="D58" s="67">
        <v>125.5</v>
      </c>
      <c r="E58" s="67">
        <v>96</v>
      </c>
      <c r="F58" s="67">
        <v>78.3</v>
      </c>
      <c r="G58" s="67">
        <v>66.599999999999994</v>
      </c>
      <c r="H58" s="67">
        <v>58.2</v>
      </c>
      <c r="I58" s="67">
        <v>51.9</v>
      </c>
      <c r="J58" s="67">
        <v>47.1</v>
      </c>
      <c r="K58" s="67">
        <v>43.2</v>
      </c>
      <c r="L58" s="67">
        <v>40</v>
      </c>
      <c r="M58" s="67">
        <v>37.4</v>
      </c>
      <c r="N58" s="67">
        <v>35.200000000000003</v>
      </c>
      <c r="O58" s="67">
        <v>33.299999999999997</v>
      </c>
      <c r="P58" s="67" t="s">
        <v>583</v>
      </c>
      <c r="Q58" s="67" t="s">
        <v>583</v>
      </c>
      <c r="R58" s="67" t="s">
        <v>583</v>
      </c>
      <c r="S58" s="67" t="s">
        <v>583</v>
      </c>
      <c r="T58" s="67" t="s">
        <v>583</v>
      </c>
      <c r="U58" s="67" t="s">
        <v>583</v>
      </c>
    </row>
    <row r="59" spans="1:21" x14ac:dyDescent="0.25">
      <c r="A59" s="35">
        <v>52</v>
      </c>
      <c r="B59" s="67">
        <v>367.1</v>
      </c>
      <c r="C59" s="67">
        <v>187.2</v>
      </c>
      <c r="D59" s="67">
        <v>127.3</v>
      </c>
      <c r="E59" s="67">
        <v>97.4</v>
      </c>
      <c r="F59" s="67">
        <v>79.5</v>
      </c>
      <c r="G59" s="67">
        <v>67.599999999999994</v>
      </c>
      <c r="H59" s="67">
        <v>59.1</v>
      </c>
      <c r="I59" s="67">
        <v>52.7</v>
      </c>
      <c r="J59" s="67">
        <v>47.8</v>
      </c>
      <c r="K59" s="67">
        <v>43.9</v>
      </c>
      <c r="L59" s="67">
        <v>40.700000000000003</v>
      </c>
      <c r="M59" s="67">
        <v>38</v>
      </c>
      <c r="N59" s="67">
        <v>35.799999999999997</v>
      </c>
      <c r="O59" s="67" t="s">
        <v>583</v>
      </c>
      <c r="P59" s="67" t="s">
        <v>583</v>
      </c>
      <c r="Q59" s="67" t="s">
        <v>583</v>
      </c>
      <c r="R59" s="67" t="s">
        <v>583</v>
      </c>
      <c r="S59" s="67" t="s">
        <v>583</v>
      </c>
      <c r="T59" s="67" t="s">
        <v>583</v>
      </c>
      <c r="U59" s="67" t="s">
        <v>583</v>
      </c>
    </row>
    <row r="60" spans="1:21" x14ac:dyDescent="0.25">
      <c r="A60" s="35">
        <v>53</v>
      </c>
      <c r="B60" s="67">
        <v>372.2</v>
      </c>
      <c r="C60" s="67">
        <v>189.9</v>
      </c>
      <c r="D60" s="67">
        <v>129.1</v>
      </c>
      <c r="E60" s="67">
        <v>98.8</v>
      </c>
      <c r="F60" s="67">
        <v>80.599999999999994</v>
      </c>
      <c r="G60" s="67">
        <v>68.599999999999994</v>
      </c>
      <c r="H60" s="67">
        <v>59.9</v>
      </c>
      <c r="I60" s="67">
        <v>53.5</v>
      </c>
      <c r="J60" s="67">
        <v>48.5</v>
      </c>
      <c r="K60" s="67">
        <v>44.5</v>
      </c>
      <c r="L60" s="67">
        <v>41.3</v>
      </c>
      <c r="M60" s="67">
        <v>38.6</v>
      </c>
      <c r="N60" s="67" t="s">
        <v>583</v>
      </c>
      <c r="O60" s="67" t="s">
        <v>583</v>
      </c>
      <c r="P60" s="67" t="s">
        <v>583</v>
      </c>
      <c r="Q60" s="67" t="s">
        <v>583</v>
      </c>
      <c r="R60" s="67" t="s">
        <v>583</v>
      </c>
      <c r="S60" s="67" t="s">
        <v>583</v>
      </c>
      <c r="T60" s="67" t="s">
        <v>583</v>
      </c>
      <c r="U60" s="67" t="s">
        <v>583</v>
      </c>
    </row>
    <row r="61" spans="1:21" x14ac:dyDescent="0.25">
      <c r="A61" s="35">
        <v>54</v>
      </c>
      <c r="B61" s="67">
        <v>377.4</v>
      </c>
      <c r="C61" s="67">
        <v>192.6</v>
      </c>
      <c r="D61" s="67">
        <v>131</v>
      </c>
      <c r="E61" s="67">
        <v>100.3</v>
      </c>
      <c r="F61" s="67">
        <v>81.8</v>
      </c>
      <c r="G61" s="67">
        <v>69.599999999999994</v>
      </c>
      <c r="H61" s="67">
        <v>60.9</v>
      </c>
      <c r="I61" s="67">
        <v>54.3</v>
      </c>
      <c r="J61" s="67">
        <v>49.3</v>
      </c>
      <c r="K61" s="67">
        <v>45.2</v>
      </c>
      <c r="L61" s="67">
        <v>42</v>
      </c>
      <c r="M61" s="67" t="s">
        <v>583</v>
      </c>
      <c r="N61" s="67" t="s">
        <v>583</v>
      </c>
      <c r="O61" s="67" t="s">
        <v>583</v>
      </c>
      <c r="P61" s="67" t="s">
        <v>583</v>
      </c>
      <c r="Q61" s="67" t="s">
        <v>583</v>
      </c>
      <c r="R61" s="67" t="s">
        <v>583</v>
      </c>
      <c r="S61" s="67" t="s">
        <v>583</v>
      </c>
      <c r="T61" s="67" t="s">
        <v>583</v>
      </c>
      <c r="U61" s="67" t="s">
        <v>583</v>
      </c>
    </row>
    <row r="62" spans="1:21" x14ac:dyDescent="0.25">
      <c r="A62" s="35">
        <v>55</v>
      </c>
      <c r="B62" s="67">
        <v>382.7</v>
      </c>
      <c r="C62" s="67">
        <v>195.3</v>
      </c>
      <c r="D62" s="67">
        <v>132.9</v>
      </c>
      <c r="E62" s="67">
        <v>101.7</v>
      </c>
      <c r="F62" s="67">
        <v>83</v>
      </c>
      <c r="G62" s="67">
        <v>70.599999999999994</v>
      </c>
      <c r="H62" s="67">
        <v>61.8</v>
      </c>
      <c r="I62" s="67">
        <v>55.2</v>
      </c>
      <c r="J62" s="67">
        <v>50</v>
      </c>
      <c r="K62" s="67">
        <v>46</v>
      </c>
      <c r="L62" s="67" t="s">
        <v>583</v>
      </c>
      <c r="M62" s="67" t="s">
        <v>583</v>
      </c>
      <c r="N62" s="67" t="s">
        <v>583</v>
      </c>
      <c r="O62" s="67" t="s">
        <v>583</v>
      </c>
      <c r="P62" s="67" t="s">
        <v>583</v>
      </c>
      <c r="Q62" s="67" t="s">
        <v>583</v>
      </c>
      <c r="R62" s="67" t="s">
        <v>583</v>
      </c>
      <c r="S62" s="67" t="s">
        <v>583</v>
      </c>
      <c r="T62" s="67" t="s">
        <v>583</v>
      </c>
      <c r="U62" s="67" t="s">
        <v>583</v>
      </c>
    </row>
    <row r="63" spans="1:21" x14ac:dyDescent="0.25">
      <c r="A63" s="35">
        <v>56</v>
      </c>
      <c r="B63" s="67">
        <v>388.1</v>
      </c>
      <c r="C63" s="67">
        <v>198.1</v>
      </c>
      <c r="D63" s="67">
        <v>134.80000000000001</v>
      </c>
      <c r="E63" s="67">
        <v>103.2</v>
      </c>
      <c r="F63" s="67">
        <v>84.3</v>
      </c>
      <c r="G63" s="67">
        <v>71.7</v>
      </c>
      <c r="H63" s="67">
        <v>62.7</v>
      </c>
      <c r="I63" s="67">
        <v>56</v>
      </c>
      <c r="J63" s="67">
        <v>50.8</v>
      </c>
      <c r="K63" s="67" t="s">
        <v>583</v>
      </c>
      <c r="L63" s="67" t="s">
        <v>583</v>
      </c>
      <c r="M63" s="67" t="s">
        <v>583</v>
      </c>
      <c r="N63" s="67" t="s">
        <v>583</v>
      </c>
      <c r="O63" s="67" t="s">
        <v>583</v>
      </c>
      <c r="P63" s="67" t="s">
        <v>583</v>
      </c>
      <c r="Q63" s="67" t="s">
        <v>583</v>
      </c>
      <c r="R63" s="67" t="s">
        <v>583</v>
      </c>
      <c r="S63" s="67" t="s">
        <v>583</v>
      </c>
      <c r="T63" s="67" t="s">
        <v>583</v>
      </c>
      <c r="U63" s="67" t="s">
        <v>583</v>
      </c>
    </row>
    <row r="64" spans="1:21" x14ac:dyDescent="0.25">
      <c r="A64" s="35">
        <v>57</v>
      </c>
      <c r="B64" s="67">
        <v>393.6</v>
      </c>
      <c r="C64" s="67">
        <v>200.9</v>
      </c>
      <c r="D64" s="67">
        <v>136.80000000000001</v>
      </c>
      <c r="E64" s="67">
        <v>104.7</v>
      </c>
      <c r="F64" s="67">
        <v>85.5</v>
      </c>
      <c r="G64" s="67">
        <v>72.8</v>
      </c>
      <c r="H64" s="67">
        <v>63.7</v>
      </c>
      <c r="I64" s="67">
        <v>56.9</v>
      </c>
      <c r="J64" s="67" t="s">
        <v>583</v>
      </c>
      <c r="K64" s="67" t="s">
        <v>583</v>
      </c>
      <c r="L64" s="67" t="s">
        <v>583</v>
      </c>
      <c r="M64" s="67" t="s">
        <v>583</v>
      </c>
      <c r="N64" s="67" t="s">
        <v>583</v>
      </c>
      <c r="O64" s="67" t="s">
        <v>583</v>
      </c>
      <c r="P64" s="67" t="s">
        <v>583</v>
      </c>
      <c r="Q64" s="67" t="s">
        <v>583</v>
      </c>
      <c r="R64" s="67" t="s">
        <v>583</v>
      </c>
      <c r="S64" s="67" t="s">
        <v>583</v>
      </c>
      <c r="T64" s="67" t="s">
        <v>583</v>
      </c>
      <c r="U64" s="67" t="s">
        <v>583</v>
      </c>
    </row>
    <row r="65" spans="1:21" x14ac:dyDescent="0.25">
      <c r="A65" s="35">
        <v>58</v>
      </c>
      <c r="B65" s="67">
        <v>399.3</v>
      </c>
      <c r="C65" s="67">
        <v>203.9</v>
      </c>
      <c r="D65" s="67">
        <v>138.80000000000001</v>
      </c>
      <c r="E65" s="67">
        <v>106.3</v>
      </c>
      <c r="F65" s="67">
        <v>86.8</v>
      </c>
      <c r="G65" s="67">
        <v>73.900000000000006</v>
      </c>
      <c r="H65" s="67">
        <v>64.7</v>
      </c>
      <c r="I65" s="67" t="s">
        <v>583</v>
      </c>
      <c r="J65" s="67" t="s">
        <v>583</v>
      </c>
      <c r="K65" s="67" t="s">
        <v>583</v>
      </c>
      <c r="L65" s="67" t="s">
        <v>583</v>
      </c>
      <c r="M65" s="67" t="s">
        <v>583</v>
      </c>
      <c r="N65" s="67" t="s">
        <v>583</v>
      </c>
      <c r="O65" s="67" t="s">
        <v>583</v>
      </c>
      <c r="P65" s="67" t="s">
        <v>583</v>
      </c>
      <c r="Q65" s="67" t="s">
        <v>583</v>
      </c>
      <c r="R65" s="67" t="s">
        <v>583</v>
      </c>
      <c r="S65" s="67" t="s">
        <v>583</v>
      </c>
      <c r="T65" s="67" t="s">
        <v>583</v>
      </c>
      <c r="U65" s="67" t="s">
        <v>583</v>
      </c>
    </row>
    <row r="66" spans="1:21" x14ac:dyDescent="0.25">
      <c r="A66" s="35">
        <v>59</v>
      </c>
      <c r="B66" s="67">
        <v>405.1</v>
      </c>
      <c r="C66" s="67">
        <v>206.9</v>
      </c>
      <c r="D66" s="67">
        <v>140.9</v>
      </c>
      <c r="E66" s="67">
        <v>107.9</v>
      </c>
      <c r="F66" s="67">
        <v>88.2</v>
      </c>
      <c r="G66" s="67">
        <v>75.099999999999994</v>
      </c>
      <c r="H66" s="67" t="s">
        <v>583</v>
      </c>
      <c r="I66" s="67" t="s">
        <v>583</v>
      </c>
      <c r="J66" s="67" t="s">
        <v>583</v>
      </c>
      <c r="K66" s="67" t="s">
        <v>583</v>
      </c>
      <c r="L66" s="67" t="s">
        <v>583</v>
      </c>
      <c r="M66" s="67" t="s">
        <v>583</v>
      </c>
      <c r="N66" s="67" t="s">
        <v>583</v>
      </c>
      <c r="O66" s="67" t="s">
        <v>583</v>
      </c>
      <c r="P66" s="67" t="s">
        <v>583</v>
      </c>
      <c r="Q66" s="67" t="s">
        <v>583</v>
      </c>
      <c r="R66" s="67" t="s">
        <v>583</v>
      </c>
      <c r="S66" s="67" t="s">
        <v>583</v>
      </c>
      <c r="T66" s="67" t="s">
        <v>583</v>
      </c>
      <c r="U66" s="67" t="s">
        <v>583</v>
      </c>
    </row>
    <row r="67" spans="1:21" x14ac:dyDescent="0.25">
      <c r="A67" s="35">
        <v>60</v>
      </c>
      <c r="B67" s="67">
        <v>411.1</v>
      </c>
      <c r="C67" s="67">
        <v>210</v>
      </c>
      <c r="D67" s="67">
        <v>143</v>
      </c>
      <c r="E67" s="67">
        <v>109.6</v>
      </c>
      <c r="F67" s="67">
        <v>89.6</v>
      </c>
      <c r="G67" s="67" t="s">
        <v>583</v>
      </c>
      <c r="H67" s="67" t="s">
        <v>583</v>
      </c>
      <c r="I67" s="67" t="s">
        <v>583</v>
      </c>
      <c r="J67" s="67" t="s">
        <v>583</v>
      </c>
      <c r="K67" s="67" t="s">
        <v>583</v>
      </c>
      <c r="L67" s="67" t="s">
        <v>583</v>
      </c>
      <c r="M67" s="67" t="s">
        <v>583</v>
      </c>
      <c r="N67" s="67" t="s">
        <v>583</v>
      </c>
      <c r="O67" s="67" t="s">
        <v>583</v>
      </c>
      <c r="P67" s="67" t="s">
        <v>583</v>
      </c>
      <c r="Q67" s="67" t="s">
        <v>583</v>
      </c>
      <c r="R67" s="67" t="s">
        <v>583</v>
      </c>
      <c r="S67" s="67" t="s">
        <v>583</v>
      </c>
      <c r="T67" s="67" t="s">
        <v>583</v>
      </c>
      <c r="U67" s="67" t="s">
        <v>583</v>
      </c>
    </row>
    <row r="68" spans="1:21" x14ac:dyDescent="0.25">
      <c r="A68" s="35">
        <v>61</v>
      </c>
      <c r="B68" s="67">
        <v>417.3</v>
      </c>
      <c r="C68" s="67">
        <v>213.2</v>
      </c>
      <c r="D68" s="67">
        <v>145.19999999999999</v>
      </c>
      <c r="E68" s="67">
        <v>111.4</v>
      </c>
      <c r="F68" s="67" t="s">
        <v>583</v>
      </c>
      <c r="G68" s="67" t="s">
        <v>583</v>
      </c>
      <c r="H68" s="67" t="s">
        <v>583</v>
      </c>
      <c r="I68" s="67" t="s">
        <v>583</v>
      </c>
      <c r="J68" s="67" t="s">
        <v>583</v>
      </c>
      <c r="K68" s="67" t="s">
        <v>583</v>
      </c>
      <c r="L68" s="67" t="s">
        <v>583</v>
      </c>
      <c r="M68" s="67" t="s">
        <v>583</v>
      </c>
      <c r="N68" s="67" t="s">
        <v>583</v>
      </c>
      <c r="O68" s="67" t="s">
        <v>583</v>
      </c>
      <c r="P68" s="67" t="s">
        <v>583</v>
      </c>
      <c r="Q68" s="67" t="s">
        <v>583</v>
      </c>
      <c r="R68" s="67" t="s">
        <v>583</v>
      </c>
      <c r="S68" s="67" t="s">
        <v>583</v>
      </c>
      <c r="T68" s="67" t="s">
        <v>583</v>
      </c>
      <c r="U68" s="67" t="s">
        <v>583</v>
      </c>
    </row>
    <row r="69" spans="1:21" x14ac:dyDescent="0.25">
      <c r="A69" s="35">
        <v>62</v>
      </c>
      <c r="B69" s="67">
        <v>423.7</v>
      </c>
      <c r="C69" s="67">
        <v>216.5</v>
      </c>
      <c r="D69" s="67">
        <v>147.6</v>
      </c>
      <c r="E69" s="67" t="s">
        <v>583</v>
      </c>
      <c r="F69" s="67" t="s">
        <v>583</v>
      </c>
      <c r="G69" s="67" t="s">
        <v>583</v>
      </c>
      <c r="H69" s="67" t="s">
        <v>583</v>
      </c>
      <c r="I69" s="67" t="s">
        <v>583</v>
      </c>
      <c r="J69" s="67" t="s">
        <v>583</v>
      </c>
      <c r="K69" s="67" t="s">
        <v>583</v>
      </c>
      <c r="L69" s="67" t="s">
        <v>583</v>
      </c>
      <c r="M69" s="67" t="s">
        <v>583</v>
      </c>
      <c r="N69" s="67" t="s">
        <v>583</v>
      </c>
      <c r="O69" s="67" t="s">
        <v>583</v>
      </c>
      <c r="P69" s="67" t="s">
        <v>583</v>
      </c>
      <c r="Q69" s="67" t="s">
        <v>583</v>
      </c>
      <c r="R69" s="67" t="s">
        <v>583</v>
      </c>
      <c r="S69" s="67" t="s">
        <v>583</v>
      </c>
      <c r="T69" s="67" t="s">
        <v>583</v>
      </c>
      <c r="U69" s="67" t="s">
        <v>583</v>
      </c>
    </row>
    <row r="70" spans="1:21" x14ac:dyDescent="0.25">
      <c r="A70" s="35">
        <v>63</v>
      </c>
      <c r="B70" s="67">
        <v>430.5</v>
      </c>
      <c r="C70" s="67">
        <v>220</v>
      </c>
      <c r="D70" s="67" t="s">
        <v>583</v>
      </c>
      <c r="E70" s="67" t="s">
        <v>583</v>
      </c>
      <c r="F70" s="67" t="s">
        <v>583</v>
      </c>
      <c r="G70" s="67" t="s">
        <v>583</v>
      </c>
      <c r="H70" s="67" t="s">
        <v>583</v>
      </c>
      <c r="I70" s="67" t="s">
        <v>583</v>
      </c>
      <c r="J70" s="67" t="s">
        <v>583</v>
      </c>
      <c r="K70" s="67" t="s">
        <v>583</v>
      </c>
      <c r="L70" s="67" t="s">
        <v>583</v>
      </c>
      <c r="M70" s="67" t="s">
        <v>583</v>
      </c>
      <c r="N70" s="67" t="s">
        <v>583</v>
      </c>
      <c r="O70" s="67" t="s">
        <v>583</v>
      </c>
      <c r="P70" s="67" t="s">
        <v>583</v>
      </c>
      <c r="Q70" s="67" t="s">
        <v>583</v>
      </c>
      <c r="R70" s="67" t="s">
        <v>583</v>
      </c>
      <c r="S70" s="67" t="s">
        <v>583</v>
      </c>
      <c r="T70" s="67" t="s">
        <v>583</v>
      </c>
      <c r="U70" s="67" t="s">
        <v>583</v>
      </c>
    </row>
    <row r="71" spans="1:21" x14ac:dyDescent="0.25">
      <c r="A71" s="35">
        <v>64</v>
      </c>
      <c r="B71" s="67">
        <v>437.4</v>
      </c>
      <c r="C71" s="67" t="s">
        <v>583</v>
      </c>
      <c r="D71" s="67" t="s">
        <v>583</v>
      </c>
      <c r="E71" s="67" t="s">
        <v>583</v>
      </c>
      <c r="F71" s="67" t="s">
        <v>583</v>
      </c>
      <c r="G71" s="67" t="s">
        <v>583</v>
      </c>
      <c r="H71" s="67" t="s">
        <v>583</v>
      </c>
      <c r="I71" s="67" t="s">
        <v>583</v>
      </c>
      <c r="J71" s="67" t="s">
        <v>583</v>
      </c>
      <c r="K71" s="67" t="s">
        <v>583</v>
      </c>
      <c r="L71" s="67" t="s">
        <v>583</v>
      </c>
      <c r="M71" s="67" t="s">
        <v>583</v>
      </c>
      <c r="N71" s="67" t="s">
        <v>583</v>
      </c>
      <c r="O71" s="67" t="s">
        <v>583</v>
      </c>
      <c r="P71" s="67" t="s">
        <v>583</v>
      </c>
      <c r="Q71" s="67" t="s">
        <v>583</v>
      </c>
      <c r="R71" s="67" t="s">
        <v>583</v>
      </c>
      <c r="S71" s="67" t="s">
        <v>583</v>
      </c>
      <c r="T71" s="67" t="s">
        <v>583</v>
      </c>
      <c r="U71" s="67" t="s">
        <v>583</v>
      </c>
    </row>
  </sheetData>
  <sheetProtection algorithmName="SHA-512" hashValue="qo4zzjddkZM1GDifjbDF9pi7P63o95h5Vwg/iy4HUhgqFcIT171d8VhM+Ynny6wJG7BACh06WrTEkGrdbNwSug==" saltValue="P6llB5il9AfUO2+MCOOZkw==" spinCount="100000" sheet="1" objects="1" scenarios="1"/>
  <conditionalFormatting sqref="A6:A21">
    <cfRule type="expression" dxfId="217" priority="5" stopIfTrue="1">
      <formula>MOD(ROW(),2)=0</formula>
    </cfRule>
    <cfRule type="expression" dxfId="216" priority="6" stopIfTrue="1">
      <formula>MOD(ROW(),2)&lt;&gt;0</formula>
    </cfRule>
  </conditionalFormatting>
  <conditionalFormatting sqref="A26:A71">
    <cfRule type="expression" dxfId="215" priority="1" stopIfTrue="1">
      <formula>MOD(ROW(),2)=0</formula>
    </cfRule>
    <cfRule type="expression" dxfId="214" priority="2" stopIfTrue="1">
      <formula>MOD(ROW(),2)&lt;&gt;0</formula>
    </cfRule>
  </conditionalFormatting>
  <conditionalFormatting sqref="B6:M21">
    <cfRule type="expression" dxfId="213" priority="7" stopIfTrue="1">
      <formula>MOD(ROW(),2)=0</formula>
    </cfRule>
    <cfRule type="expression" dxfId="212" priority="8" stopIfTrue="1">
      <formula>MOD(ROW(),2)&lt;&gt;0</formula>
    </cfRule>
  </conditionalFormatting>
  <conditionalFormatting sqref="B26:U71">
    <cfRule type="expression" dxfId="211" priority="3" stopIfTrue="1">
      <formula>MOD(ROW(),2)=0</formula>
    </cfRule>
    <cfRule type="expression" dxfId="210" priority="4"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B2F6E-5189-488E-A4C4-E125B4A5D978}">
  <sheetPr codeName="Sheet107"/>
  <dimension ref="A1:U72"/>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x-710</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429</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710</v>
      </c>
      <c r="C14" s="63"/>
      <c r="D14" s="63"/>
      <c r="E14" s="63"/>
      <c r="F14" s="63"/>
      <c r="G14" s="63"/>
      <c r="H14" s="63"/>
      <c r="I14" s="63"/>
      <c r="J14" s="63"/>
      <c r="K14" s="63"/>
      <c r="L14" s="63"/>
      <c r="M14" s="63"/>
    </row>
    <row r="15" spans="1:13" x14ac:dyDescent="0.25">
      <c r="A15" s="56" t="s">
        <v>497</v>
      </c>
      <c r="B15" s="63" t="s">
        <v>586</v>
      </c>
      <c r="C15" s="63"/>
      <c r="D15" s="63"/>
      <c r="E15" s="63"/>
      <c r="F15" s="63"/>
      <c r="G15" s="63"/>
      <c r="H15" s="63"/>
      <c r="I15" s="63"/>
      <c r="J15" s="63"/>
      <c r="K15" s="63"/>
      <c r="L15" s="63"/>
      <c r="M15" s="63"/>
    </row>
    <row r="16" spans="1:13" x14ac:dyDescent="0.25">
      <c r="A16" s="56" t="s">
        <v>168</v>
      </c>
      <c r="B16" s="63" t="s">
        <v>430</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205.8</v>
      </c>
      <c r="C27" s="48">
        <v>104.8</v>
      </c>
      <c r="D27" s="48">
        <v>71.099999999999994</v>
      </c>
      <c r="E27" s="48">
        <v>54.3</v>
      </c>
      <c r="F27" s="48">
        <v>44.2</v>
      </c>
      <c r="G27" s="48">
        <v>37.5</v>
      </c>
      <c r="H27" s="48">
        <v>32.700000000000003</v>
      </c>
      <c r="I27" s="48">
        <v>29.2</v>
      </c>
      <c r="J27" s="48">
        <v>26.4</v>
      </c>
      <c r="K27" s="48">
        <v>24.1</v>
      </c>
      <c r="L27" s="48">
        <v>22.3</v>
      </c>
      <c r="M27" s="48">
        <v>20.8</v>
      </c>
      <c r="N27" s="48">
        <v>19.600000000000001</v>
      </c>
      <c r="O27" s="48">
        <v>18.5</v>
      </c>
      <c r="P27" s="48">
        <v>17.5</v>
      </c>
      <c r="Q27" s="48">
        <v>16.7</v>
      </c>
      <c r="R27" s="48">
        <v>16</v>
      </c>
      <c r="S27" s="48">
        <v>15.4</v>
      </c>
      <c r="T27" s="48">
        <v>14.8</v>
      </c>
      <c r="U27" s="48">
        <v>14.3</v>
      </c>
    </row>
    <row r="28" spans="1:21" x14ac:dyDescent="0.25">
      <c r="A28" s="35">
        <v>21</v>
      </c>
      <c r="B28" s="48">
        <v>208.8</v>
      </c>
      <c r="C28" s="48">
        <v>106.3</v>
      </c>
      <c r="D28" s="48">
        <v>72.2</v>
      </c>
      <c r="E28" s="48">
        <v>55.1</v>
      </c>
      <c r="F28" s="48">
        <v>44.9</v>
      </c>
      <c r="G28" s="48">
        <v>38.1</v>
      </c>
      <c r="H28" s="48">
        <v>33.200000000000003</v>
      </c>
      <c r="I28" s="48">
        <v>29.6</v>
      </c>
      <c r="J28" s="48">
        <v>26.8</v>
      </c>
      <c r="K28" s="48">
        <v>24.5</v>
      </c>
      <c r="L28" s="48">
        <v>22.7</v>
      </c>
      <c r="M28" s="48">
        <v>21.1</v>
      </c>
      <c r="N28" s="48">
        <v>19.8</v>
      </c>
      <c r="O28" s="48">
        <v>18.7</v>
      </c>
      <c r="P28" s="48">
        <v>17.8</v>
      </c>
      <c r="Q28" s="48">
        <v>17</v>
      </c>
      <c r="R28" s="48">
        <v>16.2</v>
      </c>
      <c r="S28" s="48">
        <v>15.6</v>
      </c>
      <c r="T28" s="48">
        <v>15</v>
      </c>
      <c r="U28" s="48">
        <v>14.5</v>
      </c>
    </row>
    <row r="29" spans="1:21" x14ac:dyDescent="0.25">
      <c r="A29" s="35">
        <v>22</v>
      </c>
      <c r="B29" s="48">
        <v>211.9</v>
      </c>
      <c r="C29" s="48">
        <v>107.9</v>
      </c>
      <c r="D29" s="48">
        <v>73.2</v>
      </c>
      <c r="E29" s="48">
        <v>55.9</v>
      </c>
      <c r="F29" s="48">
        <v>45.6</v>
      </c>
      <c r="G29" s="48">
        <v>38.6</v>
      </c>
      <c r="H29" s="48">
        <v>33.700000000000003</v>
      </c>
      <c r="I29" s="48">
        <v>30</v>
      </c>
      <c r="J29" s="48">
        <v>27.2</v>
      </c>
      <c r="K29" s="48">
        <v>24.9</v>
      </c>
      <c r="L29" s="48">
        <v>23</v>
      </c>
      <c r="M29" s="48">
        <v>21.4</v>
      </c>
      <c r="N29" s="48">
        <v>20.100000000000001</v>
      </c>
      <c r="O29" s="48">
        <v>19</v>
      </c>
      <c r="P29" s="48">
        <v>18.100000000000001</v>
      </c>
      <c r="Q29" s="48">
        <v>17.2</v>
      </c>
      <c r="R29" s="48">
        <v>16.5</v>
      </c>
      <c r="S29" s="48">
        <v>15.8</v>
      </c>
      <c r="T29" s="48">
        <v>15.2</v>
      </c>
      <c r="U29" s="48">
        <v>14.7</v>
      </c>
    </row>
    <row r="30" spans="1:21" x14ac:dyDescent="0.25">
      <c r="A30" s="35">
        <v>23</v>
      </c>
      <c r="B30" s="48">
        <v>215</v>
      </c>
      <c r="C30" s="48">
        <v>109.5</v>
      </c>
      <c r="D30" s="48">
        <v>74.3</v>
      </c>
      <c r="E30" s="48">
        <v>56.8</v>
      </c>
      <c r="F30" s="48">
        <v>46.2</v>
      </c>
      <c r="G30" s="48">
        <v>39.200000000000003</v>
      </c>
      <c r="H30" s="48">
        <v>34.200000000000003</v>
      </c>
      <c r="I30" s="48">
        <v>30.5</v>
      </c>
      <c r="J30" s="48">
        <v>27.6</v>
      </c>
      <c r="K30" s="48">
        <v>25.2</v>
      </c>
      <c r="L30" s="48">
        <v>23.3</v>
      </c>
      <c r="M30" s="48">
        <v>21.8</v>
      </c>
      <c r="N30" s="48">
        <v>20.399999999999999</v>
      </c>
      <c r="O30" s="48">
        <v>19.3</v>
      </c>
      <c r="P30" s="48">
        <v>18.3</v>
      </c>
      <c r="Q30" s="48">
        <v>17.5</v>
      </c>
      <c r="R30" s="48">
        <v>16.7</v>
      </c>
      <c r="S30" s="48">
        <v>16</v>
      </c>
      <c r="T30" s="48">
        <v>15.5</v>
      </c>
      <c r="U30" s="48">
        <v>14.9</v>
      </c>
    </row>
    <row r="31" spans="1:21" x14ac:dyDescent="0.25">
      <c r="A31" s="35">
        <v>24</v>
      </c>
      <c r="B31" s="48">
        <v>218.2</v>
      </c>
      <c r="C31" s="48">
        <v>111.1</v>
      </c>
      <c r="D31" s="48">
        <v>75.400000000000006</v>
      </c>
      <c r="E31" s="48">
        <v>57.6</v>
      </c>
      <c r="F31" s="48">
        <v>46.9</v>
      </c>
      <c r="G31" s="48">
        <v>39.799999999999997</v>
      </c>
      <c r="H31" s="48">
        <v>34.700000000000003</v>
      </c>
      <c r="I31" s="48">
        <v>30.9</v>
      </c>
      <c r="J31" s="48">
        <v>28</v>
      </c>
      <c r="K31" s="48">
        <v>25.6</v>
      </c>
      <c r="L31" s="48">
        <v>23.7</v>
      </c>
      <c r="M31" s="48">
        <v>22.1</v>
      </c>
      <c r="N31" s="48">
        <v>20.7</v>
      </c>
      <c r="O31" s="48">
        <v>19.600000000000001</v>
      </c>
      <c r="P31" s="48">
        <v>18.600000000000001</v>
      </c>
      <c r="Q31" s="48">
        <v>17.7</v>
      </c>
      <c r="R31" s="48">
        <v>17</v>
      </c>
      <c r="S31" s="48">
        <v>16.3</v>
      </c>
      <c r="T31" s="48">
        <v>15.7</v>
      </c>
      <c r="U31" s="48">
        <v>15.1</v>
      </c>
    </row>
    <row r="32" spans="1:21" x14ac:dyDescent="0.25">
      <c r="A32" s="35">
        <v>25</v>
      </c>
      <c r="B32" s="48">
        <v>221.4</v>
      </c>
      <c r="C32" s="48">
        <v>112.7</v>
      </c>
      <c r="D32" s="48">
        <v>76.5</v>
      </c>
      <c r="E32" s="48">
        <v>58.4</v>
      </c>
      <c r="F32" s="48">
        <v>47.6</v>
      </c>
      <c r="G32" s="48">
        <v>40.4</v>
      </c>
      <c r="H32" s="48">
        <v>35.200000000000003</v>
      </c>
      <c r="I32" s="48">
        <v>31.4</v>
      </c>
      <c r="J32" s="48">
        <v>28.4</v>
      </c>
      <c r="K32" s="48">
        <v>26</v>
      </c>
      <c r="L32" s="48">
        <v>24</v>
      </c>
      <c r="M32" s="48">
        <v>22.4</v>
      </c>
      <c r="N32" s="48">
        <v>21</v>
      </c>
      <c r="O32" s="48">
        <v>19.899999999999999</v>
      </c>
      <c r="P32" s="48">
        <v>18.899999999999999</v>
      </c>
      <c r="Q32" s="48">
        <v>18</v>
      </c>
      <c r="R32" s="48">
        <v>17.2</v>
      </c>
      <c r="S32" s="48">
        <v>16.5</v>
      </c>
      <c r="T32" s="48">
        <v>15.9</v>
      </c>
      <c r="U32" s="48">
        <v>15.4</v>
      </c>
    </row>
    <row r="33" spans="1:21" x14ac:dyDescent="0.25">
      <c r="A33" s="35">
        <v>26</v>
      </c>
      <c r="B33" s="48">
        <v>224.7</v>
      </c>
      <c r="C33" s="48">
        <v>114.4</v>
      </c>
      <c r="D33" s="48">
        <v>77.7</v>
      </c>
      <c r="E33" s="48">
        <v>59.3</v>
      </c>
      <c r="F33" s="48">
        <v>48.3</v>
      </c>
      <c r="G33" s="48">
        <v>41</v>
      </c>
      <c r="H33" s="48">
        <v>35.700000000000003</v>
      </c>
      <c r="I33" s="48">
        <v>31.8</v>
      </c>
      <c r="J33" s="48">
        <v>28.8</v>
      </c>
      <c r="K33" s="48">
        <v>26.4</v>
      </c>
      <c r="L33" s="48">
        <v>24.4</v>
      </c>
      <c r="M33" s="48">
        <v>22.7</v>
      </c>
      <c r="N33" s="48">
        <v>21.4</v>
      </c>
      <c r="O33" s="48">
        <v>20.2</v>
      </c>
      <c r="P33" s="48">
        <v>19.100000000000001</v>
      </c>
      <c r="Q33" s="48">
        <v>18.3</v>
      </c>
      <c r="R33" s="48">
        <v>17.5</v>
      </c>
      <c r="S33" s="48">
        <v>16.8</v>
      </c>
      <c r="T33" s="48">
        <v>16.2</v>
      </c>
      <c r="U33" s="48">
        <v>15.6</v>
      </c>
    </row>
    <row r="34" spans="1:21" x14ac:dyDescent="0.25">
      <c r="A34" s="35">
        <v>27</v>
      </c>
      <c r="B34" s="48">
        <v>228</v>
      </c>
      <c r="C34" s="48">
        <v>116.1</v>
      </c>
      <c r="D34" s="48">
        <v>78.8</v>
      </c>
      <c r="E34" s="48">
        <v>60.2</v>
      </c>
      <c r="F34" s="48">
        <v>49</v>
      </c>
      <c r="G34" s="48">
        <v>41.6</v>
      </c>
      <c r="H34" s="48">
        <v>36.299999999999997</v>
      </c>
      <c r="I34" s="48">
        <v>32.299999999999997</v>
      </c>
      <c r="J34" s="48">
        <v>29.2</v>
      </c>
      <c r="K34" s="48">
        <v>26.8</v>
      </c>
      <c r="L34" s="48">
        <v>24.8</v>
      </c>
      <c r="M34" s="48">
        <v>23.1</v>
      </c>
      <c r="N34" s="48">
        <v>21.7</v>
      </c>
      <c r="O34" s="48">
        <v>20.5</v>
      </c>
      <c r="P34" s="48">
        <v>19.399999999999999</v>
      </c>
      <c r="Q34" s="48">
        <v>18.5</v>
      </c>
      <c r="R34" s="48">
        <v>17.7</v>
      </c>
      <c r="S34" s="48">
        <v>17</v>
      </c>
      <c r="T34" s="48">
        <v>16.399999999999999</v>
      </c>
      <c r="U34" s="48">
        <v>15.8</v>
      </c>
    </row>
    <row r="35" spans="1:21" x14ac:dyDescent="0.25">
      <c r="A35" s="35">
        <v>28</v>
      </c>
      <c r="B35" s="48">
        <v>231.3</v>
      </c>
      <c r="C35" s="48">
        <v>117.8</v>
      </c>
      <c r="D35" s="48">
        <v>80</v>
      </c>
      <c r="E35" s="48">
        <v>61.1</v>
      </c>
      <c r="F35" s="48">
        <v>49.7</v>
      </c>
      <c r="G35" s="48">
        <v>42.2</v>
      </c>
      <c r="H35" s="48">
        <v>36.799999999999997</v>
      </c>
      <c r="I35" s="48">
        <v>32.799999999999997</v>
      </c>
      <c r="J35" s="48">
        <v>29.7</v>
      </c>
      <c r="K35" s="48">
        <v>27.2</v>
      </c>
      <c r="L35" s="48">
        <v>25.1</v>
      </c>
      <c r="M35" s="48">
        <v>23.4</v>
      </c>
      <c r="N35" s="48">
        <v>22</v>
      </c>
      <c r="O35" s="48">
        <v>20.8</v>
      </c>
      <c r="P35" s="48">
        <v>19.7</v>
      </c>
      <c r="Q35" s="48">
        <v>18.8</v>
      </c>
      <c r="R35" s="48">
        <v>18</v>
      </c>
      <c r="S35" s="48">
        <v>17.3</v>
      </c>
      <c r="T35" s="48">
        <v>16.600000000000001</v>
      </c>
      <c r="U35" s="48">
        <v>16.100000000000001</v>
      </c>
    </row>
    <row r="36" spans="1:21" x14ac:dyDescent="0.25">
      <c r="A36" s="35">
        <v>29</v>
      </c>
      <c r="B36" s="48">
        <v>234.7</v>
      </c>
      <c r="C36" s="48">
        <v>119.5</v>
      </c>
      <c r="D36" s="48">
        <v>81.099999999999994</v>
      </c>
      <c r="E36" s="48">
        <v>62</v>
      </c>
      <c r="F36" s="48">
        <v>50.5</v>
      </c>
      <c r="G36" s="48">
        <v>42.8</v>
      </c>
      <c r="H36" s="48">
        <v>37.4</v>
      </c>
      <c r="I36" s="48">
        <v>33.299999999999997</v>
      </c>
      <c r="J36" s="48">
        <v>30.1</v>
      </c>
      <c r="K36" s="48">
        <v>27.6</v>
      </c>
      <c r="L36" s="48">
        <v>25.5</v>
      </c>
      <c r="M36" s="48">
        <v>23.8</v>
      </c>
      <c r="N36" s="48">
        <v>22.3</v>
      </c>
      <c r="O36" s="48">
        <v>21.1</v>
      </c>
      <c r="P36" s="48">
        <v>20</v>
      </c>
      <c r="Q36" s="48">
        <v>19.100000000000001</v>
      </c>
      <c r="R36" s="48">
        <v>18.3</v>
      </c>
      <c r="S36" s="48">
        <v>17.5</v>
      </c>
      <c r="T36" s="48">
        <v>16.899999999999999</v>
      </c>
      <c r="U36" s="48">
        <v>16.3</v>
      </c>
    </row>
    <row r="37" spans="1:21" x14ac:dyDescent="0.25">
      <c r="A37" s="35">
        <v>30</v>
      </c>
      <c r="B37" s="48">
        <v>238.1</v>
      </c>
      <c r="C37" s="48">
        <v>121.3</v>
      </c>
      <c r="D37" s="48">
        <v>82.3</v>
      </c>
      <c r="E37" s="48">
        <v>62.9</v>
      </c>
      <c r="F37" s="48">
        <v>51.2</v>
      </c>
      <c r="G37" s="48">
        <v>43.4</v>
      </c>
      <c r="H37" s="48">
        <v>37.9</v>
      </c>
      <c r="I37" s="48">
        <v>33.799999999999997</v>
      </c>
      <c r="J37" s="48">
        <v>30.5</v>
      </c>
      <c r="K37" s="48">
        <v>28</v>
      </c>
      <c r="L37" s="48">
        <v>25.9</v>
      </c>
      <c r="M37" s="48">
        <v>24.1</v>
      </c>
      <c r="N37" s="48">
        <v>22.7</v>
      </c>
      <c r="O37" s="48">
        <v>21.4</v>
      </c>
      <c r="P37" s="48">
        <v>20.3</v>
      </c>
      <c r="Q37" s="48">
        <v>19.399999999999999</v>
      </c>
      <c r="R37" s="48">
        <v>18.5</v>
      </c>
      <c r="S37" s="48">
        <v>17.8</v>
      </c>
      <c r="T37" s="48">
        <v>17.100000000000001</v>
      </c>
      <c r="U37" s="48">
        <v>16.600000000000001</v>
      </c>
    </row>
    <row r="38" spans="1:21" x14ac:dyDescent="0.25">
      <c r="A38" s="35">
        <v>31</v>
      </c>
      <c r="B38" s="48">
        <v>241.6</v>
      </c>
      <c r="C38" s="48">
        <v>123</v>
      </c>
      <c r="D38" s="48">
        <v>83.5</v>
      </c>
      <c r="E38" s="48">
        <v>63.8</v>
      </c>
      <c r="F38" s="48">
        <v>52</v>
      </c>
      <c r="G38" s="48">
        <v>44.1</v>
      </c>
      <c r="H38" s="48">
        <v>38.5</v>
      </c>
      <c r="I38" s="48">
        <v>34.299999999999997</v>
      </c>
      <c r="J38" s="48">
        <v>31</v>
      </c>
      <c r="K38" s="48">
        <v>28.4</v>
      </c>
      <c r="L38" s="48">
        <v>26.3</v>
      </c>
      <c r="M38" s="48">
        <v>24.5</v>
      </c>
      <c r="N38" s="48">
        <v>23</v>
      </c>
      <c r="O38" s="48">
        <v>21.7</v>
      </c>
      <c r="P38" s="48">
        <v>20.6</v>
      </c>
      <c r="Q38" s="48">
        <v>19.7</v>
      </c>
      <c r="R38" s="48">
        <v>18.8</v>
      </c>
      <c r="S38" s="48">
        <v>18.100000000000001</v>
      </c>
      <c r="T38" s="48">
        <v>17.399999999999999</v>
      </c>
      <c r="U38" s="48">
        <v>16.8</v>
      </c>
    </row>
    <row r="39" spans="1:21" x14ac:dyDescent="0.25">
      <c r="A39" s="35">
        <v>32</v>
      </c>
      <c r="B39" s="48">
        <v>245.1</v>
      </c>
      <c r="C39" s="48">
        <v>124.8</v>
      </c>
      <c r="D39" s="48">
        <v>84.7</v>
      </c>
      <c r="E39" s="48">
        <v>64.7</v>
      </c>
      <c r="F39" s="48">
        <v>52.7</v>
      </c>
      <c r="G39" s="48">
        <v>44.7</v>
      </c>
      <c r="H39" s="48">
        <v>39</v>
      </c>
      <c r="I39" s="48">
        <v>34.799999999999997</v>
      </c>
      <c r="J39" s="48">
        <v>31.4</v>
      </c>
      <c r="K39" s="48">
        <v>28.8</v>
      </c>
      <c r="L39" s="48">
        <v>26.6</v>
      </c>
      <c r="M39" s="48">
        <v>24.8</v>
      </c>
      <c r="N39" s="48">
        <v>23.3</v>
      </c>
      <c r="O39" s="48">
        <v>22</v>
      </c>
      <c r="P39" s="48">
        <v>20.9</v>
      </c>
      <c r="Q39" s="48">
        <v>20</v>
      </c>
      <c r="R39" s="48">
        <v>19.100000000000001</v>
      </c>
      <c r="S39" s="48">
        <v>18.3</v>
      </c>
      <c r="T39" s="48">
        <v>17.7</v>
      </c>
      <c r="U39" s="48">
        <v>17.100000000000001</v>
      </c>
    </row>
    <row r="40" spans="1:21" x14ac:dyDescent="0.25">
      <c r="A40" s="35">
        <v>33</v>
      </c>
      <c r="B40" s="48">
        <v>248.7</v>
      </c>
      <c r="C40" s="48">
        <v>126.7</v>
      </c>
      <c r="D40" s="48">
        <v>86</v>
      </c>
      <c r="E40" s="48">
        <v>65.7</v>
      </c>
      <c r="F40" s="48">
        <v>53.5</v>
      </c>
      <c r="G40" s="48">
        <v>45.4</v>
      </c>
      <c r="H40" s="48">
        <v>39.6</v>
      </c>
      <c r="I40" s="48">
        <v>35.299999999999997</v>
      </c>
      <c r="J40" s="48">
        <v>31.9</v>
      </c>
      <c r="K40" s="48">
        <v>29.2</v>
      </c>
      <c r="L40" s="48">
        <v>27</v>
      </c>
      <c r="M40" s="48">
        <v>25.2</v>
      </c>
      <c r="N40" s="48">
        <v>23.7</v>
      </c>
      <c r="O40" s="48">
        <v>22.4</v>
      </c>
      <c r="P40" s="48">
        <v>21.2</v>
      </c>
      <c r="Q40" s="48">
        <v>20.3</v>
      </c>
      <c r="R40" s="48">
        <v>19.399999999999999</v>
      </c>
      <c r="S40" s="48">
        <v>18.600000000000001</v>
      </c>
      <c r="T40" s="48">
        <v>17.899999999999999</v>
      </c>
      <c r="U40" s="48">
        <v>17.3</v>
      </c>
    </row>
    <row r="41" spans="1:21" x14ac:dyDescent="0.25">
      <c r="A41" s="35">
        <v>34</v>
      </c>
      <c r="B41" s="48">
        <v>252.3</v>
      </c>
      <c r="C41" s="48">
        <v>128.5</v>
      </c>
      <c r="D41" s="48">
        <v>87.2</v>
      </c>
      <c r="E41" s="48">
        <v>66.599999999999994</v>
      </c>
      <c r="F41" s="48">
        <v>54.3</v>
      </c>
      <c r="G41" s="48">
        <v>46</v>
      </c>
      <c r="H41" s="48">
        <v>40.200000000000003</v>
      </c>
      <c r="I41" s="48">
        <v>35.799999999999997</v>
      </c>
      <c r="J41" s="48">
        <v>32.4</v>
      </c>
      <c r="K41" s="48">
        <v>29.7</v>
      </c>
      <c r="L41" s="48">
        <v>27.4</v>
      </c>
      <c r="M41" s="48">
        <v>25.6</v>
      </c>
      <c r="N41" s="48">
        <v>24</v>
      </c>
      <c r="O41" s="48">
        <v>22.7</v>
      </c>
      <c r="P41" s="48">
        <v>21.6</v>
      </c>
      <c r="Q41" s="48">
        <v>20.6</v>
      </c>
      <c r="R41" s="48">
        <v>19.7</v>
      </c>
      <c r="S41" s="48">
        <v>18.899999999999999</v>
      </c>
      <c r="T41" s="48">
        <v>18.2</v>
      </c>
      <c r="U41" s="48">
        <v>17.600000000000001</v>
      </c>
    </row>
    <row r="42" spans="1:21" x14ac:dyDescent="0.25">
      <c r="A42" s="35">
        <v>35</v>
      </c>
      <c r="B42" s="48">
        <v>256</v>
      </c>
      <c r="C42" s="48">
        <v>130.4</v>
      </c>
      <c r="D42" s="48">
        <v>88.5</v>
      </c>
      <c r="E42" s="48">
        <v>67.599999999999994</v>
      </c>
      <c r="F42" s="48">
        <v>55.1</v>
      </c>
      <c r="G42" s="48">
        <v>46.7</v>
      </c>
      <c r="H42" s="48">
        <v>40.799999999999997</v>
      </c>
      <c r="I42" s="48">
        <v>36.299999999999997</v>
      </c>
      <c r="J42" s="48">
        <v>32.9</v>
      </c>
      <c r="K42" s="48">
        <v>30.1</v>
      </c>
      <c r="L42" s="48">
        <v>27.8</v>
      </c>
      <c r="M42" s="48">
        <v>26</v>
      </c>
      <c r="N42" s="48">
        <v>24.4</v>
      </c>
      <c r="O42" s="48">
        <v>23</v>
      </c>
      <c r="P42" s="48">
        <v>21.9</v>
      </c>
      <c r="Q42" s="48">
        <v>20.9</v>
      </c>
      <c r="R42" s="48">
        <v>20</v>
      </c>
      <c r="S42" s="48">
        <v>19.2</v>
      </c>
      <c r="T42" s="48">
        <v>18.5</v>
      </c>
      <c r="U42" s="48">
        <v>17.899999999999999</v>
      </c>
    </row>
    <row r="43" spans="1:21" x14ac:dyDescent="0.25">
      <c r="A43" s="35">
        <v>36</v>
      </c>
      <c r="B43" s="48">
        <v>259.7</v>
      </c>
      <c r="C43" s="48">
        <v>132.30000000000001</v>
      </c>
      <c r="D43" s="48">
        <v>89.8</v>
      </c>
      <c r="E43" s="48">
        <v>68.599999999999994</v>
      </c>
      <c r="F43" s="48">
        <v>55.9</v>
      </c>
      <c r="G43" s="48">
        <v>47.4</v>
      </c>
      <c r="H43" s="48">
        <v>41.4</v>
      </c>
      <c r="I43" s="48">
        <v>36.799999999999997</v>
      </c>
      <c r="J43" s="48">
        <v>33.299999999999997</v>
      </c>
      <c r="K43" s="48">
        <v>30.5</v>
      </c>
      <c r="L43" s="48">
        <v>28.3</v>
      </c>
      <c r="M43" s="48">
        <v>26.4</v>
      </c>
      <c r="N43" s="48">
        <v>24.8</v>
      </c>
      <c r="O43" s="48">
        <v>23.4</v>
      </c>
      <c r="P43" s="48">
        <v>22.2</v>
      </c>
      <c r="Q43" s="48">
        <v>21.2</v>
      </c>
      <c r="R43" s="48">
        <v>20.3</v>
      </c>
      <c r="S43" s="48">
        <v>19.5</v>
      </c>
      <c r="T43" s="48">
        <v>18.8</v>
      </c>
      <c r="U43" s="48">
        <v>18.100000000000001</v>
      </c>
    </row>
    <row r="44" spans="1:21" x14ac:dyDescent="0.25">
      <c r="A44" s="35">
        <v>37</v>
      </c>
      <c r="B44" s="48">
        <v>263.5</v>
      </c>
      <c r="C44" s="48">
        <v>134.19999999999999</v>
      </c>
      <c r="D44" s="48">
        <v>91.1</v>
      </c>
      <c r="E44" s="48">
        <v>69.599999999999994</v>
      </c>
      <c r="F44" s="48">
        <v>56.7</v>
      </c>
      <c r="G44" s="48">
        <v>48.1</v>
      </c>
      <c r="H44" s="48">
        <v>42</v>
      </c>
      <c r="I44" s="48">
        <v>37.4</v>
      </c>
      <c r="J44" s="48">
        <v>33.799999999999997</v>
      </c>
      <c r="K44" s="48">
        <v>31</v>
      </c>
      <c r="L44" s="48">
        <v>28.7</v>
      </c>
      <c r="M44" s="48">
        <v>26.8</v>
      </c>
      <c r="N44" s="48">
        <v>25.1</v>
      </c>
      <c r="O44" s="48">
        <v>23.7</v>
      </c>
      <c r="P44" s="48">
        <v>22.5</v>
      </c>
      <c r="Q44" s="48">
        <v>21.5</v>
      </c>
      <c r="R44" s="48">
        <v>20.6</v>
      </c>
      <c r="S44" s="48">
        <v>19.8</v>
      </c>
      <c r="T44" s="48">
        <v>19.100000000000001</v>
      </c>
      <c r="U44" s="48">
        <v>18.399999999999999</v>
      </c>
    </row>
    <row r="45" spans="1:21" x14ac:dyDescent="0.25">
      <c r="A45" s="35">
        <v>38</v>
      </c>
      <c r="B45" s="48">
        <v>267.3</v>
      </c>
      <c r="C45" s="48">
        <v>136.19999999999999</v>
      </c>
      <c r="D45" s="48">
        <v>92.4</v>
      </c>
      <c r="E45" s="48">
        <v>70.599999999999994</v>
      </c>
      <c r="F45" s="48">
        <v>57.5</v>
      </c>
      <c r="G45" s="48">
        <v>48.8</v>
      </c>
      <c r="H45" s="48">
        <v>42.6</v>
      </c>
      <c r="I45" s="48">
        <v>37.9</v>
      </c>
      <c r="J45" s="48">
        <v>34.299999999999997</v>
      </c>
      <c r="K45" s="48">
        <v>31.5</v>
      </c>
      <c r="L45" s="48">
        <v>29.1</v>
      </c>
      <c r="M45" s="48">
        <v>27.2</v>
      </c>
      <c r="N45" s="48">
        <v>25.5</v>
      </c>
      <c r="O45" s="48">
        <v>24.1</v>
      </c>
      <c r="P45" s="48">
        <v>22.9</v>
      </c>
      <c r="Q45" s="48">
        <v>21.8</v>
      </c>
      <c r="R45" s="48">
        <v>20.9</v>
      </c>
      <c r="S45" s="48">
        <v>20.100000000000001</v>
      </c>
      <c r="T45" s="48">
        <v>19.399999999999999</v>
      </c>
      <c r="U45" s="48">
        <v>18.7</v>
      </c>
    </row>
    <row r="46" spans="1:21" x14ac:dyDescent="0.25">
      <c r="A46" s="35">
        <v>39</v>
      </c>
      <c r="B46" s="48">
        <v>271.2</v>
      </c>
      <c r="C46" s="48">
        <v>138.1</v>
      </c>
      <c r="D46" s="48">
        <v>93.8</v>
      </c>
      <c r="E46" s="48">
        <v>71.599999999999994</v>
      </c>
      <c r="F46" s="48">
        <v>58.4</v>
      </c>
      <c r="G46" s="48">
        <v>49.5</v>
      </c>
      <c r="H46" s="48">
        <v>43.2</v>
      </c>
      <c r="I46" s="48">
        <v>38.5</v>
      </c>
      <c r="J46" s="48">
        <v>34.799999999999997</v>
      </c>
      <c r="K46" s="48">
        <v>31.9</v>
      </c>
      <c r="L46" s="48">
        <v>29.5</v>
      </c>
      <c r="M46" s="48">
        <v>27.6</v>
      </c>
      <c r="N46" s="48">
        <v>25.9</v>
      </c>
      <c r="O46" s="48">
        <v>24.5</v>
      </c>
      <c r="P46" s="48">
        <v>23.2</v>
      </c>
      <c r="Q46" s="48">
        <v>22.2</v>
      </c>
      <c r="R46" s="48">
        <v>21.2</v>
      </c>
      <c r="S46" s="48">
        <v>20.399999999999999</v>
      </c>
      <c r="T46" s="48">
        <v>19.7</v>
      </c>
      <c r="U46" s="48">
        <v>19</v>
      </c>
    </row>
    <row r="47" spans="1:21" x14ac:dyDescent="0.25">
      <c r="A47" s="35">
        <v>40</v>
      </c>
      <c r="B47" s="48">
        <v>275.2</v>
      </c>
      <c r="C47" s="48">
        <v>140.1</v>
      </c>
      <c r="D47" s="48">
        <v>95.2</v>
      </c>
      <c r="E47" s="48">
        <v>72.7</v>
      </c>
      <c r="F47" s="48">
        <v>59.2</v>
      </c>
      <c r="G47" s="48">
        <v>50.3</v>
      </c>
      <c r="H47" s="48">
        <v>43.9</v>
      </c>
      <c r="I47" s="48">
        <v>39.1</v>
      </c>
      <c r="J47" s="48">
        <v>35.4</v>
      </c>
      <c r="K47" s="48">
        <v>32.4</v>
      </c>
      <c r="L47" s="48">
        <v>30</v>
      </c>
      <c r="M47" s="48">
        <v>28</v>
      </c>
      <c r="N47" s="48">
        <v>26.3</v>
      </c>
      <c r="O47" s="48">
        <v>24.9</v>
      </c>
      <c r="P47" s="48">
        <v>23.6</v>
      </c>
      <c r="Q47" s="48">
        <v>22.5</v>
      </c>
      <c r="R47" s="48">
        <v>21.6</v>
      </c>
      <c r="S47" s="48">
        <v>20.7</v>
      </c>
      <c r="T47" s="48">
        <v>20</v>
      </c>
      <c r="U47" s="48">
        <v>19.3</v>
      </c>
    </row>
    <row r="48" spans="1:21" x14ac:dyDescent="0.25">
      <c r="A48" s="35">
        <v>41</v>
      </c>
      <c r="B48" s="48">
        <v>279.2</v>
      </c>
      <c r="C48" s="48">
        <v>142.19999999999999</v>
      </c>
      <c r="D48" s="48">
        <v>96.6</v>
      </c>
      <c r="E48" s="48">
        <v>73.8</v>
      </c>
      <c r="F48" s="48">
        <v>60.1</v>
      </c>
      <c r="G48" s="48">
        <v>51</v>
      </c>
      <c r="H48" s="48">
        <v>44.5</v>
      </c>
      <c r="I48" s="48">
        <v>39.700000000000003</v>
      </c>
      <c r="J48" s="48">
        <v>35.9</v>
      </c>
      <c r="K48" s="48">
        <v>32.9</v>
      </c>
      <c r="L48" s="48">
        <v>30.4</v>
      </c>
      <c r="M48" s="48">
        <v>28.4</v>
      </c>
      <c r="N48" s="48">
        <v>26.7</v>
      </c>
      <c r="O48" s="48">
        <v>25.2</v>
      </c>
      <c r="P48" s="48">
        <v>24</v>
      </c>
      <c r="Q48" s="48">
        <v>22.9</v>
      </c>
      <c r="R48" s="48">
        <v>21.9</v>
      </c>
      <c r="S48" s="48">
        <v>21.1</v>
      </c>
      <c r="T48" s="48">
        <v>20.3</v>
      </c>
      <c r="U48" s="48">
        <v>19.600000000000001</v>
      </c>
    </row>
    <row r="49" spans="1:21" x14ac:dyDescent="0.25">
      <c r="A49" s="35">
        <v>42</v>
      </c>
      <c r="B49" s="48">
        <v>283.2</v>
      </c>
      <c r="C49" s="48">
        <v>144.30000000000001</v>
      </c>
      <c r="D49" s="48">
        <v>98</v>
      </c>
      <c r="E49" s="48">
        <v>74.8</v>
      </c>
      <c r="F49" s="48">
        <v>61</v>
      </c>
      <c r="G49" s="48">
        <v>51.8</v>
      </c>
      <c r="H49" s="48">
        <v>45.2</v>
      </c>
      <c r="I49" s="48">
        <v>40.299999999999997</v>
      </c>
      <c r="J49" s="48">
        <v>36.4</v>
      </c>
      <c r="K49" s="48">
        <v>33.4</v>
      </c>
      <c r="L49" s="48">
        <v>30.9</v>
      </c>
      <c r="M49" s="48">
        <v>28.9</v>
      </c>
      <c r="N49" s="48">
        <v>27.1</v>
      </c>
      <c r="O49" s="48">
        <v>25.6</v>
      </c>
      <c r="P49" s="48">
        <v>24.4</v>
      </c>
      <c r="Q49" s="48">
        <v>23.3</v>
      </c>
      <c r="R49" s="48">
        <v>22.3</v>
      </c>
      <c r="S49" s="48">
        <v>21.4</v>
      </c>
      <c r="T49" s="48">
        <v>20.7</v>
      </c>
      <c r="U49" s="48">
        <v>20</v>
      </c>
    </row>
    <row r="50" spans="1:21" x14ac:dyDescent="0.25">
      <c r="A50" s="35">
        <v>43</v>
      </c>
      <c r="B50" s="48">
        <v>287.3</v>
      </c>
      <c r="C50" s="48">
        <v>146.4</v>
      </c>
      <c r="D50" s="48">
        <v>99.4</v>
      </c>
      <c r="E50" s="48">
        <v>75.900000000000006</v>
      </c>
      <c r="F50" s="48">
        <v>61.9</v>
      </c>
      <c r="G50" s="48">
        <v>52.5</v>
      </c>
      <c r="H50" s="48">
        <v>45.9</v>
      </c>
      <c r="I50" s="48">
        <v>40.9</v>
      </c>
      <c r="J50" s="48">
        <v>37</v>
      </c>
      <c r="K50" s="48">
        <v>33.9</v>
      </c>
      <c r="L50" s="48">
        <v>31.4</v>
      </c>
      <c r="M50" s="48">
        <v>29.3</v>
      </c>
      <c r="N50" s="48">
        <v>27.5</v>
      </c>
      <c r="O50" s="48">
        <v>26</v>
      </c>
      <c r="P50" s="48">
        <v>24.8</v>
      </c>
      <c r="Q50" s="48">
        <v>23.6</v>
      </c>
      <c r="R50" s="48">
        <v>22.6</v>
      </c>
      <c r="S50" s="48">
        <v>21.8</v>
      </c>
      <c r="T50" s="48">
        <v>21</v>
      </c>
      <c r="U50" s="48">
        <v>20.3</v>
      </c>
    </row>
    <row r="51" spans="1:21" x14ac:dyDescent="0.25">
      <c r="A51" s="35">
        <v>44</v>
      </c>
      <c r="B51" s="48">
        <v>291.5</v>
      </c>
      <c r="C51" s="48">
        <v>148.5</v>
      </c>
      <c r="D51" s="48">
        <v>100.9</v>
      </c>
      <c r="E51" s="48">
        <v>77.099999999999994</v>
      </c>
      <c r="F51" s="48">
        <v>62.8</v>
      </c>
      <c r="G51" s="48">
        <v>53.3</v>
      </c>
      <c r="H51" s="48">
        <v>46.5</v>
      </c>
      <c r="I51" s="48">
        <v>41.5</v>
      </c>
      <c r="J51" s="48">
        <v>37.6</v>
      </c>
      <c r="K51" s="48">
        <v>34.4</v>
      </c>
      <c r="L51" s="48">
        <v>31.9</v>
      </c>
      <c r="M51" s="48">
        <v>29.8</v>
      </c>
      <c r="N51" s="48">
        <v>28</v>
      </c>
      <c r="O51" s="48">
        <v>26.5</v>
      </c>
      <c r="P51" s="48">
        <v>25.2</v>
      </c>
      <c r="Q51" s="48">
        <v>24</v>
      </c>
      <c r="R51" s="48">
        <v>23</v>
      </c>
      <c r="S51" s="48">
        <v>22.1</v>
      </c>
      <c r="T51" s="48">
        <v>21.3</v>
      </c>
      <c r="U51" s="48">
        <v>20.6</v>
      </c>
    </row>
    <row r="52" spans="1:21" x14ac:dyDescent="0.25">
      <c r="A52" s="35">
        <v>45</v>
      </c>
      <c r="B52" s="48">
        <v>295.7</v>
      </c>
      <c r="C52" s="48">
        <v>150.6</v>
      </c>
      <c r="D52" s="48">
        <v>102.3</v>
      </c>
      <c r="E52" s="48">
        <v>78.2</v>
      </c>
      <c r="F52" s="48">
        <v>63.7</v>
      </c>
      <c r="G52" s="48">
        <v>54.1</v>
      </c>
      <c r="H52" s="48">
        <v>47.3</v>
      </c>
      <c r="I52" s="48">
        <v>42.1</v>
      </c>
      <c r="J52" s="48">
        <v>38.1</v>
      </c>
      <c r="K52" s="48">
        <v>35</v>
      </c>
      <c r="L52" s="48">
        <v>32.4</v>
      </c>
      <c r="M52" s="48">
        <v>30.2</v>
      </c>
      <c r="N52" s="48">
        <v>28.4</v>
      </c>
      <c r="O52" s="48">
        <v>26.9</v>
      </c>
      <c r="P52" s="48">
        <v>25.6</v>
      </c>
      <c r="Q52" s="48">
        <v>24.4</v>
      </c>
      <c r="R52" s="48">
        <v>23.4</v>
      </c>
      <c r="S52" s="48">
        <v>22.5</v>
      </c>
      <c r="T52" s="48">
        <v>21.7</v>
      </c>
      <c r="U52" s="48">
        <v>21</v>
      </c>
    </row>
    <row r="53" spans="1:21" x14ac:dyDescent="0.25">
      <c r="A53" s="35">
        <v>46</v>
      </c>
      <c r="B53" s="48">
        <v>299.89999999999998</v>
      </c>
      <c r="C53" s="48">
        <v>152.80000000000001</v>
      </c>
      <c r="D53" s="48">
        <v>103.8</v>
      </c>
      <c r="E53" s="48">
        <v>79.3</v>
      </c>
      <c r="F53" s="48">
        <v>64.7</v>
      </c>
      <c r="G53" s="48">
        <v>54.9</v>
      </c>
      <c r="H53" s="48">
        <v>48</v>
      </c>
      <c r="I53" s="48">
        <v>42.8</v>
      </c>
      <c r="J53" s="48">
        <v>38.700000000000003</v>
      </c>
      <c r="K53" s="48">
        <v>35.5</v>
      </c>
      <c r="L53" s="48">
        <v>32.9</v>
      </c>
      <c r="M53" s="48">
        <v>30.7</v>
      </c>
      <c r="N53" s="48">
        <v>28.9</v>
      </c>
      <c r="O53" s="48">
        <v>27.3</v>
      </c>
      <c r="P53" s="48">
        <v>26</v>
      </c>
      <c r="Q53" s="48">
        <v>24.8</v>
      </c>
      <c r="R53" s="48">
        <v>23.8</v>
      </c>
      <c r="S53" s="48">
        <v>22.9</v>
      </c>
      <c r="T53" s="48">
        <v>22.1</v>
      </c>
      <c r="U53" s="48">
        <v>21.4</v>
      </c>
    </row>
    <row r="54" spans="1:21" x14ac:dyDescent="0.25">
      <c r="A54" s="35">
        <v>47</v>
      </c>
      <c r="B54" s="48">
        <v>304.2</v>
      </c>
      <c r="C54" s="48">
        <v>155</v>
      </c>
      <c r="D54" s="48">
        <v>105.3</v>
      </c>
      <c r="E54" s="48">
        <v>80.5</v>
      </c>
      <c r="F54" s="48">
        <v>65.599999999999994</v>
      </c>
      <c r="G54" s="48">
        <v>55.7</v>
      </c>
      <c r="H54" s="48">
        <v>48.7</v>
      </c>
      <c r="I54" s="48">
        <v>43.4</v>
      </c>
      <c r="J54" s="48">
        <v>39.299999999999997</v>
      </c>
      <c r="K54" s="48">
        <v>36.1</v>
      </c>
      <c r="L54" s="48">
        <v>33.4</v>
      </c>
      <c r="M54" s="48">
        <v>31.2</v>
      </c>
      <c r="N54" s="48">
        <v>29.4</v>
      </c>
      <c r="O54" s="48">
        <v>27.8</v>
      </c>
      <c r="P54" s="48">
        <v>26.4</v>
      </c>
      <c r="Q54" s="48">
        <v>25.2</v>
      </c>
      <c r="R54" s="48">
        <v>24.2</v>
      </c>
      <c r="S54" s="48">
        <v>23.3</v>
      </c>
      <c r="T54" s="48">
        <v>22.4</v>
      </c>
      <c r="U54" s="48"/>
    </row>
    <row r="55" spans="1:21" x14ac:dyDescent="0.25">
      <c r="A55" s="35">
        <v>48</v>
      </c>
      <c r="B55" s="48">
        <v>308.60000000000002</v>
      </c>
      <c r="C55" s="48">
        <v>157.30000000000001</v>
      </c>
      <c r="D55" s="48">
        <v>106.9</v>
      </c>
      <c r="E55" s="48">
        <v>81.7</v>
      </c>
      <c r="F55" s="48">
        <v>66.599999999999994</v>
      </c>
      <c r="G55" s="48">
        <v>56.6</v>
      </c>
      <c r="H55" s="48">
        <v>49.4</v>
      </c>
      <c r="I55" s="48">
        <v>44.1</v>
      </c>
      <c r="J55" s="48">
        <v>39.9</v>
      </c>
      <c r="K55" s="48">
        <v>36.6</v>
      </c>
      <c r="L55" s="48">
        <v>33.9</v>
      </c>
      <c r="M55" s="48">
        <v>31.7</v>
      </c>
      <c r="N55" s="48">
        <v>29.8</v>
      </c>
      <c r="O55" s="48">
        <v>28.2</v>
      </c>
      <c r="P55" s="48">
        <v>26.8</v>
      </c>
      <c r="Q55" s="48">
        <v>25.6</v>
      </c>
      <c r="R55" s="48">
        <v>24.6</v>
      </c>
      <c r="S55" s="48">
        <v>23.7</v>
      </c>
      <c r="T55" s="48"/>
      <c r="U55" s="48"/>
    </row>
    <row r="56" spans="1:21" x14ac:dyDescent="0.25">
      <c r="A56" s="35">
        <v>49</v>
      </c>
      <c r="B56" s="48">
        <v>313</v>
      </c>
      <c r="C56" s="48">
        <v>159.5</v>
      </c>
      <c r="D56" s="48">
        <v>108.4</v>
      </c>
      <c r="E56" s="48">
        <v>82.9</v>
      </c>
      <c r="F56" s="48">
        <v>67.599999999999994</v>
      </c>
      <c r="G56" s="48">
        <v>57.4</v>
      </c>
      <c r="H56" s="48">
        <v>50.2</v>
      </c>
      <c r="I56" s="48">
        <v>44.8</v>
      </c>
      <c r="J56" s="48">
        <v>40.6</v>
      </c>
      <c r="K56" s="48">
        <v>37.200000000000003</v>
      </c>
      <c r="L56" s="48">
        <v>34.5</v>
      </c>
      <c r="M56" s="48">
        <v>32.200000000000003</v>
      </c>
      <c r="N56" s="48">
        <v>30.3</v>
      </c>
      <c r="O56" s="48">
        <v>28.7</v>
      </c>
      <c r="P56" s="48">
        <v>27.3</v>
      </c>
      <c r="Q56" s="48">
        <v>26.1</v>
      </c>
      <c r="R56" s="48">
        <v>25</v>
      </c>
      <c r="S56" s="48"/>
      <c r="T56" s="48"/>
      <c r="U56" s="48"/>
    </row>
    <row r="57" spans="1:21" x14ac:dyDescent="0.25">
      <c r="A57" s="35">
        <v>50</v>
      </c>
      <c r="B57" s="48">
        <v>317.39999999999998</v>
      </c>
      <c r="C57" s="48">
        <v>161.80000000000001</v>
      </c>
      <c r="D57" s="48">
        <v>110</v>
      </c>
      <c r="E57" s="48">
        <v>84.1</v>
      </c>
      <c r="F57" s="48">
        <v>68.599999999999994</v>
      </c>
      <c r="G57" s="48">
        <v>58.3</v>
      </c>
      <c r="H57" s="48">
        <v>51</v>
      </c>
      <c r="I57" s="48">
        <v>45.5</v>
      </c>
      <c r="J57" s="48">
        <v>41.2</v>
      </c>
      <c r="K57" s="48">
        <v>37.799999999999997</v>
      </c>
      <c r="L57" s="48">
        <v>35</v>
      </c>
      <c r="M57" s="48">
        <v>32.700000000000003</v>
      </c>
      <c r="N57" s="48">
        <v>30.8</v>
      </c>
      <c r="O57" s="48">
        <v>29.2</v>
      </c>
      <c r="P57" s="48">
        <v>27.7</v>
      </c>
      <c r="Q57" s="48">
        <v>26.5</v>
      </c>
      <c r="R57" s="48"/>
      <c r="S57" s="48"/>
      <c r="T57" s="48"/>
      <c r="U57" s="48"/>
    </row>
    <row r="58" spans="1:21" x14ac:dyDescent="0.25">
      <c r="A58" s="35">
        <v>51</v>
      </c>
      <c r="B58" s="48">
        <v>321.89999999999998</v>
      </c>
      <c r="C58" s="48">
        <v>164.2</v>
      </c>
      <c r="D58" s="48">
        <v>111.6</v>
      </c>
      <c r="E58" s="48">
        <v>85.4</v>
      </c>
      <c r="F58" s="48">
        <v>69.599999999999994</v>
      </c>
      <c r="G58" s="48">
        <v>59.2</v>
      </c>
      <c r="H58" s="48">
        <v>51.7</v>
      </c>
      <c r="I58" s="48">
        <v>46.2</v>
      </c>
      <c r="J58" s="48">
        <v>41.8</v>
      </c>
      <c r="K58" s="48">
        <v>38.4</v>
      </c>
      <c r="L58" s="48">
        <v>35.6</v>
      </c>
      <c r="M58" s="48">
        <v>33.299999999999997</v>
      </c>
      <c r="N58" s="48">
        <v>31.3</v>
      </c>
      <c r="O58" s="48">
        <v>29.6</v>
      </c>
      <c r="P58" s="48">
        <v>28.2</v>
      </c>
      <c r="Q58" s="48"/>
      <c r="R58" s="48"/>
      <c r="S58" s="48"/>
      <c r="T58" s="48"/>
      <c r="U58" s="48"/>
    </row>
    <row r="59" spans="1:21" x14ac:dyDescent="0.25">
      <c r="A59" s="35">
        <v>52</v>
      </c>
      <c r="B59" s="48">
        <v>326.5</v>
      </c>
      <c r="C59" s="48">
        <v>166.5</v>
      </c>
      <c r="D59" s="48">
        <v>113.2</v>
      </c>
      <c r="E59" s="48">
        <v>86.6</v>
      </c>
      <c r="F59" s="48">
        <v>70.7</v>
      </c>
      <c r="G59" s="48">
        <v>60.1</v>
      </c>
      <c r="H59" s="48">
        <v>52.5</v>
      </c>
      <c r="I59" s="48">
        <v>46.9</v>
      </c>
      <c r="J59" s="48">
        <v>42.5</v>
      </c>
      <c r="K59" s="48">
        <v>39</v>
      </c>
      <c r="L59" s="48">
        <v>36.200000000000003</v>
      </c>
      <c r="M59" s="48">
        <v>33.799999999999997</v>
      </c>
      <c r="N59" s="48">
        <v>31.8</v>
      </c>
      <c r="O59" s="48">
        <v>30.1</v>
      </c>
      <c r="P59" s="48"/>
      <c r="Q59" s="48"/>
      <c r="R59" s="48"/>
      <c r="S59" s="48"/>
      <c r="T59" s="48"/>
      <c r="U59" s="48"/>
    </row>
    <row r="60" spans="1:21" x14ac:dyDescent="0.25">
      <c r="A60" s="35">
        <v>53</v>
      </c>
      <c r="B60" s="48">
        <v>331.1</v>
      </c>
      <c r="C60" s="48">
        <v>168.9</v>
      </c>
      <c r="D60" s="48">
        <v>114.9</v>
      </c>
      <c r="E60" s="48">
        <v>87.9</v>
      </c>
      <c r="F60" s="48">
        <v>71.7</v>
      </c>
      <c r="G60" s="48">
        <v>61</v>
      </c>
      <c r="H60" s="48">
        <v>53.3</v>
      </c>
      <c r="I60" s="48">
        <v>47.6</v>
      </c>
      <c r="J60" s="48">
        <v>43.2</v>
      </c>
      <c r="K60" s="48">
        <v>39.6</v>
      </c>
      <c r="L60" s="48">
        <v>36.700000000000003</v>
      </c>
      <c r="M60" s="48">
        <v>34.299999999999997</v>
      </c>
      <c r="N60" s="48">
        <v>32.4</v>
      </c>
      <c r="O60" s="48"/>
      <c r="P60" s="48"/>
      <c r="Q60" s="48"/>
      <c r="R60" s="48"/>
      <c r="S60" s="48"/>
      <c r="T60" s="48"/>
      <c r="U60" s="48"/>
    </row>
    <row r="61" spans="1:21" x14ac:dyDescent="0.25">
      <c r="A61" s="35">
        <v>54</v>
      </c>
      <c r="B61" s="48">
        <v>335.8</v>
      </c>
      <c r="C61" s="48">
        <v>171.3</v>
      </c>
      <c r="D61" s="48">
        <v>116.6</v>
      </c>
      <c r="E61" s="48">
        <v>89.2</v>
      </c>
      <c r="F61" s="48">
        <v>72.8</v>
      </c>
      <c r="G61" s="48">
        <v>61.9</v>
      </c>
      <c r="H61" s="48">
        <v>54.1</v>
      </c>
      <c r="I61" s="48">
        <v>48.3</v>
      </c>
      <c r="J61" s="48">
        <v>43.8</v>
      </c>
      <c r="K61" s="48">
        <v>40.200000000000003</v>
      </c>
      <c r="L61" s="48">
        <v>37.299999999999997</v>
      </c>
      <c r="M61" s="48">
        <v>34.9</v>
      </c>
      <c r="N61" s="48"/>
      <c r="O61" s="48"/>
      <c r="P61" s="48"/>
      <c r="Q61" s="48"/>
      <c r="R61" s="48"/>
      <c r="S61" s="48"/>
      <c r="T61" s="48"/>
      <c r="U61" s="48"/>
    </row>
    <row r="62" spans="1:21" x14ac:dyDescent="0.25">
      <c r="A62" s="35">
        <v>55</v>
      </c>
      <c r="B62" s="48">
        <v>340.6</v>
      </c>
      <c r="C62" s="48">
        <v>173.8</v>
      </c>
      <c r="D62" s="48">
        <v>118.3</v>
      </c>
      <c r="E62" s="48">
        <v>90.5</v>
      </c>
      <c r="F62" s="48">
        <v>73.900000000000006</v>
      </c>
      <c r="G62" s="48">
        <v>62.9</v>
      </c>
      <c r="H62" s="48">
        <v>55</v>
      </c>
      <c r="I62" s="48">
        <v>49.1</v>
      </c>
      <c r="J62" s="48">
        <v>44.5</v>
      </c>
      <c r="K62" s="48">
        <v>40.9</v>
      </c>
      <c r="L62" s="48">
        <v>38</v>
      </c>
      <c r="M62" s="48"/>
      <c r="N62" s="48"/>
      <c r="O62" s="48"/>
      <c r="P62" s="48"/>
      <c r="Q62" s="48"/>
      <c r="R62" s="48"/>
      <c r="S62" s="48"/>
      <c r="T62" s="48"/>
      <c r="U62" s="48"/>
    </row>
    <row r="63" spans="1:21" x14ac:dyDescent="0.25">
      <c r="A63" s="35">
        <v>56</v>
      </c>
      <c r="B63" s="48">
        <v>345.5</v>
      </c>
      <c r="C63" s="48">
        <v>176.3</v>
      </c>
      <c r="D63" s="48">
        <v>120</v>
      </c>
      <c r="E63" s="48">
        <v>91.9</v>
      </c>
      <c r="F63" s="48">
        <v>75</v>
      </c>
      <c r="G63" s="48">
        <v>63.8</v>
      </c>
      <c r="H63" s="48">
        <v>55.8</v>
      </c>
      <c r="I63" s="48">
        <v>49.9</v>
      </c>
      <c r="J63" s="48">
        <v>45.2</v>
      </c>
      <c r="K63" s="48">
        <v>41.6</v>
      </c>
      <c r="L63" s="48"/>
      <c r="M63" s="48"/>
      <c r="N63" s="48"/>
      <c r="O63" s="48"/>
      <c r="P63" s="48"/>
      <c r="Q63" s="48"/>
      <c r="R63" s="48"/>
      <c r="S63" s="48"/>
      <c r="T63" s="48"/>
      <c r="U63" s="48"/>
    </row>
    <row r="64" spans="1:21" x14ac:dyDescent="0.25">
      <c r="A64" s="35">
        <v>57</v>
      </c>
      <c r="B64" s="48">
        <v>350.5</v>
      </c>
      <c r="C64" s="48">
        <v>179</v>
      </c>
      <c r="D64" s="48">
        <v>121.8</v>
      </c>
      <c r="E64" s="48">
        <v>93.3</v>
      </c>
      <c r="F64" s="48">
        <v>76.2</v>
      </c>
      <c r="G64" s="48">
        <v>64.8</v>
      </c>
      <c r="H64" s="48">
        <v>56.7</v>
      </c>
      <c r="I64" s="48">
        <v>50.7</v>
      </c>
      <c r="J64" s="48">
        <v>46</v>
      </c>
      <c r="K64" s="48"/>
      <c r="L64" s="48"/>
      <c r="M64" s="48"/>
      <c r="N64" s="48"/>
      <c r="O64" s="48"/>
      <c r="P64" s="48"/>
      <c r="Q64" s="48"/>
      <c r="R64" s="48"/>
      <c r="S64" s="48"/>
      <c r="T64" s="48"/>
      <c r="U64" s="48"/>
    </row>
    <row r="65" spans="1:21" x14ac:dyDescent="0.25">
      <c r="A65" s="35">
        <v>58</v>
      </c>
      <c r="B65" s="48">
        <v>355.7</v>
      </c>
      <c r="C65" s="48">
        <v>181.6</v>
      </c>
      <c r="D65" s="48">
        <v>123.7</v>
      </c>
      <c r="E65" s="48">
        <v>94.7</v>
      </c>
      <c r="F65" s="48">
        <v>77.400000000000006</v>
      </c>
      <c r="G65" s="48">
        <v>65.8</v>
      </c>
      <c r="H65" s="48">
        <v>57.6</v>
      </c>
      <c r="I65" s="48">
        <v>51.5</v>
      </c>
      <c r="J65" s="48"/>
      <c r="K65" s="48"/>
      <c r="L65" s="48"/>
      <c r="M65" s="48"/>
      <c r="N65" s="48"/>
      <c r="O65" s="48"/>
      <c r="P65" s="48"/>
      <c r="Q65" s="48"/>
      <c r="R65" s="48"/>
      <c r="S65" s="48"/>
      <c r="T65" s="48"/>
      <c r="U65" s="48"/>
    </row>
    <row r="66" spans="1:21" x14ac:dyDescent="0.25">
      <c r="A66" s="35">
        <v>59</v>
      </c>
      <c r="B66" s="48">
        <v>361.1</v>
      </c>
      <c r="C66" s="48">
        <v>184.4</v>
      </c>
      <c r="D66" s="48">
        <v>125.6</v>
      </c>
      <c r="E66" s="48">
        <v>96.2</v>
      </c>
      <c r="F66" s="48">
        <v>78.599999999999994</v>
      </c>
      <c r="G66" s="48">
        <v>66.900000000000006</v>
      </c>
      <c r="H66" s="48">
        <v>58.6</v>
      </c>
      <c r="I66" s="48"/>
      <c r="J66" s="48"/>
      <c r="K66" s="48"/>
      <c r="L66" s="48"/>
      <c r="M66" s="48"/>
      <c r="N66" s="48"/>
      <c r="O66" s="48"/>
      <c r="P66" s="48"/>
      <c r="Q66" s="48"/>
      <c r="R66" s="48"/>
      <c r="S66" s="48"/>
      <c r="T66" s="48"/>
      <c r="U66" s="48"/>
    </row>
    <row r="67" spans="1:21" x14ac:dyDescent="0.25">
      <c r="A67" s="35">
        <v>60</v>
      </c>
      <c r="B67" s="48">
        <v>366.6</v>
      </c>
      <c r="C67" s="48">
        <v>187.2</v>
      </c>
      <c r="D67" s="48">
        <v>127.5</v>
      </c>
      <c r="E67" s="48">
        <v>97.7</v>
      </c>
      <c r="F67" s="48">
        <v>79.900000000000006</v>
      </c>
      <c r="G67" s="48">
        <v>68</v>
      </c>
      <c r="H67" s="48"/>
      <c r="I67" s="48"/>
      <c r="J67" s="48"/>
      <c r="K67" s="48"/>
      <c r="L67" s="48"/>
      <c r="M67" s="48"/>
      <c r="N67" s="48"/>
      <c r="O67" s="48"/>
      <c r="P67" s="48"/>
      <c r="Q67" s="48"/>
      <c r="R67" s="48"/>
      <c r="S67" s="48"/>
      <c r="T67" s="48"/>
      <c r="U67" s="48"/>
    </row>
    <row r="68" spans="1:21" x14ac:dyDescent="0.25">
      <c r="A68" s="35">
        <v>61</v>
      </c>
      <c r="B68" s="48">
        <v>372.3</v>
      </c>
      <c r="C68" s="48">
        <v>190.2</v>
      </c>
      <c r="D68" s="48">
        <v>129.6</v>
      </c>
      <c r="E68" s="48">
        <v>99.3</v>
      </c>
      <c r="F68" s="48">
        <v>81.2</v>
      </c>
      <c r="G68" s="48"/>
      <c r="H68" s="48"/>
      <c r="I68" s="48"/>
      <c r="J68" s="48"/>
      <c r="K68" s="48"/>
      <c r="L68" s="48"/>
      <c r="M68" s="48"/>
      <c r="N68" s="48"/>
      <c r="O68" s="48"/>
      <c r="P68" s="48"/>
      <c r="Q68" s="48"/>
      <c r="R68" s="48"/>
      <c r="S68" s="48"/>
      <c r="T68" s="48"/>
      <c r="U68" s="48"/>
    </row>
    <row r="69" spans="1:21" x14ac:dyDescent="0.25">
      <c r="A69" s="35">
        <v>62</v>
      </c>
      <c r="B69" s="48">
        <v>378.2</v>
      </c>
      <c r="C69" s="48">
        <v>193.3</v>
      </c>
      <c r="D69" s="48">
        <v>131.69999999999999</v>
      </c>
      <c r="E69" s="48">
        <v>101</v>
      </c>
      <c r="F69" s="48"/>
      <c r="G69" s="48"/>
      <c r="H69" s="48"/>
      <c r="I69" s="48"/>
      <c r="J69" s="48"/>
      <c r="K69" s="48"/>
      <c r="L69" s="48"/>
      <c r="M69" s="48"/>
      <c r="N69" s="48"/>
      <c r="O69" s="48"/>
      <c r="P69" s="48"/>
      <c r="Q69" s="48"/>
      <c r="R69" s="48"/>
      <c r="S69" s="48"/>
      <c r="T69" s="48"/>
      <c r="U69" s="48"/>
    </row>
    <row r="70" spans="1:21" x14ac:dyDescent="0.25">
      <c r="A70" s="35">
        <v>63</v>
      </c>
      <c r="B70" s="48">
        <v>384.4</v>
      </c>
      <c r="C70" s="48">
        <v>196.5</v>
      </c>
      <c r="D70" s="48">
        <v>133.9</v>
      </c>
      <c r="E70" s="48"/>
      <c r="F70" s="48"/>
      <c r="G70" s="48"/>
      <c r="H70" s="48"/>
      <c r="I70" s="48"/>
      <c r="J70" s="48"/>
      <c r="K70" s="48"/>
      <c r="L70" s="48"/>
      <c r="M70" s="48"/>
      <c r="N70" s="48"/>
      <c r="O70" s="48"/>
      <c r="P70" s="48"/>
      <c r="Q70" s="48"/>
      <c r="R70" s="48"/>
      <c r="S70" s="48"/>
      <c r="T70" s="48"/>
      <c r="U70" s="48"/>
    </row>
    <row r="71" spans="1:21" x14ac:dyDescent="0.25">
      <c r="A71" s="35">
        <v>64</v>
      </c>
      <c r="B71" s="48">
        <v>390.7</v>
      </c>
      <c r="C71" s="48">
        <v>199.8</v>
      </c>
      <c r="D71" s="48"/>
      <c r="E71" s="48"/>
      <c r="F71" s="48"/>
      <c r="G71" s="48"/>
      <c r="H71" s="48"/>
      <c r="I71" s="48"/>
      <c r="J71" s="48"/>
      <c r="K71" s="48"/>
      <c r="L71" s="48"/>
      <c r="M71" s="48"/>
      <c r="N71" s="48"/>
      <c r="O71" s="48"/>
      <c r="P71" s="48"/>
      <c r="Q71" s="48"/>
      <c r="R71" s="48"/>
      <c r="S71" s="48"/>
      <c r="T71" s="48"/>
      <c r="U71" s="48"/>
    </row>
    <row r="72" spans="1:21" x14ac:dyDescent="0.25">
      <c r="A72" s="35">
        <v>65</v>
      </c>
      <c r="B72" s="48">
        <v>397.3</v>
      </c>
      <c r="C72" s="48"/>
      <c r="D72" s="48"/>
      <c r="E72" s="48"/>
      <c r="F72" s="48"/>
      <c r="G72" s="48"/>
      <c r="H72" s="48"/>
      <c r="I72" s="48"/>
      <c r="J72" s="48"/>
      <c r="K72" s="48"/>
      <c r="L72" s="48"/>
      <c r="M72" s="48"/>
      <c r="N72" s="48"/>
      <c r="O72" s="48"/>
      <c r="P72" s="48"/>
      <c r="Q72" s="48"/>
      <c r="R72" s="48"/>
      <c r="S72" s="48"/>
      <c r="T72" s="48"/>
      <c r="U72" s="48"/>
    </row>
  </sheetData>
  <sheetProtection algorithmName="SHA-512" hashValue="foEvN57OagKL54teyf2gRT0SyHXJKhrPwhb4seu2Af+3/cAFsPjjumKIpyG4gocWYVaUtHGKpyy0fAkRrZz7pA==" saltValue="lGEakH+yrAtLHh+w53sO8g==" spinCount="100000" sheet="1" objects="1" scenarios="1"/>
  <conditionalFormatting sqref="A6:A21">
    <cfRule type="expression" dxfId="209" priority="5" stopIfTrue="1">
      <formula>MOD(ROW(),2)=0</formula>
    </cfRule>
    <cfRule type="expression" dxfId="208" priority="6" stopIfTrue="1">
      <formula>MOD(ROW(),2)&lt;&gt;0</formula>
    </cfRule>
  </conditionalFormatting>
  <conditionalFormatting sqref="A26:A72">
    <cfRule type="expression" dxfId="207" priority="1" stopIfTrue="1">
      <formula>MOD(ROW(),2)=0</formula>
    </cfRule>
    <cfRule type="expression" dxfId="206" priority="2" stopIfTrue="1">
      <formula>MOD(ROW(),2)&lt;&gt;0</formula>
    </cfRule>
  </conditionalFormatting>
  <conditionalFormatting sqref="B6:M21">
    <cfRule type="expression" dxfId="205" priority="7" stopIfTrue="1">
      <formula>MOD(ROW(),2)=0</formula>
    </cfRule>
    <cfRule type="expression" dxfId="204" priority="8" stopIfTrue="1">
      <formula>MOD(ROW(),2)&lt;&gt;0</formula>
    </cfRule>
  </conditionalFormatting>
  <conditionalFormatting sqref="B26:U72">
    <cfRule type="expression" dxfId="203" priority="3" stopIfTrue="1">
      <formula>MOD(ROW(),2)=0</formula>
    </cfRule>
    <cfRule type="expression" dxfId="202" priority="4"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93EC4-FE86-4412-903B-2830D671FE14}">
  <sheetPr codeName="Sheet108"/>
  <dimension ref="A1:U72"/>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x-711</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431</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711</v>
      </c>
      <c r="C14" s="63"/>
      <c r="D14" s="63"/>
      <c r="E14" s="63"/>
      <c r="F14" s="63"/>
      <c r="G14" s="63"/>
      <c r="H14" s="63"/>
      <c r="I14" s="63"/>
      <c r="J14" s="63"/>
      <c r="K14" s="63"/>
      <c r="L14" s="63"/>
      <c r="M14" s="63"/>
    </row>
    <row r="15" spans="1:13" x14ac:dyDescent="0.25">
      <c r="A15" s="56" t="s">
        <v>497</v>
      </c>
      <c r="B15" s="63" t="s">
        <v>587</v>
      </c>
      <c r="C15" s="63"/>
      <c r="D15" s="63"/>
      <c r="E15" s="63"/>
      <c r="F15" s="63"/>
      <c r="G15" s="63"/>
      <c r="H15" s="63"/>
      <c r="I15" s="63"/>
      <c r="J15" s="63"/>
      <c r="K15" s="63"/>
      <c r="L15" s="63"/>
      <c r="M15" s="63"/>
    </row>
    <row r="16" spans="1:13" x14ac:dyDescent="0.25">
      <c r="A16" s="56" t="s">
        <v>168</v>
      </c>
      <c r="B16" s="63" t="s">
        <v>432</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223.8</v>
      </c>
      <c r="C27" s="48">
        <v>114</v>
      </c>
      <c r="D27" s="48">
        <v>77.400000000000006</v>
      </c>
      <c r="E27" s="48">
        <v>59.1</v>
      </c>
      <c r="F27" s="48">
        <v>48.1</v>
      </c>
      <c r="G27" s="48">
        <v>40.799999999999997</v>
      </c>
      <c r="H27" s="48">
        <v>35.6</v>
      </c>
      <c r="I27" s="48">
        <v>31.7</v>
      </c>
      <c r="J27" s="48">
        <v>28.7</v>
      </c>
      <c r="K27" s="48">
        <v>26.3</v>
      </c>
      <c r="L27" s="48">
        <v>24.3</v>
      </c>
      <c r="M27" s="48">
        <v>22.6</v>
      </c>
      <c r="N27" s="48">
        <v>21.3</v>
      </c>
      <c r="O27" s="48">
        <v>20.100000000000001</v>
      </c>
      <c r="P27" s="48">
        <v>19.100000000000001</v>
      </c>
      <c r="Q27" s="48">
        <v>18.2</v>
      </c>
      <c r="R27" s="48">
        <v>17.399999999999999</v>
      </c>
      <c r="S27" s="48">
        <v>16.7</v>
      </c>
      <c r="T27" s="48">
        <v>16.100000000000001</v>
      </c>
      <c r="U27" s="48">
        <v>15.5</v>
      </c>
    </row>
    <row r="28" spans="1:21" x14ac:dyDescent="0.25">
      <c r="A28" s="35">
        <v>21</v>
      </c>
      <c r="B28" s="48">
        <v>227.1</v>
      </c>
      <c r="C28" s="48">
        <v>115.7</v>
      </c>
      <c r="D28" s="48">
        <v>78.5</v>
      </c>
      <c r="E28" s="48">
        <v>60</v>
      </c>
      <c r="F28" s="48">
        <v>48.8</v>
      </c>
      <c r="G28" s="48">
        <v>41.4</v>
      </c>
      <c r="H28" s="48">
        <v>36.1</v>
      </c>
      <c r="I28" s="48">
        <v>32.200000000000003</v>
      </c>
      <c r="J28" s="48">
        <v>29.1</v>
      </c>
      <c r="K28" s="48">
        <v>26.7</v>
      </c>
      <c r="L28" s="48">
        <v>24.7</v>
      </c>
      <c r="M28" s="48">
        <v>23</v>
      </c>
      <c r="N28" s="48">
        <v>21.6</v>
      </c>
      <c r="O28" s="48">
        <v>20.399999999999999</v>
      </c>
      <c r="P28" s="48">
        <v>19.3</v>
      </c>
      <c r="Q28" s="48">
        <v>18.399999999999999</v>
      </c>
      <c r="R28" s="48">
        <v>17.600000000000001</v>
      </c>
      <c r="S28" s="48">
        <v>16.899999999999999</v>
      </c>
      <c r="T28" s="48">
        <v>16.3</v>
      </c>
      <c r="U28" s="48">
        <v>15.8</v>
      </c>
    </row>
    <row r="29" spans="1:21" x14ac:dyDescent="0.25">
      <c r="A29" s="35">
        <v>22</v>
      </c>
      <c r="B29" s="48">
        <v>230.5</v>
      </c>
      <c r="C29" s="48">
        <v>117.4</v>
      </c>
      <c r="D29" s="48">
        <v>79.7</v>
      </c>
      <c r="E29" s="48">
        <v>60.8</v>
      </c>
      <c r="F29" s="48">
        <v>49.5</v>
      </c>
      <c r="G29" s="48">
        <v>42</v>
      </c>
      <c r="H29" s="48">
        <v>36.700000000000003</v>
      </c>
      <c r="I29" s="48">
        <v>32.700000000000003</v>
      </c>
      <c r="J29" s="48">
        <v>29.5</v>
      </c>
      <c r="K29" s="48">
        <v>27</v>
      </c>
      <c r="L29" s="48">
        <v>25</v>
      </c>
      <c r="M29" s="48">
        <v>23.3</v>
      </c>
      <c r="N29" s="48">
        <v>21.9</v>
      </c>
      <c r="O29" s="48">
        <v>20.7</v>
      </c>
      <c r="P29" s="48">
        <v>19.600000000000001</v>
      </c>
      <c r="Q29" s="48">
        <v>18.7</v>
      </c>
      <c r="R29" s="48">
        <v>17.899999999999999</v>
      </c>
      <c r="S29" s="48">
        <v>17.2</v>
      </c>
      <c r="T29" s="48">
        <v>16.600000000000001</v>
      </c>
      <c r="U29" s="48">
        <v>16</v>
      </c>
    </row>
    <row r="30" spans="1:21" x14ac:dyDescent="0.25">
      <c r="A30" s="35">
        <v>23</v>
      </c>
      <c r="B30" s="48">
        <v>233.9</v>
      </c>
      <c r="C30" s="48">
        <v>119.1</v>
      </c>
      <c r="D30" s="48">
        <v>80.8</v>
      </c>
      <c r="E30" s="48">
        <v>61.7</v>
      </c>
      <c r="F30" s="48">
        <v>50.3</v>
      </c>
      <c r="G30" s="48">
        <v>42.7</v>
      </c>
      <c r="H30" s="48">
        <v>37.200000000000003</v>
      </c>
      <c r="I30" s="48">
        <v>33.1</v>
      </c>
      <c r="J30" s="48">
        <v>30</v>
      </c>
      <c r="K30" s="48">
        <v>27.4</v>
      </c>
      <c r="L30" s="48">
        <v>25.4</v>
      </c>
      <c r="M30" s="48">
        <v>23.7</v>
      </c>
      <c r="N30" s="48">
        <v>22.2</v>
      </c>
      <c r="O30" s="48">
        <v>21</v>
      </c>
      <c r="P30" s="48">
        <v>19.899999999999999</v>
      </c>
      <c r="Q30" s="48">
        <v>19</v>
      </c>
      <c r="R30" s="48">
        <v>18.2</v>
      </c>
      <c r="S30" s="48">
        <v>17.5</v>
      </c>
      <c r="T30" s="48">
        <v>16.8</v>
      </c>
      <c r="U30" s="48">
        <v>16.2</v>
      </c>
    </row>
    <row r="31" spans="1:21" x14ac:dyDescent="0.25">
      <c r="A31" s="35">
        <v>24</v>
      </c>
      <c r="B31" s="48">
        <v>237.3</v>
      </c>
      <c r="C31" s="48">
        <v>120.9</v>
      </c>
      <c r="D31" s="48">
        <v>82</v>
      </c>
      <c r="E31" s="48">
        <v>62.6</v>
      </c>
      <c r="F31" s="48">
        <v>51</v>
      </c>
      <c r="G31" s="48">
        <v>43.3</v>
      </c>
      <c r="H31" s="48">
        <v>37.799999999999997</v>
      </c>
      <c r="I31" s="48">
        <v>33.6</v>
      </c>
      <c r="J31" s="48">
        <v>30.4</v>
      </c>
      <c r="K31" s="48">
        <v>27.9</v>
      </c>
      <c r="L31" s="48">
        <v>25.8</v>
      </c>
      <c r="M31" s="48">
        <v>24</v>
      </c>
      <c r="N31" s="48">
        <v>22.6</v>
      </c>
      <c r="O31" s="48">
        <v>21.3</v>
      </c>
      <c r="P31" s="48">
        <v>20.2</v>
      </c>
      <c r="Q31" s="48">
        <v>19.3</v>
      </c>
      <c r="R31" s="48">
        <v>18.5</v>
      </c>
      <c r="S31" s="48">
        <v>17.7</v>
      </c>
      <c r="T31" s="48">
        <v>17.100000000000001</v>
      </c>
      <c r="U31" s="48">
        <v>16.5</v>
      </c>
    </row>
    <row r="32" spans="1:21" x14ac:dyDescent="0.25">
      <c r="A32" s="35">
        <v>25</v>
      </c>
      <c r="B32" s="48">
        <v>240.8</v>
      </c>
      <c r="C32" s="48">
        <v>122.6</v>
      </c>
      <c r="D32" s="48">
        <v>83.3</v>
      </c>
      <c r="E32" s="48">
        <v>63.6</v>
      </c>
      <c r="F32" s="48">
        <v>51.8</v>
      </c>
      <c r="G32" s="48">
        <v>43.9</v>
      </c>
      <c r="H32" s="48">
        <v>38.299999999999997</v>
      </c>
      <c r="I32" s="48">
        <v>34.1</v>
      </c>
      <c r="J32" s="48">
        <v>30.9</v>
      </c>
      <c r="K32" s="48">
        <v>28.3</v>
      </c>
      <c r="L32" s="48">
        <v>26.1</v>
      </c>
      <c r="M32" s="48">
        <v>24.4</v>
      </c>
      <c r="N32" s="48">
        <v>22.9</v>
      </c>
      <c r="O32" s="48">
        <v>21.6</v>
      </c>
      <c r="P32" s="48">
        <v>20.5</v>
      </c>
      <c r="Q32" s="48">
        <v>19.600000000000001</v>
      </c>
      <c r="R32" s="48">
        <v>18.7</v>
      </c>
      <c r="S32" s="48">
        <v>18</v>
      </c>
      <c r="T32" s="48">
        <v>17.3</v>
      </c>
      <c r="U32" s="48">
        <v>16.7</v>
      </c>
    </row>
    <row r="33" spans="1:21" x14ac:dyDescent="0.25">
      <c r="A33" s="35">
        <v>26</v>
      </c>
      <c r="B33" s="48">
        <v>244.4</v>
      </c>
      <c r="C33" s="48">
        <v>124.4</v>
      </c>
      <c r="D33" s="48">
        <v>84.5</v>
      </c>
      <c r="E33" s="48">
        <v>64.5</v>
      </c>
      <c r="F33" s="48">
        <v>52.5</v>
      </c>
      <c r="G33" s="48">
        <v>44.6</v>
      </c>
      <c r="H33" s="48">
        <v>38.9</v>
      </c>
      <c r="I33" s="48">
        <v>34.6</v>
      </c>
      <c r="J33" s="48">
        <v>31.3</v>
      </c>
      <c r="K33" s="48">
        <v>28.7</v>
      </c>
      <c r="L33" s="48">
        <v>26.5</v>
      </c>
      <c r="M33" s="48">
        <v>24.7</v>
      </c>
      <c r="N33" s="48">
        <v>23.2</v>
      </c>
      <c r="O33" s="48">
        <v>21.9</v>
      </c>
      <c r="P33" s="48">
        <v>20.8</v>
      </c>
      <c r="Q33" s="48">
        <v>19.899999999999999</v>
      </c>
      <c r="R33" s="48">
        <v>19</v>
      </c>
      <c r="S33" s="48">
        <v>18.2</v>
      </c>
      <c r="T33" s="48">
        <v>17.600000000000001</v>
      </c>
      <c r="U33" s="48">
        <v>17</v>
      </c>
    </row>
    <row r="34" spans="1:21" x14ac:dyDescent="0.25">
      <c r="A34" s="35">
        <v>27</v>
      </c>
      <c r="B34" s="48">
        <v>248</v>
      </c>
      <c r="C34" s="48">
        <v>126.3</v>
      </c>
      <c r="D34" s="48">
        <v>85.7</v>
      </c>
      <c r="E34" s="48">
        <v>65.5</v>
      </c>
      <c r="F34" s="48">
        <v>53.3</v>
      </c>
      <c r="G34" s="48">
        <v>45.2</v>
      </c>
      <c r="H34" s="48">
        <v>39.5</v>
      </c>
      <c r="I34" s="48">
        <v>35.1</v>
      </c>
      <c r="J34" s="48">
        <v>31.8</v>
      </c>
      <c r="K34" s="48">
        <v>29.1</v>
      </c>
      <c r="L34" s="48">
        <v>26.9</v>
      </c>
      <c r="M34" s="48">
        <v>25.1</v>
      </c>
      <c r="N34" s="48">
        <v>23.6</v>
      </c>
      <c r="O34" s="48">
        <v>22.3</v>
      </c>
      <c r="P34" s="48">
        <v>21.1</v>
      </c>
      <c r="Q34" s="48">
        <v>20.2</v>
      </c>
      <c r="R34" s="48">
        <v>19.3</v>
      </c>
      <c r="S34" s="48">
        <v>18.5</v>
      </c>
      <c r="T34" s="48">
        <v>17.8</v>
      </c>
      <c r="U34" s="48">
        <v>17.2</v>
      </c>
    </row>
    <row r="35" spans="1:21" x14ac:dyDescent="0.25">
      <c r="A35" s="35">
        <v>28</v>
      </c>
      <c r="B35" s="48">
        <v>251.6</v>
      </c>
      <c r="C35" s="48">
        <v>128.1</v>
      </c>
      <c r="D35" s="48">
        <v>87</v>
      </c>
      <c r="E35" s="48">
        <v>66.400000000000006</v>
      </c>
      <c r="F35" s="48">
        <v>54.1</v>
      </c>
      <c r="G35" s="48">
        <v>45.9</v>
      </c>
      <c r="H35" s="48">
        <v>40</v>
      </c>
      <c r="I35" s="48">
        <v>35.700000000000003</v>
      </c>
      <c r="J35" s="48">
        <v>32.299999999999997</v>
      </c>
      <c r="K35" s="48">
        <v>29.5</v>
      </c>
      <c r="L35" s="48">
        <v>27.3</v>
      </c>
      <c r="M35" s="48">
        <v>25.5</v>
      </c>
      <c r="N35" s="48">
        <v>23.9</v>
      </c>
      <c r="O35" s="48">
        <v>22.6</v>
      </c>
      <c r="P35" s="48">
        <v>21.5</v>
      </c>
      <c r="Q35" s="48">
        <v>20.5</v>
      </c>
      <c r="R35" s="48">
        <v>19.600000000000001</v>
      </c>
      <c r="S35" s="48">
        <v>18.8</v>
      </c>
      <c r="T35" s="48">
        <v>18.100000000000001</v>
      </c>
      <c r="U35" s="48">
        <v>17.5</v>
      </c>
    </row>
    <row r="36" spans="1:21" x14ac:dyDescent="0.25">
      <c r="A36" s="35">
        <v>29</v>
      </c>
      <c r="B36" s="48">
        <v>255.3</v>
      </c>
      <c r="C36" s="48">
        <v>130</v>
      </c>
      <c r="D36" s="48">
        <v>88.3</v>
      </c>
      <c r="E36" s="48">
        <v>67.400000000000006</v>
      </c>
      <c r="F36" s="48">
        <v>54.9</v>
      </c>
      <c r="G36" s="48">
        <v>46.6</v>
      </c>
      <c r="H36" s="48">
        <v>40.6</v>
      </c>
      <c r="I36" s="48">
        <v>36.200000000000003</v>
      </c>
      <c r="J36" s="48">
        <v>32.700000000000003</v>
      </c>
      <c r="K36" s="48">
        <v>30</v>
      </c>
      <c r="L36" s="48">
        <v>27.7</v>
      </c>
      <c r="M36" s="48">
        <v>25.9</v>
      </c>
      <c r="N36" s="48">
        <v>24.3</v>
      </c>
      <c r="O36" s="48">
        <v>22.9</v>
      </c>
      <c r="P36" s="48">
        <v>21.8</v>
      </c>
      <c r="Q36" s="48">
        <v>20.8</v>
      </c>
      <c r="R36" s="48">
        <v>19.899999999999999</v>
      </c>
      <c r="S36" s="48">
        <v>19.100000000000001</v>
      </c>
      <c r="T36" s="48">
        <v>18.399999999999999</v>
      </c>
      <c r="U36" s="48">
        <v>17.8</v>
      </c>
    </row>
    <row r="37" spans="1:21" x14ac:dyDescent="0.25">
      <c r="A37" s="35">
        <v>30</v>
      </c>
      <c r="B37" s="48">
        <v>259</v>
      </c>
      <c r="C37" s="48">
        <v>131.9</v>
      </c>
      <c r="D37" s="48">
        <v>89.6</v>
      </c>
      <c r="E37" s="48">
        <v>68.400000000000006</v>
      </c>
      <c r="F37" s="48">
        <v>55.7</v>
      </c>
      <c r="G37" s="48">
        <v>47.3</v>
      </c>
      <c r="H37" s="48">
        <v>41.2</v>
      </c>
      <c r="I37" s="48">
        <v>36.700000000000003</v>
      </c>
      <c r="J37" s="48">
        <v>33.200000000000003</v>
      </c>
      <c r="K37" s="48">
        <v>30.4</v>
      </c>
      <c r="L37" s="48">
        <v>28.1</v>
      </c>
      <c r="M37" s="48">
        <v>26.2</v>
      </c>
      <c r="N37" s="48">
        <v>24.6</v>
      </c>
      <c r="O37" s="48">
        <v>23.3</v>
      </c>
      <c r="P37" s="48">
        <v>22.1</v>
      </c>
      <c r="Q37" s="48">
        <v>21.1</v>
      </c>
      <c r="R37" s="48">
        <v>20.2</v>
      </c>
      <c r="S37" s="48">
        <v>19.399999999999999</v>
      </c>
      <c r="T37" s="48">
        <v>18.7</v>
      </c>
      <c r="U37" s="48">
        <v>18</v>
      </c>
    </row>
    <row r="38" spans="1:21" x14ac:dyDescent="0.25">
      <c r="A38" s="35">
        <v>31</v>
      </c>
      <c r="B38" s="48">
        <v>262.8</v>
      </c>
      <c r="C38" s="48">
        <v>133.80000000000001</v>
      </c>
      <c r="D38" s="48">
        <v>90.9</v>
      </c>
      <c r="E38" s="48">
        <v>69.400000000000006</v>
      </c>
      <c r="F38" s="48">
        <v>56.5</v>
      </c>
      <c r="G38" s="48">
        <v>47.9</v>
      </c>
      <c r="H38" s="48">
        <v>41.8</v>
      </c>
      <c r="I38" s="48">
        <v>37.299999999999997</v>
      </c>
      <c r="J38" s="48">
        <v>33.700000000000003</v>
      </c>
      <c r="K38" s="48">
        <v>30.9</v>
      </c>
      <c r="L38" s="48">
        <v>28.6</v>
      </c>
      <c r="M38" s="48">
        <v>26.6</v>
      </c>
      <c r="N38" s="48">
        <v>25</v>
      </c>
      <c r="O38" s="48">
        <v>23.6</v>
      </c>
      <c r="P38" s="48">
        <v>22.4</v>
      </c>
      <c r="Q38" s="48">
        <v>21.4</v>
      </c>
      <c r="R38" s="48">
        <v>20.5</v>
      </c>
      <c r="S38" s="48">
        <v>19.7</v>
      </c>
      <c r="T38" s="48">
        <v>18.899999999999999</v>
      </c>
      <c r="U38" s="48">
        <v>18.3</v>
      </c>
    </row>
    <row r="39" spans="1:21" x14ac:dyDescent="0.25">
      <c r="A39" s="35">
        <v>32</v>
      </c>
      <c r="B39" s="48">
        <v>266.60000000000002</v>
      </c>
      <c r="C39" s="48">
        <v>135.80000000000001</v>
      </c>
      <c r="D39" s="48">
        <v>92.2</v>
      </c>
      <c r="E39" s="48">
        <v>70.400000000000006</v>
      </c>
      <c r="F39" s="48">
        <v>57.3</v>
      </c>
      <c r="G39" s="48">
        <v>48.6</v>
      </c>
      <c r="H39" s="48">
        <v>42.4</v>
      </c>
      <c r="I39" s="48">
        <v>37.799999999999997</v>
      </c>
      <c r="J39" s="48">
        <v>34.200000000000003</v>
      </c>
      <c r="K39" s="48">
        <v>31.3</v>
      </c>
      <c r="L39" s="48">
        <v>29</v>
      </c>
      <c r="M39" s="48">
        <v>27</v>
      </c>
      <c r="N39" s="48">
        <v>25.4</v>
      </c>
      <c r="O39" s="48">
        <v>24</v>
      </c>
      <c r="P39" s="48">
        <v>22.8</v>
      </c>
      <c r="Q39" s="48">
        <v>21.7</v>
      </c>
      <c r="R39" s="48">
        <v>20.8</v>
      </c>
      <c r="S39" s="48">
        <v>20</v>
      </c>
      <c r="T39" s="48">
        <v>19.2</v>
      </c>
      <c r="U39" s="48">
        <v>18.600000000000001</v>
      </c>
    </row>
    <row r="40" spans="1:21" x14ac:dyDescent="0.25">
      <c r="A40" s="35">
        <v>33</v>
      </c>
      <c r="B40" s="48">
        <v>270.5</v>
      </c>
      <c r="C40" s="48">
        <v>137.80000000000001</v>
      </c>
      <c r="D40" s="48">
        <v>93.5</v>
      </c>
      <c r="E40" s="48">
        <v>71.400000000000006</v>
      </c>
      <c r="F40" s="48">
        <v>58.2</v>
      </c>
      <c r="G40" s="48">
        <v>49.4</v>
      </c>
      <c r="H40" s="48">
        <v>43.1</v>
      </c>
      <c r="I40" s="48">
        <v>38.4</v>
      </c>
      <c r="J40" s="48">
        <v>34.700000000000003</v>
      </c>
      <c r="K40" s="48">
        <v>31.8</v>
      </c>
      <c r="L40" s="48">
        <v>29.4</v>
      </c>
      <c r="M40" s="48">
        <v>27.4</v>
      </c>
      <c r="N40" s="48">
        <v>25.8</v>
      </c>
      <c r="O40" s="48">
        <v>24.3</v>
      </c>
      <c r="P40" s="48">
        <v>23.1</v>
      </c>
      <c r="Q40" s="48">
        <v>22</v>
      </c>
      <c r="R40" s="48">
        <v>21.1</v>
      </c>
      <c r="S40" s="48">
        <v>20.3</v>
      </c>
      <c r="T40" s="48">
        <v>19.5</v>
      </c>
      <c r="U40" s="48">
        <v>18.899999999999999</v>
      </c>
    </row>
    <row r="41" spans="1:21" x14ac:dyDescent="0.25">
      <c r="A41" s="35">
        <v>34</v>
      </c>
      <c r="B41" s="48">
        <v>274.39999999999998</v>
      </c>
      <c r="C41" s="48">
        <v>139.80000000000001</v>
      </c>
      <c r="D41" s="48">
        <v>94.9</v>
      </c>
      <c r="E41" s="48">
        <v>72.5</v>
      </c>
      <c r="F41" s="48">
        <v>59</v>
      </c>
      <c r="G41" s="48">
        <v>50.1</v>
      </c>
      <c r="H41" s="48">
        <v>43.7</v>
      </c>
      <c r="I41" s="48">
        <v>38.9</v>
      </c>
      <c r="J41" s="48">
        <v>35.200000000000003</v>
      </c>
      <c r="K41" s="48">
        <v>32.299999999999997</v>
      </c>
      <c r="L41" s="48">
        <v>29.8</v>
      </c>
      <c r="M41" s="48">
        <v>27.8</v>
      </c>
      <c r="N41" s="48">
        <v>26.1</v>
      </c>
      <c r="O41" s="48">
        <v>24.7</v>
      </c>
      <c r="P41" s="48">
        <v>23.4</v>
      </c>
      <c r="Q41" s="48">
        <v>22.4</v>
      </c>
      <c r="R41" s="48">
        <v>21.4</v>
      </c>
      <c r="S41" s="48">
        <v>20.6</v>
      </c>
      <c r="T41" s="48">
        <v>19.8</v>
      </c>
      <c r="U41" s="48">
        <v>19.100000000000001</v>
      </c>
    </row>
    <row r="42" spans="1:21" x14ac:dyDescent="0.25">
      <c r="A42" s="35">
        <v>35</v>
      </c>
      <c r="B42" s="48">
        <v>278.39999999999998</v>
      </c>
      <c r="C42" s="48">
        <v>141.80000000000001</v>
      </c>
      <c r="D42" s="48">
        <v>96.3</v>
      </c>
      <c r="E42" s="48">
        <v>73.5</v>
      </c>
      <c r="F42" s="48">
        <v>59.9</v>
      </c>
      <c r="G42" s="48">
        <v>50.8</v>
      </c>
      <c r="H42" s="48">
        <v>44.3</v>
      </c>
      <c r="I42" s="48">
        <v>39.5</v>
      </c>
      <c r="J42" s="48">
        <v>35.700000000000003</v>
      </c>
      <c r="K42" s="48">
        <v>32.700000000000003</v>
      </c>
      <c r="L42" s="48">
        <v>30.3</v>
      </c>
      <c r="M42" s="48">
        <v>28.2</v>
      </c>
      <c r="N42" s="48">
        <v>26.5</v>
      </c>
      <c r="O42" s="48">
        <v>25.1</v>
      </c>
      <c r="P42" s="48">
        <v>23.8</v>
      </c>
      <c r="Q42" s="48">
        <v>22.7</v>
      </c>
      <c r="R42" s="48">
        <v>21.7</v>
      </c>
      <c r="S42" s="48">
        <v>20.9</v>
      </c>
      <c r="T42" s="48">
        <v>20.100000000000001</v>
      </c>
      <c r="U42" s="48">
        <v>19.399999999999999</v>
      </c>
    </row>
    <row r="43" spans="1:21" x14ac:dyDescent="0.25">
      <c r="A43" s="35">
        <v>36</v>
      </c>
      <c r="B43" s="48">
        <v>282.39999999999998</v>
      </c>
      <c r="C43" s="48">
        <v>143.80000000000001</v>
      </c>
      <c r="D43" s="48">
        <v>97.7</v>
      </c>
      <c r="E43" s="48">
        <v>74.599999999999994</v>
      </c>
      <c r="F43" s="48">
        <v>60.8</v>
      </c>
      <c r="G43" s="48">
        <v>51.6</v>
      </c>
      <c r="H43" s="48">
        <v>45</v>
      </c>
      <c r="I43" s="48">
        <v>40.1</v>
      </c>
      <c r="J43" s="48">
        <v>36.299999999999997</v>
      </c>
      <c r="K43" s="48">
        <v>33.200000000000003</v>
      </c>
      <c r="L43" s="48">
        <v>30.7</v>
      </c>
      <c r="M43" s="48">
        <v>28.7</v>
      </c>
      <c r="N43" s="48">
        <v>26.9</v>
      </c>
      <c r="O43" s="48">
        <v>25.4</v>
      </c>
      <c r="P43" s="48">
        <v>24.2</v>
      </c>
      <c r="Q43" s="48">
        <v>23</v>
      </c>
      <c r="R43" s="48">
        <v>22.1</v>
      </c>
      <c r="S43" s="48">
        <v>21.2</v>
      </c>
      <c r="T43" s="48">
        <v>20.399999999999999</v>
      </c>
      <c r="U43" s="48">
        <v>19.7</v>
      </c>
    </row>
    <row r="44" spans="1:21" x14ac:dyDescent="0.25">
      <c r="A44" s="35">
        <v>37</v>
      </c>
      <c r="B44" s="48">
        <v>286.5</v>
      </c>
      <c r="C44" s="48">
        <v>145.9</v>
      </c>
      <c r="D44" s="48">
        <v>99.1</v>
      </c>
      <c r="E44" s="48">
        <v>75.7</v>
      </c>
      <c r="F44" s="48">
        <v>61.6</v>
      </c>
      <c r="G44" s="48">
        <v>52.3</v>
      </c>
      <c r="H44" s="48">
        <v>45.6</v>
      </c>
      <c r="I44" s="48">
        <v>40.700000000000003</v>
      </c>
      <c r="J44" s="48">
        <v>36.799999999999997</v>
      </c>
      <c r="K44" s="48">
        <v>33.700000000000003</v>
      </c>
      <c r="L44" s="48">
        <v>31.2</v>
      </c>
      <c r="M44" s="48">
        <v>29.1</v>
      </c>
      <c r="N44" s="48">
        <v>27.3</v>
      </c>
      <c r="O44" s="48">
        <v>25.8</v>
      </c>
      <c r="P44" s="48">
        <v>24.5</v>
      </c>
      <c r="Q44" s="48">
        <v>23.4</v>
      </c>
      <c r="R44" s="48">
        <v>22.4</v>
      </c>
      <c r="S44" s="48">
        <v>21.5</v>
      </c>
      <c r="T44" s="48">
        <v>20.7</v>
      </c>
      <c r="U44" s="48">
        <v>20</v>
      </c>
    </row>
    <row r="45" spans="1:21" x14ac:dyDescent="0.25">
      <c r="A45" s="35">
        <v>38</v>
      </c>
      <c r="B45" s="48">
        <v>290.60000000000002</v>
      </c>
      <c r="C45" s="48">
        <v>148</v>
      </c>
      <c r="D45" s="48">
        <v>100.5</v>
      </c>
      <c r="E45" s="48">
        <v>76.8</v>
      </c>
      <c r="F45" s="48">
        <v>62.5</v>
      </c>
      <c r="G45" s="48">
        <v>53.1</v>
      </c>
      <c r="H45" s="48">
        <v>46.3</v>
      </c>
      <c r="I45" s="48">
        <v>41.2</v>
      </c>
      <c r="J45" s="48">
        <v>37.299999999999997</v>
      </c>
      <c r="K45" s="48">
        <v>34.200000000000003</v>
      </c>
      <c r="L45" s="48">
        <v>31.6</v>
      </c>
      <c r="M45" s="48">
        <v>29.5</v>
      </c>
      <c r="N45" s="48">
        <v>27.7</v>
      </c>
      <c r="O45" s="48">
        <v>26.2</v>
      </c>
      <c r="P45" s="48">
        <v>24.9</v>
      </c>
      <c r="Q45" s="48">
        <v>23.7</v>
      </c>
      <c r="R45" s="48">
        <v>22.7</v>
      </c>
      <c r="S45" s="48">
        <v>21.8</v>
      </c>
      <c r="T45" s="48">
        <v>21.1</v>
      </c>
      <c r="U45" s="48">
        <v>20.399999999999999</v>
      </c>
    </row>
    <row r="46" spans="1:21" x14ac:dyDescent="0.25">
      <c r="A46" s="35">
        <v>39</v>
      </c>
      <c r="B46" s="48">
        <v>294.8</v>
      </c>
      <c r="C46" s="48">
        <v>150.1</v>
      </c>
      <c r="D46" s="48">
        <v>102</v>
      </c>
      <c r="E46" s="48">
        <v>77.900000000000006</v>
      </c>
      <c r="F46" s="48">
        <v>63.4</v>
      </c>
      <c r="G46" s="48">
        <v>53.8</v>
      </c>
      <c r="H46" s="48">
        <v>47</v>
      </c>
      <c r="I46" s="48">
        <v>41.9</v>
      </c>
      <c r="J46" s="48">
        <v>37.9</v>
      </c>
      <c r="K46" s="48">
        <v>34.700000000000003</v>
      </c>
      <c r="L46" s="48">
        <v>32.1</v>
      </c>
      <c r="M46" s="48">
        <v>30</v>
      </c>
      <c r="N46" s="48">
        <v>28.1</v>
      </c>
      <c r="O46" s="48">
        <v>26.6</v>
      </c>
      <c r="P46" s="48">
        <v>25.3</v>
      </c>
      <c r="Q46" s="48">
        <v>24.1</v>
      </c>
      <c r="R46" s="48">
        <v>23.1</v>
      </c>
      <c r="S46" s="48">
        <v>22.2</v>
      </c>
      <c r="T46" s="48">
        <v>21.4</v>
      </c>
      <c r="U46" s="48">
        <v>20.7</v>
      </c>
    </row>
    <row r="47" spans="1:21" x14ac:dyDescent="0.25">
      <c r="A47" s="35">
        <v>40</v>
      </c>
      <c r="B47" s="48">
        <v>299</v>
      </c>
      <c r="C47" s="48">
        <v>152.30000000000001</v>
      </c>
      <c r="D47" s="48">
        <v>103.4</v>
      </c>
      <c r="E47" s="48">
        <v>79</v>
      </c>
      <c r="F47" s="48">
        <v>64.400000000000006</v>
      </c>
      <c r="G47" s="48">
        <v>54.6</v>
      </c>
      <c r="H47" s="48">
        <v>47.7</v>
      </c>
      <c r="I47" s="48">
        <v>42.5</v>
      </c>
      <c r="J47" s="48">
        <v>38.4</v>
      </c>
      <c r="K47" s="48">
        <v>35.200000000000003</v>
      </c>
      <c r="L47" s="48">
        <v>32.6</v>
      </c>
      <c r="M47" s="48">
        <v>30.4</v>
      </c>
      <c r="N47" s="48">
        <v>28.6</v>
      </c>
      <c r="O47" s="48">
        <v>27</v>
      </c>
      <c r="P47" s="48">
        <v>25.7</v>
      </c>
      <c r="Q47" s="48">
        <v>24.5</v>
      </c>
      <c r="R47" s="48">
        <v>23.5</v>
      </c>
      <c r="S47" s="48">
        <v>22.5</v>
      </c>
      <c r="T47" s="48">
        <v>21.7</v>
      </c>
      <c r="U47" s="48">
        <v>21</v>
      </c>
    </row>
    <row r="48" spans="1:21" x14ac:dyDescent="0.25">
      <c r="A48" s="35">
        <v>41</v>
      </c>
      <c r="B48" s="48">
        <v>303.3</v>
      </c>
      <c r="C48" s="48">
        <v>154.5</v>
      </c>
      <c r="D48" s="48">
        <v>104.9</v>
      </c>
      <c r="E48" s="48">
        <v>80.099999999999994</v>
      </c>
      <c r="F48" s="48">
        <v>65.3</v>
      </c>
      <c r="G48" s="48">
        <v>55.4</v>
      </c>
      <c r="H48" s="48">
        <v>48.4</v>
      </c>
      <c r="I48" s="48">
        <v>43.1</v>
      </c>
      <c r="J48" s="48">
        <v>39</v>
      </c>
      <c r="K48" s="48">
        <v>35.700000000000003</v>
      </c>
      <c r="L48" s="48">
        <v>33.1</v>
      </c>
      <c r="M48" s="48">
        <v>30.9</v>
      </c>
      <c r="N48" s="48">
        <v>29</v>
      </c>
      <c r="O48" s="48">
        <v>27.4</v>
      </c>
      <c r="P48" s="48">
        <v>26.1</v>
      </c>
      <c r="Q48" s="48">
        <v>24.9</v>
      </c>
      <c r="R48" s="48">
        <v>23.8</v>
      </c>
      <c r="S48" s="48">
        <v>22.9</v>
      </c>
      <c r="T48" s="48">
        <v>22.1</v>
      </c>
      <c r="U48" s="48">
        <v>21.3</v>
      </c>
    </row>
    <row r="49" spans="1:21" x14ac:dyDescent="0.25">
      <c r="A49" s="35">
        <v>42</v>
      </c>
      <c r="B49" s="48">
        <v>307.60000000000002</v>
      </c>
      <c r="C49" s="48">
        <v>156.69999999999999</v>
      </c>
      <c r="D49" s="48">
        <v>106.4</v>
      </c>
      <c r="E49" s="48">
        <v>81.3</v>
      </c>
      <c r="F49" s="48">
        <v>66.2</v>
      </c>
      <c r="G49" s="48">
        <v>56.2</v>
      </c>
      <c r="H49" s="48">
        <v>49.1</v>
      </c>
      <c r="I49" s="48">
        <v>43.7</v>
      </c>
      <c r="J49" s="48">
        <v>39.6</v>
      </c>
      <c r="K49" s="48">
        <v>36.299999999999997</v>
      </c>
      <c r="L49" s="48">
        <v>33.6</v>
      </c>
      <c r="M49" s="48">
        <v>31.3</v>
      </c>
      <c r="N49" s="48">
        <v>29.5</v>
      </c>
      <c r="O49" s="48">
        <v>27.9</v>
      </c>
      <c r="P49" s="48">
        <v>26.5</v>
      </c>
      <c r="Q49" s="48">
        <v>25.3</v>
      </c>
      <c r="R49" s="48">
        <v>24.2</v>
      </c>
      <c r="S49" s="48">
        <v>23.3</v>
      </c>
      <c r="T49" s="48">
        <v>22.4</v>
      </c>
      <c r="U49" s="48">
        <v>21.7</v>
      </c>
    </row>
    <row r="50" spans="1:21" x14ac:dyDescent="0.25">
      <c r="A50" s="35">
        <v>43</v>
      </c>
      <c r="B50" s="48">
        <v>312</v>
      </c>
      <c r="C50" s="48">
        <v>158.9</v>
      </c>
      <c r="D50" s="48">
        <v>108</v>
      </c>
      <c r="E50" s="48">
        <v>82.5</v>
      </c>
      <c r="F50" s="48">
        <v>67.2</v>
      </c>
      <c r="G50" s="48">
        <v>57</v>
      </c>
      <c r="H50" s="48">
        <v>49.8</v>
      </c>
      <c r="I50" s="48">
        <v>44.4</v>
      </c>
      <c r="J50" s="48">
        <v>40.200000000000003</v>
      </c>
      <c r="K50" s="48">
        <v>36.799999999999997</v>
      </c>
      <c r="L50" s="48">
        <v>34.1</v>
      </c>
      <c r="M50" s="48">
        <v>31.8</v>
      </c>
      <c r="N50" s="48">
        <v>29.9</v>
      </c>
      <c r="O50" s="48">
        <v>28.3</v>
      </c>
      <c r="P50" s="48">
        <v>26.9</v>
      </c>
      <c r="Q50" s="48">
        <v>25.7</v>
      </c>
      <c r="R50" s="48">
        <v>24.6</v>
      </c>
      <c r="S50" s="48">
        <v>23.6</v>
      </c>
      <c r="T50" s="48">
        <v>22.8</v>
      </c>
      <c r="U50" s="48">
        <v>22.1</v>
      </c>
    </row>
    <row r="51" spans="1:21" x14ac:dyDescent="0.25">
      <c r="A51" s="35">
        <v>44</v>
      </c>
      <c r="B51" s="48">
        <v>316.5</v>
      </c>
      <c r="C51" s="48">
        <v>161.19999999999999</v>
      </c>
      <c r="D51" s="48">
        <v>109.5</v>
      </c>
      <c r="E51" s="48">
        <v>83.7</v>
      </c>
      <c r="F51" s="48">
        <v>68.2</v>
      </c>
      <c r="G51" s="48">
        <v>57.9</v>
      </c>
      <c r="H51" s="48">
        <v>50.5</v>
      </c>
      <c r="I51" s="48">
        <v>45</v>
      </c>
      <c r="J51" s="48">
        <v>40.799999999999997</v>
      </c>
      <c r="K51" s="48">
        <v>37.4</v>
      </c>
      <c r="L51" s="48">
        <v>34.6</v>
      </c>
      <c r="M51" s="48">
        <v>32.299999999999997</v>
      </c>
      <c r="N51" s="48">
        <v>30.4</v>
      </c>
      <c r="O51" s="48">
        <v>28.7</v>
      </c>
      <c r="P51" s="48">
        <v>27.3</v>
      </c>
      <c r="Q51" s="48">
        <v>26.1</v>
      </c>
      <c r="R51" s="48">
        <v>25</v>
      </c>
      <c r="S51" s="48">
        <v>24</v>
      </c>
      <c r="T51" s="48">
        <v>23.2</v>
      </c>
      <c r="U51" s="48">
        <v>22.4</v>
      </c>
    </row>
    <row r="52" spans="1:21" x14ac:dyDescent="0.25">
      <c r="A52" s="35">
        <v>45</v>
      </c>
      <c r="B52" s="48">
        <v>320.89999999999998</v>
      </c>
      <c r="C52" s="48">
        <v>163.5</v>
      </c>
      <c r="D52" s="48">
        <v>111.1</v>
      </c>
      <c r="E52" s="48">
        <v>84.9</v>
      </c>
      <c r="F52" s="48">
        <v>69.2</v>
      </c>
      <c r="G52" s="48">
        <v>58.7</v>
      </c>
      <c r="H52" s="48">
        <v>51.3</v>
      </c>
      <c r="I52" s="48">
        <v>45.7</v>
      </c>
      <c r="J52" s="48">
        <v>41.4</v>
      </c>
      <c r="K52" s="48">
        <v>38</v>
      </c>
      <c r="L52" s="48">
        <v>35.1</v>
      </c>
      <c r="M52" s="48">
        <v>32.799999999999997</v>
      </c>
      <c r="N52" s="48">
        <v>30.9</v>
      </c>
      <c r="O52" s="48">
        <v>29.2</v>
      </c>
      <c r="P52" s="48">
        <v>27.7</v>
      </c>
      <c r="Q52" s="48">
        <v>26.5</v>
      </c>
      <c r="R52" s="48">
        <v>25.4</v>
      </c>
      <c r="S52" s="48">
        <v>24.4</v>
      </c>
      <c r="T52" s="48">
        <v>23.6</v>
      </c>
      <c r="U52" s="48">
        <v>22.8</v>
      </c>
    </row>
    <row r="53" spans="1:21" x14ac:dyDescent="0.25">
      <c r="A53" s="35">
        <v>46</v>
      </c>
      <c r="B53" s="48">
        <v>325.5</v>
      </c>
      <c r="C53" s="48">
        <v>165.8</v>
      </c>
      <c r="D53" s="48">
        <v>112.7</v>
      </c>
      <c r="E53" s="48">
        <v>86.1</v>
      </c>
      <c r="F53" s="48">
        <v>70.2</v>
      </c>
      <c r="G53" s="48">
        <v>59.6</v>
      </c>
      <c r="H53" s="48">
        <v>52.1</v>
      </c>
      <c r="I53" s="48">
        <v>46.4</v>
      </c>
      <c r="J53" s="48">
        <v>42</v>
      </c>
      <c r="K53" s="48">
        <v>38.5</v>
      </c>
      <c r="L53" s="48">
        <v>35.700000000000003</v>
      </c>
      <c r="M53" s="48">
        <v>33.299999999999997</v>
      </c>
      <c r="N53" s="48">
        <v>31.3</v>
      </c>
      <c r="O53" s="48">
        <v>29.7</v>
      </c>
      <c r="P53" s="48">
        <v>28.2</v>
      </c>
      <c r="Q53" s="48">
        <v>26.9</v>
      </c>
      <c r="R53" s="48">
        <v>25.8</v>
      </c>
      <c r="S53" s="48">
        <v>24.8</v>
      </c>
      <c r="T53" s="48">
        <v>24</v>
      </c>
      <c r="U53" s="48">
        <v>23.2</v>
      </c>
    </row>
    <row r="54" spans="1:21" x14ac:dyDescent="0.25">
      <c r="A54" s="35">
        <v>47</v>
      </c>
      <c r="B54" s="48">
        <v>330</v>
      </c>
      <c r="C54" s="48">
        <v>168.2</v>
      </c>
      <c r="D54" s="48">
        <v>114.3</v>
      </c>
      <c r="E54" s="48">
        <v>87.3</v>
      </c>
      <c r="F54" s="48">
        <v>71.2</v>
      </c>
      <c r="G54" s="48">
        <v>60.5</v>
      </c>
      <c r="H54" s="48">
        <v>52.8</v>
      </c>
      <c r="I54" s="48">
        <v>47.1</v>
      </c>
      <c r="J54" s="48">
        <v>42.7</v>
      </c>
      <c r="K54" s="48">
        <v>39.1</v>
      </c>
      <c r="L54" s="48">
        <v>36.200000000000003</v>
      </c>
      <c r="M54" s="48">
        <v>33.9</v>
      </c>
      <c r="N54" s="48">
        <v>31.8</v>
      </c>
      <c r="O54" s="48">
        <v>30.1</v>
      </c>
      <c r="P54" s="48">
        <v>28.6</v>
      </c>
      <c r="Q54" s="48">
        <v>27.4</v>
      </c>
      <c r="R54" s="48">
        <v>26.2</v>
      </c>
      <c r="S54" s="48">
        <v>25.2</v>
      </c>
      <c r="T54" s="48">
        <v>24.3</v>
      </c>
      <c r="U54" s="48"/>
    </row>
    <row r="55" spans="1:21" x14ac:dyDescent="0.25">
      <c r="A55" s="35">
        <v>48</v>
      </c>
      <c r="B55" s="48">
        <v>334.6</v>
      </c>
      <c r="C55" s="48">
        <v>170.6</v>
      </c>
      <c r="D55" s="48">
        <v>115.9</v>
      </c>
      <c r="E55" s="48">
        <v>88.6</v>
      </c>
      <c r="F55" s="48">
        <v>72.3</v>
      </c>
      <c r="G55" s="48">
        <v>61.4</v>
      </c>
      <c r="H55" s="48">
        <v>53.6</v>
      </c>
      <c r="I55" s="48">
        <v>47.8</v>
      </c>
      <c r="J55" s="48">
        <v>43.3</v>
      </c>
      <c r="K55" s="48">
        <v>39.700000000000003</v>
      </c>
      <c r="L55" s="48">
        <v>36.799999999999997</v>
      </c>
      <c r="M55" s="48">
        <v>34.4</v>
      </c>
      <c r="N55" s="48">
        <v>32.299999999999997</v>
      </c>
      <c r="O55" s="48">
        <v>30.6</v>
      </c>
      <c r="P55" s="48">
        <v>29.1</v>
      </c>
      <c r="Q55" s="48">
        <v>27.8</v>
      </c>
      <c r="R55" s="48">
        <v>26.7</v>
      </c>
      <c r="S55" s="48">
        <v>25.6</v>
      </c>
      <c r="T55" s="48"/>
      <c r="U55" s="48"/>
    </row>
    <row r="56" spans="1:21" x14ac:dyDescent="0.25">
      <c r="A56" s="35">
        <v>49</v>
      </c>
      <c r="B56" s="48">
        <v>339.3</v>
      </c>
      <c r="C56" s="48">
        <v>173</v>
      </c>
      <c r="D56" s="48">
        <v>117.5</v>
      </c>
      <c r="E56" s="48">
        <v>89.9</v>
      </c>
      <c r="F56" s="48">
        <v>73.3</v>
      </c>
      <c r="G56" s="48">
        <v>62.3</v>
      </c>
      <c r="H56" s="48">
        <v>54.4</v>
      </c>
      <c r="I56" s="48">
        <v>48.5</v>
      </c>
      <c r="J56" s="48">
        <v>44</v>
      </c>
      <c r="K56" s="48">
        <v>40.299999999999997</v>
      </c>
      <c r="L56" s="48">
        <v>37.4</v>
      </c>
      <c r="M56" s="48">
        <v>34.9</v>
      </c>
      <c r="N56" s="48">
        <v>32.9</v>
      </c>
      <c r="O56" s="48">
        <v>31.1</v>
      </c>
      <c r="P56" s="48">
        <v>29.6</v>
      </c>
      <c r="Q56" s="48">
        <v>28.3</v>
      </c>
      <c r="R56" s="48">
        <v>27.1</v>
      </c>
      <c r="S56" s="48"/>
      <c r="T56" s="48"/>
      <c r="U56" s="48"/>
    </row>
    <row r="57" spans="1:21" x14ac:dyDescent="0.25">
      <c r="A57" s="35">
        <v>50</v>
      </c>
      <c r="B57" s="48">
        <v>344</v>
      </c>
      <c r="C57" s="48">
        <v>175.4</v>
      </c>
      <c r="D57" s="48">
        <v>119.2</v>
      </c>
      <c r="E57" s="48">
        <v>91.2</v>
      </c>
      <c r="F57" s="48">
        <v>74.400000000000006</v>
      </c>
      <c r="G57" s="48">
        <v>63.2</v>
      </c>
      <c r="H57" s="48">
        <v>55.2</v>
      </c>
      <c r="I57" s="48">
        <v>49.3</v>
      </c>
      <c r="J57" s="48">
        <v>44.6</v>
      </c>
      <c r="K57" s="48">
        <v>41</v>
      </c>
      <c r="L57" s="48">
        <v>38</v>
      </c>
      <c r="M57" s="48">
        <v>35.5</v>
      </c>
      <c r="N57" s="48">
        <v>33.4</v>
      </c>
      <c r="O57" s="48">
        <v>31.6</v>
      </c>
      <c r="P57" s="48">
        <v>30.1</v>
      </c>
      <c r="Q57" s="48">
        <v>28.7</v>
      </c>
      <c r="R57" s="48"/>
      <c r="S57" s="48"/>
      <c r="T57" s="48"/>
      <c r="U57" s="48"/>
    </row>
    <row r="58" spans="1:21" x14ac:dyDescent="0.25">
      <c r="A58" s="35">
        <v>51</v>
      </c>
      <c r="B58" s="48">
        <v>348.7</v>
      </c>
      <c r="C58" s="48">
        <v>177.8</v>
      </c>
      <c r="D58" s="48">
        <v>120.9</v>
      </c>
      <c r="E58" s="48">
        <v>92.5</v>
      </c>
      <c r="F58" s="48">
        <v>75.400000000000006</v>
      </c>
      <c r="G58" s="48">
        <v>64.099999999999994</v>
      </c>
      <c r="H58" s="48">
        <v>56</v>
      </c>
      <c r="I58" s="48">
        <v>50</v>
      </c>
      <c r="J58" s="48">
        <v>45.3</v>
      </c>
      <c r="K58" s="48">
        <v>41.6</v>
      </c>
      <c r="L58" s="48">
        <v>38.5</v>
      </c>
      <c r="M58" s="48">
        <v>36</v>
      </c>
      <c r="N58" s="48">
        <v>33.9</v>
      </c>
      <c r="O58" s="48">
        <v>32.1</v>
      </c>
      <c r="P58" s="48">
        <v>30.5</v>
      </c>
      <c r="Q58" s="48"/>
      <c r="R58" s="48"/>
      <c r="S58" s="48"/>
      <c r="T58" s="48"/>
      <c r="U58" s="48"/>
    </row>
    <row r="59" spans="1:21" x14ac:dyDescent="0.25">
      <c r="A59" s="35">
        <v>52</v>
      </c>
      <c r="B59" s="48">
        <v>353.5</v>
      </c>
      <c r="C59" s="48">
        <v>180.3</v>
      </c>
      <c r="D59" s="48">
        <v>122.6</v>
      </c>
      <c r="E59" s="48">
        <v>93.8</v>
      </c>
      <c r="F59" s="48">
        <v>76.5</v>
      </c>
      <c r="G59" s="48">
        <v>65</v>
      </c>
      <c r="H59" s="48">
        <v>56.9</v>
      </c>
      <c r="I59" s="48">
        <v>50.7</v>
      </c>
      <c r="J59" s="48">
        <v>46</v>
      </c>
      <c r="K59" s="48">
        <v>42.2</v>
      </c>
      <c r="L59" s="48">
        <v>39.1</v>
      </c>
      <c r="M59" s="48">
        <v>36.6</v>
      </c>
      <c r="N59" s="48">
        <v>34.4</v>
      </c>
      <c r="O59" s="48">
        <v>32.6</v>
      </c>
      <c r="P59" s="48"/>
      <c r="Q59" s="48"/>
      <c r="R59" s="48"/>
      <c r="S59" s="48"/>
      <c r="T59" s="48"/>
      <c r="U59" s="48"/>
    </row>
    <row r="60" spans="1:21" x14ac:dyDescent="0.25">
      <c r="A60" s="35">
        <v>53</v>
      </c>
      <c r="B60" s="48">
        <v>358.3</v>
      </c>
      <c r="C60" s="48">
        <v>182.8</v>
      </c>
      <c r="D60" s="48">
        <v>124.3</v>
      </c>
      <c r="E60" s="48">
        <v>95.1</v>
      </c>
      <c r="F60" s="48">
        <v>77.599999999999994</v>
      </c>
      <c r="G60" s="48">
        <v>66</v>
      </c>
      <c r="H60" s="48">
        <v>57.7</v>
      </c>
      <c r="I60" s="48">
        <v>51.5</v>
      </c>
      <c r="J60" s="48">
        <v>46.7</v>
      </c>
      <c r="K60" s="48">
        <v>42.9</v>
      </c>
      <c r="L60" s="48">
        <v>39.799999999999997</v>
      </c>
      <c r="M60" s="48">
        <v>37.200000000000003</v>
      </c>
      <c r="N60" s="48">
        <v>35</v>
      </c>
      <c r="O60" s="48"/>
      <c r="P60" s="48"/>
      <c r="Q60" s="48"/>
      <c r="R60" s="48"/>
      <c r="S60" s="48"/>
      <c r="T60" s="48"/>
      <c r="U60" s="48"/>
    </row>
    <row r="61" spans="1:21" x14ac:dyDescent="0.25">
      <c r="A61" s="35">
        <v>54</v>
      </c>
      <c r="B61" s="48">
        <v>363.2</v>
      </c>
      <c r="C61" s="48">
        <v>185.3</v>
      </c>
      <c r="D61" s="48">
        <v>126.1</v>
      </c>
      <c r="E61" s="48">
        <v>96.5</v>
      </c>
      <c r="F61" s="48">
        <v>78.7</v>
      </c>
      <c r="G61" s="48">
        <v>67</v>
      </c>
      <c r="H61" s="48">
        <v>58.6</v>
      </c>
      <c r="I61" s="48">
        <v>52.3</v>
      </c>
      <c r="J61" s="48">
        <v>47.4</v>
      </c>
      <c r="K61" s="48">
        <v>43.5</v>
      </c>
      <c r="L61" s="48">
        <v>40.4</v>
      </c>
      <c r="M61" s="48">
        <v>37.799999999999997</v>
      </c>
      <c r="N61" s="48"/>
      <c r="O61" s="48"/>
      <c r="P61" s="48"/>
      <c r="Q61" s="48"/>
      <c r="R61" s="48"/>
      <c r="S61" s="48"/>
      <c r="T61" s="48"/>
      <c r="U61" s="48"/>
    </row>
    <row r="62" spans="1:21" x14ac:dyDescent="0.25">
      <c r="A62" s="35">
        <v>55</v>
      </c>
      <c r="B62" s="48">
        <v>368.2</v>
      </c>
      <c r="C62" s="48">
        <v>187.9</v>
      </c>
      <c r="D62" s="48">
        <v>127.8</v>
      </c>
      <c r="E62" s="48">
        <v>97.8</v>
      </c>
      <c r="F62" s="48">
        <v>79.900000000000006</v>
      </c>
      <c r="G62" s="48">
        <v>67.900000000000006</v>
      </c>
      <c r="H62" s="48">
        <v>59.4</v>
      </c>
      <c r="I62" s="48">
        <v>53.1</v>
      </c>
      <c r="J62" s="48">
        <v>48.1</v>
      </c>
      <c r="K62" s="48">
        <v>44.2</v>
      </c>
      <c r="L62" s="48">
        <v>41</v>
      </c>
      <c r="M62" s="48"/>
      <c r="N62" s="48"/>
      <c r="O62" s="48"/>
      <c r="P62" s="48"/>
      <c r="Q62" s="48"/>
      <c r="R62" s="48"/>
      <c r="S62" s="48"/>
      <c r="T62" s="48"/>
      <c r="U62" s="48"/>
    </row>
    <row r="63" spans="1:21" x14ac:dyDescent="0.25">
      <c r="A63" s="35">
        <v>56</v>
      </c>
      <c r="B63" s="48">
        <v>373.2</v>
      </c>
      <c r="C63" s="48">
        <v>190.5</v>
      </c>
      <c r="D63" s="48">
        <v>129.6</v>
      </c>
      <c r="E63" s="48">
        <v>99.2</v>
      </c>
      <c r="F63" s="48">
        <v>81</v>
      </c>
      <c r="G63" s="48">
        <v>68.900000000000006</v>
      </c>
      <c r="H63" s="48">
        <v>60.3</v>
      </c>
      <c r="I63" s="48">
        <v>53.9</v>
      </c>
      <c r="J63" s="48">
        <v>48.9</v>
      </c>
      <c r="K63" s="48">
        <v>44.9</v>
      </c>
      <c r="L63" s="48"/>
      <c r="M63" s="48"/>
      <c r="N63" s="48"/>
      <c r="O63" s="48"/>
      <c r="P63" s="48"/>
      <c r="Q63" s="48"/>
      <c r="R63" s="48"/>
      <c r="S63" s="48"/>
      <c r="T63" s="48"/>
      <c r="U63" s="48"/>
    </row>
    <row r="64" spans="1:21" x14ac:dyDescent="0.25">
      <c r="A64" s="35">
        <v>57</v>
      </c>
      <c r="B64" s="48">
        <v>378.4</v>
      </c>
      <c r="C64" s="48">
        <v>193.2</v>
      </c>
      <c r="D64" s="48">
        <v>131.5</v>
      </c>
      <c r="E64" s="48">
        <v>100.7</v>
      </c>
      <c r="F64" s="48">
        <v>82.2</v>
      </c>
      <c r="G64" s="48">
        <v>70</v>
      </c>
      <c r="H64" s="48">
        <v>61.2</v>
      </c>
      <c r="I64" s="48">
        <v>54.7</v>
      </c>
      <c r="J64" s="48">
        <v>49.6</v>
      </c>
      <c r="K64" s="48"/>
      <c r="L64" s="48"/>
      <c r="M64" s="48"/>
      <c r="N64" s="48"/>
      <c r="O64" s="48"/>
      <c r="P64" s="48"/>
      <c r="Q64" s="48"/>
      <c r="R64" s="48"/>
      <c r="S64" s="48"/>
      <c r="T64" s="48"/>
      <c r="U64" s="48"/>
    </row>
    <row r="65" spans="1:21" x14ac:dyDescent="0.25">
      <c r="A65" s="35">
        <v>58</v>
      </c>
      <c r="B65" s="48">
        <v>383.7</v>
      </c>
      <c r="C65" s="48">
        <v>195.9</v>
      </c>
      <c r="D65" s="48">
        <v>133.4</v>
      </c>
      <c r="E65" s="48">
        <v>102.2</v>
      </c>
      <c r="F65" s="48">
        <v>83.5</v>
      </c>
      <c r="G65" s="48">
        <v>71</v>
      </c>
      <c r="H65" s="48">
        <v>62.2</v>
      </c>
      <c r="I65" s="48">
        <v>55.6</v>
      </c>
      <c r="J65" s="48"/>
      <c r="K65" s="48"/>
      <c r="L65" s="48"/>
      <c r="M65" s="48"/>
      <c r="N65" s="48"/>
      <c r="O65" s="48"/>
      <c r="P65" s="48"/>
      <c r="Q65" s="48"/>
      <c r="R65" s="48"/>
      <c r="S65" s="48"/>
      <c r="T65" s="48"/>
      <c r="U65" s="48"/>
    </row>
    <row r="66" spans="1:21" x14ac:dyDescent="0.25">
      <c r="A66" s="35">
        <v>59</v>
      </c>
      <c r="B66" s="48">
        <v>389.2</v>
      </c>
      <c r="C66" s="48">
        <v>198.8</v>
      </c>
      <c r="D66" s="48">
        <v>135.30000000000001</v>
      </c>
      <c r="E66" s="48">
        <v>103.7</v>
      </c>
      <c r="F66" s="48">
        <v>84.7</v>
      </c>
      <c r="G66" s="48">
        <v>72.099999999999994</v>
      </c>
      <c r="H66" s="48">
        <v>63.1</v>
      </c>
      <c r="I66" s="48"/>
      <c r="J66" s="48"/>
      <c r="K66" s="48"/>
      <c r="L66" s="48"/>
      <c r="M66" s="48"/>
      <c r="N66" s="48"/>
      <c r="O66" s="48"/>
      <c r="P66" s="48"/>
      <c r="Q66" s="48"/>
      <c r="R66" s="48"/>
      <c r="S66" s="48"/>
      <c r="T66" s="48"/>
      <c r="U66" s="48"/>
    </row>
    <row r="67" spans="1:21" x14ac:dyDescent="0.25">
      <c r="A67" s="35">
        <v>60</v>
      </c>
      <c r="B67" s="48">
        <v>394.8</v>
      </c>
      <c r="C67" s="48">
        <v>201.7</v>
      </c>
      <c r="D67" s="48">
        <v>137.4</v>
      </c>
      <c r="E67" s="48">
        <v>105.2</v>
      </c>
      <c r="F67" s="48">
        <v>86</v>
      </c>
      <c r="G67" s="48">
        <v>73.2</v>
      </c>
      <c r="H67" s="48"/>
      <c r="I67" s="48"/>
      <c r="J67" s="48"/>
      <c r="K67" s="48"/>
      <c r="L67" s="48"/>
      <c r="M67" s="48"/>
      <c r="N67" s="48"/>
      <c r="O67" s="48"/>
      <c r="P67" s="48"/>
      <c r="Q67" s="48"/>
      <c r="R67" s="48"/>
      <c r="S67" s="48"/>
      <c r="T67" s="48"/>
      <c r="U67" s="48"/>
    </row>
    <row r="68" spans="1:21" x14ac:dyDescent="0.25">
      <c r="A68" s="35">
        <v>61</v>
      </c>
      <c r="B68" s="48">
        <v>400.6</v>
      </c>
      <c r="C68" s="48">
        <v>204.7</v>
      </c>
      <c r="D68" s="48">
        <v>139.4</v>
      </c>
      <c r="E68" s="48">
        <v>106.9</v>
      </c>
      <c r="F68" s="48">
        <v>87.4</v>
      </c>
      <c r="G68" s="48"/>
      <c r="H68" s="48"/>
      <c r="I68" s="48"/>
      <c r="J68" s="48"/>
      <c r="K68" s="48"/>
      <c r="L68" s="48"/>
      <c r="M68" s="48"/>
      <c r="N68" s="48"/>
      <c r="O68" s="48"/>
      <c r="P68" s="48"/>
      <c r="Q68" s="48"/>
      <c r="R68" s="48"/>
      <c r="S68" s="48"/>
      <c r="T68" s="48"/>
      <c r="U68" s="48"/>
    </row>
    <row r="69" spans="1:21" x14ac:dyDescent="0.25">
      <c r="A69" s="35">
        <v>62</v>
      </c>
      <c r="B69" s="48">
        <v>406.6</v>
      </c>
      <c r="C69" s="48">
        <v>207.8</v>
      </c>
      <c r="D69" s="48">
        <v>141.6</v>
      </c>
      <c r="E69" s="48">
        <v>108.6</v>
      </c>
      <c r="F69" s="48"/>
      <c r="G69" s="48"/>
      <c r="H69" s="48"/>
      <c r="I69" s="48"/>
      <c r="J69" s="48"/>
      <c r="K69" s="48"/>
      <c r="L69" s="48"/>
      <c r="M69" s="48"/>
      <c r="N69" s="48"/>
      <c r="O69" s="48"/>
      <c r="P69" s="48"/>
      <c r="Q69" s="48"/>
      <c r="R69" s="48"/>
      <c r="S69" s="48"/>
      <c r="T69" s="48"/>
      <c r="U69" s="48"/>
    </row>
    <row r="70" spans="1:21" x14ac:dyDescent="0.25">
      <c r="A70" s="35">
        <v>63</v>
      </c>
      <c r="B70" s="48">
        <v>412.9</v>
      </c>
      <c r="C70" s="48">
        <v>211</v>
      </c>
      <c r="D70" s="48">
        <v>143.80000000000001</v>
      </c>
      <c r="E70" s="48"/>
      <c r="F70" s="48"/>
      <c r="G70" s="48"/>
      <c r="H70" s="48"/>
      <c r="I70" s="48"/>
      <c r="J70" s="48"/>
      <c r="K70" s="48"/>
      <c r="L70" s="48"/>
      <c r="M70" s="48"/>
      <c r="N70" s="48"/>
      <c r="O70" s="48"/>
      <c r="P70" s="48"/>
      <c r="Q70" s="48"/>
      <c r="R70" s="48"/>
      <c r="S70" s="48"/>
      <c r="T70" s="48"/>
      <c r="U70" s="48"/>
    </row>
    <row r="71" spans="1:21" x14ac:dyDescent="0.25">
      <c r="A71" s="35">
        <v>64</v>
      </c>
      <c r="B71" s="48">
        <v>419.3</v>
      </c>
      <c r="C71" s="48">
        <v>214.4</v>
      </c>
      <c r="D71" s="48"/>
      <c r="E71" s="48"/>
      <c r="F71" s="48"/>
      <c r="G71" s="48"/>
      <c r="H71" s="48"/>
      <c r="I71" s="48"/>
      <c r="J71" s="48"/>
      <c r="K71" s="48"/>
      <c r="L71" s="48"/>
      <c r="M71" s="48"/>
      <c r="N71" s="48"/>
      <c r="O71" s="48"/>
      <c r="P71" s="48"/>
      <c r="Q71" s="48"/>
      <c r="R71" s="48"/>
      <c r="S71" s="48"/>
      <c r="T71" s="48"/>
      <c r="U71" s="48"/>
    </row>
    <row r="72" spans="1:21" x14ac:dyDescent="0.25">
      <c r="A72" s="35">
        <v>65</v>
      </c>
      <c r="B72" s="48">
        <v>426</v>
      </c>
      <c r="C72" s="48"/>
      <c r="D72" s="48"/>
      <c r="E72" s="48"/>
      <c r="F72" s="48"/>
      <c r="G72" s="48"/>
      <c r="H72" s="48"/>
      <c r="I72" s="48"/>
      <c r="J72" s="48"/>
      <c r="K72" s="48"/>
      <c r="L72" s="48"/>
      <c r="M72" s="48"/>
      <c r="N72" s="48"/>
      <c r="O72" s="48"/>
      <c r="P72" s="48"/>
      <c r="Q72" s="48"/>
      <c r="R72" s="48"/>
      <c r="S72" s="48"/>
      <c r="T72" s="48"/>
      <c r="U72" s="48"/>
    </row>
  </sheetData>
  <sheetProtection algorithmName="SHA-512" hashValue="UmIYg7O44Db0sCBs6xHSbkuGPIFYPf54Fb623qCaPGmGAeNfw8wzVcu6+AhgYGwEW78jFZpvtWYQP4o4Lr3fFA==" saltValue="kZYxuNStCmA0k4p7g84YbQ==" spinCount="100000" sheet="1" objects="1" scenarios="1"/>
  <conditionalFormatting sqref="A6:A21">
    <cfRule type="expression" dxfId="201" priority="5" stopIfTrue="1">
      <formula>MOD(ROW(),2)=0</formula>
    </cfRule>
    <cfRule type="expression" dxfId="200" priority="6" stopIfTrue="1">
      <formula>MOD(ROW(),2)&lt;&gt;0</formula>
    </cfRule>
  </conditionalFormatting>
  <conditionalFormatting sqref="A26:A72">
    <cfRule type="expression" dxfId="199" priority="1" stopIfTrue="1">
      <formula>MOD(ROW(),2)=0</formula>
    </cfRule>
    <cfRule type="expression" dxfId="198" priority="2" stopIfTrue="1">
      <formula>MOD(ROW(),2)&lt;&gt;0</formula>
    </cfRule>
  </conditionalFormatting>
  <conditionalFormatting sqref="B6:M21">
    <cfRule type="expression" dxfId="197" priority="7" stopIfTrue="1">
      <formula>MOD(ROW(),2)=0</formula>
    </cfRule>
    <cfRule type="expression" dxfId="196" priority="8" stopIfTrue="1">
      <formula>MOD(ROW(),2)&lt;&gt;0</formula>
    </cfRule>
  </conditionalFormatting>
  <conditionalFormatting sqref="B26:U72">
    <cfRule type="expression" dxfId="195" priority="3" stopIfTrue="1">
      <formula>MOD(ROW(),2)=0</formula>
    </cfRule>
    <cfRule type="expression" dxfId="194" priority="4"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349FB-4AAF-4C4A-B50F-385C161B0F18}">
  <sheetPr codeName="Sheet109"/>
  <dimension ref="A1:U73"/>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x-712</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433</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712</v>
      </c>
      <c r="C14" s="63"/>
      <c r="D14" s="63"/>
      <c r="E14" s="63"/>
      <c r="F14" s="63"/>
      <c r="G14" s="63"/>
      <c r="H14" s="63"/>
      <c r="I14" s="63"/>
      <c r="J14" s="63"/>
      <c r="K14" s="63"/>
      <c r="L14" s="63"/>
      <c r="M14" s="63"/>
    </row>
    <row r="15" spans="1:13" x14ac:dyDescent="0.25">
      <c r="A15" s="56" t="s">
        <v>497</v>
      </c>
      <c r="B15" s="63" t="s">
        <v>588</v>
      </c>
      <c r="C15" s="63"/>
      <c r="D15" s="63"/>
      <c r="E15" s="63"/>
      <c r="F15" s="63"/>
      <c r="G15" s="63"/>
      <c r="H15" s="63"/>
      <c r="I15" s="63"/>
      <c r="J15" s="63"/>
      <c r="K15" s="63"/>
      <c r="L15" s="63"/>
      <c r="M15" s="63"/>
    </row>
    <row r="16" spans="1:13" x14ac:dyDescent="0.25">
      <c r="A16" s="56" t="s">
        <v>168</v>
      </c>
      <c r="B16" s="63" t="s">
        <v>434</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197</v>
      </c>
      <c r="C27" s="48">
        <v>100.3</v>
      </c>
      <c r="D27" s="48">
        <v>68.099999999999994</v>
      </c>
      <c r="E27" s="48">
        <v>52</v>
      </c>
      <c r="F27" s="48">
        <v>42.4</v>
      </c>
      <c r="G27" s="48">
        <v>35.9</v>
      </c>
      <c r="H27" s="48">
        <v>31.3</v>
      </c>
      <c r="I27" s="48">
        <v>27.9</v>
      </c>
      <c r="J27" s="48">
        <v>25.2</v>
      </c>
      <c r="K27" s="48">
        <v>23.1</v>
      </c>
      <c r="L27" s="48">
        <v>21.4</v>
      </c>
      <c r="M27" s="48">
        <v>19.899999999999999</v>
      </c>
      <c r="N27" s="48">
        <v>18.7</v>
      </c>
      <c r="O27" s="48">
        <v>17.7</v>
      </c>
      <c r="P27" s="48">
        <v>16.8</v>
      </c>
      <c r="Q27" s="48">
        <v>16</v>
      </c>
      <c r="R27" s="48">
        <v>15.3</v>
      </c>
      <c r="S27" s="48">
        <v>14.7</v>
      </c>
      <c r="T27" s="48">
        <v>14.2</v>
      </c>
      <c r="U27" s="48">
        <v>13.7</v>
      </c>
    </row>
    <row r="28" spans="1:21" x14ac:dyDescent="0.25">
      <c r="A28" s="35">
        <v>21</v>
      </c>
      <c r="B28" s="48">
        <v>199.9</v>
      </c>
      <c r="C28" s="48">
        <v>101.8</v>
      </c>
      <c r="D28" s="48">
        <v>69.099999999999994</v>
      </c>
      <c r="E28" s="48">
        <v>52.8</v>
      </c>
      <c r="F28" s="48">
        <v>43</v>
      </c>
      <c r="G28" s="48">
        <v>36.5</v>
      </c>
      <c r="H28" s="48">
        <v>31.8</v>
      </c>
      <c r="I28" s="48">
        <v>28.3</v>
      </c>
      <c r="J28" s="48">
        <v>25.6</v>
      </c>
      <c r="K28" s="48">
        <v>23.5</v>
      </c>
      <c r="L28" s="48">
        <v>21.7</v>
      </c>
      <c r="M28" s="48">
        <v>20.2</v>
      </c>
      <c r="N28" s="48">
        <v>19</v>
      </c>
      <c r="O28" s="48">
        <v>17.899999999999999</v>
      </c>
      <c r="P28" s="48">
        <v>17</v>
      </c>
      <c r="Q28" s="48">
        <v>16.2</v>
      </c>
      <c r="R28" s="48">
        <v>15.5</v>
      </c>
      <c r="S28" s="48">
        <v>14.9</v>
      </c>
      <c r="T28" s="48">
        <v>14.4</v>
      </c>
      <c r="U28" s="48">
        <v>13.9</v>
      </c>
    </row>
    <row r="29" spans="1:21" x14ac:dyDescent="0.25">
      <c r="A29" s="35">
        <v>22</v>
      </c>
      <c r="B29" s="48">
        <v>202.8</v>
      </c>
      <c r="C29" s="48">
        <v>103.3</v>
      </c>
      <c r="D29" s="48">
        <v>70.099999999999994</v>
      </c>
      <c r="E29" s="48">
        <v>53.5</v>
      </c>
      <c r="F29" s="48">
        <v>43.6</v>
      </c>
      <c r="G29" s="48">
        <v>37</v>
      </c>
      <c r="H29" s="48">
        <v>32.299999999999997</v>
      </c>
      <c r="I29" s="48">
        <v>28.7</v>
      </c>
      <c r="J29" s="48">
        <v>26</v>
      </c>
      <c r="K29" s="48">
        <v>23.8</v>
      </c>
      <c r="L29" s="48">
        <v>22</v>
      </c>
      <c r="M29" s="48">
        <v>20.5</v>
      </c>
      <c r="N29" s="48">
        <v>19.3</v>
      </c>
      <c r="O29" s="48">
        <v>18.2</v>
      </c>
      <c r="P29" s="48">
        <v>17.3</v>
      </c>
      <c r="Q29" s="48">
        <v>16.5</v>
      </c>
      <c r="R29" s="48">
        <v>15.8</v>
      </c>
      <c r="S29" s="48">
        <v>15.1</v>
      </c>
      <c r="T29" s="48">
        <v>14.6</v>
      </c>
      <c r="U29" s="48">
        <v>14.1</v>
      </c>
    </row>
    <row r="30" spans="1:21" x14ac:dyDescent="0.25">
      <c r="A30" s="35">
        <v>23</v>
      </c>
      <c r="B30" s="48">
        <v>205.8</v>
      </c>
      <c r="C30" s="48">
        <v>104.8</v>
      </c>
      <c r="D30" s="48">
        <v>71.099999999999994</v>
      </c>
      <c r="E30" s="48">
        <v>54.3</v>
      </c>
      <c r="F30" s="48">
        <v>44.2</v>
      </c>
      <c r="G30" s="48">
        <v>37.5</v>
      </c>
      <c r="H30" s="48">
        <v>32.700000000000003</v>
      </c>
      <c r="I30" s="48">
        <v>29.2</v>
      </c>
      <c r="J30" s="48">
        <v>26.4</v>
      </c>
      <c r="K30" s="48">
        <v>24.2</v>
      </c>
      <c r="L30" s="48">
        <v>22.3</v>
      </c>
      <c r="M30" s="48">
        <v>20.8</v>
      </c>
      <c r="N30" s="48">
        <v>19.600000000000001</v>
      </c>
      <c r="O30" s="48">
        <v>18.5</v>
      </c>
      <c r="P30" s="48">
        <v>17.5</v>
      </c>
      <c r="Q30" s="48">
        <v>16.7</v>
      </c>
      <c r="R30" s="48">
        <v>16</v>
      </c>
      <c r="S30" s="48">
        <v>15.4</v>
      </c>
      <c r="T30" s="48">
        <v>14.8</v>
      </c>
      <c r="U30" s="48">
        <v>14.3</v>
      </c>
    </row>
    <row r="31" spans="1:21" x14ac:dyDescent="0.25">
      <c r="A31" s="35">
        <v>24</v>
      </c>
      <c r="B31" s="48">
        <v>208.8</v>
      </c>
      <c r="C31" s="48">
        <v>106.3</v>
      </c>
      <c r="D31" s="48">
        <v>72.2</v>
      </c>
      <c r="E31" s="48">
        <v>55.1</v>
      </c>
      <c r="F31" s="48">
        <v>44.9</v>
      </c>
      <c r="G31" s="48">
        <v>38.1</v>
      </c>
      <c r="H31" s="48">
        <v>33.200000000000003</v>
      </c>
      <c r="I31" s="48">
        <v>29.6</v>
      </c>
      <c r="J31" s="48">
        <v>26.8</v>
      </c>
      <c r="K31" s="48">
        <v>24.5</v>
      </c>
      <c r="L31" s="48">
        <v>22.7</v>
      </c>
      <c r="M31" s="48">
        <v>21.1</v>
      </c>
      <c r="N31" s="48">
        <v>19.899999999999999</v>
      </c>
      <c r="O31" s="48">
        <v>18.7</v>
      </c>
      <c r="P31" s="48">
        <v>17.8</v>
      </c>
      <c r="Q31" s="48">
        <v>17</v>
      </c>
      <c r="R31" s="48">
        <v>16.2</v>
      </c>
      <c r="S31" s="48">
        <v>15.6</v>
      </c>
      <c r="T31" s="48">
        <v>15</v>
      </c>
      <c r="U31" s="48">
        <v>14.5</v>
      </c>
    </row>
    <row r="32" spans="1:21" x14ac:dyDescent="0.25">
      <c r="A32" s="35">
        <v>25</v>
      </c>
      <c r="B32" s="48">
        <v>211.9</v>
      </c>
      <c r="C32" s="48">
        <v>107.9</v>
      </c>
      <c r="D32" s="48">
        <v>73.2</v>
      </c>
      <c r="E32" s="48">
        <v>55.9</v>
      </c>
      <c r="F32" s="48">
        <v>45.6</v>
      </c>
      <c r="G32" s="48">
        <v>38.6</v>
      </c>
      <c r="H32" s="48">
        <v>33.700000000000003</v>
      </c>
      <c r="I32" s="48">
        <v>30</v>
      </c>
      <c r="J32" s="48">
        <v>27.2</v>
      </c>
      <c r="K32" s="48">
        <v>24.9</v>
      </c>
      <c r="L32" s="48">
        <v>23</v>
      </c>
      <c r="M32" s="48">
        <v>21.5</v>
      </c>
      <c r="N32" s="48">
        <v>20.100000000000001</v>
      </c>
      <c r="O32" s="48">
        <v>19</v>
      </c>
      <c r="P32" s="48">
        <v>18.100000000000001</v>
      </c>
      <c r="Q32" s="48">
        <v>17.2</v>
      </c>
      <c r="R32" s="48">
        <v>16.5</v>
      </c>
      <c r="S32" s="48">
        <v>15.8</v>
      </c>
      <c r="T32" s="48">
        <v>15.2</v>
      </c>
      <c r="U32" s="48">
        <v>14.7</v>
      </c>
    </row>
    <row r="33" spans="1:21" x14ac:dyDescent="0.25">
      <c r="A33" s="35">
        <v>26</v>
      </c>
      <c r="B33" s="48">
        <v>215</v>
      </c>
      <c r="C33" s="48">
        <v>109.5</v>
      </c>
      <c r="D33" s="48">
        <v>74.3</v>
      </c>
      <c r="E33" s="48">
        <v>56.8</v>
      </c>
      <c r="F33" s="48">
        <v>46.2</v>
      </c>
      <c r="G33" s="48">
        <v>39.200000000000003</v>
      </c>
      <c r="H33" s="48">
        <v>34.200000000000003</v>
      </c>
      <c r="I33" s="48">
        <v>30.5</v>
      </c>
      <c r="J33" s="48">
        <v>27.6</v>
      </c>
      <c r="K33" s="48">
        <v>25.2</v>
      </c>
      <c r="L33" s="48">
        <v>23.3</v>
      </c>
      <c r="M33" s="48">
        <v>21.8</v>
      </c>
      <c r="N33" s="48">
        <v>20.399999999999999</v>
      </c>
      <c r="O33" s="48">
        <v>19.3</v>
      </c>
      <c r="P33" s="48">
        <v>18.3</v>
      </c>
      <c r="Q33" s="48">
        <v>17.5</v>
      </c>
      <c r="R33" s="48">
        <v>16.7</v>
      </c>
      <c r="S33" s="48">
        <v>16.100000000000001</v>
      </c>
      <c r="T33" s="48">
        <v>15.5</v>
      </c>
      <c r="U33" s="48">
        <v>14.9</v>
      </c>
    </row>
    <row r="34" spans="1:21" x14ac:dyDescent="0.25">
      <c r="A34" s="35">
        <v>27</v>
      </c>
      <c r="B34" s="48">
        <v>218.1</v>
      </c>
      <c r="C34" s="48">
        <v>111.1</v>
      </c>
      <c r="D34" s="48">
        <v>75.400000000000006</v>
      </c>
      <c r="E34" s="48">
        <v>57.6</v>
      </c>
      <c r="F34" s="48">
        <v>46.9</v>
      </c>
      <c r="G34" s="48">
        <v>39.799999999999997</v>
      </c>
      <c r="H34" s="48">
        <v>34.700000000000003</v>
      </c>
      <c r="I34" s="48">
        <v>30.9</v>
      </c>
      <c r="J34" s="48">
        <v>28</v>
      </c>
      <c r="K34" s="48">
        <v>25.6</v>
      </c>
      <c r="L34" s="48">
        <v>23.7</v>
      </c>
      <c r="M34" s="48">
        <v>22.1</v>
      </c>
      <c r="N34" s="48">
        <v>20.7</v>
      </c>
      <c r="O34" s="48">
        <v>19.600000000000001</v>
      </c>
      <c r="P34" s="48">
        <v>18.600000000000001</v>
      </c>
      <c r="Q34" s="48">
        <v>17.7</v>
      </c>
      <c r="R34" s="48">
        <v>17</v>
      </c>
      <c r="S34" s="48">
        <v>16.3</v>
      </c>
      <c r="T34" s="48">
        <v>15.7</v>
      </c>
      <c r="U34" s="48">
        <v>15.2</v>
      </c>
    </row>
    <row r="35" spans="1:21" x14ac:dyDescent="0.25">
      <c r="A35" s="35">
        <v>28</v>
      </c>
      <c r="B35" s="48">
        <v>221.3</v>
      </c>
      <c r="C35" s="48">
        <v>112.7</v>
      </c>
      <c r="D35" s="48">
        <v>76.5</v>
      </c>
      <c r="E35" s="48">
        <v>58.4</v>
      </c>
      <c r="F35" s="48">
        <v>47.6</v>
      </c>
      <c r="G35" s="48">
        <v>40.4</v>
      </c>
      <c r="H35" s="48">
        <v>35.200000000000003</v>
      </c>
      <c r="I35" s="48">
        <v>31.4</v>
      </c>
      <c r="J35" s="48">
        <v>28.4</v>
      </c>
      <c r="K35" s="48">
        <v>26</v>
      </c>
      <c r="L35" s="48">
        <v>24</v>
      </c>
      <c r="M35" s="48">
        <v>22.4</v>
      </c>
      <c r="N35" s="48">
        <v>21</v>
      </c>
      <c r="O35" s="48">
        <v>19.899999999999999</v>
      </c>
      <c r="P35" s="48">
        <v>18.899999999999999</v>
      </c>
      <c r="Q35" s="48">
        <v>18</v>
      </c>
      <c r="R35" s="48">
        <v>17.2</v>
      </c>
      <c r="S35" s="48">
        <v>16.5</v>
      </c>
      <c r="T35" s="48">
        <v>15.9</v>
      </c>
      <c r="U35" s="48">
        <v>15.4</v>
      </c>
    </row>
    <row r="36" spans="1:21" x14ac:dyDescent="0.25">
      <c r="A36" s="35">
        <v>29</v>
      </c>
      <c r="B36" s="48">
        <v>224.5</v>
      </c>
      <c r="C36" s="48">
        <v>114.3</v>
      </c>
      <c r="D36" s="48">
        <v>77.599999999999994</v>
      </c>
      <c r="E36" s="48">
        <v>59.3</v>
      </c>
      <c r="F36" s="48">
        <v>48.3</v>
      </c>
      <c r="G36" s="48">
        <v>41</v>
      </c>
      <c r="H36" s="48">
        <v>35.700000000000003</v>
      </c>
      <c r="I36" s="48">
        <v>31.8</v>
      </c>
      <c r="J36" s="48">
        <v>28.8</v>
      </c>
      <c r="K36" s="48">
        <v>26.4</v>
      </c>
      <c r="L36" s="48">
        <v>24.4</v>
      </c>
      <c r="M36" s="48">
        <v>22.7</v>
      </c>
      <c r="N36" s="48">
        <v>21.4</v>
      </c>
      <c r="O36" s="48">
        <v>20.2</v>
      </c>
      <c r="P36" s="48">
        <v>19.2</v>
      </c>
      <c r="Q36" s="48">
        <v>18.3</v>
      </c>
      <c r="R36" s="48">
        <v>17.5</v>
      </c>
      <c r="S36" s="48">
        <v>16.8</v>
      </c>
      <c r="T36" s="48">
        <v>16.2</v>
      </c>
      <c r="U36" s="48">
        <v>15.6</v>
      </c>
    </row>
    <row r="37" spans="1:21" x14ac:dyDescent="0.25">
      <c r="A37" s="35">
        <v>30</v>
      </c>
      <c r="B37" s="48">
        <v>227.8</v>
      </c>
      <c r="C37" s="48">
        <v>116</v>
      </c>
      <c r="D37" s="48">
        <v>78.8</v>
      </c>
      <c r="E37" s="48">
        <v>60.1</v>
      </c>
      <c r="F37" s="48">
        <v>49</v>
      </c>
      <c r="G37" s="48">
        <v>41.6</v>
      </c>
      <c r="H37" s="48">
        <v>36.299999999999997</v>
      </c>
      <c r="I37" s="48">
        <v>32.299999999999997</v>
      </c>
      <c r="J37" s="48">
        <v>29.2</v>
      </c>
      <c r="K37" s="48">
        <v>26.8</v>
      </c>
      <c r="L37" s="48">
        <v>24.7</v>
      </c>
      <c r="M37" s="48">
        <v>23.1</v>
      </c>
      <c r="N37" s="48">
        <v>21.7</v>
      </c>
      <c r="O37" s="48">
        <v>20.5</v>
      </c>
      <c r="P37" s="48">
        <v>19.399999999999999</v>
      </c>
      <c r="Q37" s="48">
        <v>18.5</v>
      </c>
      <c r="R37" s="48">
        <v>17.7</v>
      </c>
      <c r="S37" s="48">
        <v>17</v>
      </c>
      <c r="T37" s="48">
        <v>16.399999999999999</v>
      </c>
      <c r="U37" s="48">
        <v>15.8</v>
      </c>
    </row>
    <row r="38" spans="1:21" x14ac:dyDescent="0.25">
      <c r="A38" s="35">
        <v>31</v>
      </c>
      <c r="B38" s="48">
        <v>231.1</v>
      </c>
      <c r="C38" s="48">
        <v>117.7</v>
      </c>
      <c r="D38" s="48">
        <v>79.900000000000006</v>
      </c>
      <c r="E38" s="48">
        <v>61</v>
      </c>
      <c r="F38" s="48">
        <v>49.7</v>
      </c>
      <c r="G38" s="48">
        <v>42.2</v>
      </c>
      <c r="H38" s="48">
        <v>36.799999999999997</v>
      </c>
      <c r="I38" s="48">
        <v>32.799999999999997</v>
      </c>
      <c r="J38" s="48">
        <v>29.6</v>
      </c>
      <c r="K38" s="48">
        <v>27.1</v>
      </c>
      <c r="L38" s="48">
        <v>25.1</v>
      </c>
      <c r="M38" s="48">
        <v>23.4</v>
      </c>
      <c r="N38" s="48">
        <v>22</v>
      </c>
      <c r="O38" s="48">
        <v>20.8</v>
      </c>
      <c r="P38" s="48">
        <v>19.7</v>
      </c>
      <c r="Q38" s="48">
        <v>18.8</v>
      </c>
      <c r="R38" s="48">
        <v>18</v>
      </c>
      <c r="S38" s="48">
        <v>17.3</v>
      </c>
      <c r="T38" s="48">
        <v>16.7</v>
      </c>
      <c r="U38" s="48">
        <v>16.100000000000001</v>
      </c>
    </row>
    <row r="39" spans="1:21" x14ac:dyDescent="0.25">
      <c r="A39" s="35">
        <v>32</v>
      </c>
      <c r="B39" s="48">
        <v>234.5</v>
      </c>
      <c r="C39" s="48">
        <v>119.4</v>
      </c>
      <c r="D39" s="48">
        <v>81.099999999999994</v>
      </c>
      <c r="E39" s="48">
        <v>61.9</v>
      </c>
      <c r="F39" s="48">
        <v>50.4</v>
      </c>
      <c r="G39" s="48">
        <v>42.8</v>
      </c>
      <c r="H39" s="48">
        <v>37.299999999999997</v>
      </c>
      <c r="I39" s="48">
        <v>33.200000000000003</v>
      </c>
      <c r="J39" s="48">
        <v>30.1</v>
      </c>
      <c r="K39" s="48">
        <v>27.5</v>
      </c>
      <c r="L39" s="48">
        <v>25.5</v>
      </c>
      <c r="M39" s="48">
        <v>23.8</v>
      </c>
      <c r="N39" s="48">
        <v>22.3</v>
      </c>
      <c r="O39" s="48">
        <v>21.1</v>
      </c>
      <c r="P39" s="48">
        <v>20</v>
      </c>
      <c r="Q39" s="48">
        <v>19.100000000000001</v>
      </c>
      <c r="R39" s="48">
        <v>18.3</v>
      </c>
      <c r="S39" s="48">
        <v>17.5</v>
      </c>
      <c r="T39" s="48">
        <v>16.899999999999999</v>
      </c>
      <c r="U39" s="48">
        <v>16.3</v>
      </c>
    </row>
    <row r="40" spans="1:21" x14ac:dyDescent="0.25">
      <c r="A40" s="35">
        <v>33</v>
      </c>
      <c r="B40" s="48">
        <v>237.9</v>
      </c>
      <c r="C40" s="48">
        <v>121.1</v>
      </c>
      <c r="D40" s="48">
        <v>82.2</v>
      </c>
      <c r="E40" s="48">
        <v>62.8</v>
      </c>
      <c r="F40" s="48">
        <v>51.2</v>
      </c>
      <c r="G40" s="48">
        <v>43.4</v>
      </c>
      <c r="H40" s="48">
        <v>37.9</v>
      </c>
      <c r="I40" s="48">
        <v>33.700000000000003</v>
      </c>
      <c r="J40" s="48">
        <v>30.5</v>
      </c>
      <c r="K40" s="48">
        <v>28</v>
      </c>
      <c r="L40" s="48">
        <v>25.9</v>
      </c>
      <c r="M40" s="48">
        <v>24.1</v>
      </c>
      <c r="N40" s="48">
        <v>22.6</v>
      </c>
      <c r="O40" s="48">
        <v>21.4</v>
      </c>
      <c r="P40" s="48">
        <v>20.3</v>
      </c>
      <c r="Q40" s="48">
        <v>19.399999999999999</v>
      </c>
      <c r="R40" s="48">
        <v>18.5</v>
      </c>
      <c r="S40" s="48">
        <v>17.8</v>
      </c>
      <c r="T40" s="48">
        <v>17.2</v>
      </c>
      <c r="U40" s="48">
        <v>16.600000000000001</v>
      </c>
    </row>
    <row r="41" spans="1:21" x14ac:dyDescent="0.25">
      <c r="A41" s="35">
        <v>34</v>
      </c>
      <c r="B41" s="48">
        <v>241.3</v>
      </c>
      <c r="C41" s="48">
        <v>122.9</v>
      </c>
      <c r="D41" s="48">
        <v>83.4</v>
      </c>
      <c r="E41" s="48">
        <v>63.7</v>
      </c>
      <c r="F41" s="48">
        <v>51.9</v>
      </c>
      <c r="G41" s="48">
        <v>44</v>
      </c>
      <c r="H41" s="48">
        <v>38.4</v>
      </c>
      <c r="I41" s="48">
        <v>34.200000000000003</v>
      </c>
      <c r="J41" s="48">
        <v>31</v>
      </c>
      <c r="K41" s="48">
        <v>28.4</v>
      </c>
      <c r="L41" s="48">
        <v>26.2</v>
      </c>
      <c r="M41" s="48">
        <v>24.5</v>
      </c>
      <c r="N41" s="48">
        <v>23</v>
      </c>
      <c r="O41" s="48">
        <v>21.7</v>
      </c>
      <c r="P41" s="48">
        <v>20.6</v>
      </c>
      <c r="Q41" s="48">
        <v>19.7</v>
      </c>
      <c r="R41" s="48">
        <v>18.8</v>
      </c>
      <c r="S41" s="48">
        <v>18.100000000000001</v>
      </c>
      <c r="T41" s="48">
        <v>17.399999999999999</v>
      </c>
      <c r="U41" s="48">
        <v>16.8</v>
      </c>
    </row>
    <row r="42" spans="1:21" x14ac:dyDescent="0.25">
      <c r="A42" s="35">
        <v>35</v>
      </c>
      <c r="B42" s="48">
        <v>244.8</v>
      </c>
      <c r="C42" s="48">
        <v>124.7</v>
      </c>
      <c r="D42" s="48">
        <v>84.6</v>
      </c>
      <c r="E42" s="48">
        <v>64.599999999999994</v>
      </c>
      <c r="F42" s="48">
        <v>52.7</v>
      </c>
      <c r="G42" s="48">
        <v>44.7</v>
      </c>
      <c r="H42" s="48">
        <v>39</v>
      </c>
      <c r="I42" s="48">
        <v>34.700000000000003</v>
      </c>
      <c r="J42" s="48">
        <v>31.4</v>
      </c>
      <c r="K42" s="48">
        <v>28.8</v>
      </c>
      <c r="L42" s="48">
        <v>26.6</v>
      </c>
      <c r="M42" s="48">
        <v>24.8</v>
      </c>
      <c r="N42" s="48">
        <v>23.3</v>
      </c>
      <c r="O42" s="48">
        <v>22</v>
      </c>
      <c r="P42" s="48">
        <v>20.9</v>
      </c>
      <c r="Q42" s="48">
        <v>20</v>
      </c>
      <c r="R42" s="48">
        <v>19.100000000000001</v>
      </c>
      <c r="S42" s="48">
        <v>18.399999999999999</v>
      </c>
      <c r="T42" s="48">
        <v>17.7</v>
      </c>
      <c r="U42" s="48">
        <v>17.100000000000001</v>
      </c>
    </row>
    <row r="43" spans="1:21" x14ac:dyDescent="0.25">
      <c r="A43" s="35">
        <v>36</v>
      </c>
      <c r="B43" s="48">
        <v>248.3</v>
      </c>
      <c r="C43" s="48">
        <v>126.5</v>
      </c>
      <c r="D43" s="48">
        <v>85.9</v>
      </c>
      <c r="E43" s="48">
        <v>65.599999999999994</v>
      </c>
      <c r="F43" s="48">
        <v>53.4</v>
      </c>
      <c r="G43" s="48">
        <v>45.3</v>
      </c>
      <c r="H43" s="48">
        <v>39.6</v>
      </c>
      <c r="I43" s="48">
        <v>35.200000000000003</v>
      </c>
      <c r="J43" s="48">
        <v>31.9</v>
      </c>
      <c r="K43" s="48">
        <v>29.2</v>
      </c>
      <c r="L43" s="48">
        <v>27</v>
      </c>
      <c r="M43" s="48">
        <v>25.2</v>
      </c>
      <c r="N43" s="48">
        <v>23.7</v>
      </c>
      <c r="O43" s="48">
        <v>22.4</v>
      </c>
      <c r="P43" s="48">
        <v>21.2</v>
      </c>
      <c r="Q43" s="48">
        <v>20.3</v>
      </c>
      <c r="R43" s="48">
        <v>19.399999999999999</v>
      </c>
      <c r="S43" s="48">
        <v>18.600000000000001</v>
      </c>
      <c r="T43" s="48">
        <v>18</v>
      </c>
      <c r="U43" s="48">
        <v>17.399999999999999</v>
      </c>
    </row>
    <row r="44" spans="1:21" x14ac:dyDescent="0.25">
      <c r="A44" s="35">
        <v>37</v>
      </c>
      <c r="B44" s="48">
        <v>251.9</v>
      </c>
      <c r="C44" s="48">
        <v>128.30000000000001</v>
      </c>
      <c r="D44" s="48">
        <v>87.1</v>
      </c>
      <c r="E44" s="48">
        <v>66.5</v>
      </c>
      <c r="F44" s="48">
        <v>54.2</v>
      </c>
      <c r="G44" s="48">
        <v>46</v>
      </c>
      <c r="H44" s="48">
        <v>40.1</v>
      </c>
      <c r="I44" s="48">
        <v>35.799999999999997</v>
      </c>
      <c r="J44" s="48">
        <v>32.299999999999997</v>
      </c>
      <c r="K44" s="48">
        <v>29.6</v>
      </c>
      <c r="L44" s="48">
        <v>27.4</v>
      </c>
      <c r="M44" s="48">
        <v>25.6</v>
      </c>
      <c r="N44" s="48">
        <v>24</v>
      </c>
      <c r="O44" s="48">
        <v>22.7</v>
      </c>
      <c r="P44" s="48">
        <v>21.6</v>
      </c>
      <c r="Q44" s="48">
        <v>20.6</v>
      </c>
      <c r="R44" s="48">
        <v>19.7</v>
      </c>
      <c r="S44" s="48">
        <v>18.899999999999999</v>
      </c>
      <c r="T44" s="48">
        <v>18.2</v>
      </c>
      <c r="U44" s="48">
        <v>17.600000000000001</v>
      </c>
    </row>
    <row r="45" spans="1:21" x14ac:dyDescent="0.25">
      <c r="A45" s="35">
        <v>38</v>
      </c>
      <c r="B45" s="48">
        <v>255.6</v>
      </c>
      <c r="C45" s="48">
        <v>130.19999999999999</v>
      </c>
      <c r="D45" s="48">
        <v>88.4</v>
      </c>
      <c r="E45" s="48">
        <v>67.5</v>
      </c>
      <c r="F45" s="48">
        <v>55</v>
      </c>
      <c r="G45" s="48">
        <v>46.7</v>
      </c>
      <c r="H45" s="48">
        <v>40.700000000000003</v>
      </c>
      <c r="I45" s="48">
        <v>36.299999999999997</v>
      </c>
      <c r="J45" s="48">
        <v>32.799999999999997</v>
      </c>
      <c r="K45" s="48">
        <v>30.1</v>
      </c>
      <c r="L45" s="48">
        <v>27.8</v>
      </c>
      <c r="M45" s="48">
        <v>26</v>
      </c>
      <c r="N45" s="48">
        <v>24.4</v>
      </c>
      <c r="O45" s="48">
        <v>23</v>
      </c>
      <c r="P45" s="48">
        <v>21.9</v>
      </c>
      <c r="Q45" s="48">
        <v>20.9</v>
      </c>
      <c r="R45" s="48">
        <v>20</v>
      </c>
      <c r="S45" s="48">
        <v>19.2</v>
      </c>
      <c r="T45" s="48">
        <v>18.5</v>
      </c>
      <c r="U45" s="48">
        <v>17.899999999999999</v>
      </c>
    </row>
    <row r="46" spans="1:21" x14ac:dyDescent="0.25">
      <c r="A46" s="35">
        <v>39</v>
      </c>
      <c r="B46" s="48">
        <v>259.3</v>
      </c>
      <c r="C46" s="48">
        <v>132</v>
      </c>
      <c r="D46" s="48">
        <v>89.7</v>
      </c>
      <c r="E46" s="48">
        <v>68.5</v>
      </c>
      <c r="F46" s="48">
        <v>55.8</v>
      </c>
      <c r="G46" s="48">
        <v>47.3</v>
      </c>
      <c r="H46" s="48">
        <v>41.3</v>
      </c>
      <c r="I46" s="48">
        <v>36.799999999999997</v>
      </c>
      <c r="J46" s="48">
        <v>33.299999999999997</v>
      </c>
      <c r="K46" s="48">
        <v>30.5</v>
      </c>
      <c r="L46" s="48">
        <v>28.2</v>
      </c>
      <c r="M46" s="48">
        <v>26.3</v>
      </c>
      <c r="N46" s="48">
        <v>24.8</v>
      </c>
      <c r="O46" s="48">
        <v>23.4</v>
      </c>
      <c r="P46" s="48">
        <v>22.2</v>
      </c>
      <c r="Q46" s="48">
        <v>21.2</v>
      </c>
      <c r="R46" s="48">
        <v>20.3</v>
      </c>
      <c r="S46" s="48">
        <v>19.5</v>
      </c>
      <c r="T46" s="48">
        <v>18.8</v>
      </c>
      <c r="U46" s="48">
        <v>18.2</v>
      </c>
    </row>
    <row r="47" spans="1:21" x14ac:dyDescent="0.25">
      <c r="A47" s="35">
        <v>40</v>
      </c>
      <c r="B47" s="48">
        <v>263</v>
      </c>
      <c r="C47" s="48">
        <v>134</v>
      </c>
      <c r="D47" s="48">
        <v>91</v>
      </c>
      <c r="E47" s="48">
        <v>69.5</v>
      </c>
      <c r="F47" s="48">
        <v>56.6</v>
      </c>
      <c r="G47" s="48">
        <v>48</v>
      </c>
      <c r="H47" s="48">
        <v>41.9</v>
      </c>
      <c r="I47" s="48">
        <v>37.4</v>
      </c>
      <c r="J47" s="48">
        <v>33.799999999999997</v>
      </c>
      <c r="K47" s="48">
        <v>31</v>
      </c>
      <c r="L47" s="48">
        <v>28.7</v>
      </c>
      <c r="M47" s="48">
        <v>26.7</v>
      </c>
      <c r="N47" s="48">
        <v>25.1</v>
      </c>
      <c r="O47" s="48">
        <v>23.8</v>
      </c>
      <c r="P47" s="48">
        <v>22.6</v>
      </c>
      <c r="Q47" s="48">
        <v>21.5</v>
      </c>
      <c r="R47" s="48">
        <v>20.6</v>
      </c>
      <c r="S47" s="48">
        <v>19.8</v>
      </c>
      <c r="T47" s="48">
        <v>19.100000000000001</v>
      </c>
      <c r="U47" s="48">
        <v>18.5</v>
      </c>
    </row>
    <row r="48" spans="1:21" x14ac:dyDescent="0.25">
      <c r="A48" s="35">
        <v>41</v>
      </c>
      <c r="B48" s="48">
        <v>266.8</v>
      </c>
      <c r="C48" s="48">
        <v>135.9</v>
      </c>
      <c r="D48" s="48">
        <v>92.3</v>
      </c>
      <c r="E48" s="48">
        <v>70.5</v>
      </c>
      <c r="F48" s="48">
        <v>57.4</v>
      </c>
      <c r="G48" s="48">
        <v>48.7</v>
      </c>
      <c r="H48" s="48">
        <v>42.5</v>
      </c>
      <c r="I48" s="48">
        <v>37.9</v>
      </c>
      <c r="J48" s="48">
        <v>34.299999999999997</v>
      </c>
      <c r="K48" s="48">
        <v>31.4</v>
      </c>
      <c r="L48" s="48">
        <v>29.1</v>
      </c>
      <c r="M48" s="48">
        <v>27.2</v>
      </c>
      <c r="N48" s="48">
        <v>25.5</v>
      </c>
      <c r="O48" s="48">
        <v>24.1</v>
      </c>
      <c r="P48" s="48">
        <v>22.9</v>
      </c>
      <c r="Q48" s="48">
        <v>21.9</v>
      </c>
      <c r="R48" s="48">
        <v>21</v>
      </c>
      <c r="S48" s="48">
        <v>20.100000000000001</v>
      </c>
      <c r="T48" s="48">
        <v>19.399999999999999</v>
      </c>
      <c r="U48" s="48">
        <v>18.8</v>
      </c>
    </row>
    <row r="49" spans="1:21" x14ac:dyDescent="0.25">
      <c r="A49" s="35">
        <v>42</v>
      </c>
      <c r="B49" s="48">
        <v>270.60000000000002</v>
      </c>
      <c r="C49" s="48">
        <v>137.9</v>
      </c>
      <c r="D49" s="48">
        <v>93.6</v>
      </c>
      <c r="E49" s="48">
        <v>71.5</v>
      </c>
      <c r="F49" s="48">
        <v>58.3</v>
      </c>
      <c r="G49" s="48">
        <v>49.5</v>
      </c>
      <c r="H49" s="48">
        <v>43.2</v>
      </c>
      <c r="I49" s="48">
        <v>38.5</v>
      </c>
      <c r="J49" s="48">
        <v>34.799999999999997</v>
      </c>
      <c r="K49" s="48">
        <v>31.9</v>
      </c>
      <c r="L49" s="48">
        <v>29.5</v>
      </c>
      <c r="M49" s="48">
        <v>27.6</v>
      </c>
      <c r="N49" s="48">
        <v>25.9</v>
      </c>
      <c r="O49" s="48">
        <v>24.5</v>
      </c>
      <c r="P49" s="48">
        <v>23.3</v>
      </c>
      <c r="Q49" s="48">
        <v>22.2</v>
      </c>
      <c r="R49" s="48">
        <v>21.3</v>
      </c>
      <c r="S49" s="48">
        <v>20.5</v>
      </c>
      <c r="T49" s="48">
        <v>19.7</v>
      </c>
      <c r="U49" s="48">
        <v>19.100000000000001</v>
      </c>
    </row>
    <row r="50" spans="1:21" x14ac:dyDescent="0.25">
      <c r="A50" s="35">
        <v>43</v>
      </c>
      <c r="B50" s="48">
        <v>274.5</v>
      </c>
      <c r="C50" s="48">
        <v>139.80000000000001</v>
      </c>
      <c r="D50" s="48">
        <v>95</v>
      </c>
      <c r="E50" s="48">
        <v>72.599999999999994</v>
      </c>
      <c r="F50" s="48">
        <v>59.1</v>
      </c>
      <c r="G50" s="48">
        <v>50.2</v>
      </c>
      <c r="H50" s="48">
        <v>43.8</v>
      </c>
      <c r="I50" s="48">
        <v>39.1</v>
      </c>
      <c r="J50" s="48">
        <v>35.4</v>
      </c>
      <c r="K50" s="48">
        <v>32.4</v>
      </c>
      <c r="L50" s="48">
        <v>30</v>
      </c>
      <c r="M50" s="48">
        <v>28</v>
      </c>
      <c r="N50" s="48">
        <v>26.3</v>
      </c>
      <c r="O50" s="48">
        <v>24.9</v>
      </c>
      <c r="P50" s="48">
        <v>23.7</v>
      </c>
      <c r="Q50" s="48">
        <v>22.6</v>
      </c>
      <c r="R50" s="48">
        <v>21.6</v>
      </c>
      <c r="S50" s="48">
        <v>20.8</v>
      </c>
      <c r="T50" s="48">
        <v>20.100000000000001</v>
      </c>
      <c r="U50" s="48">
        <v>19.399999999999999</v>
      </c>
    </row>
    <row r="51" spans="1:21" x14ac:dyDescent="0.25">
      <c r="A51" s="35">
        <v>44</v>
      </c>
      <c r="B51" s="48">
        <v>278.5</v>
      </c>
      <c r="C51" s="48">
        <v>141.9</v>
      </c>
      <c r="D51" s="48">
        <v>96.4</v>
      </c>
      <c r="E51" s="48">
        <v>73.599999999999994</v>
      </c>
      <c r="F51" s="48">
        <v>60</v>
      </c>
      <c r="G51" s="48">
        <v>50.9</v>
      </c>
      <c r="H51" s="48">
        <v>44.5</v>
      </c>
      <c r="I51" s="48">
        <v>39.6</v>
      </c>
      <c r="J51" s="48">
        <v>35.9</v>
      </c>
      <c r="K51" s="48">
        <v>32.9</v>
      </c>
      <c r="L51" s="48">
        <v>30.5</v>
      </c>
      <c r="M51" s="48">
        <v>28.4</v>
      </c>
      <c r="N51" s="48">
        <v>26.7</v>
      </c>
      <c r="O51" s="48">
        <v>25.3</v>
      </c>
      <c r="P51" s="48">
        <v>24</v>
      </c>
      <c r="Q51" s="48">
        <v>22.9</v>
      </c>
      <c r="R51" s="48">
        <v>22</v>
      </c>
      <c r="S51" s="48">
        <v>21.1</v>
      </c>
      <c r="T51" s="48">
        <v>20.399999999999999</v>
      </c>
      <c r="U51" s="48">
        <v>19.7</v>
      </c>
    </row>
    <row r="52" spans="1:21" x14ac:dyDescent="0.25">
      <c r="A52" s="35">
        <v>45</v>
      </c>
      <c r="B52" s="48">
        <v>282.39999999999998</v>
      </c>
      <c r="C52" s="48">
        <v>143.9</v>
      </c>
      <c r="D52" s="48">
        <v>97.7</v>
      </c>
      <c r="E52" s="48">
        <v>74.7</v>
      </c>
      <c r="F52" s="48">
        <v>60.9</v>
      </c>
      <c r="G52" s="48">
        <v>51.7</v>
      </c>
      <c r="H52" s="48">
        <v>45.1</v>
      </c>
      <c r="I52" s="48">
        <v>40.200000000000003</v>
      </c>
      <c r="J52" s="48">
        <v>36.4</v>
      </c>
      <c r="K52" s="48">
        <v>33.4</v>
      </c>
      <c r="L52" s="48">
        <v>30.9</v>
      </c>
      <c r="M52" s="48">
        <v>28.9</v>
      </c>
      <c r="N52" s="48">
        <v>27.2</v>
      </c>
      <c r="O52" s="48">
        <v>25.7</v>
      </c>
      <c r="P52" s="48">
        <v>24.4</v>
      </c>
      <c r="Q52" s="48">
        <v>23.3</v>
      </c>
      <c r="R52" s="48">
        <v>22.3</v>
      </c>
      <c r="S52" s="48">
        <v>21.5</v>
      </c>
      <c r="T52" s="48">
        <v>20.7</v>
      </c>
      <c r="U52" s="48">
        <v>20.100000000000001</v>
      </c>
    </row>
    <row r="53" spans="1:21" x14ac:dyDescent="0.25">
      <c r="A53" s="35">
        <v>46</v>
      </c>
      <c r="B53" s="48">
        <v>286.5</v>
      </c>
      <c r="C53" s="48">
        <v>146</v>
      </c>
      <c r="D53" s="48">
        <v>99.2</v>
      </c>
      <c r="E53" s="48">
        <v>75.8</v>
      </c>
      <c r="F53" s="48">
        <v>61.8</v>
      </c>
      <c r="G53" s="48">
        <v>52.5</v>
      </c>
      <c r="H53" s="48">
        <v>45.8</v>
      </c>
      <c r="I53" s="48">
        <v>40.799999999999997</v>
      </c>
      <c r="J53" s="48">
        <v>37</v>
      </c>
      <c r="K53" s="48">
        <v>33.9</v>
      </c>
      <c r="L53" s="48">
        <v>31.4</v>
      </c>
      <c r="M53" s="48">
        <v>29.3</v>
      </c>
      <c r="N53" s="48">
        <v>27.6</v>
      </c>
      <c r="O53" s="48">
        <v>26.1</v>
      </c>
      <c r="P53" s="48">
        <v>24.8</v>
      </c>
      <c r="Q53" s="48">
        <v>23.7</v>
      </c>
      <c r="R53" s="48">
        <v>22.7</v>
      </c>
      <c r="S53" s="48">
        <v>21.9</v>
      </c>
      <c r="T53" s="48">
        <v>21.1</v>
      </c>
      <c r="U53" s="48">
        <v>20.399999999999999</v>
      </c>
    </row>
    <row r="54" spans="1:21" x14ac:dyDescent="0.25">
      <c r="A54" s="35">
        <v>47</v>
      </c>
      <c r="B54" s="48">
        <v>290.5</v>
      </c>
      <c r="C54" s="48">
        <v>148.1</v>
      </c>
      <c r="D54" s="48">
        <v>100.6</v>
      </c>
      <c r="E54" s="48">
        <v>76.900000000000006</v>
      </c>
      <c r="F54" s="48">
        <v>62.7</v>
      </c>
      <c r="G54" s="48">
        <v>53.2</v>
      </c>
      <c r="H54" s="48">
        <v>46.5</v>
      </c>
      <c r="I54" s="48">
        <v>41.5</v>
      </c>
      <c r="J54" s="48">
        <v>37.6</v>
      </c>
      <c r="K54" s="48">
        <v>34.4</v>
      </c>
      <c r="L54" s="48">
        <v>31.9</v>
      </c>
      <c r="M54" s="48">
        <v>29.8</v>
      </c>
      <c r="N54" s="48">
        <v>28</v>
      </c>
      <c r="O54" s="48">
        <v>26.5</v>
      </c>
      <c r="P54" s="48">
        <v>25.2</v>
      </c>
      <c r="Q54" s="48">
        <v>24.1</v>
      </c>
      <c r="R54" s="48">
        <v>23.1</v>
      </c>
      <c r="S54" s="48">
        <v>22.2</v>
      </c>
      <c r="T54" s="48">
        <v>21.4</v>
      </c>
      <c r="U54" s="48">
        <v>20.7</v>
      </c>
    </row>
    <row r="55" spans="1:21" x14ac:dyDescent="0.25">
      <c r="A55" s="35">
        <v>48</v>
      </c>
      <c r="B55" s="48">
        <v>294.60000000000002</v>
      </c>
      <c r="C55" s="48">
        <v>150.19999999999999</v>
      </c>
      <c r="D55" s="48">
        <v>102</v>
      </c>
      <c r="E55" s="48">
        <v>78</v>
      </c>
      <c r="F55" s="48">
        <v>63.6</v>
      </c>
      <c r="G55" s="48">
        <v>54</v>
      </c>
      <c r="H55" s="48">
        <v>47.2</v>
      </c>
      <c r="I55" s="48">
        <v>42.1</v>
      </c>
      <c r="J55" s="48">
        <v>38.1</v>
      </c>
      <c r="K55" s="48">
        <v>35</v>
      </c>
      <c r="L55" s="48">
        <v>32.4</v>
      </c>
      <c r="M55" s="48">
        <v>30.3</v>
      </c>
      <c r="N55" s="48">
        <v>28.5</v>
      </c>
      <c r="O55" s="48">
        <v>27</v>
      </c>
      <c r="P55" s="48">
        <v>25.6</v>
      </c>
      <c r="Q55" s="48">
        <v>24.5</v>
      </c>
      <c r="R55" s="48">
        <v>23.5</v>
      </c>
      <c r="S55" s="48">
        <v>22.6</v>
      </c>
      <c r="T55" s="48">
        <v>21.8</v>
      </c>
      <c r="U55" s="48"/>
    </row>
    <row r="56" spans="1:21" x14ac:dyDescent="0.25">
      <c r="A56" s="35">
        <v>49</v>
      </c>
      <c r="B56" s="48">
        <v>298.8</v>
      </c>
      <c r="C56" s="48">
        <v>152.30000000000001</v>
      </c>
      <c r="D56" s="48">
        <v>103.5</v>
      </c>
      <c r="E56" s="48">
        <v>79.2</v>
      </c>
      <c r="F56" s="48">
        <v>64.599999999999994</v>
      </c>
      <c r="G56" s="48">
        <v>54.8</v>
      </c>
      <c r="H56" s="48">
        <v>47.9</v>
      </c>
      <c r="I56" s="48">
        <v>42.7</v>
      </c>
      <c r="J56" s="48">
        <v>38.700000000000003</v>
      </c>
      <c r="K56" s="48">
        <v>35.5</v>
      </c>
      <c r="L56" s="48">
        <v>32.9</v>
      </c>
      <c r="M56" s="48">
        <v>30.8</v>
      </c>
      <c r="N56" s="48">
        <v>28.9</v>
      </c>
      <c r="O56" s="48">
        <v>27.4</v>
      </c>
      <c r="P56" s="48">
        <v>26.1</v>
      </c>
      <c r="Q56" s="48">
        <v>24.9</v>
      </c>
      <c r="R56" s="48">
        <v>23.9</v>
      </c>
      <c r="S56" s="48">
        <v>23</v>
      </c>
      <c r="T56" s="48"/>
      <c r="U56" s="48"/>
    </row>
    <row r="57" spans="1:21" x14ac:dyDescent="0.25">
      <c r="A57" s="35">
        <v>50</v>
      </c>
      <c r="B57" s="48">
        <v>303</v>
      </c>
      <c r="C57" s="48">
        <v>154.5</v>
      </c>
      <c r="D57" s="48">
        <v>105</v>
      </c>
      <c r="E57" s="48">
        <v>80.3</v>
      </c>
      <c r="F57" s="48">
        <v>65.5</v>
      </c>
      <c r="G57" s="48">
        <v>55.7</v>
      </c>
      <c r="H57" s="48">
        <v>48.6</v>
      </c>
      <c r="I57" s="48">
        <v>43.4</v>
      </c>
      <c r="J57" s="48">
        <v>39.299999999999997</v>
      </c>
      <c r="K57" s="48">
        <v>36.1</v>
      </c>
      <c r="L57" s="48">
        <v>33.4</v>
      </c>
      <c r="M57" s="48">
        <v>31.2</v>
      </c>
      <c r="N57" s="48">
        <v>29.4</v>
      </c>
      <c r="O57" s="48">
        <v>27.8</v>
      </c>
      <c r="P57" s="48">
        <v>26.5</v>
      </c>
      <c r="Q57" s="48">
        <v>25.3</v>
      </c>
      <c r="R57" s="48">
        <v>24.3</v>
      </c>
      <c r="S57" s="48"/>
      <c r="T57" s="48"/>
      <c r="U57" s="48"/>
    </row>
    <row r="58" spans="1:21" x14ac:dyDescent="0.25">
      <c r="A58" s="35">
        <v>51</v>
      </c>
      <c r="B58" s="48">
        <v>307.2</v>
      </c>
      <c r="C58" s="48">
        <v>156.6</v>
      </c>
      <c r="D58" s="48">
        <v>106.5</v>
      </c>
      <c r="E58" s="48">
        <v>81.5</v>
      </c>
      <c r="F58" s="48">
        <v>66.5</v>
      </c>
      <c r="G58" s="48">
        <v>56.5</v>
      </c>
      <c r="H58" s="48">
        <v>49.4</v>
      </c>
      <c r="I58" s="48">
        <v>44</v>
      </c>
      <c r="J58" s="48">
        <v>39.9</v>
      </c>
      <c r="K58" s="48">
        <v>36.6</v>
      </c>
      <c r="L58" s="48">
        <v>34</v>
      </c>
      <c r="M58" s="48">
        <v>31.7</v>
      </c>
      <c r="N58" s="48">
        <v>29.9</v>
      </c>
      <c r="O58" s="48">
        <v>28.3</v>
      </c>
      <c r="P58" s="48">
        <v>26.9</v>
      </c>
      <c r="Q58" s="48">
        <v>25.7</v>
      </c>
      <c r="R58" s="48"/>
      <c r="S58" s="48"/>
      <c r="T58" s="48"/>
      <c r="U58" s="48"/>
    </row>
    <row r="59" spans="1:21" x14ac:dyDescent="0.25">
      <c r="A59" s="35">
        <v>52</v>
      </c>
      <c r="B59" s="48">
        <v>311.5</v>
      </c>
      <c r="C59" s="48">
        <v>158.9</v>
      </c>
      <c r="D59" s="48">
        <v>108</v>
      </c>
      <c r="E59" s="48">
        <v>82.6</v>
      </c>
      <c r="F59" s="48">
        <v>67.400000000000006</v>
      </c>
      <c r="G59" s="48">
        <v>57.3</v>
      </c>
      <c r="H59" s="48">
        <v>50.1</v>
      </c>
      <c r="I59" s="48">
        <v>44.7</v>
      </c>
      <c r="J59" s="48">
        <v>40.5</v>
      </c>
      <c r="K59" s="48">
        <v>37.200000000000003</v>
      </c>
      <c r="L59" s="48">
        <v>34.5</v>
      </c>
      <c r="M59" s="48">
        <v>32.200000000000003</v>
      </c>
      <c r="N59" s="48">
        <v>30.4</v>
      </c>
      <c r="O59" s="48">
        <v>28.7</v>
      </c>
      <c r="P59" s="48">
        <v>27.4</v>
      </c>
      <c r="Q59" s="48"/>
      <c r="R59" s="48"/>
      <c r="S59" s="48"/>
      <c r="T59" s="48"/>
      <c r="U59" s="48"/>
    </row>
    <row r="60" spans="1:21" x14ac:dyDescent="0.25">
      <c r="A60" s="35">
        <v>53</v>
      </c>
      <c r="B60" s="48">
        <v>315.8</v>
      </c>
      <c r="C60" s="48">
        <v>161.1</v>
      </c>
      <c r="D60" s="48">
        <v>109.6</v>
      </c>
      <c r="E60" s="48">
        <v>83.8</v>
      </c>
      <c r="F60" s="48">
        <v>68.400000000000006</v>
      </c>
      <c r="G60" s="48">
        <v>58.2</v>
      </c>
      <c r="H60" s="48">
        <v>50.9</v>
      </c>
      <c r="I60" s="48">
        <v>45.4</v>
      </c>
      <c r="J60" s="48">
        <v>41.2</v>
      </c>
      <c r="K60" s="48">
        <v>37.799999999999997</v>
      </c>
      <c r="L60" s="48">
        <v>35</v>
      </c>
      <c r="M60" s="48">
        <v>32.799999999999997</v>
      </c>
      <c r="N60" s="48">
        <v>30.8</v>
      </c>
      <c r="O60" s="48">
        <v>29.2</v>
      </c>
      <c r="P60" s="48"/>
      <c r="Q60" s="48"/>
      <c r="R60" s="48"/>
      <c r="S60" s="48"/>
      <c r="T60" s="48"/>
      <c r="U60" s="48"/>
    </row>
    <row r="61" spans="1:21" x14ac:dyDescent="0.25">
      <c r="A61" s="35">
        <v>54</v>
      </c>
      <c r="B61" s="48">
        <v>320.2</v>
      </c>
      <c r="C61" s="48">
        <v>163.4</v>
      </c>
      <c r="D61" s="48">
        <v>111.1</v>
      </c>
      <c r="E61" s="48">
        <v>85.1</v>
      </c>
      <c r="F61" s="48">
        <v>69.400000000000006</v>
      </c>
      <c r="G61" s="48">
        <v>59</v>
      </c>
      <c r="H61" s="48">
        <v>51.6</v>
      </c>
      <c r="I61" s="48">
        <v>46.1</v>
      </c>
      <c r="J61" s="48">
        <v>41.8</v>
      </c>
      <c r="K61" s="48">
        <v>38.4</v>
      </c>
      <c r="L61" s="48">
        <v>35.6</v>
      </c>
      <c r="M61" s="48">
        <v>33.299999999999997</v>
      </c>
      <c r="N61" s="48">
        <v>31.4</v>
      </c>
      <c r="O61" s="48"/>
      <c r="P61" s="48"/>
      <c r="Q61" s="48"/>
      <c r="R61" s="48"/>
      <c r="S61" s="48"/>
      <c r="T61" s="48"/>
      <c r="U61" s="48"/>
    </row>
    <row r="62" spans="1:21" x14ac:dyDescent="0.25">
      <c r="A62" s="35">
        <v>55</v>
      </c>
      <c r="B62" s="48">
        <v>324.7</v>
      </c>
      <c r="C62" s="48">
        <v>165.7</v>
      </c>
      <c r="D62" s="48">
        <v>112.7</v>
      </c>
      <c r="E62" s="48">
        <v>86.3</v>
      </c>
      <c r="F62" s="48">
        <v>70.5</v>
      </c>
      <c r="G62" s="48">
        <v>59.9</v>
      </c>
      <c r="H62" s="48">
        <v>52.4</v>
      </c>
      <c r="I62" s="48">
        <v>46.8</v>
      </c>
      <c r="J62" s="48">
        <v>42.4</v>
      </c>
      <c r="K62" s="48">
        <v>39</v>
      </c>
      <c r="L62" s="48">
        <v>36.200000000000003</v>
      </c>
      <c r="M62" s="48">
        <v>33.9</v>
      </c>
      <c r="N62" s="48"/>
      <c r="O62" s="48"/>
      <c r="P62" s="48"/>
      <c r="Q62" s="48"/>
      <c r="R62" s="48"/>
      <c r="S62" s="48"/>
      <c r="T62" s="48"/>
      <c r="U62" s="48"/>
    </row>
    <row r="63" spans="1:21" x14ac:dyDescent="0.25">
      <c r="A63" s="35">
        <v>56</v>
      </c>
      <c r="B63" s="48">
        <v>329.3</v>
      </c>
      <c r="C63" s="48">
        <v>168.1</v>
      </c>
      <c r="D63" s="48">
        <v>114.4</v>
      </c>
      <c r="E63" s="48">
        <v>87.6</v>
      </c>
      <c r="F63" s="48">
        <v>71.5</v>
      </c>
      <c r="G63" s="48">
        <v>60.8</v>
      </c>
      <c r="H63" s="48">
        <v>53.2</v>
      </c>
      <c r="I63" s="48">
        <v>47.5</v>
      </c>
      <c r="J63" s="48">
        <v>43.1</v>
      </c>
      <c r="K63" s="48">
        <v>39.6</v>
      </c>
      <c r="L63" s="48">
        <v>36.799999999999997</v>
      </c>
      <c r="M63" s="48"/>
      <c r="N63" s="48"/>
      <c r="O63" s="48"/>
      <c r="P63" s="48"/>
      <c r="Q63" s="48"/>
      <c r="R63" s="48"/>
      <c r="S63" s="48"/>
      <c r="T63" s="48"/>
      <c r="U63" s="48"/>
    </row>
    <row r="64" spans="1:21" x14ac:dyDescent="0.25">
      <c r="A64" s="35">
        <v>57</v>
      </c>
      <c r="B64" s="48">
        <v>334</v>
      </c>
      <c r="C64" s="48">
        <v>170.5</v>
      </c>
      <c r="D64" s="48">
        <v>116</v>
      </c>
      <c r="E64" s="48">
        <v>88.9</v>
      </c>
      <c r="F64" s="48">
        <v>72.599999999999994</v>
      </c>
      <c r="G64" s="48">
        <v>61.7</v>
      </c>
      <c r="H64" s="48">
        <v>54</v>
      </c>
      <c r="I64" s="48">
        <v>48.3</v>
      </c>
      <c r="J64" s="48">
        <v>43.8</v>
      </c>
      <c r="K64" s="48">
        <v>40.299999999999997</v>
      </c>
      <c r="L64" s="48"/>
      <c r="M64" s="48"/>
      <c r="N64" s="48"/>
      <c r="O64" s="48"/>
      <c r="P64" s="48"/>
      <c r="Q64" s="48"/>
      <c r="R64" s="48"/>
      <c r="S64" s="48"/>
      <c r="T64" s="48"/>
      <c r="U64" s="48"/>
    </row>
    <row r="65" spans="1:21" x14ac:dyDescent="0.25">
      <c r="A65" s="35">
        <v>58</v>
      </c>
      <c r="B65" s="48">
        <v>338.8</v>
      </c>
      <c r="C65" s="48">
        <v>173</v>
      </c>
      <c r="D65" s="48">
        <v>117.8</v>
      </c>
      <c r="E65" s="48">
        <v>90.2</v>
      </c>
      <c r="F65" s="48">
        <v>73.7</v>
      </c>
      <c r="G65" s="48">
        <v>62.7</v>
      </c>
      <c r="H65" s="48">
        <v>54.9</v>
      </c>
      <c r="I65" s="48">
        <v>49</v>
      </c>
      <c r="J65" s="48">
        <v>44.5</v>
      </c>
      <c r="K65" s="48"/>
      <c r="L65" s="48"/>
      <c r="M65" s="48"/>
      <c r="N65" s="48"/>
      <c r="O65" s="48"/>
      <c r="P65" s="48"/>
      <c r="Q65" s="48"/>
      <c r="R65" s="48"/>
      <c r="S65" s="48"/>
      <c r="T65" s="48"/>
      <c r="U65" s="48"/>
    </row>
    <row r="66" spans="1:21" x14ac:dyDescent="0.25">
      <c r="A66" s="35">
        <v>59</v>
      </c>
      <c r="B66" s="48">
        <v>343.7</v>
      </c>
      <c r="C66" s="48">
        <v>175.6</v>
      </c>
      <c r="D66" s="48">
        <v>119.5</v>
      </c>
      <c r="E66" s="48">
        <v>91.6</v>
      </c>
      <c r="F66" s="48">
        <v>74.8</v>
      </c>
      <c r="G66" s="48">
        <v>63.7</v>
      </c>
      <c r="H66" s="48">
        <v>55.7</v>
      </c>
      <c r="I66" s="48">
        <v>49.9</v>
      </c>
      <c r="J66" s="48"/>
      <c r="K66" s="48"/>
      <c r="L66" s="48"/>
      <c r="M66" s="48"/>
      <c r="N66" s="48"/>
      <c r="O66" s="48"/>
      <c r="P66" s="48"/>
      <c r="Q66" s="48"/>
      <c r="R66" s="48"/>
      <c r="S66" s="48"/>
      <c r="T66" s="48"/>
      <c r="U66" s="48"/>
    </row>
    <row r="67" spans="1:21" x14ac:dyDescent="0.25">
      <c r="A67" s="35">
        <v>60</v>
      </c>
      <c r="B67" s="48">
        <v>348.9</v>
      </c>
      <c r="C67" s="48">
        <v>178.2</v>
      </c>
      <c r="D67" s="48">
        <v>121.4</v>
      </c>
      <c r="E67" s="48">
        <v>93</v>
      </c>
      <c r="F67" s="48">
        <v>76</v>
      </c>
      <c r="G67" s="48">
        <v>64.7</v>
      </c>
      <c r="H67" s="48">
        <v>56.7</v>
      </c>
      <c r="I67" s="48"/>
      <c r="J67" s="48"/>
      <c r="K67" s="48"/>
      <c r="L67" s="48"/>
      <c r="M67" s="48"/>
      <c r="N67" s="48"/>
      <c r="O67" s="48"/>
      <c r="P67" s="48"/>
      <c r="Q67" s="48"/>
      <c r="R67" s="48"/>
      <c r="S67" s="48"/>
      <c r="T67" s="48"/>
      <c r="U67" s="48"/>
    </row>
    <row r="68" spans="1:21" x14ac:dyDescent="0.25">
      <c r="A68" s="35">
        <v>61</v>
      </c>
      <c r="B68" s="48">
        <v>354.2</v>
      </c>
      <c r="C68" s="48">
        <v>181</v>
      </c>
      <c r="D68" s="48">
        <v>123.3</v>
      </c>
      <c r="E68" s="48">
        <v>94.5</v>
      </c>
      <c r="F68" s="48">
        <v>77.2</v>
      </c>
      <c r="G68" s="48">
        <v>65.8</v>
      </c>
      <c r="H68" s="48"/>
      <c r="I68" s="48"/>
      <c r="J68" s="48"/>
      <c r="K68" s="48"/>
      <c r="L68" s="48"/>
      <c r="M68" s="48"/>
      <c r="N68" s="48"/>
      <c r="O68" s="48"/>
      <c r="P68" s="48"/>
      <c r="Q68" s="48"/>
      <c r="R68" s="48"/>
      <c r="S68" s="48"/>
      <c r="T68" s="48"/>
      <c r="U68" s="48"/>
    </row>
    <row r="69" spans="1:21" x14ac:dyDescent="0.25">
      <c r="A69" s="35">
        <v>62</v>
      </c>
      <c r="B69" s="48">
        <v>359.7</v>
      </c>
      <c r="C69" s="48">
        <v>183.8</v>
      </c>
      <c r="D69" s="48">
        <v>125.2</v>
      </c>
      <c r="E69" s="48">
        <v>96</v>
      </c>
      <c r="F69" s="48">
        <v>78.5</v>
      </c>
      <c r="G69" s="48"/>
      <c r="H69" s="48"/>
      <c r="I69" s="48"/>
      <c r="J69" s="48"/>
      <c r="K69" s="48"/>
      <c r="L69" s="48"/>
      <c r="M69" s="48"/>
      <c r="N69" s="48"/>
      <c r="O69" s="48"/>
      <c r="P69" s="48"/>
      <c r="Q69" s="48"/>
      <c r="R69" s="48"/>
      <c r="S69" s="48"/>
      <c r="T69" s="48"/>
      <c r="U69" s="48"/>
    </row>
    <row r="70" spans="1:21" x14ac:dyDescent="0.25">
      <c r="A70" s="35">
        <v>63</v>
      </c>
      <c r="B70" s="48">
        <v>365.4</v>
      </c>
      <c r="C70" s="48">
        <v>186.8</v>
      </c>
      <c r="D70" s="48">
        <v>127.3</v>
      </c>
      <c r="E70" s="48">
        <v>97.6</v>
      </c>
      <c r="F70" s="48"/>
      <c r="G70" s="48"/>
      <c r="H70" s="48"/>
      <c r="I70" s="48"/>
      <c r="J70" s="48"/>
      <c r="K70" s="48"/>
      <c r="L70" s="48"/>
      <c r="M70" s="48"/>
      <c r="N70" s="48"/>
      <c r="O70" s="48"/>
      <c r="P70" s="48"/>
      <c r="Q70" s="48"/>
      <c r="R70" s="48"/>
      <c r="S70" s="48"/>
      <c r="T70" s="48"/>
      <c r="U70" s="48"/>
    </row>
    <row r="71" spans="1:21" x14ac:dyDescent="0.25">
      <c r="A71" s="35">
        <v>64</v>
      </c>
      <c r="B71" s="48">
        <v>371.4</v>
      </c>
      <c r="C71" s="48">
        <v>189.9</v>
      </c>
      <c r="D71" s="48">
        <v>129.5</v>
      </c>
      <c r="E71" s="48"/>
      <c r="F71" s="48"/>
      <c r="G71" s="48"/>
      <c r="H71" s="48"/>
      <c r="I71" s="48"/>
      <c r="J71" s="48"/>
      <c r="K71" s="48"/>
      <c r="L71" s="48"/>
      <c r="M71" s="48"/>
      <c r="N71" s="48"/>
      <c r="O71" s="48"/>
      <c r="P71" s="48"/>
      <c r="Q71" s="48"/>
      <c r="R71" s="48"/>
      <c r="S71" s="48"/>
      <c r="T71" s="48"/>
      <c r="U71" s="48"/>
    </row>
    <row r="72" spans="1:21" x14ac:dyDescent="0.25">
      <c r="A72" s="35">
        <v>65</v>
      </c>
      <c r="B72" s="48">
        <v>377.6</v>
      </c>
      <c r="C72" s="48">
        <v>193.1</v>
      </c>
      <c r="D72" s="48"/>
      <c r="E72" s="48"/>
      <c r="F72" s="48"/>
      <c r="G72" s="48"/>
      <c r="H72" s="48"/>
      <c r="I72" s="48"/>
      <c r="J72" s="48"/>
      <c r="K72" s="48"/>
      <c r="L72" s="48"/>
      <c r="M72" s="48"/>
      <c r="N72" s="48"/>
      <c r="O72" s="48"/>
      <c r="P72" s="48"/>
      <c r="Q72" s="48"/>
      <c r="R72" s="48"/>
      <c r="S72" s="48"/>
      <c r="T72" s="48"/>
      <c r="U72" s="48"/>
    </row>
    <row r="73" spans="1:21" x14ac:dyDescent="0.25">
      <c r="A73" s="35">
        <v>66</v>
      </c>
      <c r="B73" s="48">
        <v>384</v>
      </c>
      <c r="C73" s="48"/>
      <c r="D73" s="48"/>
      <c r="E73" s="48"/>
      <c r="F73" s="48"/>
      <c r="G73" s="48"/>
      <c r="H73" s="48"/>
      <c r="I73" s="48"/>
      <c r="J73" s="48"/>
      <c r="K73" s="48"/>
      <c r="L73" s="48"/>
      <c r="M73" s="48"/>
      <c r="N73" s="48"/>
      <c r="O73" s="48"/>
      <c r="P73" s="48"/>
      <c r="Q73" s="48"/>
      <c r="R73" s="48"/>
      <c r="S73" s="48"/>
      <c r="T73" s="48"/>
      <c r="U73" s="48"/>
    </row>
  </sheetData>
  <sheetProtection algorithmName="SHA-512" hashValue="KEmw7RrAQQWe4ZNg/xhmrrdsq9+R1ryUpxMP1mmZkhBIIjHOqkbGZ2NOeTS6QKI2O44Y3jpWPUWBvXOomeUXGA==" saltValue="DLIU3K/Q2QK6HzOA5LkjRw==" spinCount="100000" sheet="1" objects="1" scenarios="1"/>
  <conditionalFormatting sqref="A6:A21">
    <cfRule type="expression" dxfId="193" priority="5" stopIfTrue="1">
      <formula>MOD(ROW(),2)=0</formula>
    </cfRule>
    <cfRule type="expression" dxfId="192" priority="6" stopIfTrue="1">
      <formula>MOD(ROW(),2)&lt;&gt;0</formula>
    </cfRule>
  </conditionalFormatting>
  <conditionalFormatting sqref="A26:A73">
    <cfRule type="expression" dxfId="191" priority="1" stopIfTrue="1">
      <formula>MOD(ROW(),2)=0</formula>
    </cfRule>
    <cfRule type="expression" dxfId="190" priority="2" stopIfTrue="1">
      <formula>MOD(ROW(),2)&lt;&gt;0</formula>
    </cfRule>
  </conditionalFormatting>
  <conditionalFormatting sqref="B6:M21">
    <cfRule type="expression" dxfId="189" priority="7" stopIfTrue="1">
      <formula>MOD(ROW(),2)=0</formula>
    </cfRule>
    <cfRule type="expression" dxfId="188" priority="8" stopIfTrue="1">
      <formula>MOD(ROW(),2)&lt;&gt;0</formula>
    </cfRule>
  </conditionalFormatting>
  <conditionalFormatting sqref="B26:U73">
    <cfRule type="expression" dxfId="187" priority="3" stopIfTrue="1">
      <formula>MOD(ROW(),2)=0</formula>
    </cfRule>
    <cfRule type="expression" dxfId="186" priority="4"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E11B4-B65F-495B-9992-A9C7421E16A4}">
  <sheetPr codeName="Sheet110"/>
  <dimension ref="A1:U73"/>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x-713</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435</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713</v>
      </c>
      <c r="C14" s="63"/>
      <c r="D14" s="63"/>
      <c r="E14" s="63"/>
      <c r="F14" s="63"/>
      <c r="G14" s="63"/>
      <c r="H14" s="63"/>
      <c r="I14" s="63"/>
      <c r="J14" s="63"/>
      <c r="K14" s="63"/>
      <c r="L14" s="63"/>
      <c r="M14" s="63"/>
    </row>
    <row r="15" spans="1:13" x14ac:dyDescent="0.25">
      <c r="A15" s="56" t="s">
        <v>497</v>
      </c>
      <c r="B15" s="63" t="s">
        <v>589</v>
      </c>
      <c r="C15" s="63"/>
      <c r="D15" s="63"/>
      <c r="E15" s="63"/>
      <c r="F15" s="63"/>
      <c r="G15" s="63"/>
      <c r="H15" s="63"/>
      <c r="I15" s="63"/>
      <c r="J15" s="63"/>
      <c r="K15" s="63"/>
      <c r="L15" s="63"/>
      <c r="M15" s="63"/>
    </row>
    <row r="16" spans="1:13" x14ac:dyDescent="0.25">
      <c r="A16" s="56" t="s">
        <v>168</v>
      </c>
      <c r="B16" s="63" t="s">
        <v>436</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215.1</v>
      </c>
      <c r="C27" s="48">
        <v>109.5</v>
      </c>
      <c r="D27" s="48">
        <v>74.3</v>
      </c>
      <c r="E27" s="48">
        <v>56.8</v>
      </c>
      <c r="F27" s="48">
        <v>46.2</v>
      </c>
      <c r="G27" s="48">
        <v>39.200000000000003</v>
      </c>
      <c r="H27" s="48">
        <v>34.200000000000003</v>
      </c>
      <c r="I27" s="48">
        <v>30.5</v>
      </c>
      <c r="J27" s="48">
        <v>27.6</v>
      </c>
      <c r="K27" s="48">
        <v>25.2</v>
      </c>
      <c r="L27" s="48">
        <v>23.3</v>
      </c>
      <c r="M27" s="48">
        <v>21.8</v>
      </c>
      <c r="N27" s="48">
        <v>20.399999999999999</v>
      </c>
      <c r="O27" s="48">
        <v>19.3</v>
      </c>
      <c r="P27" s="48">
        <v>18.3</v>
      </c>
      <c r="Q27" s="48">
        <v>17.5</v>
      </c>
      <c r="R27" s="48">
        <v>16.7</v>
      </c>
      <c r="S27" s="48">
        <v>16</v>
      </c>
      <c r="T27" s="48">
        <v>15.5</v>
      </c>
      <c r="U27" s="48">
        <v>14.9</v>
      </c>
    </row>
    <row r="28" spans="1:21" x14ac:dyDescent="0.25">
      <c r="A28" s="35">
        <v>21</v>
      </c>
      <c r="B28" s="48">
        <v>218.3</v>
      </c>
      <c r="C28" s="48">
        <v>111.1</v>
      </c>
      <c r="D28" s="48">
        <v>75.400000000000006</v>
      </c>
      <c r="E28" s="48">
        <v>57.6</v>
      </c>
      <c r="F28" s="48">
        <v>46.9</v>
      </c>
      <c r="G28" s="48">
        <v>39.799999999999997</v>
      </c>
      <c r="H28" s="48">
        <v>34.700000000000003</v>
      </c>
      <c r="I28" s="48">
        <v>30.9</v>
      </c>
      <c r="J28" s="48">
        <v>28</v>
      </c>
      <c r="K28" s="48">
        <v>25.6</v>
      </c>
      <c r="L28" s="48">
        <v>23.7</v>
      </c>
      <c r="M28" s="48">
        <v>22.1</v>
      </c>
      <c r="N28" s="48">
        <v>20.7</v>
      </c>
      <c r="O28" s="48">
        <v>19.600000000000001</v>
      </c>
      <c r="P28" s="48">
        <v>18.600000000000001</v>
      </c>
      <c r="Q28" s="48">
        <v>17.7</v>
      </c>
      <c r="R28" s="48">
        <v>17</v>
      </c>
      <c r="S28" s="48">
        <v>16.3</v>
      </c>
      <c r="T28" s="48">
        <v>15.7</v>
      </c>
      <c r="U28" s="48">
        <v>15.1</v>
      </c>
    </row>
    <row r="29" spans="1:21" x14ac:dyDescent="0.25">
      <c r="A29" s="35">
        <v>22</v>
      </c>
      <c r="B29" s="48">
        <v>221.5</v>
      </c>
      <c r="C29" s="48">
        <v>112.8</v>
      </c>
      <c r="D29" s="48">
        <v>76.599999999999994</v>
      </c>
      <c r="E29" s="48">
        <v>58.5</v>
      </c>
      <c r="F29" s="48">
        <v>47.6</v>
      </c>
      <c r="G29" s="48">
        <v>40.4</v>
      </c>
      <c r="H29" s="48">
        <v>35.200000000000003</v>
      </c>
      <c r="I29" s="48">
        <v>31.4</v>
      </c>
      <c r="J29" s="48">
        <v>28.4</v>
      </c>
      <c r="K29" s="48">
        <v>26</v>
      </c>
      <c r="L29" s="48">
        <v>24</v>
      </c>
      <c r="M29" s="48">
        <v>22.4</v>
      </c>
      <c r="N29" s="48">
        <v>21</v>
      </c>
      <c r="O29" s="48">
        <v>19.899999999999999</v>
      </c>
      <c r="P29" s="48">
        <v>18.899999999999999</v>
      </c>
      <c r="Q29" s="48">
        <v>18</v>
      </c>
      <c r="R29" s="48">
        <v>17.2</v>
      </c>
      <c r="S29" s="48">
        <v>16.5</v>
      </c>
      <c r="T29" s="48">
        <v>15.9</v>
      </c>
      <c r="U29" s="48">
        <v>15.4</v>
      </c>
    </row>
    <row r="30" spans="1:21" x14ac:dyDescent="0.25">
      <c r="A30" s="35">
        <v>23</v>
      </c>
      <c r="B30" s="48">
        <v>224.7</v>
      </c>
      <c r="C30" s="48">
        <v>114.4</v>
      </c>
      <c r="D30" s="48">
        <v>77.7</v>
      </c>
      <c r="E30" s="48">
        <v>59.3</v>
      </c>
      <c r="F30" s="48">
        <v>48.3</v>
      </c>
      <c r="G30" s="48">
        <v>41</v>
      </c>
      <c r="H30" s="48">
        <v>35.799999999999997</v>
      </c>
      <c r="I30" s="48">
        <v>31.8</v>
      </c>
      <c r="J30" s="48">
        <v>28.8</v>
      </c>
      <c r="K30" s="48">
        <v>26.4</v>
      </c>
      <c r="L30" s="48">
        <v>24.4</v>
      </c>
      <c r="M30" s="48">
        <v>22.7</v>
      </c>
      <c r="N30" s="48">
        <v>21.4</v>
      </c>
      <c r="O30" s="48">
        <v>20.2</v>
      </c>
      <c r="P30" s="48">
        <v>19.100000000000001</v>
      </c>
      <c r="Q30" s="48">
        <v>18.3</v>
      </c>
      <c r="R30" s="48">
        <v>17.5</v>
      </c>
      <c r="S30" s="48">
        <v>16.8</v>
      </c>
      <c r="T30" s="48">
        <v>16.2</v>
      </c>
      <c r="U30" s="48">
        <v>15.6</v>
      </c>
    </row>
    <row r="31" spans="1:21" x14ac:dyDescent="0.25">
      <c r="A31" s="35">
        <v>24</v>
      </c>
      <c r="B31" s="48">
        <v>228</v>
      </c>
      <c r="C31" s="48">
        <v>116.1</v>
      </c>
      <c r="D31" s="48">
        <v>78.8</v>
      </c>
      <c r="E31" s="48">
        <v>60.2</v>
      </c>
      <c r="F31" s="48">
        <v>49</v>
      </c>
      <c r="G31" s="48">
        <v>41.6</v>
      </c>
      <c r="H31" s="48">
        <v>36.299999999999997</v>
      </c>
      <c r="I31" s="48">
        <v>32.299999999999997</v>
      </c>
      <c r="J31" s="48">
        <v>29.2</v>
      </c>
      <c r="K31" s="48">
        <v>26.8</v>
      </c>
      <c r="L31" s="48">
        <v>24.8</v>
      </c>
      <c r="M31" s="48">
        <v>23.1</v>
      </c>
      <c r="N31" s="48">
        <v>21.7</v>
      </c>
      <c r="O31" s="48">
        <v>20.5</v>
      </c>
      <c r="P31" s="48">
        <v>19.399999999999999</v>
      </c>
      <c r="Q31" s="48">
        <v>18.5</v>
      </c>
      <c r="R31" s="48">
        <v>17.7</v>
      </c>
      <c r="S31" s="48">
        <v>17</v>
      </c>
      <c r="T31" s="48">
        <v>16.399999999999999</v>
      </c>
      <c r="U31" s="48">
        <v>15.8</v>
      </c>
    </row>
    <row r="32" spans="1:21" x14ac:dyDescent="0.25">
      <c r="A32" s="35">
        <v>25</v>
      </c>
      <c r="B32" s="48">
        <v>231.4</v>
      </c>
      <c r="C32" s="48">
        <v>117.8</v>
      </c>
      <c r="D32" s="48">
        <v>80</v>
      </c>
      <c r="E32" s="48">
        <v>61.1</v>
      </c>
      <c r="F32" s="48">
        <v>49.7</v>
      </c>
      <c r="G32" s="48">
        <v>42.2</v>
      </c>
      <c r="H32" s="48">
        <v>36.799999999999997</v>
      </c>
      <c r="I32" s="48">
        <v>32.799999999999997</v>
      </c>
      <c r="J32" s="48">
        <v>29.7</v>
      </c>
      <c r="K32" s="48">
        <v>27.2</v>
      </c>
      <c r="L32" s="48">
        <v>25.1</v>
      </c>
      <c r="M32" s="48">
        <v>23.4</v>
      </c>
      <c r="N32" s="48">
        <v>22</v>
      </c>
      <c r="O32" s="48">
        <v>20.8</v>
      </c>
      <c r="P32" s="48">
        <v>19.7</v>
      </c>
      <c r="Q32" s="48">
        <v>18.8</v>
      </c>
      <c r="R32" s="48">
        <v>18</v>
      </c>
      <c r="S32" s="48">
        <v>17.3</v>
      </c>
      <c r="T32" s="48">
        <v>16.600000000000001</v>
      </c>
      <c r="U32" s="48">
        <v>16.100000000000001</v>
      </c>
    </row>
    <row r="33" spans="1:21" x14ac:dyDescent="0.25">
      <c r="A33" s="35">
        <v>26</v>
      </c>
      <c r="B33" s="48">
        <v>234.8</v>
      </c>
      <c r="C33" s="48">
        <v>119.5</v>
      </c>
      <c r="D33" s="48">
        <v>81.2</v>
      </c>
      <c r="E33" s="48">
        <v>62</v>
      </c>
      <c r="F33" s="48">
        <v>50.5</v>
      </c>
      <c r="G33" s="48">
        <v>42.8</v>
      </c>
      <c r="H33" s="48">
        <v>37.4</v>
      </c>
      <c r="I33" s="48">
        <v>33.299999999999997</v>
      </c>
      <c r="J33" s="48">
        <v>30.1</v>
      </c>
      <c r="K33" s="48">
        <v>27.6</v>
      </c>
      <c r="L33" s="48">
        <v>25.5</v>
      </c>
      <c r="M33" s="48">
        <v>23.8</v>
      </c>
      <c r="N33" s="48">
        <v>22.3</v>
      </c>
      <c r="O33" s="48">
        <v>21.1</v>
      </c>
      <c r="P33" s="48">
        <v>20</v>
      </c>
      <c r="Q33" s="48">
        <v>19.100000000000001</v>
      </c>
      <c r="R33" s="48">
        <v>18.3</v>
      </c>
      <c r="S33" s="48">
        <v>17.5</v>
      </c>
      <c r="T33" s="48">
        <v>16.899999999999999</v>
      </c>
      <c r="U33" s="48">
        <v>16.3</v>
      </c>
    </row>
    <row r="34" spans="1:21" x14ac:dyDescent="0.25">
      <c r="A34" s="35">
        <v>27</v>
      </c>
      <c r="B34" s="48">
        <v>238.2</v>
      </c>
      <c r="C34" s="48">
        <v>121.3</v>
      </c>
      <c r="D34" s="48">
        <v>82.3</v>
      </c>
      <c r="E34" s="48">
        <v>62.9</v>
      </c>
      <c r="F34" s="48">
        <v>51.2</v>
      </c>
      <c r="G34" s="48">
        <v>43.4</v>
      </c>
      <c r="H34" s="48">
        <v>37.9</v>
      </c>
      <c r="I34" s="48">
        <v>33.799999999999997</v>
      </c>
      <c r="J34" s="48">
        <v>30.5</v>
      </c>
      <c r="K34" s="48">
        <v>28</v>
      </c>
      <c r="L34" s="48">
        <v>25.9</v>
      </c>
      <c r="M34" s="48">
        <v>24.1</v>
      </c>
      <c r="N34" s="48">
        <v>22.7</v>
      </c>
      <c r="O34" s="48">
        <v>21.4</v>
      </c>
      <c r="P34" s="48">
        <v>20.3</v>
      </c>
      <c r="Q34" s="48">
        <v>19.399999999999999</v>
      </c>
      <c r="R34" s="48">
        <v>18.5</v>
      </c>
      <c r="S34" s="48">
        <v>17.8</v>
      </c>
      <c r="T34" s="48">
        <v>17.100000000000001</v>
      </c>
      <c r="U34" s="48">
        <v>16.5</v>
      </c>
    </row>
    <row r="35" spans="1:21" x14ac:dyDescent="0.25">
      <c r="A35" s="35">
        <v>28</v>
      </c>
      <c r="B35" s="48">
        <v>241.7</v>
      </c>
      <c r="C35" s="48">
        <v>123.1</v>
      </c>
      <c r="D35" s="48">
        <v>83.5</v>
      </c>
      <c r="E35" s="48">
        <v>63.8</v>
      </c>
      <c r="F35" s="48">
        <v>52</v>
      </c>
      <c r="G35" s="48">
        <v>44.1</v>
      </c>
      <c r="H35" s="48">
        <v>38.5</v>
      </c>
      <c r="I35" s="48">
        <v>34.299999999999997</v>
      </c>
      <c r="J35" s="48">
        <v>31</v>
      </c>
      <c r="K35" s="48">
        <v>28.4</v>
      </c>
      <c r="L35" s="48">
        <v>26.2</v>
      </c>
      <c r="M35" s="48">
        <v>24.5</v>
      </c>
      <c r="N35" s="48">
        <v>23</v>
      </c>
      <c r="O35" s="48">
        <v>21.7</v>
      </c>
      <c r="P35" s="48">
        <v>20.6</v>
      </c>
      <c r="Q35" s="48">
        <v>19.600000000000001</v>
      </c>
      <c r="R35" s="48">
        <v>18.8</v>
      </c>
      <c r="S35" s="48">
        <v>18.100000000000001</v>
      </c>
      <c r="T35" s="48">
        <v>17.399999999999999</v>
      </c>
      <c r="U35" s="48">
        <v>16.8</v>
      </c>
    </row>
    <row r="36" spans="1:21" x14ac:dyDescent="0.25">
      <c r="A36" s="35">
        <v>29</v>
      </c>
      <c r="B36" s="48">
        <v>245.2</v>
      </c>
      <c r="C36" s="48">
        <v>124.9</v>
      </c>
      <c r="D36" s="48">
        <v>84.8</v>
      </c>
      <c r="E36" s="48">
        <v>64.7</v>
      </c>
      <c r="F36" s="48">
        <v>52.7</v>
      </c>
      <c r="G36" s="48">
        <v>44.7</v>
      </c>
      <c r="H36" s="48">
        <v>39</v>
      </c>
      <c r="I36" s="48">
        <v>34.799999999999997</v>
      </c>
      <c r="J36" s="48">
        <v>31.4</v>
      </c>
      <c r="K36" s="48">
        <v>28.8</v>
      </c>
      <c r="L36" s="48">
        <v>26.6</v>
      </c>
      <c r="M36" s="48">
        <v>24.8</v>
      </c>
      <c r="N36" s="48">
        <v>23.3</v>
      </c>
      <c r="O36" s="48">
        <v>22</v>
      </c>
      <c r="P36" s="48">
        <v>20.9</v>
      </c>
      <c r="Q36" s="48">
        <v>19.899999999999999</v>
      </c>
      <c r="R36" s="48">
        <v>19.100000000000001</v>
      </c>
      <c r="S36" s="48">
        <v>18.3</v>
      </c>
      <c r="T36" s="48">
        <v>17.7</v>
      </c>
      <c r="U36" s="48">
        <v>17</v>
      </c>
    </row>
    <row r="37" spans="1:21" x14ac:dyDescent="0.25">
      <c r="A37" s="35">
        <v>30</v>
      </c>
      <c r="B37" s="48">
        <v>248.8</v>
      </c>
      <c r="C37" s="48">
        <v>126.7</v>
      </c>
      <c r="D37" s="48">
        <v>86</v>
      </c>
      <c r="E37" s="48">
        <v>65.7</v>
      </c>
      <c r="F37" s="48">
        <v>53.5</v>
      </c>
      <c r="G37" s="48">
        <v>45.4</v>
      </c>
      <c r="H37" s="48">
        <v>39.6</v>
      </c>
      <c r="I37" s="48">
        <v>35.299999999999997</v>
      </c>
      <c r="J37" s="48">
        <v>31.9</v>
      </c>
      <c r="K37" s="48">
        <v>29.2</v>
      </c>
      <c r="L37" s="48">
        <v>27</v>
      </c>
      <c r="M37" s="48">
        <v>25.2</v>
      </c>
      <c r="N37" s="48">
        <v>23.7</v>
      </c>
      <c r="O37" s="48">
        <v>22.4</v>
      </c>
      <c r="P37" s="48">
        <v>21.2</v>
      </c>
      <c r="Q37" s="48">
        <v>20.2</v>
      </c>
      <c r="R37" s="48">
        <v>19.399999999999999</v>
      </c>
      <c r="S37" s="48">
        <v>18.600000000000001</v>
      </c>
      <c r="T37" s="48">
        <v>17.899999999999999</v>
      </c>
      <c r="U37" s="48">
        <v>17.3</v>
      </c>
    </row>
    <row r="38" spans="1:21" x14ac:dyDescent="0.25">
      <c r="A38" s="35">
        <v>31</v>
      </c>
      <c r="B38" s="48">
        <v>252.4</v>
      </c>
      <c r="C38" s="48">
        <v>128.5</v>
      </c>
      <c r="D38" s="48">
        <v>87.2</v>
      </c>
      <c r="E38" s="48">
        <v>66.599999999999994</v>
      </c>
      <c r="F38" s="48">
        <v>54.3</v>
      </c>
      <c r="G38" s="48">
        <v>46</v>
      </c>
      <c r="H38" s="48">
        <v>40.200000000000003</v>
      </c>
      <c r="I38" s="48">
        <v>35.799999999999997</v>
      </c>
      <c r="J38" s="48">
        <v>32.4</v>
      </c>
      <c r="K38" s="48">
        <v>29.6</v>
      </c>
      <c r="L38" s="48">
        <v>27.4</v>
      </c>
      <c r="M38" s="48">
        <v>25.6</v>
      </c>
      <c r="N38" s="48">
        <v>24</v>
      </c>
      <c r="O38" s="48">
        <v>22.7</v>
      </c>
      <c r="P38" s="48">
        <v>21.5</v>
      </c>
      <c r="Q38" s="48">
        <v>20.5</v>
      </c>
      <c r="R38" s="48">
        <v>19.7</v>
      </c>
      <c r="S38" s="48">
        <v>18.899999999999999</v>
      </c>
      <c r="T38" s="48">
        <v>18.2</v>
      </c>
      <c r="U38" s="48">
        <v>17.600000000000001</v>
      </c>
    </row>
    <row r="39" spans="1:21" x14ac:dyDescent="0.25">
      <c r="A39" s="35">
        <v>32</v>
      </c>
      <c r="B39" s="48">
        <v>256</v>
      </c>
      <c r="C39" s="48">
        <v>130.4</v>
      </c>
      <c r="D39" s="48">
        <v>88.5</v>
      </c>
      <c r="E39" s="48">
        <v>67.599999999999994</v>
      </c>
      <c r="F39" s="48">
        <v>55.1</v>
      </c>
      <c r="G39" s="48">
        <v>46.7</v>
      </c>
      <c r="H39" s="48">
        <v>40.799999999999997</v>
      </c>
      <c r="I39" s="48">
        <v>36.299999999999997</v>
      </c>
      <c r="J39" s="48">
        <v>32.799999999999997</v>
      </c>
      <c r="K39" s="48">
        <v>30.1</v>
      </c>
      <c r="L39" s="48">
        <v>27.8</v>
      </c>
      <c r="M39" s="48">
        <v>25.9</v>
      </c>
      <c r="N39" s="48">
        <v>24.4</v>
      </c>
      <c r="O39" s="48">
        <v>23</v>
      </c>
      <c r="P39" s="48">
        <v>21.9</v>
      </c>
      <c r="Q39" s="48">
        <v>20.8</v>
      </c>
      <c r="R39" s="48">
        <v>19.899999999999999</v>
      </c>
      <c r="S39" s="48">
        <v>19.2</v>
      </c>
      <c r="T39" s="48">
        <v>18.5</v>
      </c>
      <c r="U39" s="48">
        <v>17.8</v>
      </c>
    </row>
    <row r="40" spans="1:21" x14ac:dyDescent="0.25">
      <c r="A40" s="35">
        <v>33</v>
      </c>
      <c r="B40" s="48">
        <v>259.7</v>
      </c>
      <c r="C40" s="48">
        <v>132.30000000000001</v>
      </c>
      <c r="D40" s="48">
        <v>89.8</v>
      </c>
      <c r="E40" s="48">
        <v>68.599999999999994</v>
      </c>
      <c r="F40" s="48">
        <v>55.9</v>
      </c>
      <c r="G40" s="48">
        <v>47.4</v>
      </c>
      <c r="H40" s="48">
        <v>41.4</v>
      </c>
      <c r="I40" s="48">
        <v>36.799999999999997</v>
      </c>
      <c r="J40" s="48">
        <v>33.299999999999997</v>
      </c>
      <c r="K40" s="48">
        <v>30.5</v>
      </c>
      <c r="L40" s="48">
        <v>28.2</v>
      </c>
      <c r="M40" s="48">
        <v>26.3</v>
      </c>
      <c r="N40" s="48">
        <v>24.7</v>
      </c>
      <c r="O40" s="48">
        <v>23.4</v>
      </c>
      <c r="P40" s="48">
        <v>22.2</v>
      </c>
      <c r="Q40" s="48">
        <v>21.1</v>
      </c>
      <c r="R40" s="48">
        <v>20.2</v>
      </c>
      <c r="S40" s="48">
        <v>19.399999999999999</v>
      </c>
      <c r="T40" s="48">
        <v>18.7</v>
      </c>
      <c r="U40" s="48">
        <v>18.100000000000001</v>
      </c>
    </row>
    <row r="41" spans="1:21" x14ac:dyDescent="0.25">
      <c r="A41" s="35">
        <v>34</v>
      </c>
      <c r="B41" s="48">
        <v>263.5</v>
      </c>
      <c r="C41" s="48">
        <v>134.19999999999999</v>
      </c>
      <c r="D41" s="48">
        <v>91.1</v>
      </c>
      <c r="E41" s="48">
        <v>69.599999999999994</v>
      </c>
      <c r="F41" s="48">
        <v>56.7</v>
      </c>
      <c r="G41" s="48">
        <v>48.1</v>
      </c>
      <c r="H41" s="48">
        <v>42</v>
      </c>
      <c r="I41" s="48">
        <v>37.4</v>
      </c>
      <c r="J41" s="48">
        <v>33.799999999999997</v>
      </c>
      <c r="K41" s="48">
        <v>31</v>
      </c>
      <c r="L41" s="48">
        <v>28.6</v>
      </c>
      <c r="M41" s="48">
        <v>26.7</v>
      </c>
      <c r="N41" s="48">
        <v>25.1</v>
      </c>
      <c r="O41" s="48">
        <v>23.7</v>
      </c>
      <c r="P41" s="48">
        <v>22.5</v>
      </c>
      <c r="Q41" s="48">
        <v>21.5</v>
      </c>
      <c r="R41" s="48">
        <v>20.5</v>
      </c>
      <c r="S41" s="48">
        <v>19.7</v>
      </c>
      <c r="T41" s="48">
        <v>19</v>
      </c>
      <c r="U41" s="48">
        <v>18.399999999999999</v>
      </c>
    </row>
    <row r="42" spans="1:21" x14ac:dyDescent="0.25">
      <c r="A42" s="35">
        <v>35</v>
      </c>
      <c r="B42" s="48">
        <v>267.2</v>
      </c>
      <c r="C42" s="48">
        <v>136.1</v>
      </c>
      <c r="D42" s="48">
        <v>92.4</v>
      </c>
      <c r="E42" s="48">
        <v>70.599999999999994</v>
      </c>
      <c r="F42" s="48">
        <v>57.5</v>
      </c>
      <c r="G42" s="48">
        <v>48.8</v>
      </c>
      <c r="H42" s="48">
        <v>42.6</v>
      </c>
      <c r="I42" s="48">
        <v>37.9</v>
      </c>
      <c r="J42" s="48">
        <v>34.299999999999997</v>
      </c>
      <c r="K42" s="48">
        <v>31.4</v>
      </c>
      <c r="L42" s="48">
        <v>29.1</v>
      </c>
      <c r="M42" s="48">
        <v>27.1</v>
      </c>
      <c r="N42" s="48">
        <v>25.5</v>
      </c>
      <c r="O42" s="48">
        <v>24.1</v>
      </c>
      <c r="P42" s="48">
        <v>22.8</v>
      </c>
      <c r="Q42" s="48">
        <v>21.8</v>
      </c>
      <c r="R42" s="48">
        <v>20.9</v>
      </c>
      <c r="S42" s="48">
        <v>20</v>
      </c>
      <c r="T42" s="48">
        <v>19.3</v>
      </c>
      <c r="U42" s="48">
        <v>18.7</v>
      </c>
    </row>
    <row r="43" spans="1:21" x14ac:dyDescent="0.25">
      <c r="A43" s="35">
        <v>36</v>
      </c>
      <c r="B43" s="48">
        <v>271.10000000000002</v>
      </c>
      <c r="C43" s="48">
        <v>138.1</v>
      </c>
      <c r="D43" s="48">
        <v>93.7</v>
      </c>
      <c r="E43" s="48">
        <v>71.599999999999994</v>
      </c>
      <c r="F43" s="48">
        <v>58.3</v>
      </c>
      <c r="G43" s="48">
        <v>49.5</v>
      </c>
      <c r="H43" s="48">
        <v>43.2</v>
      </c>
      <c r="I43" s="48">
        <v>38.5</v>
      </c>
      <c r="J43" s="48">
        <v>34.799999999999997</v>
      </c>
      <c r="K43" s="48">
        <v>31.9</v>
      </c>
      <c r="L43" s="48">
        <v>29.5</v>
      </c>
      <c r="M43" s="48">
        <v>27.5</v>
      </c>
      <c r="N43" s="48">
        <v>25.8</v>
      </c>
      <c r="O43" s="48">
        <v>24.4</v>
      </c>
      <c r="P43" s="48">
        <v>23.2</v>
      </c>
      <c r="Q43" s="48">
        <v>22.1</v>
      </c>
      <c r="R43" s="48">
        <v>21.2</v>
      </c>
      <c r="S43" s="48">
        <v>20.3</v>
      </c>
      <c r="T43" s="48">
        <v>19.600000000000001</v>
      </c>
      <c r="U43" s="48">
        <v>18.899999999999999</v>
      </c>
    </row>
    <row r="44" spans="1:21" x14ac:dyDescent="0.25">
      <c r="A44" s="35">
        <v>37</v>
      </c>
      <c r="B44" s="48">
        <v>275</v>
      </c>
      <c r="C44" s="48">
        <v>140</v>
      </c>
      <c r="D44" s="48">
        <v>95.1</v>
      </c>
      <c r="E44" s="48">
        <v>72.599999999999994</v>
      </c>
      <c r="F44" s="48">
        <v>59.2</v>
      </c>
      <c r="G44" s="48">
        <v>50.2</v>
      </c>
      <c r="H44" s="48">
        <v>43.8</v>
      </c>
      <c r="I44" s="48">
        <v>39</v>
      </c>
      <c r="J44" s="48">
        <v>35.299999999999997</v>
      </c>
      <c r="K44" s="48">
        <v>32.299999999999997</v>
      </c>
      <c r="L44" s="48">
        <v>29.9</v>
      </c>
      <c r="M44" s="48">
        <v>27.9</v>
      </c>
      <c r="N44" s="48">
        <v>26.2</v>
      </c>
      <c r="O44" s="48">
        <v>24.8</v>
      </c>
      <c r="P44" s="48">
        <v>23.5</v>
      </c>
      <c r="Q44" s="48">
        <v>22.4</v>
      </c>
      <c r="R44" s="48">
        <v>21.5</v>
      </c>
      <c r="S44" s="48">
        <v>20.7</v>
      </c>
      <c r="T44" s="48">
        <v>19.899999999999999</v>
      </c>
      <c r="U44" s="48">
        <v>19.2</v>
      </c>
    </row>
    <row r="45" spans="1:21" x14ac:dyDescent="0.25">
      <c r="A45" s="35">
        <v>38</v>
      </c>
      <c r="B45" s="48">
        <v>278.89999999999998</v>
      </c>
      <c r="C45" s="48">
        <v>142</v>
      </c>
      <c r="D45" s="48">
        <v>96.4</v>
      </c>
      <c r="E45" s="48">
        <v>73.7</v>
      </c>
      <c r="F45" s="48">
        <v>60</v>
      </c>
      <c r="G45" s="48">
        <v>50.9</v>
      </c>
      <c r="H45" s="48">
        <v>44.4</v>
      </c>
      <c r="I45" s="48">
        <v>39.6</v>
      </c>
      <c r="J45" s="48">
        <v>35.799999999999997</v>
      </c>
      <c r="K45" s="48">
        <v>32.799999999999997</v>
      </c>
      <c r="L45" s="48">
        <v>30.4</v>
      </c>
      <c r="M45" s="48">
        <v>28.3</v>
      </c>
      <c r="N45" s="48">
        <v>26.6</v>
      </c>
      <c r="O45" s="48">
        <v>25.1</v>
      </c>
      <c r="P45" s="48">
        <v>23.9</v>
      </c>
      <c r="Q45" s="48">
        <v>22.8</v>
      </c>
      <c r="R45" s="48">
        <v>21.8</v>
      </c>
      <c r="S45" s="48">
        <v>21</v>
      </c>
      <c r="T45" s="48">
        <v>20.2</v>
      </c>
      <c r="U45" s="48">
        <v>19.5</v>
      </c>
    </row>
    <row r="46" spans="1:21" x14ac:dyDescent="0.25">
      <c r="A46" s="35">
        <v>39</v>
      </c>
      <c r="B46" s="48">
        <v>282.89999999999998</v>
      </c>
      <c r="C46" s="48">
        <v>144.1</v>
      </c>
      <c r="D46" s="48">
        <v>97.8</v>
      </c>
      <c r="E46" s="48">
        <v>74.7</v>
      </c>
      <c r="F46" s="48">
        <v>60.9</v>
      </c>
      <c r="G46" s="48">
        <v>51.7</v>
      </c>
      <c r="H46" s="48">
        <v>45.1</v>
      </c>
      <c r="I46" s="48">
        <v>40.200000000000003</v>
      </c>
      <c r="J46" s="48">
        <v>36.299999999999997</v>
      </c>
      <c r="K46" s="48">
        <v>33.299999999999997</v>
      </c>
      <c r="L46" s="48">
        <v>30.8</v>
      </c>
      <c r="M46" s="48">
        <v>28.7</v>
      </c>
      <c r="N46" s="48">
        <v>27</v>
      </c>
      <c r="O46" s="48">
        <v>25.5</v>
      </c>
      <c r="P46" s="48">
        <v>24.2</v>
      </c>
      <c r="Q46" s="48">
        <v>23.1</v>
      </c>
      <c r="R46" s="48">
        <v>22.2</v>
      </c>
      <c r="S46" s="48">
        <v>21.3</v>
      </c>
      <c r="T46" s="48">
        <v>20.5</v>
      </c>
      <c r="U46" s="48">
        <v>19.8</v>
      </c>
    </row>
    <row r="47" spans="1:21" x14ac:dyDescent="0.25">
      <c r="A47" s="35">
        <v>40</v>
      </c>
      <c r="B47" s="48">
        <v>286.89999999999998</v>
      </c>
      <c r="C47" s="48">
        <v>146.1</v>
      </c>
      <c r="D47" s="48">
        <v>99.2</v>
      </c>
      <c r="E47" s="48">
        <v>75.8</v>
      </c>
      <c r="F47" s="48">
        <v>61.8</v>
      </c>
      <c r="G47" s="48">
        <v>52.4</v>
      </c>
      <c r="H47" s="48">
        <v>45.7</v>
      </c>
      <c r="I47" s="48">
        <v>40.700000000000003</v>
      </c>
      <c r="J47" s="48">
        <v>36.9</v>
      </c>
      <c r="K47" s="48">
        <v>33.799999999999997</v>
      </c>
      <c r="L47" s="48">
        <v>31.3</v>
      </c>
      <c r="M47" s="48">
        <v>29.2</v>
      </c>
      <c r="N47" s="48">
        <v>27.4</v>
      </c>
      <c r="O47" s="48">
        <v>25.9</v>
      </c>
      <c r="P47" s="48">
        <v>24.6</v>
      </c>
      <c r="Q47" s="48">
        <v>23.5</v>
      </c>
      <c r="R47" s="48">
        <v>22.5</v>
      </c>
      <c r="S47" s="48">
        <v>21.6</v>
      </c>
      <c r="T47" s="48">
        <v>20.8</v>
      </c>
      <c r="U47" s="48">
        <v>20.2</v>
      </c>
    </row>
    <row r="48" spans="1:21" x14ac:dyDescent="0.25">
      <c r="A48" s="35">
        <v>41</v>
      </c>
      <c r="B48" s="48">
        <v>291</v>
      </c>
      <c r="C48" s="48">
        <v>148.19999999999999</v>
      </c>
      <c r="D48" s="48">
        <v>100.6</v>
      </c>
      <c r="E48" s="48">
        <v>76.900000000000006</v>
      </c>
      <c r="F48" s="48">
        <v>62.6</v>
      </c>
      <c r="G48" s="48">
        <v>53.2</v>
      </c>
      <c r="H48" s="48">
        <v>46.4</v>
      </c>
      <c r="I48" s="48">
        <v>41.3</v>
      </c>
      <c r="J48" s="48">
        <v>37.4</v>
      </c>
      <c r="K48" s="48">
        <v>34.299999999999997</v>
      </c>
      <c r="L48" s="48">
        <v>31.7</v>
      </c>
      <c r="M48" s="48">
        <v>29.6</v>
      </c>
      <c r="N48" s="48">
        <v>27.8</v>
      </c>
      <c r="O48" s="48">
        <v>26.3</v>
      </c>
      <c r="P48" s="48">
        <v>25</v>
      </c>
      <c r="Q48" s="48">
        <v>23.9</v>
      </c>
      <c r="R48" s="48">
        <v>22.9</v>
      </c>
      <c r="S48" s="48">
        <v>22</v>
      </c>
      <c r="T48" s="48">
        <v>21.2</v>
      </c>
      <c r="U48" s="48">
        <v>20.5</v>
      </c>
    </row>
    <row r="49" spans="1:21" x14ac:dyDescent="0.25">
      <c r="A49" s="35">
        <v>42</v>
      </c>
      <c r="B49" s="48">
        <v>295.10000000000002</v>
      </c>
      <c r="C49" s="48">
        <v>150.30000000000001</v>
      </c>
      <c r="D49" s="48">
        <v>102.1</v>
      </c>
      <c r="E49" s="48">
        <v>78</v>
      </c>
      <c r="F49" s="48">
        <v>63.5</v>
      </c>
      <c r="G49" s="48">
        <v>53.9</v>
      </c>
      <c r="H49" s="48">
        <v>47.1</v>
      </c>
      <c r="I49" s="48">
        <v>42</v>
      </c>
      <c r="J49" s="48">
        <v>38</v>
      </c>
      <c r="K49" s="48">
        <v>34.799999999999997</v>
      </c>
      <c r="L49" s="48">
        <v>32.200000000000003</v>
      </c>
      <c r="M49" s="48">
        <v>30.1</v>
      </c>
      <c r="N49" s="48">
        <v>28.3</v>
      </c>
      <c r="O49" s="48">
        <v>26.7</v>
      </c>
      <c r="P49" s="48">
        <v>25.4</v>
      </c>
      <c r="Q49" s="48">
        <v>24.2</v>
      </c>
      <c r="R49" s="48">
        <v>23.2</v>
      </c>
      <c r="S49" s="48">
        <v>22.3</v>
      </c>
      <c r="T49" s="48">
        <v>21.5</v>
      </c>
      <c r="U49" s="48">
        <v>20.8</v>
      </c>
    </row>
    <row r="50" spans="1:21" x14ac:dyDescent="0.25">
      <c r="A50" s="35">
        <v>43</v>
      </c>
      <c r="B50" s="48">
        <v>299.3</v>
      </c>
      <c r="C50" s="48">
        <v>152.5</v>
      </c>
      <c r="D50" s="48">
        <v>103.5</v>
      </c>
      <c r="E50" s="48">
        <v>79.099999999999994</v>
      </c>
      <c r="F50" s="48">
        <v>64.5</v>
      </c>
      <c r="G50" s="48">
        <v>54.7</v>
      </c>
      <c r="H50" s="48">
        <v>47.8</v>
      </c>
      <c r="I50" s="48">
        <v>42.6</v>
      </c>
      <c r="J50" s="48">
        <v>38.5</v>
      </c>
      <c r="K50" s="48">
        <v>35.299999999999997</v>
      </c>
      <c r="L50" s="48">
        <v>32.700000000000003</v>
      </c>
      <c r="M50" s="48">
        <v>30.5</v>
      </c>
      <c r="N50" s="48">
        <v>28.7</v>
      </c>
      <c r="O50" s="48">
        <v>27.1</v>
      </c>
      <c r="P50" s="48">
        <v>25.8</v>
      </c>
      <c r="Q50" s="48">
        <v>24.6</v>
      </c>
      <c r="R50" s="48">
        <v>23.6</v>
      </c>
      <c r="S50" s="48">
        <v>22.7</v>
      </c>
      <c r="T50" s="48">
        <v>21.9</v>
      </c>
      <c r="U50" s="48">
        <v>21.2</v>
      </c>
    </row>
    <row r="51" spans="1:21" x14ac:dyDescent="0.25">
      <c r="A51" s="35">
        <v>44</v>
      </c>
      <c r="B51" s="48">
        <v>303.5</v>
      </c>
      <c r="C51" s="48">
        <v>154.6</v>
      </c>
      <c r="D51" s="48">
        <v>105</v>
      </c>
      <c r="E51" s="48">
        <v>80.2</v>
      </c>
      <c r="F51" s="48">
        <v>65.400000000000006</v>
      </c>
      <c r="G51" s="48">
        <v>55.5</v>
      </c>
      <c r="H51" s="48">
        <v>48.5</v>
      </c>
      <c r="I51" s="48">
        <v>43.2</v>
      </c>
      <c r="J51" s="48">
        <v>39.1</v>
      </c>
      <c r="K51" s="48">
        <v>35.9</v>
      </c>
      <c r="L51" s="48">
        <v>33.200000000000003</v>
      </c>
      <c r="M51" s="48">
        <v>31</v>
      </c>
      <c r="N51" s="48">
        <v>29.1</v>
      </c>
      <c r="O51" s="48">
        <v>27.6</v>
      </c>
      <c r="P51" s="48">
        <v>26.2</v>
      </c>
      <c r="Q51" s="48">
        <v>25</v>
      </c>
      <c r="R51" s="48">
        <v>24</v>
      </c>
      <c r="S51" s="48">
        <v>23</v>
      </c>
      <c r="T51" s="48">
        <v>22.2</v>
      </c>
      <c r="U51" s="48">
        <v>21.5</v>
      </c>
    </row>
    <row r="52" spans="1:21" x14ac:dyDescent="0.25">
      <c r="A52" s="35">
        <v>45</v>
      </c>
      <c r="B52" s="48">
        <v>307.7</v>
      </c>
      <c r="C52" s="48">
        <v>156.80000000000001</v>
      </c>
      <c r="D52" s="48">
        <v>106.5</v>
      </c>
      <c r="E52" s="48">
        <v>81.400000000000006</v>
      </c>
      <c r="F52" s="48">
        <v>66.3</v>
      </c>
      <c r="G52" s="48">
        <v>56.3</v>
      </c>
      <c r="H52" s="48">
        <v>49.2</v>
      </c>
      <c r="I52" s="48">
        <v>43.8</v>
      </c>
      <c r="J52" s="48">
        <v>39.700000000000003</v>
      </c>
      <c r="K52" s="48">
        <v>36.4</v>
      </c>
      <c r="L52" s="48">
        <v>33.700000000000003</v>
      </c>
      <c r="M52" s="48">
        <v>31.5</v>
      </c>
      <c r="N52" s="48">
        <v>29.6</v>
      </c>
      <c r="O52" s="48">
        <v>28</v>
      </c>
      <c r="P52" s="48">
        <v>26.6</v>
      </c>
      <c r="Q52" s="48">
        <v>25.4</v>
      </c>
      <c r="R52" s="48">
        <v>24.3</v>
      </c>
      <c r="S52" s="48">
        <v>23.4</v>
      </c>
      <c r="T52" s="48">
        <v>22.6</v>
      </c>
      <c r="U52" s="48">
        <v>21.9</v>
      </c>
    </row>
    <row r="53" spans="1:21" x14ac:dyDescent="0.25">
      <c r="A53" s="35">
        <v>46</v>
      </c>
      <c r="B53" s="48">
        <v>312</v>
      </c>
      <c r="C53" s="48">
        <v>159</v>
      </c>
      <c r="D53" s="48">
        <v>108</v>
      </c>
      <c r="E53" s="48">
        <v>82.5</v>
      </c>
      <c r="F53" s="48">
        <v>67.3</v>
      </c>
      <c r="G53" s="48">
        <v>57.1</v>
      </c>
      <c r="H53" s="48">
        <v>49.9</v>
      </c>
      <c r="I53" s="48">
        <v>44.5</v>
      </c>
      <c r="J53" s="48">
        <v>40.299999999999997</v>
      </c>
      <c r="K53" s="48">
        <v>36.9</v>
      </c>
      <c r="L53" s="48">
        <v>34.200000000000003</v>
      </c>
      <c r="M53" s="48">
        <v>32</v>
      </c>
      <c r="N53" s="48">
        <v>30.1</v>
      </c>
      <c r="O53" s="48">
        <v>28.4</v>
      </c>
      <c r="P53" s="48">
        <v>27</v>
      </c>
      <c r="Q53" s="48">
        <v>25.8</v>
      </c>
      <c r="R53" s="48">
        <v>24.7</v>
      </c>
      <c r="S53" s="48">
        <v>23.8</v>
      </c>
      <c r="T53" s="48">
        <v>23</v>
      </c>
      <c r="U53" s="48">
        <v>22.2</v>
      </c>
    </row>
    <row r="54" spans="1:21" x14ac:dyDescent="0.25">
      <c r="A54" s="35">
        <v>47</v>
      </c>
      <c r="B54" s="48">
        <v>316.3</v>
      </c>
      <c r="C54" s="48">
        <v>161.19999999999999</v>
      </c>
      <c r="D54" s="48">
        <v>109.5</v>
      </c>
      <c r="E54" s="48">
        <v>83.7</v>
      </c>
      <c r="F54" s="48">
        <v>68.3</v>
      </c>
      <c r="G54" s="48">
        <v>58</v>
      </c>
      <c r="H54" s="48">
        <v>50.6</v>
      </c>
      <c r="I54" s="48">
        <v>45.2</v>
      </c>
      <c r="J54" s="48">
        <v>40.9</v>
      </c>
      <c r="K54" s="48">
        <v>37.5</v>
      </c>
      <c r="L54" s="48">
        <v>34.700000000000003</v>
      </c>
      <c r="M54" s="48">
        <v>32.5</v>
      </c>
      <c r="N54" s="48">
        <v>30.5</v>
      </c>
      <c r="O54" s="48">
        <v>28.9</v>
      </c>
      <c r="P54" s="48">
        <v>27.5</v>
      </c>
      <c r="Q54" s="48">
        <v>26.2</v>
      </c>
      <c r="R54" s="48">
        <v>25.1</v>
      </c>
      <c r="S54" s="48">
        <v>24.2</v>
      </c>
      <c r="T54" s="48">
        <v>23.3</v>
      </c>
      <c r="U54" s="48">
        <v>22.6</v>
      </c>
    </row>
    <row r="55" spans="1:21" x14ac:dyDescent="0.25">
      <c r="A55" s="35">
        <v>48</v>
      </c>
      <c r="B55" s="48">
        <v>320.7</v>
      </c>
      <c r="C55" s="48">
        <v>163.5</v>
      </c>
      <c r="D55" s="48">
        <v>111.1</v>
      </c>
      <c r="E55" s="48">
        <v>84.9</v>
      </c>
      <c r="F55" s="48">
        <v>69.2</v>
      </c>
      <c r="G55" s="48">
        <v>58.8</v>
      </c>
      <c r="H55" s="48">
        <v>51.4</v>
      </c>
      <c r="I55" s="48">
        <v>45.8</v>
      </c>
      <c r="J55" s="48">
        <v>41.5</v>
      </c>
      <c r="K55" s="48">
        <v>38.1</v>
      </c>
      <c r="L55" s="48">
        <v>35.299999999999997</v>
      </c>
      <c r="M55" s="48">
        <v>33</v>
      </c>
      <c r="N55" s="48">
        <v>31</v>
      </c>
      <c r="O55" s="48">
        <v>29.3</v>
      </c>
      <c r="P55" s="48">
        <v>27.9</v>
      </c>
      <c r="Q55" s="48">
        <v>26.7</v>
      </c>
      <c r="R55" s="48">
        <v>25.6</v>
      </c>
      <c r="S55" s="48">
        <v>24.6</v>
      </c>
      <c r="T55" s="48">
        <v>23.7</v>
      </c>
      <c r="U55" s="48"/>
    </row>
    <row r="56" spans="1:21" x14ac:dyDescent="0.25">
      <c r="A56" s="35">
        <v>49</v>
      </c>
      <c r="B56" s="48">
        <v>325.10000000000002</v>
      </c>
      <c r="C56" s="48">
        <v>165.7</v>
      </c>
      <c r="D56" s="48">
        <v>112.6</v>
      </c>
      <c r="E56" s="48">
        <v>86.1</v>
      </c>
      <c r="F56" s="48">
        <v>70.2</v>
      </c>
      <c r="G56" s="48">
        <v>59.7</v>
      </c>
      <c r="H56" s="48">
        <v>52.1</v>
      </c>
      <c r="I56" s="48">
        <v>46.5</v>
      </c>
      <c r="J56" s="48">
        <v>42.1</v>
      </c>
      <c r="K56" s="48">
        <v>38.700000000000003</v>
      </c>
      <c r="L56" s="48">
        <v>35.799999999999997</v>
      </c>
      <c r="M56" s="48">
        <v>33.5</v>
      </c>
      <c r="N56" s="48">
        <v>31.5</v>
      </c>
      <c r="O56" s="48">
        <v>29.8</v>
      </c>
      <c r="P56" s="48">
        <v>28.3</v>
      </c>
      <c r="Q56" s="48">
        <v>27.1</v>
      </c>
      <c r="R56" s="48">
        <v>26</v>
      </c>
      <c r="S56" s="48">
        <v>25</v>
      </c>
      <c r="T56" s="48"/>
      <c r="U56" s="48"/>
    </row>
    <row r="57" spans="1:21" x14ac:dyDescent="0.25">
      <c r="A57" s="35">
        <v>50</v>
      </c>
      <c r="B57" s="48">
        <v>329.5</v>
      </c>
      <c r="C57" s="48">
        <v>168</v>
      </c>
      <c r="D57" s="48">
        <v>114.2</v>
      </c>
      <c r="E57" s="48">
        <v>87.3</v>
      </c>
      <c r="F57" s="48">
        <v>71.2</v>
      </c>
      <c r="G57" s="48">
        <v>60.5</v>
      </c>
      <c r="H57" s="48">
        <v>52.9</v>
      </c>
      <c r="I57" s="48">
        <v>47.2</v>
      </c>
      <c r="J57" s="48">
        <v>42.8</v>
      </c>
      <c r="K57" s="48">
        <v>39.200000000000003</v>
      </c>
      <c r="L57" s="48">
        <v>36.4</v>
      </c>
      <c r="M57" s="48">
        <v>34</v>
      </c>
      <c r="N57" s="48">
        <v>32</v>
      </c>
      <c r="O57" s="48">
        <v>30.3</v>
      </c>
      <c r="P57" s="48">
        <v>28.8</v>
      </c>
      <c r="Q57" s="48">
        <v>27.5</v>
      </c>
      <c r="R57" s="48">
        <v>26.4</v>
      </c>
      <c r="S57" s="48"/>
      <c r="T57" s="48"/>
      <c r="U57" s="48"/>
    </row>
    <row r="58" spans="1:21" x14ac:dyDescent="0.25">
      <c r="A58" s="35">
        <v>51</v>
      </c>
      <c r="B58" s="48">
        <v>334</v>
      </c>
      <c r="C58" s="48">
        <v>170.3</v>
      </c>
      <c r="D58" s="48">
        <v>115.8</v>
      </c>
      <c r="E58" s="48">
        <v>88.6</v>
      </c>
      <c r="F58" s="48">
        <v>72.3</v>
      </c>
      <c r="G58" s="48">
        <v>61.4</v>
      </c>
      <c r="H58" s="48">
        <v>53.7</v>
      </c>
      <c r="I58" s="48">
        <v>47.9</v>
      </c>
      <c r="J58" s="48">
        <v>43.4</v>
      </c>
      <c r="K58" s="48">
        <v>39.799999999999997</v>
      </c>
      <c r="L58" s="48">
        <v>36.9</v>
      </c>
      <c r="M58" s="48">
        <v>34.5</v>
      </c>
      <c r="N58" s="48">
        <v>32.5</v>
      </c>
      <c r="O58" s="48">
        <v>30.7</v>
      </c>
      <c r="P58" s="48">
        <v>29.3</v>
      </c>
      <c r="Q58" s="48">
        <v>28</v>
      </c>
      <c r="R58" s="48"/>
      <c r="S58" s="48"/>
      <c r="T58" s="48"/>
      <c r="U58" s="48"/>
    </row>
    <row r="59" spans="1:21" x14ac:dyDescent="0.25">
      <c r="A59" s="35">
        <v>52</v>
      </c>
      <c r="B59" s="48">
        <v>338.5</v>
      </c>
      <c r="C59" s="48">
        <v>172.6</v>
      </c>
      <c r="D59" s="48">
        <v>117.4</v>
      </c>
      <c r="E59" s="48">
        <v>89.8</v>
      </c>
      <c r="F59" s="48">
        <v>73.3</v>
      </c>
      <c r="G59" s="48">
        <v>62.3</v>
      </c>
      <c r="H59" s="48">
        <v>54.4</v>
      </c>
      <c r="I59" s="48">
        <v>48.6</v>
      </c>
      <c r="J59" s="48">
        <v>44.1</v>
      </c>
      <c r="K59" s="48">
        <v>40.4</v>
      </c>
      <c r="L59" s="48">
        <v>37.5</v>
      </c>
      <c r="M59" s="48">
        <v>35</v>
      </c>
      <c r="N59" s="48">
        <v>33</v>
      </c>
      <c r="O59" s="48">
        <v>31.2</v>
      </c>
      <c r="P59" s="48">
        <v>29.7</v>
      </c>
      <c r="Q59" s="48"/>
      <c r="R59" s="48"/>
      <c r="S59" s="48"/>
      <c r="T59" s="48"/>
      <c r="U59" s="48"/>
    </row>
    <row r="60" spans="1:21" x14ac:dyDescent="0.25">
      <c r="A60" s="35">
        <v>53</v>
      </c>
      <c r="B60" s="48">
        <v>343</v>
      </c>
      <c r="C60" s="48">
        <v>175</v>
      </c>
      <c r="D60" s="48">
        <v>119</v>
      </c>
      <c r="E60" s="48">
        <v>91.1</v>
      </c>
      <c r="F60" s="48">
        <v>74.3</v>
      </c>
      <c r="G60" s="48">
        <v>63.2</v>
      </c>
      <c r="H60" s="48">
        <v>55.2</v>
      </c>
      <c r="I60" s="48">
        <v>49.3</v>
      </c>
      <c r="J60" s="48">
        <v>44.7</v>
      </c>
      <c r="K60" s="48">
        <v>41</v>
      </c>
      <c r="L60" s="48">
        <v>38.1</v>
      </c>
      <c r="M60" s="48">
        <v>35.6</v>
      </c>
      <c r="N60" s="48">
        <v>33.5</v>
      </c>
      <c r="O60" s="48">
        <v>31.7</v>
      </c>
      <c r="P60" s="48"/>
      <c r="Q60" s="48"/>
      <c r="R60" s="48"/>
      <c r="S60" s="48"/>
      <c r="T60" s="48"/>
      <c r="U60" s="48"/>
    </row>
    <row r="61" spans="1:21" x14ac:dyDescent="0.25">
      <c r="A61" s="35">
        <v>54</v>
      </c>
      <c r="B61" s="48">
        <v>347.6</v>
      </c>
      <c r="C61" s="48">
        <v>177.3</v>
      </c>
      <c r="D61" s="48">
        <v>120.6</v>
      </c>
      <c r="E61" s="48">
        <v>92.3</v>
      </c>
      <c r="F61" s="48">
        <v>75.400000000000006</v>
      </c>
      <c r="G61" s="48">
        <v>64.099999999999994</v>
      </c>
      <c r="H61" s="48">
        <v>56</v>
      </c>
      <c r="I61" s="48">
        <v>50</v>
      </c>
      <c r="J61" s="48">
        <v>45.4</v>
      </c>
      <c r="K61" s="48">
        <v>41.7</v>
      </c>
      <c r="L61" s="48">
        <v>38.6</v>
      </c>
      <c r="M61" s="48">
        <v>36.1</v>
      </c>
      <c r="N61" s="48">
        <v>34</v>
      </c>
      <c r="O61" s="48"/>
      <c r="P61" s="48"/>
      <c r="Q61" s="48"/>
      <c r="R61" s="48"/>
      <c r="S61" s="48"/>
      <c r="T61" s="48"/>
      <c r="U61" s="48"/>
    </row>
    <row r="62" spans="1:21" x14ac:dyDescent="0.25">
      <c r="A62" s="35">
        <v>55</v>
      </c>
      <c r="B62" s="48">
        <v>352.3</v>
      </c>
      <c r="C62" s="48">
        <v>179.8</v>
      </c>
      <c r="D62" s="48">
        <v>122.3</v>
      </c>
      <c r="E62" s="48">
        <v>93.6</v>
      </c>
      <c r="F62" s="48">
        <v>76.400000000000006</v>
      </c>
      <c r="G62" s="48">
        <v>65</v>
      </c>
      <c r="H62" s="48">
        <v>56.9</v>
      </c>
      <c r="I62" s="48">
        <v>50.8</v>
      </c>
      <c r="J62" s="48">
        <v>46</v>
      </c>
      <c r="K62" s="48">
        <v>42.3</v>
      </c>
      <c r="L62" s="48">
        <v>39.200000000000003</v>
      </c>
      <c r="M62" s="48">
        <v>36.700000000000003</v>
      </c>
      <c r="N62" s="48"/>
      <c r="O62" s="48"/>
      <c r="P62" s="48"/>
      <c r="Q62" s="48"/>
      <c r="R62" s="48"/>
      <c r="S62" s="48"/>
      <c r="T62" s="48"/>
      <c r="U62" s="48"/>
    </row>
    <row r="63" spans="1:21" x14ac:dyDescent="0.25">
      <c r="A63" s="35">
        <v>56</v>
      </c>
      <c r="B63" s="48">
        <v>357</v>
      </c>
      <c r="C63" s="48">
        <v>182.2</v>
      </c>
      <c r="D63" s="48">
        <v>124</v>
      </c>
      <c r="E63" s="48">
        <v>94.9</v>
      </c>
      <c r="F63" s="48">
        <v>77.5</v>
      </c>
      <c r="G63" s="48">
        <v>65.900000000000006</v>
      </c>
      <c r="H63" s="48">
        <v>57.7</v>
      </c>
      <c r="I63" s="48">
        <v>51.5</v>
      </c>
      <c r="J63" s="48">
        <v>46.7</v>
      </c>
      <c r="K63" s="48">
        <v>42.9</v>
      </c>
      <c r="L63" s="48">
        <v>39.9</v>
      </c>
      <c r="M63" s="48"/>
      <c r="N63" s="48"/>
      <c r="O63" s="48"/>
      <c r="P63" s="48"/>
      <c r="Q63" s="48"/>
      <c r="R63" s="48"/>
      <c r="S63" s="48"/>
      <c r="T63" s="48"/>
      <c r="U63" s="48"/>
    </row>
    <row r="64" spans="1:21" x14ac:dyDescent="0.25">
      <c r="A64" s="35">
        <v>57</v>
      </c>
      <c r="B64" s="48">
        <v>361.8</v>
      </c>
      <c r="C64" s="48">
        <v>184.7</v>
      </c>
      <c r="D64" s="48">
        <v>125.7</v>
      </c>
      <c r="E64" s="48">
        <v>96.3</v>
      </c>
      <c r="F64" s="48">
        <v>78.599999999999994</v>
      </c>
      <c r="G64" s="48">
        <v>66.900000000000006</v>
      </c>
      <c r="H64" s="48">
        <v>58.5</v>
      </c>
      <c r="I64" s="48">
        <v>52.3</v>
      </c>
      <c r="J64" s="48">
        <v>47.4</v>
      </c>
      <c r="K64" s="48">
        <v>43.6</v>
      </c>
      <c r="L64" s="48"/>
      <c r="M64" s="48"/>
      <c r="N64" s="48"/>
      <c r="O64" s="48"/>
      <c r="P64" s="48"/>
      <c r="Q64" s="48"/>
      <c r="R64" s="48"/>
      <c r="S64" s="48"/>
      <c r="T64" s="48"/>
      <c r="U64" s="48"/>
    </row>
    <row r="65" spans="1:21" x14ac:dyDescent="0.25">
      <c r="A65" s="35">
        <v>58</v>
      </c>
      <c r="B65" s="48">
        <v>366.8</v>
      </c>
      <c r="C65" s="48">
        <v>187.3</v>
      </c>
      <c r="D65" s="48">
        <v>127.5</v>
      </c>
      <c r="E65" s="48">
        <v>97.7</v>
      </c>
      <c r="F65" s="48">
        <v>79.8</v>
      </c>
      <c r="G65" s="48">
        <v>67.900000000000006</v>
      </c>
      <c r="H65" s="48">
        <v>59.4</v>
      </c>
      <c r="I65" s="48">
        <v>53.1</v>
      </c>
      <c r="J65" s="48">
        <v>48.2</v>
      </c>
      <c r="K65" s="48"/>
      <c r="L65" s="48"/>
      <c r="M65" s="48"/>
      <c r="N65" s="48"/>
      <c r="O65" s="48"/>
      <c r="P65" s="48"/>
      <c r="Q65" s="48"/>
      <c r="R65" s="48"/>
      <c r="S65" s="48"/>
      <c r="T65" s="48"/>
      <c r="U65" s="48"/>
    </row>
    <row r="66" spans="1:21" x14ac:dyDescent="0.25">
      <c r="A66" s="35">
        <v>59</v>
      </c>
      <c r="B66" s="48">
        <v>371.9</v>
      </c>
      <c r="C66" s="48">
        <v>189.9</v>
      </c>
      <c r="D66" s="48">
        <v>129.30000000000001</v>
      </c>
      <c r="E66" s="48">
        <v>99.1</v>
      </c>
      <c r="F66" s="48">
        <v>80.900000000000006</v>
      </c>
      <c r="G66" s="48">
        <v>68.900000000000006</v>
      </c>
      <c r="H66" s="48">
        <v>60.3</v>
      </c>
      <c r="I66" s="48">
        <v>53.9</v>
      </c>
      <c r="J66" s="48"/>
      <c r="K66" s="48"/>
      <c r="L66" s="48"/>
      <c r="M66" s="48"/>
      <c r="N66" s="48"/>
      <c r="O66" s="48"/>
      <c r="P66" s="48"/>
      <c r="Q66" s="48"/>
      <c r="R66" s="48"/>
      <c r="S66" s="48"/>
      <c r="T66" s="48"/>
      <c r="U66" s="48"/>
    </row>
    <row r="67" spans="1:21" x14ac:dyDescent="0.25">
      <c r="A67" s="35">
        <v>60</v>
      </c>
      <c r="B67" s="48">
        <v>377.1</v>
      </c>
      <c r="C67" s="48">
        <v>192.6</v>
      </c>
      <c r="D67" s="48">
        <v>131.19999999999999</v>
      </c>
      <c r="E67" s="48">
        <v>100.5</v>
      </c>
      <c r="F67" s="48">
        <v>82.1</v>
      </c>
      <c r="G67" s="48">
        <v>69.900000000000006</v>
      </c>
      <c r="H67" s="48">
        <v>61.3</v>
      </c>
      <c r="I67" s="48"/>
      <c r="J67" s="48"/>
      <c r="K67" s="48"/>
      <c r="L67" s="48"/>
      <c r="M67" s="48"/>
      <c r="N67" s="48"/>
      <c r="O67" s="48"/>
      <c r="P67" s="48"/>
      <c r="Q67" s="48"/>
      <c r="R67" s="48"/>
      <c r="S67" s="48"/>
      <c r="T67" s="48"/>
      <c r="U67" s="48"/>
    </row>
    <row r="68" spans="1:21" x14ac:dyDescent="0.25">
      <c r="A68" s="35">
        <v>61</v>
      </c>
      <c r="B68" s="48">
        <v>382.5</v>
      </c>
      <c r="C68" s="48">
        <v>195.4</v>
      </c>
      <c r="D68" s="48">
        <v>133.1</v>
      </c>
      <c r="E68" s="48">
        <v>102</v>
      </c>
      <c r="F68" s="48">
        <v>83.4</v>
      </c>
      <c r="G68" s="48">
        <v>71</v>
      </c>
      <c r="H68" s="48"/>
      <c r="I68" s="48"/>
      <c r="J68" s="48"/>
      <c r="K68" s="48"/>
      <c r="L68" s="48"/>
      <c r="M68" s="48"/>
      <c r="N68" s="48"/>
      <c r="O68" s="48"/>
      <c r="P68" s="48"/>
      <c r="Q68" s="48"/>
      <c r="R68" s="48"/>
      <c r="S68" s="48"/>
      <c r="T68" s="48"/>
      <c r="U68" s="48"/>
    </row>
    <row r="69" spans="1:21" x14ac:dyDescent="0.25">
      <c r="A69" s="35">
        <v>62</v>
      </c>
      <c r="B69" s="48">
        <v>388.1</v>
      </c>
      <c r="C69" s="48">
        <v>198.3</v>
      </c>
      <c r="D69" s="48">
        <v>135.1</v>
      </c>
      <c r="E69" s="48">
        <v>103.6</v>
      </c>
      <c r="F69" s="48">
        <v>84.7</v>
      </c>
      <c r="G69" s="48"/>
      <c r="H69" s="48"/>
      <c r="I69" s="48"/>
      <c r="J69" s="48"/>
      <c r="K69" s="48"/>
      <c r="L69" s="48"/>
      <c r="M69" s="48"/>
      <c r="N69" s="48"/>
      <c r="O69" s="48"/>
      <c r="P69" s="48"/>
      <c r="Q69" s="48"/>
      <c r="R69" s="48"/>
      <c r="S69" s="48"/>
      <c r="T69" s="48"/>
      <c r="U69" s="48"/>
    </row>
    <row r="70" spans="1:21" x14ac:dyDescent="0.25">
      <c r="A70" s="35">
        <v>63</v>
      </c>
      <c r="B70" s="48">
        <v>393.9</v>
      </c>
      <c r="C70" s="48">
        <v>201.3</v>
      </c>
      <c r="D70" s="48">
        <v>137.19999999999999</v>
      </c>
      <c r="E70" s="48">
        <v>105.2</v>
      </c>
      <c r="F70" s="48"/>
      <c r="G70" s="48"/>
      <c r="H70" s="48"/>
      <c r="I70" s="48"/>
      <c r="J70" s="48"/>
      <c r="K70" s="48"/>
      <c r="L70" s="48"/>
      <c r="M70" s="48"/>
      <c r="N70" s="48"/>
      <c r="O70" s="48"/>
      <c r="P70" s="48"/>
      <c r="Q70" s="48"/>
      <c r="R70" s="48"/>
      <c r="S70" s="48"/>
      <c r="T70" s="48"/>
      <c r="U70" s="48"/>
    </row>
    <row r="71" spans="1:21" x14ac:dyDescent="0.25">
      <c r="A71" s="35">
        <v>64</v>
      </c>
      <c r="B71" s="48">
        <v>400</v>
      </c>
      <c r="C71" s="48">
        <v>204.5</v>
      </c>
      <c r="D71" s="48">
        <v>139.4</v>
      </c>
      <c r="E71" s="48"/>
      <c r="F71" s="48"/>
      <c r="G71" s="48"/>
      <c r="H71" s="48"/>
      <c r="I71" s="48"/>
      <c r="J71" s="48"/>
      <c r="K71" s="48"/>
      <c r="L71" s="48"/>
      <c r="M71" s="48"/>
      <c r="N71" s="48"/>
      <c r="O71" s="48"/>
      <c r="P71" s="48"/>
      <c r="Q71" s="48"/>
      <c r="R71" s="48"/>
      <c r="S71" s="48"/>
      <c r="T71" s="48"/>
      <c r="U71" s="48"/>
    </row>
    <row r="72" spans="1:21" x14ac:dyDescent="0.25">
      <c r="A72" s="35">
        <v>65</v>
      </c>
      <c r="B72" s="48">
        <v>406.2</v>
      </c>
      <c r="C72" s="48">
        <v>207.7</v>
      </c>
      <c r="D72" s="48"/>
      <c r="E72" s="48"/>
      <c r="F72" s="48"/>
      <c r="G72" s="48"/>
      <c r="H72" s="48"/>
      <c r="I72" s="48"/>
      <c r="J72" s="48"/>
      <c r="K72" s="48"/>
      <c r="L72" s="48"/>
      <c r="M72" s="48"/>
      <c r="N72" s="48"/>
      <c r="O72" s="48"/>
      <c r="P72" s="48"/>
      <c r="Q72" s="48"/>
      <c r="R72" s="48"/>
      <c r="S72" s="48"/>
      <c r="T72" s="48"/>
      <c r="U72" s="48"/>
    </row>
    <row r="73" spans="1:21" x14ac:dyDescent="0.25">
      <c r="A73" s="35">
        <v>66</v>
      </c>
      <c r="B73" s="48">
        <v>412.7</v>
      </c>
      <c r="C73" s="48"/>
      <c r="D73" s="48"/>
      <c r="E73" s="48"/>
      <c r="F73" s="48"/>
      <c r="G73" s="48"/>
      <c r="H73" s="48"/>
      <c r="I73" s="48"/>
      <c r="J73" s="48"/>
      <c r="K73" s="48"/>
      <c r="L73" s="48"/>
      <c r="M73" s="48"/>
      <c r="N73" s="48"/>
      <c r="O73" s="48"/>
      <c r="P73" s="48"/>
      <c r="Q73" s="48"/>
      <c r="R73" s="48"/>
      <c r="S73" s="48"/>
      <c r="T73" s="48"/>
      <c r="U73" s="48"/>
    </row>
  </sheetData>
  <sheetProtection algorithmName="SHA-512" hashValue="tPSVfnm6L+clyUASWR9u8z34lKsyWVE3Hv2SUas6LSjhTP4ihiAtPGxT/IAMRF8bThHAcsoF4b5ImN1RldREFw==" saltValue="GSp0TU1WVKBaausjbODRyg==" spinCount="100000" sheet="1" objects="1" scenarios="1"/>
  <conditionalFormatting sqref="A6:A21">
    <cfRule type="expression" dxfId="185" priority="5" stopIfTrue="1">
      <formula>MOD(ROW(),2)=0</formula>
    </cfRule>
    <cfRule type="expression" dxfId="184" priority="6" stopIfTrue="1">
      <formula>MOD(ROW(),2)&lt;&gt;0</formula>
    </cfRule>
  </conditionalFormatting>
  <conditionalFormatting sqref="A26:A73">
    <cfRule type="expression" dxfId="183" priority="1" stopIfTrue="1">
      <formula>MOD(ROW(),2)=0</formula>
    </cfRule>
    <cfRule type="expression" dxfId="182" priority="2" stopIfTrue="1">
      <formula>MOD(ROW(),2)&lt;&gt;0</formula>
    </cfRule>
  </conditionalFormatting>
  <conditionalFormatting sqref="B6:M21">
    <cfRule type="expression" dxfId="181" priority="7" stopIfTrue="1">
      <formula>MOD(ROW(),2)=0</formula>
    </cfRule>
    <cfRule type="expression" dxfId="180" priority="8" stopIfTrue="1">
      <formula>MOD(ROW(),2)&lt;&gt;0</formula>
    </cfRule>
  </conditionalFormatting>
  <conditionalFormatting sqref="B26:U73">
    <cfRule type="expression" dxfId="179" priority="3" stopIfTrue="1">
      <formula>MOD(ROW(),2)=0</formula>
    </cfRule>
    <cfRule type="expression" dxfId="178" priority="4"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08C40-7436-454E-B03D-366CE764204F}">
  <sheetPr codeName="Sheet111"/>
  <dimension ref="A1:U74"/>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x-714</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437</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714</v>
      </c>
      <c r="C14" s="63"/>
      <c r="D14" s="63"/>
      <c r="E14" s="63"/>
      <c r="F14" s="63"/>
      <c r="G14" s="63"/>
      <c r="H14" s="63"/>
      <c r="I14" s="63"/>
      <c r="J14" s="63"/>
      <c r="K14" s="63"/>
      <c r="L14" s="63"/>
      <c r="M14" s="63"/>
    </row>
    <row r="15" spans="1:13" x14ac:dyDescent="0.25">
      <c r="A15" s="56" t="s">
        <v>497</v>
      </c>
      <c r="B15" s="63" t="s">
        <v>590</v>
      </c>
      <c r="C15" s="63"/>
      <c r="D15" s="63"/>
      <c r="E15" s="63"/>
      <c r="F15" s="63"/>
      <c r="G15" s="63"/>
      <c r="H15" s="63"/>
      <c r="I15" s="63"/>
      <c r="J15" s="63"/>
      <c r="K15" s="63"/>
      <c r="L15" s="63"/>
      <c r="M15" s="63"/>
    </row>
    <row r="16" spans="1:13" x14ac:dyDescent="0.25">
      <c r="A16" s="56" t="s">
        <v>168</v>
      </c>
      <c r="B16" s="63" t="s">
        <v>438</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188.5</v>
      </c>
      <c r="C27" s="48">
        <v>96</v>
      </c>
      <c r="D27" s="48">
        <v>65.2</v>
      </c>
      <c r="E27" s="48">
        <v>49.7</v>
      </c>
      <c r="F27" s="48">
        <v>40.5</v>
      </c>
      <c r="G27" s="48">
        <v>34.4</v>
      </c>
      <c r="H27" s="48">
        <v>30</v>
      </c>
      <c r="I27" s="48">
        <v>26.7</v>
      </c>
      <c r="J27" s="48">
        <v>24.2</v>
      </c>
      <c r="K27" s="48">
        <v>22.1</v>
      </c>
      <c r="L27" s="48">
        <v>20.5</v>
      </c>
      <c r="M27" s="48">
        <v>19.100000000000001</v>
      </c>
      <c r="N27" s="48">
        <v>17.899999999999999</v>
      </c>
      <c r="O27" s="48">
        <v>16.899999999999999</v>
      </c>
      <c r="P27" s="48">
        <v>16.100000000000001</v>
      </c>
      <c r="Q27" s="48">
        <v>15.3</v>
      </c>
      <c r="R27" s="48">
        <v>14.6</v>
      </c>
      <c r="S27" s="48">
        <v>14.1</v>
      </c>
      <c r="T27" s="48">
        <v>13.5</v>
      </c>
      <c r="U27" s="48">
        <v>13.1</v>
      </c>
    </row>
    <row r="28" spans="1:21" x14ac:dyDescent="0.25">
      <c r="A28" s="35">
        <v>21</v>
      </c>
      <c r="B28" s="48">
        <v>191.2</v>
      </c>
      <c r="C28" s="48">
        <v>97.4</v>
      </c>
      <c r="D28" s="48">
        <v>66.099999999999994</v>
      </c>
      <c r="E28" s="48">
        <v>50.5</v>
      </c>
      <c r="F28" s="48">
        <v>41.1</v>
      </c>
      <c r="G28" s="48">
        <v>34.9</v>
      </c>
      <c r="H28" s="48">
        <v>30.4</v>
      </c>
      <c r="I28" s="48">
        <v>27.1</v>
      </c>
      <c r="J28" s="48">
        <v>24.5</v>
      </c>
      <c r="K28" s="48">
        <v>22.4</v>
      </c>
      <c r="L28" s="48">
        <v>20.8</v>
      </c>
      <c r="M28" s="48">
        <v>19.399999999999999</v>
      </c>
      <c r="N28" s="48">
        <v>18.2</v>
      </c>
      <c r="O28" s="48">
        <v>17.2</v>
      </c>
      <c r="P28" s="48">
        <v>16.3</v>
      </c>
      <c r="Q28" s="48">
        <v>15.5</v>
      </c>
      <c r="R28" s="48">
        <v>14.9</v>
      </c>
      <c r="S28" s="48">
        <v>14.3</v>
      </c>
      <c r="T28" s="48">
        <v>13.7</v>
      </c>
      <c r="U28" s="48">
        <v>13.3</v>
      </c>
    </row>
    <row r="29" spans="1:21" x14ac:dyDescent="0.25">
      <c r="A29" s="35">
        <v>22</v>
      </c>
      <c r="B29" s="48">
        <v>194</v>
      </c>
      <c r="C29" s="48">
        <v>98.8</v>
      </c>
      <c r="D29" s="48">
        <v>67.099999999999994</v>
      </c>
      <c r="E29" s="48">
        <v>51.2</v>
      </c>
      <c r="F29" s="48">
        <v>41.7</v>
      </c>
      <c r="G29" s="48">
        <v>35.4</v>
      </c>
      <c r="H29" s="48">
        <v>30.9</v>
      </c>
      <c r="I29" s="48">
        <v>27.5</v>
      </c>
      <c r="J29" s="48">
        <v>24.9</v>
      </c>
      <c r="K29" s="48">
        <v>22.8</v>
      </c>
      <c r="L29" s="48">
        <v>21.1</v>
      </c>
      <c r="M29" s="48">
        <v>19.600000000000001</v>
      </c>
      <c r="N29" s="48">
        <v>18.399999999999999</v>
      </c>
      <c r="O29" s="48">
        <v>17.399999999999999</v>
      </c>
      <c r="P29" s="48">
        <v>16.5</v>
      </c>
      <c r="Q29" s="48">
        <v>15.8</v>
      </c>
      <c r="R29" s="48">
        <v>15.1</v>
      </c>
      <c r="S29" s="48">
        <v>14.5</v>
      </c>
      <c r="T29" s="48">
        <v>13.9</v>
      </c>
      <c r="U29" s="48">
        <v>13.5</v>
      </c>
    </row>
    <row r="30" spans="1:21" x14ac:dyDescent="0.25">
      <c r="A30" s="35">
        <v>23</v>
      </c>
      <c r="B30" s="48">
        <v>196.9</v>
      </c>
      <c r="C30" s="48">
        <v>100.2</v>
      </c>
      <c r="D30" s="48">
        <v>68.099999999999994</v>
      </c>
      <c r="E30" s="48">
        <v>52</v>
      </c>
      <c r="F30" s="48">
        <v>42.3</v>
      </c>
      <c r="G30" s="48">
        <v>35.9</v>
      </c>
      <c r="H30" s="48">
        <v>31.3</v>
      </c>
      <c r="I30" s="48">
        <v>27.9</v>
      </c>
      <c r="J30" s="48">
        <v>25.2</v>
      </c>
      <c r="K30" s="48">
        <v>23.1</v>
      </c>
      <c r="L30" s="48">
        <v>21.4</v>
      </c>
      <c r="M30" s="48">
        <v>19.899999999999999</v>
      </c>
      <c r="N30" s="48">
        <v>18.7</v>
      </c>
      <c r="O30" s="48">
        <v>17.7</v>
      </c>
      <c r="P30" s="48">
        <v>16.8</v>
      </c>
      <c r="Q30" s="48">
        <v>16</v>
      </c>
      <c r="R30" s="48">
        <v>15.3</v>
      </c>
      <c r="S30" s="48">
        <v>14.7</v>
      </c>
      <c r="T30" s="48">
        <v>14.1</v>
      </c>
      <c r="U30" s="48">
        <v>13.7</v>
      </c>
    </row>
    <row r="31" spans="1:21" x14ac:dyDescent="0.25">
      <c r="A31" s="35">
        <v>24</v>
      </c>
      <c r="B31" s="48">
        <v>199.7</v>
      </c>
      <c r="C31" s="48">
        <v>101.7</v>
      </c>
      <c r="D31" s="48">
        <v>69</v>
      </c>
      <c r="E31" s="48">
        <v>52.7</v>
      </c>
      <c r="F31" s="48">
        <v>42.9</v>
      </c>
      <c r="G31" s="48">
        <v>36.4</v>
      </c>
      <c r="H31" s="48">
        <v>31.8</v>
      </c>
      <c r="I31" s="48">
        <v>28.3</v>
      </c>
      <c r="J31" s="48">
        <v>25.6</v>
      </c>
      <c r="K31" s="48">
        <v>23.4</v>
      </c>
      <c r="L31" s="48">
        <v>21.7</v>
      </c>
      <c r="M31" s="48">
        <v>20.2</v>
      </c>
      <c r="N31" s="48">
        <v>19</v>
      </c>
      <c r="O31" s="48">
        <v>17.899999999999999</v>
      </c>
      <c r="P31" s="48">
        <v>17</v>
      </c>
      <c r="Q31" s="48">
        <v>16.2</v>
      </c>
      <c r="R31" s="48">
        <v>15.5</v>
      </c>
      <c r="S31" s="48">
        <v>14.9</v>
      </c>
      <c r="T31" s="48">
        <v>14.4</v>
      </c>
      <c r="U31" s="48">
        <v>13.9</v>
      </c>
    </row>
    <row r="32" spans="1:21" x14ac:dyDescent="0.25">
      <c r="A32" s="35">
        <v>25</v>
      </c>
      <c r="B32" s="48">
        <v>202.6</v>
      </c>
      <c r="C32" s="48">
        <v>103.2</v>
      </c>
      <c r="D32" s="48">
        <v>70</v>
      </c>
      <c r="E32" s="48">
        <v>53.5</v>
      </c>
      <c r="F32" s="48">
        <v>43.6</v>
      </c>
      <c r="G32" s="48">
        <v>37</v>
      </c>
      <c r="H32" s="48">
        <v>32.200000000000003</v>
      </c>
      <c r="I32" s="48">
        <v>28.7</v>
      </c>
      <c r="J32" s="48">
        <v>26</v>
      </c>
      <c r="K32" s="48">
        <v>23.8</v>
      </c>
      <c r="L32" s="48">
        <v>22</v>
      </c>
      <c r="M32" s="48">
        <v>20.5</v>
      </c>
      <c r="N32" s="48">
        <v>19.3</v>
      </c>
      <c r="O32" s="48">
        <v>18.2</v>
      </c>
      <c r="P32" s="48">
        <v>17.3</v>
      </c>
      <c r="Q32" s="48">
        <v>16.5</v>
      </c>
      <c r="R32" s="48">
        <v>15.8</v>
      </c>
      <c r="S32" s="48">
        <v>15.1</v>
      </c>
      <c r="T32" s="48">
        <v>14.6</v>
      </c>
      <c r="U32" s="48">
        <v>14.1</v>
      </c>
    </row>
    <row r="33" spans="1:21" x14ac:dyDescent="0.25">
      <c r="A33" s="35">
        <v>26</v>
      </c>
      <c r="B33" s="48">
        <v>205.6</v>
      </c>
      <c r="C33" s="48">
        <v>104.7</v>
      </c>
      <c r="D33" s="48">
        <v>71.099999999999994</v>
      </c>
      <c r="E33" s="48">
        <v>54.3</v>
      </c>
      <c r="F33" s="48">
        <v>44.2</v>
      </c>
      <c r="G33" s="48">
        <v>37.5</v>
      </c>
      <c r="H33" s="48">
        <v>32.700000000000003</v>
      </c>
      <c r="I33" s="48">
        <v>29.1</v>
      </c>
      <c r="J33" s="48">
        <v>26.4</v>
      </c>
      <c r="K33" s="48">
        <v>24.1</v>
      </c>
      <c r="L33" s="48">
        <v>22.3</v>
      </c>
      <c r="M33" s="48">
        <v>20.8</v>
      </c>
      <c r="N33" s="48">
        <v>19.5</v>
      </c>
      <c r="O33" s="48">
        <v>18.5</v>
      </c>
      <c r="P33" s="48">
        <v>17.5</v>
      </c>
      <c r="Q33" s="48">
        <v>16.7</v>
      </c>
      <c r="R33" s="48">
        <v>16</v>
      </c>
      <c r="S33" s="48">
        <v>15.4</v>
      </c>
      <c r="T33" s="48">
        <v>14.8</v>
      </c>
      <c r="U33" s="48">
        <v>14.3</v>
      </c>
    </row>
    <row r="34" spans="1:21" x14ac:dyDescent="0.25">
      <c r="A34" s="35">
        <v>27</v>
      </c>
      <c r="B34" s="48">
        <v>208.6</v>
      </c>
      <c r="C34" s="48">
        <v>106.2</v>
      </c>
      <c r="D34" s="48">
        <v>72.099999999999994</v>
      </c>
      <c r="E34" s="48">
        <v>55.1</v>
      </c>
      <c r="F34" s="48">
        <v>44.8</v>
      </c>
      <c r="G34" s="48">
        <v>38</v>
      </c>
      <c r="H34" s="48">
        <v>33.200000000000003</v>
      </c>
      <c r="I34" s="48">
        <v>29.6</v>
      </c>
      <c r="J34" s="48">
        <v>26.7</v>
      </c>
      <c r="K34" s="48">
        <v>24.5</v>
      </c>
      <c r="L34" s="48">
        <v>22.6</v>
      </c>
      <c r="M34" s="48">
        <v>21.1</v>
      </c>
      <c r="N34" s="48">
        <v>19.8</v>
      </c>
      <c r="O34" s="48">
        <v>18.7</v>
      </c>
      <c r="P34" s="48">
        <v>17.8</v>
      </c>
      <c r="Q34" s="48">
        <v>17</v>
      </c>
      <c r="R34" s="48">
        <v>16.2</v>
      </c>
      <c r="S34" s="48">
        <v>15.6</v>
      </c>
      <c r="T34" s="48">
        <v>15</v>
      </c>
      <c r="U34" s="48">
        <v>14.5</v>
      </c>
    </row>
    <row r="35" spans="1:21" x14ac:dyDescent="0.25">
      <c r="A35" s="35">
        <v>28</v>
      </c>
      <c r="B35" s="48">
        <v>211.6</v>
      </c>
      <c r="C35" s="48">
        <v>107.8</v>
      </c>
      <c r="D35" s="48">
        <v>73.2</v>
      </c>
      <c r="E35" s="48">
        <v>55.9</v>
      </c>
      <c r="F35" s="48">
        <v>45.5</v>
      </c>
      <c r="G35" s="48">
        <v>38.6</v>
      </c>
      <c r="H35" s="48">
        <v>33.700000000000003</v>
      </c>
      <c r="I35" s="48">
        <v>30</v>
      </c>
      <c r="J35" s="48">
        <v>27.1</v>
      </c>
      <c r="K35" s="48">
        <v>24.8</v>
      </c>
      <c r="L35" s="48">
        <v>23</v>
      </c>
      <c r="M35" s="48">
        <v>21.4</v>
      </c>
      <c r="N35" s="48">
        <v>20.100000000000001</v>
      </c>
      <c r="O35" s="48">
        <v>19</v>
      </c>
      <c r="P35" s="48">
        <v>18</v>
      </c>
      <c r="Q35" s="48">
        <v>17.2</v>
      </c>
      <c r="R35" s="48">
        <v>16.5</v>
      </c>
      <c r="S35" s="48">
        <v>15.8</v>
      </c>
      <c r="T35" s="48">
        <v>15.2</v>
      </c>
      <c r="U35" s="48">
        <v>14.7</v>
      </c>
    </row>
    <row r="36" spans="1:21" x14ac:dyDescent="0.25">
      <c r="A36" s="35">
        <v>29</v>
      </c>
      <c r="B36" s="48">
        <v>214.7</v>
      </c>
      <c r="C36" s="48">
        <v>109.3</v>
      </c>
      <c r="D36" s="48">
        <v>74.2</v>
      </c>
      <c r="E36" s="48">
        <v>56.7</v>
      </c>
      <c r="F36" s="48">
        <v>46.2</v>
      </c>
      <c r="G36" s="48">
        <v>39.200000000000003</v>
      </c>
      <c r="H36" s="48">
        <v>34.200000000000003</v>
      </c>
      <c r="I36" s="48">
        <v>30.4</v>
      </c>
      <c r="J36" s="48">
        <v>27.5</v>
      </c>
      <c r="K36" s="48">
        <v>25.2</v>
      </c>
      <c r="L36" s="48">
        <v>23.3</v>
      </c>
      <c r="M36" s="48">
        <v>21.7</v>
      </c>
      <c r="N36" s="48">
        <v>20.399999999999999</v>
      </c>
      <c r="O36" s="48">
        <v>19.3</v>
      </c>
      <c r="P36" s="48">
        <v>18.3</v>
      </c>
      <c r="Q36" s="48">
        <v>17.5</v>
      </c>
      <c r="R36" s="48">
        <v>16.7</v>
      </c>
      <c r="S36" s="48">
        <v>16</v>
      </c>
      <c r="T36" s="48">
        <v>15.5</v>
      </c>
      <c r="U36" s="48">
        <v>14.9</v>
      </c>
    </row>
    <row r="37" spans="1:21" x14ac:dyDescent="0.25">
      <c r="A37" s="35">
        <v>30</v>
      </c>
      <c r="B37" s="48">
        <v>217.8</v>
      </c>
      <c r="C37" s="48">
        <v>110.9</v>
      </c>
      <c r="D37" s="48">
        <v>75.3</v>
      </c>
      <c r="E37" s="48">
        <v>57.5</v>
      </c>
      <c r="F37" s="48">
        <v>46.8</v>
      </c>
      <c r="G37" s="48">
        <v>39.700000000000003</v>
      </c>
      <c r="H37" s="48">
        <v>34.700000000000003</v>
      </c>
      <c r="I37" s="48">
        <v>30.9</v>
      </c>
      <c r="J37" s="48">
        <v>27.9</v>
      </c>
      <c r="K37" s="48">
        <v>25.6</v>
      </c>
      <c r="L37" s="48">
        <v>23.7</v>
      </c>
      <c r="M37" s="48">
        <v>22.1</v>
      </c>
      <c r="N37" s="48">
        <v>20.7</v>
      </c>
      <c r="O37" s="48">
        <v>19.600000000000001</v>
      </c>
      <c r="P37" s="48">
        <v>18.600000000000001</v>
      </c>
      <c r="Q37" s="48">
        <v>17.7</v>
      </c>
      <c r="R37" s="48">
        <v>17</v>
      </c>
      <c r="S37" s="48">
        <v>16.3</v>
      </c>
      <c r="T37" s="48">
        <v>15.7</v>
      </c>
      <c r="U37" s="48">
        <v>15.1</v>
      </c>
    </row>
    <row r="38" spans="1:21" x14ac:dyDescent="0.25">
      <c r="A38" s="35">
        <v>31</v>
      </c>
      <c r="B38" s="48">
        <v>220.9</v>
      </c>
      <c r="C38" s="48">
        <v>112.5</v>
      </c>
      <c r="D38" s="48">
        <v>76.400000000000006</v>
      </c>
      <c r="E38" s="48">
        <v>58.3</v>
      </c>
      <c r="F38" s="48">
        <v>47.5</v>
      </c>
      <c r="G38" s="48">
        <v>40.299999999999997</v>
      </c>
      <c r="H38" s="48">
        <v>35.200000000000003</v>
      </c>
      <c r="I38" s="48">
        <v>31.3</v>
      </c>
      <c r="J38" s="48">
        <v>28.3</v>
      </c>
      <c r="K38" s="48">
        <v>25.9</v>
      </c>
      <c r="L38" s="48">
        <v>24</v>
      </c>
      <c r="M38" s="48">
        <v>22.4</v>
      </c>
      <c r="N38" s="48">
        <v>21</v>
      </c>
      <c r="O38" s="48">
        <v>19.899999999999999</v>
      </c>
      <c r="P38" s="48">
        <v>18.899999999999999</v>
      </c>
      <c r="Q38" s="48">
        <v>18</v>
      </c>
      <c r="R38" s="48">
        <v>17.2</v>
      </c>
      <c r="S38" s="48">
        <v>16.5</v>
      </c>
      <c r="T38" s="48">
        <v>15.9</v>
      </c>
      <c r="U38" s="48">
        <v>15.4</v>
      </c>
    </row>
    <row r="39" spans="1:21" x14ac:dyDescent="0.25">
      <c r="A39" s="35">
        <v>32</v>
      </c>
      <c r="B39" s="48">
        <v>224.1</v>
      </c>
      <c r="C39" s="48">
        <v>114.1</v>
      </c>
      <c r="D39" s="48">
        <v>77.5</v>
      </c>
      <c r="E39" s="48">
        <v>59.2</v>
      </c>
      <c r="F39" s="48">
        <v>48.2</v>
      </c>
      <c r="G39" s="48">
        <v>40.9</v>
      </c>
      <c r="H39" s="48">
        <v>35.700000000000003</v>
      </c>
      <c r="I39" s="48">
        <v>31.8</v>
      </c>
      <c r="J39" s="48">
        <v>28.7</v>
      </c>
      <c r="K39" s="48">
        <v>26.3</v>
      </c>
      <c r="L39" s="48">
        <v>24.4</v>
      </c>
      <c r="M39" s="48">
        <v>22.7</v>
      </c>
      <c r="N39" s="48">
        <v>21.3</v>
      </c>
      <c r="O39" s="48">
        <v>20.2</v>
      </c>
      <c r="P39" s="48">
        <v>19.100000000000001</v>
      </c>
      <c r="Q39" s="48">
        <v>18.2</v>
      </c>
      <c r="R39" s="48">
        <v>17.5</v>
      </c>
      <c r="S39" s="48">
        <v>16.8</v>
      </c>
      <c r="T39" s="48">
        <v>16.2</v>
      </c>
      <c r="U39" s="48">
        <v>15.6</v>
      </c>
    </row>
    <row r="40" spans="1:21" x14ac:dyDescent="0.25">
      <c r="A40" s="35">
        <v>33</v>
      </c>
      <c r="B40" s="48">
        <v>227.3</v>
      </c>
      <c r="C40" s="48">
        <v>115.8</v>
      </c>
      <c r="D40" s="48">
        <v>78.599999999999994</v>
      </c>
      <c r="E40" s="48">
        <v>60</v>
      </c>
      <c r="F40" s="48">
        <v>48.9</v>
      </c>
      <c r="G40" s="48">
        <v>41.5</v>
      </c>
      <c r="H40" s="48">
        <v>36.200000000000003</v>
      </c>
      <c r="I40" s="48">
        <v>32.200000000000003</v>
      </c>
      <c r="J40" s="48">
        <v>29.2</v>
      </c>
      <c r="K40" s="48">
        <v>26.7</v>
      </c>
      <c r="L40" s="48">
        <v>24.7</v>
      </c>
      <c r="M40" s="48">
        <v>23</v>
      </c>
      <c r="N40" s="48">
        <v>21.6</v>
      </c>
      <c r="O40" s="48">
        <v>20.399999999999999</v>
      </c>
      <c r="P40" s="48">
        <v>19.399999999999999</v>
      </c>
      <c r="Q40" s="48">
        <v>18.5</v>
      </c>
      <c r="R40" s="48">
        <v>17.7</v>
      </c>
      <c r="S40" s="48">
        <v>17</v>
      </c>
      <c r="T40" s="48">
        <v>16.399999999999999</v>
      </c>
      <c r="U40" s="48">
        <v>15.8</v>
      </c>
    </row>
    <row r="41" spans="1:21" x14ac:dyDescent="0.25">
      <c r="A41" s="35">
        <v>34</v>
      </c>
      <c r="B41" s="48">
        <v>230.6</v>
      </c>
      <c r="C41" s="48">
        <v>117.4</v>
      </c>
      <c r="D41" s="48">
        <v>79.7</v>
      </c>
      <c r="E41" s="48">
        <v>60.9</v>
      </c>
      <c r="F41" s="48">
        <v>49.6</v>
      </c>
      <c r="G41" s="48">
        <v>42.1</v>
      </c>
      <c r="H41" s="48">
        <v>36.700000000000003</v>
      </c>
      <c r="I41" s="48">
        <v>32.700000000000003</v>
      </c>
      <c r="J41" s="48">
        <v>29.6</v>
      </c>
      <c r="K41" s="48">
        <v>27.1</v>
      </c>
      <c r="L41" s="48">
        <v>25.1</v>
      </c>
      <c r="M41" s="48">
        <v>23.4</v>
      </c>
      <c r="N41" s="48">
        <v>22</v>
      </c>
      <c r="O41" s="48">
        <v>20.7</v>
      </c>
      <c r="P41" s="48">
        <v>19.7</v>
      </c>
      <c r="Q41" s="48">
        <v>18.8</v>
      </c>
      <c r="R41" s="48">
        <v>18</v>
      </c>
      <c r="S41" s="48">
        <v>17.3</v>
      </c>
      <c r="T41" s="48">
        <v>16.600000000000001</v>
      </c>
      <c r="U41" s="48">
        <v>16.100000000000001</v>
      </c>
    </row>
    <row r="42" spans="1:21" x14ac:dyDescent="0.25">
      <c r="A42" s="35">
        <v>35</v>
      </c>
      <c r="B42" s="48">
        <v>233.9</v>
      </c>
      <c r="C42" s="48">
        <v>119.1</v>
      </c>
      <c r="D42" s="48">
        <v>80.900000000000006</v>
      </c>
      <c r="E42" s="48">
        <v>61.8</v>
      </c>
      <c r="F42" s="48">
        <v>50.3</v>
      </c>
      <c r="G42" s="48">
        <v>42.7</v>
      </c>
      <c r="H42" s="48">
        <v>37.299999999999997</v>
      </c>
      <c r="I42" s="48">
        <v>33.200000000000003</v>
      </c>
      <c r="J42" s="48">
        <v>30</v>
      </c>
      <c r="K42" s="48">
        <v>27.5</v>
      </c>
      <c r="L42" s="48">
        <v>25.4</v>
      </c>
      <c r="M42" s="48">
        <v>23.7</v>
      </c>
      <c r="N42" s="48">
        <v>22.3</v>
      </c>
      <c r="O42" s="48">
        <v>21.1</v>
      </c>
      <c r="P42" s="48">
        <v>20</v>
      </c>
      <c r="Q42" s="48">
        <v>19.100000000000001</v>
      </c>
      <c r="R42" s="48">
        <v>18.3</v>
      </c>
      <c r="S42" s="48">
        <v>17.5</v>
      </c>
      <c r="T42" s="48">
        <v>16.899999999999999</v>
      </c>
      <c r="U42" s="48">
        <v>16.3</v>
      </c>
    </row>
    <row r="43" spans="1:21" x14ac:dyDescent="0.25">
      <c r="A43" s="35">
        <v>36</v>
      </c>
      <c r="B43" s="48">
        <v>237.3</v>
      </c>
      <c r="C43" s="48">
        <v>120.8</v>
      </c>
      <c r="D43" s="48">
        <v>82</v>
      </c>
      <c r="E43" s="48">
        <v>62.7</v>
      </c>
      <c r="F43" s="48">
        <v>51</v>
      </c>
      <c r="G43" s="48">
        <v>43.3</v>
      </c>
      <c r="H43" s="48">
        <v>37.799999999999997</v>
      </c>
      <c r="I43" s="48">
        <v>33.700000000000003</v>
      </c>
      <c r="J43" s="48">
        <v>30.5</v>
      </c>
      <c r="K43" s="48">
        <v>27.9</v>
      </c>
      <c r="L43" s="48">
        <v>25.8</v>
      </c>
      <c r="M43" s="48">
        <v>24.1</v>
      </c>
      <c r="N43" s="48">
        <v>22.6</v>
      </c>
      <c r="O43" s="48">
        <v>21.4</v>
      </c>
      <c r="P43" s="48">
        <v>20.3</v>
      </c>
      <c r="Q43" s="48">
        <v>19.399999999999999</v>
      </c>
      <c r="R43" s="48">
        <v>18.5</v>
      </c>
      <c r="S43" s="48">
        <v>17.8</v>
      </c>
      <c r="T43" s="48">
        <v>17.2</v>
      </c>
      <c r="U43" s="48">
        <v>16.600000000000001</v>
      </c>
    </row>
    <row r="44" spans="1:21" x14ac:dyDescent="0.25">
      <c r="A44" s="35">
        <v>37</v>
      </c>
      <c r="B44" s="48">
        <v>240.7</v>
      </c>
      <c r="C44" s="48">
        <v>122.6</v>
      </c>
      <c r="D44" s="48">
        <v>83.2</v>
      </c>
      <c r="E44" s="48">
        <v>63.6</v>
      </c>
      <c r="F44" s="48">
        <v>51.8</v>
      </c>
      <c r="G44" s="48">
        <v>43.9</v>
      </c>
      <c r="H44" s="48">
        <v>38.299999999999997</v>
      </c>
      <c r="I44" s="48">
        <v>34.200000000000003</v>
      </c>
      <c r="J44" s="48">
        <v>30.9</v>
      </c>
      <c r="K44" s="48">
        <v>28.3</v>
      </c>
      <c r="L44" s="48">
        <v>26.2</v>
      </c>
      <c r="M44" s="48">
        <v>24.4</v>
      </c>
      <c r="N44" s="48">
        <v>23</v>
      </c>
      <c r="O44" s="48">
        <v>21.7</v>
      </c>
      <c r="P44" s="48">
        <v>20.6</v>
      </c>
      <c r="Q44" s="48">
        <v>19.600000000000001</v>
      </c>
      <c r="R44" s="48">
        <v>18.8</v>
      </c>
      <c r="S44" s="48">
        <v>18.100000000000001</v>
      </c>
      <c r="T44" s="48">
        <v>17.399999999999999</v>
      </c>
      <c r="U44" s="48">
        <v>16.8</v>
      </c>
    </row>
    <row r="45" spans="1:21" x14ac:dyDescent="0.25">
      <c r="A45" s="35">
        <v>38</v>
      </c>
      <c r="B45" s="48">
        <v>244.1</v>
      </c>
      <c r="C45" s="48">
        <v>124.3</v>
      </c>
      <c r="D45" s="48">
        <v>84.4</v>
      </c>
      <c r="E45" s="48">
        <v>64.5</v>
      </c>
      <c r="F45" s="48">
        <v>52.5</v>
      </c>
      <c r="G45" s="48">
        <v>44.6</v>
      </c>
      <c r="H45" s="48">
        <v>38.9</v>
      </c>
      <c r="I45" s="48">
        <v>34.700000000000003</v>
      </c>
      <c r="J45" s="48">
        <v>31.4</v>
      </c>
      <c r="K45" s="48">
        <v>28.7</v>
      </c>
      <c r="L45" s="48">
        <v>26.6</v>
      </c>
      <c r="M45" s="48">
        <v>24.8</v>
      </c>
      <c r="N45" s="48">
        <v>23.3</v>
      </c>
      <c r="O45" s="48">
        <v>22</v>
      </c>
      <c r="P45" s="48">
        <v>20.9</v>
      </c>
      <c r="Q45" s="48">
        <v>19.899999999999999</v>
      </c>
      <c r="R45" s="48">
        <v>19.100000000000001</v>
      </c>
      <c r="S45" s="48">
        <v>18.399999999999999</v>
      </c>
      <c r="T45" s="48">
        <v>17.7</v>
      </c>
      <c r="U45" s="48">
        <v>17.100000000000001</v>
      </c>
    </row>
    <row r="46" spans="1:21" x14ac:dyDescent="0.25">
      <c r="A46" s="35">
        <v>39</v>
      </c>
      <c r="B46" s="48">
        <v>247.6</v>
      </c>
      <c r="C46" s="48">
        <v>126.1</v>
      </c>
      <c r="D46" s="48">
        <v>85.6</v>
      </c>
      <c r="E46" s="48">
        <v>65.400000000000006</v>
      </c>
      <c r="F46" s="48">
        <v>53.3</v>
      </c>
      <c r="G46" s="48">
        <v>45.2</v>
      </c>
      <c r="H46" s="48">
        <v>39.5</v>
      </c>
      <c r="I46" s="48">
        <v>35.200000000000003</v>
      </c>
      <c r="J46" s="48">
        <v>31.8</v>
      </c>
      <c r="K46" s="48">
        <v>29.2</v>
      </c>
      <c r="L46" s="48">
        <v>27</v>
      </c>
      <c r="M46" s="48">
        <v>25.2</v>
      </c>
      <c r="N46" s="48">
        <v>23.6</v>
      </c>
      <c r="O46" s="48">
        <v>22.3</v>
      </c>
      <c r="P46" s="48">
        <v>21.2</v>
      </c>
      <c r="Q46" s="48">
        <v>20.3</v>
      </c>
      <c r="R46" s="48">
        <v>19.399999999999999</v>
      </c>
      <c r="S46" s="48">
        <v>18.600000000000001</v>
      </c>
      <c r="T46" s="48">
        <v>18</v>
      </c>
      <c r="U46" s="48">
        <v>17.399999999999999</v>
      </c>
    </row>
    <row r="47" spans="1:21" x14ac:dyDescent="0.25">
      <c r="A47" s="35">
        <v>40</v>
      </c>
      <c r="B47" s="48">
        <v>251.2</v>
      </c>
      <c r="C47" s="48">
        <v>127.9</v>
      </c>
      <c r="D47" s="48">
        <v>86.9</v>
      </c>
      <c r="E47" s="48">
        <v>66.400000000000006</v>
      </c>
      <c r="F47" s="48">
        <v>54.1</v>
      </c>
      <c r="G47" s="48">
        <v>45.9</v>
      </c>
      <c r="H47" s="48">
        <v>40</v>
      </c>
      <c r="I47" s="48">
        <v>35.700000000000003</v>
      </c>
      <c r="J47" s="48">
        <v>32.299999999999997</v>
      </c>
      <c r="K47" s="48">
        <v>29.6</v>
      </c>
      <c r="L47" s="48">
        <v>27.4</v>
      </c>
      <c r="M47" s="48">
        <v>25.5</v>
      </c>
      <c r="N47" s="48">
        <v>24</v>
      </c>
      <c r="O47" s="48">
        <v>22.7</v>
      </c>
      <c r="P47" s="48">
        <v>21.6</v>
      </c>
      <c r="Q47" s="48">
        <v>20.6</v>
      </c>
      <c r="R47" s="48">
        <v>19.7</v>
      </c>
      <c r="S47" s="48">
        <v>18.899999999999999</v>
      </c>
      <c r="T47" s="48">
        <v>18.3</v>
      </c>
      <c r="U47" s="48">
        <v>17.600000000000001</v>
      </c>
    </row>
    <row r="48" spans="1:21" x14ac:dyDescent="0.25">
      <c r="A48" s="35">
        <v>41</v>
      </c>
      <c r="B48" s="48">
        <v>254.8</v>
      </c>
      <c r="C48" s="48">
        <v>129.80000000000001</v>
      </c>
      <c r="D48" s="48">
        <v>88.1</v>
      </c>
      <c r="E48" s="48">
        <v>67.3</v>
      </c>
      <c r="F48" s="48">
        <v>54.9</v>
      </c>
      <c r="G48" s="48">
        <v>46.5</v>
      </c>
      <c r="H48" s="48">
        <v>40.6</v>
      </c>
      <c r="I48" s="48">
        <v>36.200000000000003</v>
      </c>
      <c r="J48" s="48">
        <v>32.799999999999997</v>
      </c>
      <c r="K48" s="48">
        <v>30</v>
      </c>
      <c r="L48" s="48">
        <v>27.8</v>
      </c>
      <c r="M48" s="48">
        <v>25.9</v>
      </c>
      <c r="N48" s="48">
        <v>24.4</v>
      </c>
      <c r="O48" s="48">
        <v>23</v>
      </c>
      <c r="P48" s="48">
        <v>21.9</v>
      </c>
      <c r="Q48" s="48">
        <v>20.9</v>
      </c>
      <c r="R48" s="48">
        <v>20</v>
      </c>
      <c r="S48" s="48">
        <v>19.2</v>
      </c>
      <c r="T48" s="48">
        <v>18.5</v>
      </c>
      <c r="U48" s="48">
        <v>17.899999999999999</v>
      </c>
    </row>
    <row r="49" spans="1:21" x14ac:dyDescent="0.25">
      <c r="A49" s="35">
        <v>42</v>
      </c>
      <c r="B49" s="48">
        <v>258.39999999999998</v>
      </c>
      <c r="C49" s="48">
        <v>131.6</v>
      </c>
      <c r="D49" s="48">
        <v>89.4</v>
      </c>
      <c r="E49" s="48">
        <v>68.3</v>
      </c>
      <c r="F49" s="48">
        <v>55.6</v>
      </c>
      <c r="G49" s="48">
        <v>47.2</v>
      </c>
      <c r="H49" s="48">
        <v>41.2</v>
      </c>
      <c r="I49" s="48">
        <v>36.700000000000003</v>
      </c>
      <c r="J49" s="48">
        <v>33.299999999999997</v>
      </c>
      <c r="K49" s="48">
        <v>30.5</v>
      </c>
      <c r="L49" s="48">
        <v>28.2</v>
      </c>
      <c r="M49" s="48">
        <v>26.3</v>
      </c>
      <c r="N49" s="48">
        <v>24.7</v>
      </c>
      <c r="O49" s="48">
        <v>23.4</v>
      </c>
      <c r="P49" s="48">
        <v>22.2</v>
      </c>
      <c r="Q49" s="48">
        <v>21.2</v>
      </c>
      <c r="R49" s="48">
        <v>20.3</v>
      </c>
      <c r="S49" s="48">
        <v>19.5</v>
      </c>
      <c r="T49" s="48">
        <v>18.8</v>
      </c>
      <c r="U49" s="48">
        <v>18.2</v>
      </c>
    </row>
    <row r="50" spans="1:21" x14ac:dyDescent="0.25">
      <c r="A50" s="35">
        <v>43</v>
      </c>
      <c r="B50" s="48">
        <v>262.10000000000002</v>
      </c>
      <c r="C50" s="48">
        <v>133.5</v>
      </c>
      <c r="D50" s="48">
        <v>90.7</v>
      </c>
      <c r="E50" s="48">
        <v>69.3</v>
      </c>
      <c r="F50" s="48">
        <v>56.5</v>
      </c>
      <c r="G50" s="48">
        <v>47.9</v>
      </c>
      <c r="H50" s="48">
        <v>41.8</v>
      </c>
      <c r="I50" s="48">
        <v>37.299999999999997</v>
      </c>
      <c r="J50" s="48">
        <v>33.799999999999997</v>
      </c>
      <c r="K50" s="48">
        <v>30.9</v>
      </c>
      <c r="L50" s="48">
        <v>28.6</v>
      </c>
      <c r="M50" s="48">
        <v>26.7</v>
      </c>
      <c r="N50" s="48">
        <v>25.1</v>
      </c>
      <c r="O50" s="48">
        <v>23.8</v>
      </c>
      <c r="P50" s="48">
        <v>22.6</v>
      </c>
      <c r="Q50" s="48">
        <v>21.6</v>
      </c>
      <c r="R50" s="48">
        <v>20.7</v>
      </c>
      <c r="S50" s="48">
        <v>19.899999999999999</v>
      </c>
      <c r="T50" s="48">
        <v>19.2</v>
      </c>
      <c r="U50" s="48">
        <v>18.5</v>
      </c>
    </row>
    <row r="51" spans="1:21" x14ac:dyDescent="0.25">
      <c r="A51" s="35">
        <v>44</v>
      </c>
      <c r="B51" s="48">
        <v>265.8</v>
      </c>
      <c r="C51" s="48">
        <v>135.4</v>
      </c>
      <c r="D51" s="48">
        <v>92</v>
      </c>
      <c r="E51" s="48">
        <v>70.3</v>
      </c>
      <c r="F51" s="48">
        <v>57.3</v>
      </c>
      <c r="G51" s="48">
        <v>48.6</v>
      </c>
      <c r="H51" s="48">
        <v>42.5</v>
      </c>
      <c r="I51" s="48">
        <v>37.799999999999997</v>
      </c>
      <c r="J51" s="48">
        <v>34.299999999999997</v>
      </c>
      <c r="K51" s="48">
        <v>31.4</v>
      </c>
      <c r="L51" s="48">
        <v>29.1</v>
      </c>
      <c r="M51" s="48">
        <v>27.1</v>
      </c>
      <c r="N51" s="48">
        <v>25.5</v>
      </c>
      <c r="O51" s="48">
        <v>24.1</v>
      </c>
      <c r="P51" s="48">
        <v>22.9</v>
      </c>
      <c r="Q51" s="48">
        <v>21.9</v>
      </c>
      <c r="R51" s="48">
        <v>21</v>
      </c>
      <c r="S51" s="48">
        <v>20.2</v>
      </c>
      <c r="T51" s="48">
        <v>19.5</v>
      </c>
      <c r="U51" s="48">
        <v>18.8</v>
      </c>
    </row>
    <row r="52" spans="1:21" x14ac:dyDescent="0.25">
      <c r="A52" s="35">
        <v>45</v>
      </c>
      <c r="B52" s="48">
        <v>269.60000000000002</v>
      </c>
      <c r="C52" s="48">
        <v>137.4</v>
      </c>
      <c r="D52" s="48">
        <v>93.3</v>
      </c>
      <c r="E52" s="48">
        <v>71.3</v>
      </c>
      <c r="F52" s="48">
        <v>58.1</v>
      </c>
      <c r="G52" s="48">
        <v>49.3</v>
      </c>
      <c r="H52" s="48">
        <v>43.1</v>
      </c>
      <c r="I52" s="48">
        <v>38.4</v>
      </c>
      <c r="J52" s="48">
        <v>34.799999999999997</v>
      </c>
      <c r="K52" s="48">
        <v>31.9</v>
      </c>
      <c r="L52" s="48">
        <v>29.5</v>
      </c>
      <c r="M52" s="48">
        <v>27.6</v>
      </c>
      <c r="N52" s="48">
        <v>25.9</v>
      </c>
      <c r="O52" s="48">
        <v>24.5</v>
      </c>
      <c r="P52" s="48">
        <v>23.3</v>
      </c>
      <c r="Q52" s="48">
        <v>22.3</v>
      </c>
      <c r="R52" s="48">
        <v>21.3</v>
      </c>
      <c r="S52" s="48">
        <v>20.5</v>
      </c>
      <c r="T52" s="48">
        <v>19.8</v>
      </c>
      <c r="U52" s="48">
        <v>19.100000000000001</v>
      </c>
    </row>
    <row r="53" spans="1:21" x14ac:dyDescent="0.25">
      <c r="A53" s="35">
        <v>46</v>
      </c>
      <c r="B53" s="48">
        <v>273.39999999999998</v>
      </c>
      <c r="C53" s="48">
        <v>139.30000000000001</v>
      </c>
      <c r="D53" s="48">
        <v>94.6</v>
      </c>
      <c r="E53" s="48">
        <v>72.3</v>
      </c>
      <c r="F53" s="48">
        <v>59</v>
      </c>
      <c r="G53" s="48">
        <v>50.1</v>
      </c>
      <c r="H53" s="48">
        <v>43.7</v>
      </c>
      <c r="I53" s="48">
        <v>39</v>
      </c>
      <c r="J53" s="48">
        <v>35.299999999999997</v>
      </c>
      <c r="K53" s="48">
        <v>32.4</v>
      </c>
      <c r="L53" s="48">
        <v>30</v>
      </c>
      <c r="M53" s="48">
        <v>28</v>
      </c>
      <c r="N53" s="48">
        <v>26.3</v>
      </c>
      <c r="O53" s="48">
        <v>24.9</v>
      </c>
      <c r="P53" s="48">
        <v>23.7</v>
      </c>
      <c r="Q53" s="48">
        <v>22.6</v>
      </c>
      <c r="R53" s="48">
        <v>21.7</v>
      </c>
      <c r="S53" s="48">
        <v>20.9</v>
      </c>
      <c r="T53" s="48">
        <v>20.100000000000001</v>
      </c>
      <c r="U53" s="48">
        <v>19.5</v>
      </c>
    </row>
    <row r="54" spans="1:21" x14ac:dyDescent="0.25">
      <c r="A54" s="35">
        <v>47</v>
      </c>
      <c r="B54" s="48">
        <v>277.2</v>
      </c>
      <c r="C54" s="48">
        <v>141.30000000000001</v>
      </c>
      <c r="D54" s="48">
        <v>96</v>
      </c>
      <c r="E54" s="48">
        <v>73.400000000000006</v>
      </c>
      <c r="F54" s="48">
        <v>59.8</v>
      </c>
      <c r="G54" s="48">
        <v>50.8</v>
      </c>
      <c r="H54" s="48">
        <v>44.4</v>
      </c>
      <c r="I54" s="48">
        <v>39.6</v>
      </c>
      <c r="J54" s="48">
        <v>35.799999999999997</v>
      </c>
      <c r="K54" s="48">
        <v>32.9</v>
      </c>
      <c r="L54" s="48">
        <v>30.4</v>
      </c>
      <c r="M54" s="48">
        <v>28.4</v>
      </c>
      <c r="N54" s="48">
        <v>26.7</v>
      </c>
      <c r="O54" s="48">
        <v>25.3</v>
      </c>
      <c r="P54" s="48">
        <v>24.1</v>
      </c>
      <c r="Q54" s="48">
        <v>23</v>
      </c>
      <c r="R54" s="48">
        <v>22</v>
      </c>
      <c r="S54" s="48">
        <v>21.2</v>
      </c>
      <c r="T54" s="48">
        <v>20.5</v>
      </c>
      <c r="U54" s="48">
        <v>19.8</v>
      </c>
    </row>
    <row r="55" spans="1:21" x14ac:dyDescent="0.25">
      <c r="A55" s="35">
        <v>48</v>
      </c>
      <c r="B55" s="48">
        <v>281.10000000000002</v>
      </c>
      <c r="C55" s="48">
        <v>143.30000000000001</v>
      </c>
      <c r="D55" s="48">
        <v>97.4</v>
      </c>
      <c r="E55" s="48">
        <v>74.400000000000006</v>
      </c>
      <c r="F55" s="48">
        <v>60.7</v>
      </c>
      <c r="G55" s="48">
        <v>51.6</v>
      </c>
      <c r="H55" s="48">
        <v>45</v>
      </c>
      <c r="I55" s="48">
        <v>40.200000000000003</v>
      </c>
      <c r="J55" s="48">
        <v>36.4</v>
      </c>
      <c r="K55" s="48">
        <v>33.4</v>
      </c>
      <c r="L55" s="48">
        <v>30.9</v>
      </c>
      <c r="M55" s="48">
        <v>28.9</v>
      </c>
      <c r="N55" s="48">
        <v>27.2</v>
      </c>
      <c r="O55" s="48">
        <v>25.7</v>
      </c>
      <c r="P55" s="48">
        <v>24.5</v>
      </c>
      <c r="Q55" s="48">
        <v>23.4</v>
      </c>
      <c r="R55" s="48">
        <v>22.4</v>
      </c>
      <c r="S55" s="48">
        <v>21.6</v>
      </c>
      <c r="T55" s="48">
        <v>20.8</v>
      </c>
      <c r="U55" s="48">
        <v>20.100000000000001</v>
      </c>
    </row>
    <row r="56" spans="1:21" x14ac:dyDescent="0.25">
      <c r="A56" s="35">
        <v>49</v>
      </c>
      <c r="B56" s="48">
        <v>285</v>
      </c>
      <c r="C56" s="48">
        <v>145.30000000000001</v>
      </c>
      <c r="D56" s="48">
        <v>98.7</v>
      </c>
      <c r="E56" s="48">
        <v>75.5</v>
      </c>
      <c r="F56" s="48">
        <v>61.6</v>
      </c>
      <c r="G56" s="48">
        <v>52.3</v>
      </c>
      <c r="H56" s="48">
        <v>45.7</v>
      </c>
      <c r="I56" s="48">
        <v>40.799999999999997</v>
      </c>
      <c r="J56" s="48">
        <v>36.9</v>
      </c>
      <c r="K56" s="48">
        <v>33.9</v>
      </c>
      <c r="L56" s="48">
        <v>31.4</v>
      </c>
      <c r="M56" s="48">
        <v>29.3</v>
      </c>
      <c r="N56" s="48">
        <v>27.6</v>
      </c>
      <c r="O56" s="48">
        <v>26.1</v>
      </c>
      <c r="P56" s="48">
        <v>24.9</v>
      </c>
      <c r="Q56" s="48">
        <v>23.7</v>
      </c>
      <c r="R56" s="48">
        <v>22.8</v>
      </c>
      <c r="S56" s="48">
        <v>21.9</v>
      </c>
      <c r="T56" s="48">
        <v>21.2</v>
      </c>
      <c r="U56" s="48"/>
    </row>
    <row r="57" spans="1:21" x14ac:dyDescent="0.25">
      <c r="A57" s="35">
        <v>50</v>
      </c>
      <c r="B57" s="48">
        <v>288.89999999999998</v>
      </c>
      <c r="C57" s="48">
        <v>147.30000000000001</v>
      </c>
      <c r="D57" s="48">
        <v>100.1</v>
      </c>
      <c r="E57" s="48">
        <v>76.599999999999994</v>
      </c>
      <c r="F57" s="48">
        <v>62.5</v>
      </c>
      <c r="G57" s="48">
        <v>53.1</v>
      </c>
      <c r="H57" s="48">
        <v>46.4</v>
      </c>
      <c r="I57" s="48">
        <v>41.4</v>
      </c>
      <c r="J57" s="48">
        <v>37.5</v>
      </c>
      <c r="K57" s="48">
        <v>34.4</v>
      </c>
      <c r="L57" s="48">
        <v>31.9</v>
      </c>
      <c r="M57" s="48">
        <v>29.8</v>
      </c>
      <c r="N57" s="48">
        <v>28</v>
      </c>
      <c r="O57" s="48">
        <v>26.5</v>
      </c>
      <c r="P57" s="48">
        <v>25.3</v>
      </c>
      <c r="Q57" s="48">
        <v>24.1</v>
      </c>
      <c r="R57" s="48">
        <v>23.1</v>
      </c>
      <c r="S57" s="48">
        <v>22.3</v>
      </c>
      <c r="T57" s="48"/>
      <c r="U57" s="48"/>
    </row>
    <row r="58" spans="1:21" x14ac:dyDescent="0.25">
      <c r="A58" s="35">
        <v>51</v>
      </c>
      <c r="B58" s="48">
        <v>292.89999999999998</v>
      </c>
      <c r="C58" s="48">
        <v>149.4</v>
      </c>
      <c r="D58" s="48">
        <v>101.5</v>
      </c>
      <c r="E58" s="48">
        <v>77.7</v>
      </c>
      <c r="F58" s="48">
        <v>63.4</v>
      </c>
      <c r="G58" s="48">
        <v>53.9</v>
      </c>
      <c r="H58" s="48">
        <v>47.1</v>
      </c>
      <c r="I58" s="48">
        <v>42</v>
      </c>
      <c r="J58" s="48">
        <v>38.1</v>
      </c>
      <c r="K58" s="48">
        <v>34.9</v>
      </c>
      <c r="L58" s="48">
        <v>32.4</v>
      </c>
      <c r="M58" s="48">
        <v>30.3</v>
      </c>
      <c r="N58" s="48">
        <v>28.5</v>
      </c>
      <c r="O58" s="48">
        <v>27</v>
      </c>
      <c r="P58" s="48">
        <v>25.7</v>
      </c>
      <c r="Q58" s="48">
        <v>24.5</v>
      </c>
      <c r="R58" s="48">
        <v>23.5</v>
      </c>
      <c r="S58" s="48"/>
      <c r="T58" s="48"/>
      <c r="U58" s="48"/>
    </row>
    <row r="59" spans="1:21" x14ac:dyDescent="0.25">
      <c r="A59" s="35">
        <v>52</v>
      </c>
      <c r="B59" s="48">
        <v>296.89999999999998</v>
      </c>
      <c r="C59" s="48">
        <v>151.4</v>
      </c>
      <c r="D59" s="48">
        <v>103</v>
      </c>
      <c r="E59" s="48">
        <v>78.8</v>
      </c>
      <c r="F59" s="48">
        <v>64.3</v>
      </c>
      <c r="G59" s="48">
        <v>54.6</v>
      </c>
      <c r="H59" s="48">
        <v>47.8</v>
      </c>
      <c r="I59" s="48">
        <v>42.6</v>
      </c>
      <c r="J59" s="48">
        <v>38.6</v>
      </c>
      <c r="K59" s="48">
        <v>35.5</v>
      </c>
      <c r="L59" s="48">
        <v>32.9</v>
      </c>
      <c r="M59" s="48">
        <v>30.7</v>
      </c>
      <c r="N59" s="48">
        <v>28.9</v>
      </c>
      <c r="O59" s="48">
        <v>27.4</v>
      </c>
      <c r="P59" s="48">
        <v>26.1</v>
      </c>
      <c r="Q59" s="48">
        <v>24.9</v>
      </c>
      <c r="R59" s="48"/>
      <c r="S59" s="48"/>
      <c r="T59" s="48"/>
      <c r="U59" s="48"/>
    </row>
    <row r="60" spans="1:21" x14ac:dyDescent="0.25">
      <c r="A60" s="35">
        <v>53</v>
      </c>
      <c r="B60" s="48">
        <v>301</v>
      </c>
      <c r="C60" s="48">
        <v>153.5</v>
      </c>
      <c r="D60" s="48">
        <v>104.4</v>
      </c>
      <c r="E60" s="48">
        <v>79.900000000000006</v>
      </c>
      <c r="F60" s="48">
        <v>65.2</v>
      </c>
      <c r="G60" s="48">
        <v>55.4</v>
      </c>
      <c r="H60" s="48">
        <v>48.5</v>
      </c>
      <c r="I60" s="48">
        <v>43.3</v>
      </c>
      <c r="J60" s="48">
        <v>39.200000000000003</v>
      </c>
      <c r="K60" s="48">
        <v>36</v>
      </c>
      <c r="L60" s="48">
        <v>33.4</v>
      </c>
      <c r="M60" s="48">
        <v>31.2</v>
      </c>
      <c r="N60" s="48">
        <v>29.4</v>
      </c>
      <c r="O60" s="48">
        <v>27.8</v>
      </c>
      <c r="P60" s="48">
        <v>26.5</v>
      </c>
      <c r="Q60" s="48"/>
      <c r="R60" s="48"/>
      <c r="S60" s="48"/>
      <c r="T60" s="48"/>
      <c r="U60" s="48"/>
    </row>
    <row r="61" spans="1:21" x14ac:dyDescent="0.25">
      <c r="A61" s="35">
        <v>54</v>
      </c>
      <c r="B61" s="48">
        <v>305.10000000000002</v>
      </c>
      <c r="C61" s="48">
        <v>155.69999999999999</v>
      </c>
      <c r="D61" s="48">
        <v>105.9</v>
      </c>
      <c r="E61" s="48">
        <v>81</v>
      </c>
      <c r="F61" s="48">
        <v>66.099999999999994</v>
      </c>
      <c r="G61" s="48">
        <v>56.2</v>
      </c>
      <c r="H61" s="48">
        <v>49.2</v>
      </c>
      <c r="I61" s="48">
        <v>43.9</v>
      </c>
      <c r="J61" s="48">
        <v>39.799999999999997</v>
      </c>
      <c r="K61" s="48">
        <v>36.6</v>
      </c>
      <c r="L61" s="48">
        <v>33.9</v>
      </c>
      <c r="M61" s="48">
        <v>31.7</v>
      </c>
      <c r="N61" s="48">
        <v>29.9</v>
      </c>
      <c r="O61" s="48">
        <v>28.3</v>
      </c>
      <c r="P61" s="48"/>
      <c r="Q61" s="48"/>
      <c r="R61" s="48"/>
      <c r="S61" s="48"/>
      <c r="T61" s="48"/>
      <c r="U61" s="48"/>
    </row>
    <row r="62" spans="1:21" x14ac:dyDescent="0.25">
      <c r="A62" s="35">
        <v>55</v>
      </c>
      <c r="B62" s="48">
        <v>309.3</v>
      </c>
      <c r="C62" s="48">
        <v>157.80000000000001</v>
      </c>
      <c r="D62" s="48">
        <v>107.4</v>
      </c>
      <c r="E62" s="48">
        <v>82.2</v>
      </c>
      <c r="F62" s="48">
        <v>67.099999999999994</v>
      </c>
      <c r="G62" s="48">
        <v>57.1</v>
      </c>
      <c r="H62" s="48">
        <v>49.9</v>
      </c>
      <c r="I62" s="48">
        <v>44.6</v>
      </c>
      <c r="J62" s="48">
        <v>40.4</v>
      </c>
      <c r="K62" s="48">
        <v>37.1</v>
      </c>
      <c r="L62" s="48">
        <v>34.4</v>
      </c>
      <c r="M62" s="48">
        <v>32.200000000000003</v>
      </c>
      <c r="N62" s="48">
        <v>30.4</v>
      </c>
      <c r="O62" s="48"/>
      <c r="P62" s="48"/>
      <c r="Q62" s="48"/>
      <c r="R62" s="48"/>
      <c r="S62" s="48"/>
      <c r="T62" s="48"/>
      <c r="U62" s="48"/>
    </row>
    <row r="63" spans="1:21" x14ac:dyDescent="0.25">
      <c r="A63" s="35">
        <v>56</v>
      </c>
      <c r="B63" s="48">
        <v>313.5</v>
      </c>
      <c r="C63" s="48">
        <v>160</v>
      </c>
      <c r="D63" s="48">
        <v>108.9</v>
      </c>
      <c r="E63" s="48">
        <v>83.4</v>
      </c>
      <c r="F63" s="48">
        <v>68.099999999999994</v>
      </c>
      <c r="G63" s="48">
        <v>57.9</v>
      </c>
      <c r="H63" s="48">
        <v>50.7</v>
      </c>
      <c r="I63" s="48">
        <v>45.2</v>
      </c>
      <c r="J63" s="48">
        <v>41</v>
      </c>
      <c r="K63" s="48">
        <v>37.700000000000003</v>
      </c>
      <c r="L63" s="48">
        <v>35</v>
      </c>
      <c r="M63" s="48">
        <v>32.799999999999997</v>
      </c>
      <c r="N63" s="48"/>
      <c r="O63" s="48"/>
      <c r="P63" s="48"/>
      <c r="Q63" s="48"/>
      <c r="R63" s="48"/>
      <c r="S63" s="48"/>
      <c r="T63" s="48"/>
      <c r="U63" s="48"/>
    </row>
    <row r="64" spans="1:21" x14ac:dyDescent="0.25">
      <c r="A64" s="35">
        <v>57</v>
      </c>
      <c r="B64" s="48">
        <v>317.89999999999998</v>
      </c>
      <c r="C64" s="48">
        <v>162.30000000000001</v>
      </c>
      <c r="D64" s="48">
        <v>110.5</v>
      </c>
      <c r="E64" s="48">
        <v>84.6</v>
      </c>
      <c r="F64" s="48">
        <v>69.099999999999994</v>
      </c>
      <c r="G64" s="48">
        <v>58.8</v>
      </c>
      <c r="H64" s="48">
        <v>51.4</v>
      </c>
      <c r="I64" s="48">
        <v>45.9</v>
      </c>
      <c r="J64" s="48">
        <v>41.7</v>
      </c>
      <c r="K64" s="48">
        <v>38.299999999999997</v>
      </c>
      <c r="L64" s="48">
        <v>35.6</v>
      </c>
      <c r="M64" s="48"/>
      <c r="N64" s="48"/>
      <c r="O64" s="48"/>
      <c r="P64" s="48"/>
      <c r="Q64" s="48"/>
      <c r="R64" s="48"/>
      <c r="S64" s="48"/>
      <c r="T64" s="48"/>
      <c r="U64" s="48"/>
    </row>
    <row r="65" spans="1:21" x14ac:dyDescent="0.25">
      <c r="A65" s="35">
        <v>58</v>
      </c>
      <c r="B65" s="48">
        <v>322.3</v>
      </c>
      <c r="C65" s="48">
        <v>164.6</v>
      </c>
      <c r="D65" s="48">
        <v>112.1</v>
      </c>
      <c r="E65" s="48">
        <v>85.8</v>
      </c>
      <c r="F65" s="48">
        <v>70.099999999999994</v>
      </c>
      <c r="G65" s="48">
        <v>59.7</v>
      </c>
      <c r="H65" s="48">
        <v>52.2</v>
      </c>
      <c r="I65" s="48">
        <v>46.6</v>
      </c>
      <c r="J65" s="48">
        <v>42.3</v>
      </c>
      <c r="K65" s="48">
        <v>38.9</v>
      </c>
      <c r="L65" s="48"/>
      <c r="M65" s="48"/>
      <c r="N65" s="48"/>
      <c r="O65" s="48"/>
      <c r="P65" s="48"/>
      <c r="Q65" s="48"/>
      <c r="R65" s="48"/>
      <c r="S65" s="48"/>
      <c r="T65" s="48"/>
      <c r="U65" s="48"/>
    </row>
    <row r="66" spans="1:21" x14ac:dyDescent="0.25">
      <c r="A66" s="35">
        <v>59</v>
      </c>
      <c r="B66" s="48">
        <v>327</v>
      </c>
      <c r="C66" s="48">
        <v>167</v>
      </c>
      <c r="D66" s="48">
        <v>113.7</v>
      </c>
      <c r="E66" s="48">
        <v>87.1</v>
      </c>
      <c r="F66" s="48">
        <v>71.2</v>
      </c>
      <c r="G66" s="48">
        <v>60.6</v>
      </c>
      <c r="H66" s="48">
        <v>53</v>
      </c>
      <c r="I66" s="48">
        <v>47.4</v>
      </c>
      <c r="J66" s="48">
        <v>43.1</v>
      </c>
      <c r="K66" s="48"/>
      <c r="L66" s="48"/>
      <c r="M66" s="48"/>
      <c r="N66" s="48"/>
      <c r="O66" s="48"/>
      <c r="P66" s="48"/>
      <c r="Q66" s="48"/>
      <c r="R66" s="48"/>
      <c r="S66" s="48"/>
      <c r="T66" s="48"/>
      <c r="U66" s="48"/>
    </row>
    <row r="67" spans="1:21" x14ac:dyDescent="0.25">
      <c r="A67" s="35">
        <v>60</v>
      </c>
      <c r="B67" s="48">
        <v>331.7</v>
      </c>
      <c r="C67" s="48">
        <v>169.4</v>
      </c>
      <c r="D67" s="48">
        <v>115.4</v>
      </c>
      <c r="E67" s="48">
        <v>88.4</v>
      </c>
      <c r="F67" s="48">
        <v>72.3</v>
      </c>
      <c r="G67" s="48">
        <v>61.5</v>
      </c>
      <c r="H67" s="48">
        <v>53.9</v>
      </c>
      <c r="I67" s="48">
        <v>48.2</v>
      </c>
      <c r="J67" s="48"/>
      <c r="K67" s="48"/>
      <c r="L67" s="48"/>
      <c r="M67" s="48"/>
      <c r="N67" s="48"/>
      <c r="O67" s="48"/>
      <c r="P67" s="48"/>
      <c r="Q67" s="48"/>
      <c r="R67" s="48"/>
      <c r="S67" s="48"/>
      <c r="T67" s="48"/>
      <c r="U67" s="48"/>
    </row>
    <row r="68" spans="1:21" x14ac:dyDescent="0.25">
      <c r="A68" s="35">
        <v>61</v>
      </c>
      <c r="B68" s="48">
        <v>336.6</v>
      </c>
      <c r="C68" s="48">
        <v>172</v>
      </c>
      <c r="D68" s="48">
        <v>117.2</v>
      </c>
      <c r="E68" s="48">
        <v>89.8</v>
      </c>
      <c r="F68" s="48">
        <v>73.400000000000006</v>
      </c>
      <c r="G68" s="48">
        <v>62.5</v>
      </c>
      <c r="H68" s="48">
        <v>54.8</v>
      </c>
      <c r="I68" s="48"/>
      <c r="J68" s="48"/>
      <c r="K68" s="48"/>
      <c r="L68" s="48"/>
      <c r="M68" s="48"/>
      <c r="N68" s="48"/>
      <c r="O68" s="48"/>
      <c r="P68" s="48"/>
      <c r="Q68" s="48"/>
      <c r="R68" s="48"/>
      <c r="S68" s="48"/>
      <c r="T68" s="48"/>
      <c r="U68" s="48"/>
    </row>
    <row r="69" spans="1:21" x14ac:dyDescent="0.25">
      <c r="A69" s="35">
        <v>62</v>
      </c>
      <c r="B69" s="48">
        <v>341.7</v>
      </c>
      <c r="C69" s="48">
        <v>174.6</v>
      </c>
      <c r="D69" s="48">
        <v>119</v>
      </c>
      <c r="E69" s="48">
        <v>91.2</v>
      </c>
      <c r="F69" s="48">
        <v>74.599999999999994</v>
      </c>
      <c r="G69" s="48">
        <v>63.6</v>
      </c>
      <c r="H69" s="48"/>
      <c r="I69" s="48"/>
      <c r="J69" s="48"/>
      <c r="K69" s="48"/>
      <c r="L69" s="48"/>
      <c r="M69" s="48"/>
      <c r="N69" s="48"/>
      <c r="O69" s="48"/>
      <c r="P69" s="48"/>
      <c r="Q69" s="48"/>
      <c r="R69" s="48"/>
      <c r="S69" s="48"/>
      <c r="T69" s="48"/>
      <c r="U69" s="48"/>
    </row>
    <row r="70" spans="1:21" x14ac:dyDescent="0.25">
      <c r="A70" s="35">
        <v>63</v>
      </c>
      <c r="B70" s="48">
        <v>347</v>
      </c>
      <c r="C70" s="48">
        <v>177.4</v>
      </c>
      <c r="D70" s="48">
        <v>120.9</v>
      </c>
      <c r="E70" s="48">
        <v>92.7</v>
      </c>
      <c r="F70" s="48">
        <v>75.8</v>
      </c>
      <c r="G70" s="48"/>
      <c r="H70" s="48"/>
      <c r="I70" s="48"/>
      <c r="J70" s="48"/>
      <c r="K70" s="48"/>
      <c r="L70" s="48"/>
      <c r="M70" s="48"/>
      <c r="N70" s="48"/>
      <c r="O70" s="48"/>
      <c r="P70" s="48"/>
      <c r="Q70" s="48"/>
      <c r="R70" s="48"/>
      <c r="S70" s="48"/>
      <c r="T70" s="48"/>
      <c r="U70" s="48"/>
    </row>
    <row r="71" spans="1:21" x14ac:dyDescent="0.25">
      <c r="A71" s="35">
        <v>64</v>
      </c>
      <c r="B71" s="48">
        <v>352.6</v>
      </c>
      <c r="C71" s="48">
        <v>180.2</v>
      </c>
      <c r="D71" s="48">
        <v>122.9</v>
      </c>
      <c r="E71" s="48">
        <v>94.3</v>
      </c>
      <c r="F71" s="48"/>
      <c r="G71" s="48"/>
      <c r="H71" s="48"/>
      <c r="I71" s="48"/>
      <c r="J71" s="48"/>
      <c r="K71" s="48"/>
      <c r="L71" s="48"/>
      <c r="M71" s="48"/>
      <c r="N71" s="48"/>
      <c r="O71" s="48"/>
      <c r="P71" s="48"/>
      <c r="Q71" s="48"/>
      <c r="R71" s="48"/>
      <c r="S71" s="48"/>
      <c r="T71" s="48"/>
      <c r="U71" s="48"/>
    </row>
    <row r="72" spans="1:21" x14ac:dyDescent="0.25">
      <c r="A72" s="35">
        <v>65</v>
      </c>
      <c r="B72" s="48">
        <v>358.4</v>
      </c>
      <c r="C72" s="48">
        <v>183.2</v>
      </c>
      <c r="D72" s="48">
        <v>125</v>
      </c>
      <c r="E72" s="48"/>
      <c r="F72" s="48"/>
      <c r="G72" s="48"/>
      <c r="H72" s="48"/>
      <c r="I72" s="48"/>
      <c r="J72" s="48"/>
      <c r="K72" s="48"/>
      <c r="L72" s="48"/>
      <c r="M72" s="48"/>
      <c r="N72" s="48"/>
      <c r="O72" s="48"/>
      <c r="P72" s="48"/>
      <c r="Q72" s="48"/>
      <c r="R72" s="48"/>
      <c r="S72" s="48"/>
      <c r="T72" s="48"/>
      <c r="U72" s="48"/>
    </row>
    <row r="73" spans="1:21" x14ac:dyDescent="0.25">
      <c r="A73" s="35">
        <v>66</v>
      </c>
      <c r="B73" s="48">
        <v>364.4</v>
      </c>
      <c r="C73" s="48">
        <v>186.4</v>
      </c>
      <c r="D73" s="48"/>
      <c r="E73" s="48"/>
      <c r="F73" s="48"/>
      <c r="G73" s="48"/>
      <c r="H73" s="48"/>
      <c r="I73" s="48"/>
      <c r="J73" s="48"/>
      <c r="K73" s="48"/>
      <c r="L73" s="48"/>
      <c r="M73" s="48"/>
      <c r="N73" s="48"/>
      <c r="O73" s="48"/>
      <c r="P73" s="48"/>
      <c r="Q73" s="48"/>
      <c r="R73" s="48"/>
      <c r="S73" s="48"/>
      <c r="T73" s="48"/>
      <c r="U73" s="48"/>
    </row>
    <row r="74" spans="1:21" x14ac:dyDescent="0.25">
      <c r="A74" s="35">
        <v>67</v>
      </c>
      <c r="B74" s="48">
        <v>370.7</v>
      </c>
      <c r="C74" s="48"/>
      <c r="D74" s="48"/>
      <c r="E74" s="48"/>
      <c r="F74" s="48"/>
      <c r="G74" s="48"/>
      <c r="H74" s="48"/>
      <c r="I74" s="48"/>
      <c r="J74" s="48"/>
      <c r="K74" s="48"/>
      <c r="L74" s="48"/>
      <c r="M74" s="48"/>
      <c r="N74" s="48"/>
      <c r="O74" s="48"/>
      <c r="P74" s="48"/>
      <c r="Q74" s="48"/>
      <c r="R74" s="48"/>
      <c r="S74" s="48"/>
      <c r="T74" s="48"/>
      <c r="U74" s="48"/>
    </row>
  </sheetData>
  <sheetProtection algorithmName="SHA-512" hashValue="kiN7DE9tSi9GVoT2kBwiAflWzAuKzyARgcJrW9bcuIpW4Yl4W2+4h7TFsHWI7FS6prBKXffp9Ovdb26iHrBMZA==" saltValue="DgP1wkmKT5OLBipPn7Qzng==" spinCount="100000" sheet="1" objects="1" scenarios="1"/>
  <conditionalFormatting sqref="A6:A21">
    <cfRule type="expression" dxfId="177" priority="5" stopIfTrue="1">
      <formula>MOD(ROW(),2)=0</formula>
    </cfRule>
    <cfRule type="expression" dxfId="176" priority="6" stopIfTrue="1">
      <formula>MOD(ROW(),2)&lt;&gt;0</formula>
    </cfRule>
  </conditionalFormatting>
  <conditionalFormatting sqref="A26:A74">
    <cfRule type="expression" dxfId="175" priority="1" stopIfTrue="1">
      <formula>MOD(ROW(),2)=0</formula>
    </cfRule>
    <cfRule type="expression" dxfId="174" priority="2" stopIfTrue="1">
      <formula>MOD(ROW(),2)&lt;&gt;0</formula>
    </cfRule>
  </conditionalFormatting>
  <conditionalFormatting sqref="B6:M21">
    <cfRule type="expression" dxfId="173" priority="7" stopIfTrue="1">
      <formula>MOD(ROW(),2)=0</formula>
    </cfRule>
    <cfRule type="expression" dxfId="172" priority="8" stopIfTrue="1">
      <formula>MOD(ROW(),2)&lt;&gt;0</formula>
    </cfRule>
  </conditionalFormatting>
  <conditionalFormatting sqref="B26:U74">
    <cfRule type="expression" dxfId="171" priority="3" stopIfTrue="1">
      <formula>MOD(ROW(),2)=0</formula>
    </cfRule>
    <cfRule type="expression" dxfId="170" priority="4"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AA8EB-BF1D-4767-813F-9387AC98C3E7}">
  <sheetPr codeName="Sheet112"/>
  <dimension ref="A1:U74"/>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x-715</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175</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439</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0</v>
      </c>
      <c r="C13" s="63"/>
      <c r="D13" s="63"/>
      <c r="E13" s="63"/>
      <c r="F13" s="63"/>
      <c r="G13" s="63"/>
      <c r="H13" s="63"/>
      <c r="I13" s="63"/>
      <c r="J13" s="63"/>
      <c r="K13" s="63"/>
      <c r="L13" s="63"/>
      <c r="M13" s="63"/>
    </row>
    <row r="14" spans="1:13" x14ac:dyDescent="0.25">
      <c r="A14" s="56" t="s">
        <v>166</v>
      </c>
      <c r="B14" s="63">
        <v>715</v>
      </c>
      <c r="C14" s="63"/>
      <c r="D14" s="63"/>
      <c r="E14" s="63"/>
      <c r="F14" s="63"/>
      <c r="G14" s="63"/>
      <c r="H14" s="63"/>
      <c r="I14" s="63"/>
      <c r="J14" s="63"/>
      <c r="K14" s="63"/>
      <c r="L14" s="63"/>
      <c r="M14" s="63"/>
    </row>
    <row r="15" spans="1:13" x14ac:dyDescent="0.25">
      <c r="A15" s="56" t="s">
        <v>497</v>
      </c>
      <c r="B15" s="63" t="s">
        <v>591</v>
      </c>
      <c r="C15" s="63"/>
      <c r="D15" s="63"/>
      <c r="E15" s="63"/>
      <c r="F15" s="63"/>
      <c r="G15" s="63"/>
      <c r="H15" s="63"/>
      <c r="I15" s="63"/>
      <c r="J15" s="63"/>
      <c r="K15" s="63"/>
      <c r="L15" s="63"/>
      <c r="M15" s="63"/>
    </row>
    <row r="16" spans="1:13" x14ac:dyDescent="0.25">
      <c r="A16" s="56" t="s">
        <v>168</v>
      </c>
      <c r="B16" s="63" t="s">
        <v>440</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206.6</v>
      </c>
      <c r="C27" s="48">
        <v>105.2</v>
      </c>
      <c r="D27" s="48">
        <v>71.400000000000006</v>
      </c>
      <c r="E27" s="48">
        <v>54.5</v>
      </c>
      <c r="F27" s="48">
        <v>44.4</v>
      </c>
      <c r="G27" s="48">
        <v>37.700000000000003</v>
      </c>
      <c r="H27" s="48">
        <v>32.9</v>
      </c>
      <c r="I27" s="48">
        <v>29.3</v>
      </c>
      <c r="J27" s="48">
        <v>26.5</v>
      </c>
      <c r="K27" s="48">
        <v>24.2</v>
      </c>
      <c r="L27" s="48">
        <v>22.4</v>
      </c>
      <c r="M27" s="48">
        <v>20.9</v>
      </c>
      <c r="N27" s="48">
        <v>19.600000000000001</v>
      </c>
      <c r="O27" s="48">
        <v>18.5</v>
      </c>
      <c r="P27" s="48">
        <v>17.600000000000001</v>
      </c>
      <c r="Q27" s="48">
        <v>16.8</v>
      </c>
      <c r="R27" s="48">
        <v>16.100000000000001</v>
      </c>
      <c r="S27" s="48">
        <v>15.4</v>
      </c>
      <c r="T27" s="48">
        <v>14.8</v>
      </c>
      <c r="U27" s="48">
        <v>14.3</v>
      </c>
    </row>
    <row r="28" spans="1:21" x14ac:dyDescent="0.25">
      <c r="A28" s="35">
        <v>21</v>
      </c>
      <c r="B28" s="48">
        <v>209.6</v>
      </c>
      <c r="C28" s="48">
        <v>106.7</v>
      </c>
      <c r="D28" s="48">
        <v>72.5</v>
      </c>
      <c r="E28" s="48">
        <v>55.3</v>
      </c>
      <c r="F28" s="48">
        <v>45.1</v>
      </c>
      <c r="G28" s="48">
        <v>38.200000000000003</v>
      </c>
      <c r="H28" s="48">
        <v>33.4</v>
      </c>
      <c r="I28" s="48">
        <v>29.7</v>
      </c>
      <c r="J28" s="48">
        <v>26.9</v>
      </c>
      <c r="K28" s="48">
        <v>24.6</v>
      </c>
      <c r="L28" s="48">
        <v>22.8</v>
      </c>
      <c r="M28" s="48">
        <v>21.2</v>
      </c>
      <c r="N28" s="48">
        <v>19.899999999999999</v>
      </c>
      <c r="O28" s="48">
        <v>18.8</v>
      </c>
      <c r="P28" s="48">
        <v>17.899999999999999</v>
      </c>
      <c r="Q28" s="48">
        <v>17</v>
      </c>
      <c r="R28" s="48">
        <v>16.3</v>
      </c>
      <c r="S28" s="48">
        <v>15.6</v>
      </c>
      <c r="T28" s="48">
        <v>15.1</v>
      </c>
      <c r="U28" s="48">
        <v>14.5</v>
      </c>
    </row>
    <row r="29" spans="1:21" x14ac:dyDescent="0.25">
      <c r="A29" s="35">
        <v>22</v>
      </c>
      <c r="B29" s="48">
        <v>212.7</v>
      </c>
      <c r="C29" s="48">
        <v>108.3</v>
      </c>
      <c r="D29" s="48">
        <v>73.5</v>
      </c>
      <c r="E29" s="48">
        <v>56.1</v>
      </c>
      <c r="F29" s="48">
        <v>45.7</v>
      </c>
      <c r="G29" s="48">
        <v>38.799999999999997</v>
      </c>
      <c r="H29" s="48">
        <v>33.799999999999997</v>
      </c>
      <c r="I29" s="48">
        <v>30.1</v>
      </c>
      <c r="J29" s="48">
        <v>27.3</v>
      </c>
      <c r="K29" s="48">
        <v>25</v>
      </c>
      <c r="L29" s="48">
        <v>23.1</v>
      </c>
      <c r="M29" s="48">
        <v>21.5</v>
      </c>
      <c r="N29" s="48">
        <v>20.2</v>
      </c>
      <c r="O29" s="48">
        <v>19.100000000000001</v>
      </c>
      <c r="P29" s="48">
        <v>18.100000000000001</v>
      </c>
      <c r="Q29" s="48">
        <v>17.3</v>
      </c>
      <c r="R29" s="48">
        <v>16.5</v>
      </c>
      <c r="S29" s="48">
        <v>15.9</v>
      </c>
      <c r="T29" s="48">
        <v>15.3</v>
      </c>
      <c r="U29" s="48">
        <v>14.8</v>
      </c>
    </row>
    <row r="30" spans="1:21" x14ac:dyDescent="0.25">
      <c r="A30" s="35">
        <v>23</v>
      </c>
      <c r="B30" s="48">
        <v>215.8</v>
      </c>
      <c r="C30" s="48">
        <v>109.9</v>
      </c>
      <c r="D30" s="48">
        <v>74.599999999999994</v>
      </c>
      <c r="E30" s="48">
        <v>57</v>
      </c>
      <c r="F30" s="48">
        <v>46.4</v>
      </c>
      <c r="G30" s="48">
        <v>39.4</v>
      </c>
      <c r="H30" s="48">
        <v>34.299999999999997</v>
      </c>
      <c r="I30" s="48">
        <v>30.6</v>
      </c>
      <c r="J30" s="48">
        <v>27.7</v>
      </c>
      <c r="K30" s="48">
        <v>25.3</v>
      </c>
      <c r="L30" s="48">
        <v>23.4</v>
      </c>
      <c r="M30" s="48">
        <v>21.8</v>
      </c>
      <c r="N30" s="48">
        <v>20.5</v>
      </c>
      <c r="O30" s="48">
        <v>19.399999999999999</v>
      </c>
      <c r="P30" s="48">
        <v>18.399999999999999</v>
      </c>
      <c r="Q30" s="48">
        <v>17.5</v>
      </c>
      <c r="R30" s="48">
        <v>16.8</v>
      </c>
      <c r="S30" s="48">
        <v>16.100000000000001</v>
      </c>
      <c r="T30" s="48">
        <v>15.5</v>
      </c>
      <c r="U30" s="48">
        <v>15</v>
      </c>
    </row>
    <row r="31" spans="1:21" x14ac:dyDescent="0.25">
      <c r="A31" s="35">
        <v>24</v>
      </c>
      <c r="B31" s="48">
        <v>219</v>
      </c>
      <c r="C31" s="48">
        <v>111.5</v>
      </c>
      <c r="D31" s="48">
        <v>75.7</v>
      </c>
      <c r="E31" s="48">
        <v>57.8</v>
      </c>
      <c r="F31" s="48">
        <v>47.1</v>
      </c>
      <c r="G31" s="48">
        <v>39.9</v>
      </c>
      <c r="H31" s="48">
        <v>34.799999999999997</v>
      </c>
      <c r="I31" s="48">
        <v>31</v>
      </c>
      <c r="J31" s="48">
        <v>28.1</v>
      </c>
      <c r="K31" s="48">
        <v>25.7</v>
      </c>
      <c r="L31" s="48">
        <v>23.8</v>
      </c>
      <c r="M31" s="48">
        <v>22.2</v>
      </c>
      <c r="N31" s="48">
        <v>20.8</v>
      </c>
      <c r="O31" s="48">
        <v>19.7</v>
      </c>
      <c r="P31" s="48">
        <v>18.7</v>
      </c>
      <c r="Q31" s="48">
        <v>17.8</v>
      </c>
      <c r="R31" s="48">
        <v>17</v>
      </c>
      <c r="S31" s="48">
        <v>16.3</v>
      </c>
      <c r="T31" s="48">
        <v>15.7</v>
      </c>
      <c r="U31" s="48">
        <v>15.2</v>
      </c>
    </row>
    <row r="32" spans="1:21" x14ac:dyDescent="0.25">
      <c r="A32" s="35">
        <v>25</v>
      </c>
      <c r="B32" s="48">
        <v>222.2</v>
      </c>
      <c r="C32" s="48">
        <v>113.1</v>
      </c>
      <c r="D32" s="48">
        <v>76.8</v>
      </c>
      <c r="E32" s="48">
        <v>58.6</v>
      </c>
      <c r="F32" s="48">
        <v>47.8</v>
      </c>
      <c r="G32" s="48">
        <v>40.5</v>
      </c>
      <c r="H32" s="48">
        <v>35.4</v>
      </c>
      <c r="I32" s="48">
        <v>31.5</v>
      </c>
      <c r="J32" s="48">
        <v>28.5</v>
      </c>
      <c r="K32" s="48">
        <v>26.1</v>
      </c>
      <c r="L32" s="48">
        <v>24.1</v>
      </c>
      <c r="M32" s="48">
        <v>22.5</v>
      </c>
      <c r="N32" s="48">
        <v>21.1</v>
      </c>
      <c r="O32" s="48">
        <v>19.899999999999999</v>
      </c>
      <c r="P32" s="48">
        <v>18.899999999999999</v>
      </c>
      <c r="Q32" s="48">
        <v>18.100000000000001</v>
      </c>
      <c r="R32" s="48">
        <v>17.3</v>
      </c>
      <c r="S32" s="48">
        <v>16.600000000000001</v>
      </c>
      <c r="T32" s="48">
        <v>16</v>
      </c>
      <c r="U32" s="48">
        <v>15.4</v>
      </c>
    </row>
    <row r="33" spans="1:21" x14ac:dyDescent="0.25">
      <c r="A33" s="35">
        <v>26</v>
      </c>
      <c r="B33" s="48">
        <v>225.4</v>
      </c>
      <c r="C33" s="48">
        <v>114.8</v>
      </c>
      <c r="D33" s="48">
        <v>77.900000000000006</v>
      </c>
      <c r="E33" s="48">
        <v>59.5</v>
      </c>
      <c r="F33" s="48">
        <v>48.5</v>
      </c>
      <c r="G33" s="48">
        <v>41.1</v>
      </c>
      <c r="H33" s="48">
        <v>35.9</v>
      </c>
      <c r="I33" s="48">
        <v>31.9</v>
      </c>
      <c r="J33" s="48">
        <v>28.9</v>
      </c>
      <c r="K33" s="48">
        <v>26.5</v>
      </c>
      <c r="L33" s="48">
        <v>24.5</v>
      </c>
      <c r="M33" s="48">
        <v>22.8</v>
      </c>
      <c r="N33" s="48">
        <v>21.4</v>
      </c>
      <c r="O33" s="48">
        <v>20.2</v>
      </c>
      <c r="P33" s="48">
        <v>19.2</v>
      </c>
      <c r="Q33" s="48">
        <v>18.3</v>
      </c>
      <c r="R33" s="48">
        <v>17.5</v>
      </c>
      <c r="S33" s="48">
        <v>16.8</v>
      </c>
      <c r="T33" s="48">
        <v>16.2</v>
      </c>
      <c r="U33" s="48">
        <v>15.7</v>
      </c>
    </row>
    <row r="34" spans="1:21" x14ac:dyDescent="0.25">
      <c r="A34" s="35">
        <v>27</v>
      </c>
      <c r="B34" s="48">
        <v>228.7</v>
      </c>
      <c r="C34" s="48">
        <v>116.5</v>
      </c>
      <c r="D34" s="48">
        <v>79.099999999999994</v>
      </c>
      <c r="E34" s="48">
        <v>60.4</v>
      </c>
      <c r="F34" s="48">
        <v>49.2</v>
      </c>
      <c r="G34" s="48">
        <v>41.7</v>
      </c>
      <c r="H34" s="48">
        <v>36.4</v>
      </c>
      <c r="I34" s="48">
        <v>32.4</v>
      </c>
      <c r="J34" s="48">
        <v>29.3</v>
      </c>
      <c r="K34" s="48">
        <v>26.8</v>
      </c>
      <c r="L34" s="48">
        <v>24.8</v>
      </c>
      <c r="M34" s="48">
        <v>23.2</v>
      </c>
      <c r="N34" s="48">
        <v>21.7</v>
      </c>
      <c r="O34" s="48">
        <v>20.5</v>
      </c>
      <c r="P34" s="48">
        <v>19.5</v>
      </c>
      <c r="Q34" s="48">
        <v>18.600000000000001</v>
      </c>
      <c r="R34" s="48">
        <v>17.8</v>
      </c>
      <c r="S34" s="48">
        <v>17.100000000000001</v>
      </c>
      <c r="T34" s="48">
        <v>16.5</v>
      </c>
      <c r="U34" s="48">
        <v>15.9</v>
      </c>
    </row>
    <row r="35" spans="1:21" x14ac:dyDescent="0.25">
      <c r="A35" s="35">
        <v>28</v>
      </c>
      <c r="B35" s="48">
        <v>232</v>
      </c>
      <c r="C35" s="48">
        <v>118.1</v>
      </c>
      <c r="D35" s="48">
        <v>80.2</v>
      </c>
      <c r="E35" s="48">
        <v>61.2</v>
      </c>
      <c r="F35" s="48">
        <v>49.9</v>
      </c>
      <c r="G35" s="48">
        <v>42.3</v>
      </c>
      <c r="H35" s="48">
        <v>36.9</v>
      </c>
      <c r="I35" s="48">
        <v>32.9</v>
      </c>
      <c r="J35" s="48">
        <v>29.7</v>
      </c>
      <c r="K35" s="48">
        <v>27.2</v>
      </c>
      <c r="L35" s="48">
        <v>25.2</v>
      </c>
      <c r="M35" s="48">
        <v>23.5</v>
      </c>
      <c r="N35" s="48">
        <v>22.1</v>
      </c>
      <c r="O35" s="48">
        <v>20.8</v>
      </c>
      <c r="P35" s="48">
        <v>19.8</v>
      </c>
      <c r="Q35" s="48">
        <v>18.899999999999999</v>
      </c>
      <c r="R35" s="48">
        <v>18.100000000000001</v>
      </c>
      <c r="S35" s="48">
        <v>17.3</v>
      </c>
      <c r="T35" s="48">
        <v>16.7</v>
      </c>
      <c r="U35" s="48">
        <v>16.100000000000001</v>
      </c>
    </row>
    <row r="36" spans="1:21" x14ac:dyDescent="0.25">
      <c r="A36" s="35">
        <v>29</v>
      </c>
      <c r="B36" s="48">
        <v>235.4</v>
      </c>
      <c r="C36" s="48">
        <v>119.9</v>
      </c>
      <c r="D36" s="48">
        <v>81.400000000000006</v>
      </c>
      <c r="E36" s="48">
        <v>62.1</v>
      </c>
      <c r="F36" s="48">
        <v>50.6</v>
      </c>
      <c r="G36" s="48">
        <v>42.9</v>
      </c>
      <c r="H36" s="48">
        <v>37.5</v>
      </c>
      <c r="I36" s="48">
        <v>33.4</v>
      </c>
      <c r="J36" s="48">
        <v>30.2</v>
      </c>
      <c r="K36" s="48">
        <v>27.6</v>
      </c>
      <c r="L36" s="48">
        <v>25.6</v>
      </c>
      <c r="M36" s="48">
        <v>23.8</v>
      </c>
      <c r="N36" s="48">
        <v>22.4</v>
      </c>
      <c r="O36" s="48">
        <v>21.1</v>
      </c>
      <c r="P36" s="48">
        <v>20.100000000000001</v>
      </c>
      <c r="Q36" s="48">
        <v>19.100000000000001</v>
      </c>
      <c r="R36" s="48">
        <v>18.3</v>
      </c>
      <c r="S36" s="48">
        <v>17.600000000000001</v>
      </c>
      <c r="T36" s="48">
        <v>16.899999999999999</v>
      </c>
      <c r="U36" s="48">
        <v>16.399999999999999</v>
      </c>
    </row>
    <row r="37" spans="1:21" x14ac:dyDescent="0.25">
      <c r="A37" s="35">
        <v>30</v>
      </c>
      <c r="B37" s="48">
        <v>238.8</v>
      </c>
      <c r="C37" s="48">
        <v>121.6</v>
      </c>
      <c r="D37" s="48">
        <v>82.5</v>
      </c>
      <c r="E37" s="48">
        <v>63</v>
      </c>
      <c r="F37" s="48">
        <v>51.3</v>
      </c>
      <c r="G37" s="48">
        <v>43.6</v>
      </c>
      <c r="H37" s="48">
        <v>38</v>
      </c>
      <c r="I37" s="48">
        <v>33.799999999999997</v>
      </c>
      <c r="J37" s="48">
        <v>30.6</v>
      </c>
      <c r="K37" s="48">
        <v>28</v>
      </c>
      <c r="L37" s="48">
        <v>25.9</v>
      </c>
      <c r="M37" s="48">
        <v>24.2</v>
      </c>
      <c r="N37" s="48">
        <v>22.7</v>
      </c>
      <c r="O37" s="48">
        <v>21.5</v>
      </c>
      <c r="P37" s="48">
        <v>20.399999999999999</v>
      </c>
      <c r="Q37" s="48">
        <v>19.399999999999999</v>
      </c>
      <c r="R37" s="48">
        <v>18.600000000000001</v>
      </c>
      <c r="S37" s="48">
        <v>17.899999999999999</v>
      </c>
      <c r="T37" s="48">
        <v>17.2</v>
      </c>
      <c r="U37" s="48">
        <v>16.600000000000001</v>
      </c>
    </row>
    <row r="38" spans="1:21" x14ac:dyDescent="0.25">
      <c r="A38" s="35">
        <v>31</v>
      </c>
      <c r="B38" s="48">
        <v>242.2</v>
      </c>
      <c r="C38" s="48">
        <v>123.3</v>
      </c>
      <c r="D38" s="48">
        <v>83.7</v>
      </c>
      <c r="E38" s="48">
        <v>63.9</v>
      </c>
      <c r="F38" s="48">
        <v>52.1</v>
      </c>
      <c r="G38" s="48">
        <v>44.2</v>
      </c>
      <c r="H38" s="48">
        <v>38.6</v>
      </c>
      <c r="I38" s="48">
        <v>34.299999999999997</v>
      </c>
      <c r="J38" s="48">
        <v>31.1</v>
      </c>
      <c r="K38" s="48">
        <v>28.5</v>
      </c>
      <c r="L38" s="48">
        <v>26.3</v>
      </c>
      <c r="M38" s="48">
        <v>24.5</v>
      </c>
      <c r="N38" s="48">
        <v>23</v>
      </c>
      <c r="O38" s="48">
        <v>21.8</v>
      </c>
      <c r="P38" s="48">
        <v>20.7</v>
      </c>
      <c r="Q38" s="48">
        <v>19.7</v>
      </c>
      <c r="R38" s="48">
        <v>18.899999999999999</v>
      </c>
      <c r="S38" s="48">
        <v>18.100000000000001</v>
      </c>
      <c r="T38" s="48">
        <v>17.5</v>
      </c>
      <c r="U38" s="48">
        <v>16.899999999999999</v>
      </c>
    </row>
    <row r="39" spans="1:21" x14ac:dyDescent="0.25">
      <c r="A39" s="35">
        <v>32</v>
      </c>
      <c r="B39" s="48">
        <v>245.7</v>
      </c>
      <c r="C39" s="48">
        <v>125.1</v>
      </c>
      <c r="D39" s="48">
        <v>84.9</v>
      </c>
      <c r="E39" s="48">
        <v>64.900000000000006</v>
      </c>
      <c r="F39" s="48">
        <v>52.8</v>
      </c>
      <c r="G39" s="48">
        <v>44.8</v>
      </c>
      <c r="H39" s="48">
        <v>39.1</v>
      </c>
      <c r="I39" s="48">
        <v>34.799999999999997</v>
      </c>
      <c r="J39" s="48">
        <v>31.5</v>
      </c>
      <c r="K39" s="48">
        <v>28.9</v>
      </c>
      <c r="L39" s="48">
        <v>26.7</v>
      </c>
      <c r="M39" s="48">
        <v>24.9</v>
      </c>
      <c r="N39" s="48">
        <v>23.4</v>
      </c>
      <c r="O39" s="48">
        <v>22.1</v>
      </c>
      <c r="P39" s="48">
        <v>21</v>
      </c>
      <c r="Q39" s="48">
        <v>20</v>
      </c>
      <c r="R39" s="48">
        <v>19.100000000000001</v>
      </c>
      <c r="S39" s="48">
        <v>18.399999999999999</v>
      </c>
      <c r="T39" s="48">
        <v>17.7</v>
      </c>
      <c r="U39" s="48">
        <v>17.100000000000001</v>
      </c>
    </row>
    <row r="40" spans="1:21" x14ac:dyDescent="0.25">
      <c r="A40" s="35">
        <v>33</v>
      </c>
      <c r="B40" s="48">
        <v>249.2</v>
      </c>
      <c r="C40" s="48">
        <v>126.9</v>
      </c>
      <c r="D40" s="48">
        <v>86.2</v>
      </c>
      <c r="E40" s="48">
        <v>65.8</v>
      </c>
      <c r="F40" s="48">
        <v>53.6</v>
      </c>
      <c r="G40" s="48">
        <v>45.5</v>
      </c>
      <c r="H40" s="48">
        <v>39.700000000000003</v>
      </c>
      <c r="I40" s="48">
        <v>35.299999999999997</v>
      </c>
      <c r="J40" s="48">
        <v>32</v>
      </c>
      <c r="K40" s="48">
        <v>29.3</v>
      </c>
      <c r="L40" s="48">
        <v>27.1</v>
      </c>
      <c r="M40" s="48">
        <v>25.3</v>
      </c>
      <c r="N40" s="48">
        <v>23.7</v>
      </c>
      <c r="O40" s="48">
        <v>22.4</v>
      </c>
      <c r="P40" s="48">
        <v>21.3</v>
      </c>
      <c r="Q40" s="48">
        <v>20.3</v>
      </c>
      <c r="R40" s="48">
        <v>19.399999999999999</v>
      </c>
      <c r="S40" s="48">
        <v>18.7</v>
      </c>
      <c r="T40" s="48">
        <v>18</v>
      </c>
      <c r="U40" s="48">
        <v>17.399999999999999</v>
      </c>
    </row>
    <row r="41" spans="1:21" x14ac:dyDescent="0.25">
      <c r="A41" s="35">
        <v>34</v>
      </c>
      <c r="B41" s="48">
        <v>252.8</v>
      </c>
      <c r="C41" s="48">
        <v>128.69999999999999</v>
      </c>
      <c r="D41" s="48">
        <v>87.4</v>
      </c>
      <c r="E41" s="48">
        <v>66.8</v>
      </c>
      <c r="F41" s="48">
        <v>54.4</v>
      </c>
      <c r="G41" s="48">
        <v>46.1</v>
      </c>
      <c r="H41" s="48">
        <v>40.299999999999997</v>
      </c>
      <c r="I41" s="48">
        <v>35.9</v>
      </c>
      <c r="J41" s="48">
        <v>32.4</v>
      </c>
      <c r="K41" s="48">
        <v>29.7</v>
      </c>
      <c r="L41" s="48">
        <v>27.5</v>
      </c>
      <c r="M41" s="48">
        <v>25.6</v>
      </c>
      <c r="N41" s="48">
        <v>24.1</v>
      </c>
      <c r="O41" s="48">
        <v>22.7</v>
      </c>
      <c r="P41" s="48">
        <v>21.6</v>
      </c>
      <c r="Q41" s="48">
        <v>20.6</v>
      </c>
      <c r="R41" s="48">
        <v>19.7</v>
      </c>
      <c r="S41" s="48">
        <v>18.899999999999999</v>
      </c>
      <c r="T41" s="48">
        <v>18.2</v>
      </c>
      <c r="U41" s="48">
        <v>17.600000000000001</v>
      </c>
    </row>
    <row r="42" spans="1:21" x14ac:dyDescent="0.25">
      <c r="A42" s="35">
        <v>35</v>
      </c>
      <c r="B42" s="48">
        <v>256.39999999999998</v>
      </c>
      <c r="C42" s="48">
        <v>130.6</v>
      </c>
      <c r="D42" s="48">
        <v>88.7</v>
      </c>
      <c r="E42" s="48">
        <v>67.7</v>
      </c>
      <c r="F42" s="48">
        <v>55.2</v>
      </c>
      <c r="G42" s="48">
        <v>46.8</v>
      </c>
      <c r="H42" s="48">
        <v>40.799999999999997</v>
      </c>
      <c r="I42" s="48">
        <v>36.4</v>
      </c>
      <c r="J42" s="48">
        <v>32.9</v>
      </c>
      <c r="K42" s="48">
        <v>30.1</v>
      </c>
      <c r="L42" s="48">
        <v>27.9</v>
      </c>
      <c r="M42" s="48">
        <v>26</v>
      </c>
      <c r="N42" s="48">
        <v>24.4</v>
      </c>
      <c r="O42" s="48">
        <v>23.1</v>
      </c>
      <c r="P42" s="48">
        <v>21.9</v>
      </c>
      <c r="Q42" s="48">
        <v>20.9</v>
      </c>
      <c r="R42" s="48">
        <v>20</v>
      </c>
      <c r="S42" s="48">
        <v>19.2</v>
      </c>
      <c r="T42" s="48">
        <v>18.5</v>
      </c>
      <c r="U42" s="48">
        <v>17.899999999999999</v>
      </c>
    </row>
    <row r="43" spans="1:21" x14ac:dyDescent="0.25">
      <c r="A43" s="35">
        <v>36</v>
      </c>
      <c r="B43" s="48">
        <v>260.10000000000002</v>
      </c>
      <c r="C43" s="48">
        <v>132.4</v>
      </c>
      <c r="D43" s="48">
        <v>89.9</v>
      </c>
      <c r="E43" s="48">
        <v>68.7</v>
      </c>
      <c r="F43" s="48">
        <v>55.9</v>
      </c>
      <c r="G43" s="48">
        <v>47.5</v>
      </c>
      <c r="H43" s="48">
        <v>41.4</v>
      </c>
      <c r="I43" s="48">
        <v>36.9</v>
      </c>
      <c r="J43" s="48">
        <v>33.4</v>
      </c>
      <c r="K43" s="48">
        <v>30.6</v>
      </c>
      <c r="L43" s="48">
        <v>28.3</v>
      </c>
      <c r="M43" s="48">
        <v>26.4</v>
      </c>
      <c r="N43" s="48">
        <v>24.8</v>
      </c>
      <c r="O43" s="48">
        <v>23.4</v>
      </c>
      <c r="P43" s="48">
        <v>22.2</v>
      </c>
      <c r="Q43" s="48">
        <v>21.2</v>
      </c>
      <c r="R43" s="48">
        <v>20.3</v>
      </c>
      <c r="S43" s="48">
        <v>19.5</v>
      </c>
      <c r="T43" s="48">
        <v>18.8</v>
      </c>
      <c r="U43" s="48">
        <v>18.2</v>
      </c>
    </row>
    <row r="44" spans="1:21" x14ac:dyDescent="0.25">
      <c r="A44" s="35">
        <v>37</v>
      </c>
      <c r="B44" s="48">
        <v>263.8</v>
      </c>
      <c r="C44" s="48">
        <v>134.30000000000001</v>
      </c>
      <c r="D44" s="48">
        <v>91.2</v>
      </c>
      <c r="E44" s="48">
        <v>69.7</v>
      </c>
      <c r="F44" s="48">
        <v>56.7</v>
      </c>
      <c r="G44" s="48">
        <v>48.1</v>
      </c>
      <c r="H44" s="48">
        <v>42</v>
      </c>
      <c r="I44" s="48">
        <v>37.4</v>
      </c>
      <c r="J44" s="48">
        <v>33.9</v>
      </c>
      <c r="K44" s="48">
        <v>31</v>
      </c>
      <c r="L44" s="48">
        <v>28.7</v>
      </c>
      <c r="M44" s="48">
        <v>26.8</v>
      </c>
      <c r="N44" s="48">
        <v>25.2</v>
      </c>
      <c r="O44" s="48">
        <v>23.8</v>
      </c>
      <c r="P44" s="48">
        <v>22.6</v>
      </c>
      <c r="Q44" s="48">
        <v>21.5</v>
      </c>
      <c r="R44" s="48">
        <v>20.6</v>
      </c>
      <c r="S44" s="48">
        <v>19.8</v>
      </c>
      <c r="T44" s="48">
        <v>19.100000000000001</v>
      </c>
      <c r="U44" s="48">
        <v>18.399999999999999</v>
      </c>
    </row>
    <row r="45" spans="1:21" x14ac:dyDescent="0.25">
      <c r="A45" s="35">
        <v>38</v>
      </c>
      <c r="B45" s="48">
        <v>267.5</v>
      </c>
      <c r="C45" s="48">
        <v>136.19999999999999</v>
      </c>
      <c r="D45" s="48">
        <v>92.5</v>
      </c>
      <c r="E45" s="48">
        <v>70.7</v>
      </c>
      <c r="F45" s="48">
        <v>57.6</v>
      </c>
      <c r="G45" s="48">
        <v>48.8</v>
      </c>
      <c r="H45" s="48">
        <v>42.6</v>
      </c>
      <c r="I45" s="48">
        <v>38</v>
      </c>
      <c r="J45" s="48">
        <v>34.4</v>
      </c>
      <c r="K45" s="48">
        <v>31.5</v>
      </c>
      <c r="L45" s="48">
        <v>29.1</v>
      </c>
      <c r="M45" s="48">
        <v>27.2</v>
      </c>
      <c r="N45" s="48">
        <v>25.5</v>
      </c>
      <c r="O45" s="48">
        <v>24.1</v>
      </c>
      <c r="P45" s="48">
        <v>22.9</v>
      </c>
      <c r="Q45" s="48">
        <v>21.9</v>
      </c>
      <c r="R45" s="48">
        <v>20.9</v>
      </c>
      <c r="S45" s="48">
        <v>20.100000000000001</v>
      </c>
      <c r="T45" s="48">
        <v>19.399999999999999</v>
      </c>
      <c r="U45" s="48">
        <v>18.7</v>
      </c>
    </row>
    <row r="46" spans="1:21" x14ac:dyDescent="0.25">
      <c r="A46" s="35">
        <v>39</v>
      </c>
      <c r="B46" s="48">
        <v>271.3</v>
      </c>
      <c r="C46" s="48">
        <v>138.19999999999999</v>
      </c>
      <c r="D46" s="48">
        <v>93.8</v>
      </c>
      <c r="E46" s="48">
        <v>71.7</v>
      </c>
      <c r="F46" s="48">
        <v>58.4</v>
      </c>
      <c r="G46" s="48">
        <v>49.5</v>
      </c>
      <c r="H46" s="48">
        <v>43.2</v>
      </c>
      <c r="I46" s="48">
        <v>38.5</v>
      </c>
      <c r="J46" s="48">
        <v>34.9</v>
      </c>
      <c r="K46" s="48">
        <v>31.9</v>
      </c>
      <c r="L46" s="48">
        <v>29.5</v>
      </c>
      <c r="M46" s="48">
        <v>27.6</v>
      </c>
      <c r="N46" s="48">
        <v>25.9</v>
      </c>
      <c r="O46" s="48">
        <v>24.5</v>
      </c>
      <c r="P46" s="48">
        <v>23.3</v>
      </c>
      <c r="Q46" s="48">
        <v>22.2</v>
      </c>
      <c r="R46" s="48">
        <v>21.2</v>
      </c>
      <c r="S46" s="48">
        <v>20.399999999999999</v>
      </c>
      <c r="T46" s="48">
        <v>19.7</v>
      </c>
      <c r="U46" s="48">
        <v>19</v>
      </c>
    </row>
    <row r="47" spans="1:21" x14ac:dyDescent="0.25">
      <c r="A47" s="35">
        <v>40</v>
      </c>
      <c r="B47" s="48">
        <v>275.10000000000002</v>
      </c>
      <c r="C47" s="48">
        <v>140.1</v>
      </c>
      <c r="D47" s="48">
        <v>95.1</v>
      </c>
      <c r="E47" s="48">
        <v>72.7</v>
      </c>
      <c r="F47" s="48">
        <v>59.2</v>
      </c>
      <c r="G47" s="48">
        <v>50.2</v>
      </c>
      <c r="H47" s="48">
        <v>43.9</v>
      </c>
      <c r="I47" s="48">
        <v>39.1</v>
      </c>
      <c r="J47" s="48">
        <v>35.4</v>
      </c>
      <c r="K47" s="48">
        <v>32.4</v>
      </c>
      <c r="L47" s="48">
        <v>30</v>
      </c>
      <c r="M47" s="48">
        <v>28</v>
      </c>
      <c r="N47" s="48">
        <v>26.3</v>
      </c>
      <c r="O47" s="48">
        <v>24.8</v>
      </c>
      <c r="P47" s="48">
        <v>23.6</v>
      </c>
      <c r="Q47" s="48">
        <v>22.5</v>
      </c>
      <c r="R47" s="48">
        <v>21.6</v>
      </c>
      <c r="S47" s="48">
        <v>20.7</v>
      </c>
      <c r="T47" s="48">
        <v>20</v>
      </c>
      <c r="U47" s="48">
        <v>19.3</v>
      </c>
    </row>
    <row r="48" spans="1:21" x14ac:dyDescent="0.25">
      <c r="A48" s="35">
        <v>41</v>
      </c>
      <c r="B48" s="48">
        <v>279</v>
      </c>
      <c r="C48" s="48">
        <v>142.1</v>
      </c>
      <c r="D48" s="48">
        <v>96.5</v>
      </c>
      <c r="E48" s="48">
        <v>73.7</v>
      </c>
      <c r="F48" s="48">
        <v>60.1</v>
      </c>
      <c r="G48" s="48">
        <v>51</v>
      </c>
      <c r="H48" s="48">
        <v>44.5</v>
      </c>
      <c r="I48" s="48">
        <v>39.6</v>
      </c>
      <c r="J48" s="48">
        <v>35.9</v>
      </c>
      <c r="K48" s="48">
        <v>32.9</v>
      </c>
      <c r="L48" s="48">
        <v>30.4</v>
      </c>
      <c r="M48" s="48">
        <v>28.4</v>
      </c>
      <c r="N48" s="48">
        <v>26.7</v>
      </c>
      <c r="O48" s="48">
        <v>25.2</v>
      </c>
      <c r="P48" s="48">
        <v>24</v>
      </c>
      <c r="Q48" s="48">
        <v>22.9</v>
      </c>
      <c r="R48" s="48">
        <v>21.9</v>
      </c>
      <c r="S48" s="48">
        <v>21.1</v>
      </c>
      <c r="T48" s="48">
        <v>20.3</v>
      </c>
      <c r="U48" s="48">
        <v>19.600000000000001</v>
      </c>
    </row>
    <row r="49" spans="1:21" x14ac:dyDescent="0.25">
      <c r="A49" s="35">
        <v>42</v>
      </c>
      <c r="B49" s="48">
        <v>282.89999999999998</v>
      </c>
      <c r="C49" s="48">
        <v>144.1</v>
      </c>
      <c r="D49" s="48">
        <v>97.9</v>
      </c>
      <c r="E49" s="48">
        <v>74.8</v>
      </c>
      <c r="F49" s="48">
        <v>60.9</v>
      </c>
      <c r="G49" s="48">
        <v>51.7</v>
      </c>
      <c r="H49" s="48">
        <v>45.1</v>
      </c>
      <c r="I49" s="48">
        <v>40.200000000000003</v>
      </c>
      <c r="J49" s="48">
        <v>36.4</v>
      </c>
      <c r="K49" s="48">
        <v>33.4</v>
      </c>
      <c r="L49" s="48">
        <v>30.9</v>
      </c>
      <c r="M49" s="48">
        <v>28.8</v>
      </c>
      <c r="N49" s="48">
        <v>27.1</v>
      </c>
      <c r="O49" s="48">
        <v>25.6</v>
      </c>
      <c r="P49" s="48">
        <v>24.3</v>
      </c>
      <c r="Q49" s="48">
        <v>23.2</v>
      </c>
      <c r="R49" s="48">
        <v>22.3</v>
      </c>
      <c r="S49" s="48">
        <v>21.4</v>
      </c>
      <c r="T49" s="48">
        <v>20.6</v>
      </c>
      <c r="U49" s="48">
        <v>20</v>
      </c>
    </row>
    <row r="50" spans="1:21" x14ac:dyDescent="0.25">
      <c r="A50" s="35">
        <v>43</v>
      </c>
      <c r="B50" s="48">
        <v>286.89999999999998</v>
      </c>
      <c r="C50" s="48">
        <v>146.1</v>
      </c>
      <c r="D50" s="48">
        <v>99.3</v>
      </c>
      <c r="E50" s="48">
        <v>75.8</v>
      </c>
      <c r="F50" s="48">
        <v>61.8</v>
      </c>
      <c r="G50" s="48">
        <v>52.5</v>
      </c>
      <c r="H50" s="48">
        <v>45.8</v>
      </c>
      <c r="I50" s="48">
        <v>40.799999999999997</v>
      </c>
      <c r="J50" s="48">
        <v>36.9</v>
      </c>
      <c r="K50" s="48">
        <v>33.9</v>
      </c>
      <c r="L50" s="48">
        <v>31.3</v>
      </c>
      <c r="M50" s="48">
        <v>29.3</v>
      </c>
      <c r="N50" s="48">
        <v>27.5</v>
      </c>
      <c r="O50" s="48">
        <v>26</v>
      </c>
      <c r="P50" s="48">
        <v>24.7</v>
      </c>
      <c r="Q50" s="48">
        <v>23.6</v>
      </c>
      <c r="R50" s="48">
        <v>22.6</v>
      </c>
      <c r="S50" s="48">
        <v>21.7</v>
      </c>
      <c r="T50" s="48">
        <v>21</v>
      </c>
      <c r="U50" s="48">
        <v>20.3</v>
      </c>
    </row>
    <row r="51" spans="1:21" x14ac:dyDescent="0.25">
      <c r="A51" s="35">
        <v>44</v>
      </c>
      <c r="B51" s="48">
        <v>290.89999999999998</v>
      </c>
      <c r="C51" s="48">
        <v>148.19999999999999</v>
      </c>
      <c r="D51" s="48">
        <v>100.7</v>
      </c>
      <c r="E51" s="48">
        <v>76.900000000000006</v>
      </c>
      <c r="F51" s="48">
        <v>62.7</v>
      </c>
      <c r="G51" s="48">
        <v>53.2</v>
      </c>
      <c r="H51" s="48">
        <v>46.5</v>
      </c>
      <c r="I51" s="48">
        <v>41.4</v>
      </c>
      <c r="J51" s="48">
        <v>37.5</v>
      </c>
      <c r="K51" s="48">
        <v>34.4</v>
      </c>
      <c r="L51" s="48">
        <v>31.8</v>
      </c>
      <c r="M51" s="48">
        <v>29.7</v>
      </c>
      <c r="N51" s="48">
        <v>27.9</v>
      </c>
      <c r="O51" s="48">
        <v>26.4</v>
      </c>
      <c r="P51" s="48">
        <v>25.1</v>
      </c>
      <c r="Q51" s="48">
        <v>24</v>
      </c>
      <c r="R51" s="48">
        <v>23</v>
      </c>
      <c r="S51" s="48">
        <v>22.1</v>
      </c>
      <c r="T51" s="48">
        <v>21.3</v>
      </c>
      <c r="U51" s="48">
        <v>20.6</v>
      </c>
    </row>
    <row r="52" spans="1:21" x14ac:dyDescent="0.25">
      <c r="A52" s="35">
        <v>45</v>
      </c>
      <c r="B52" s="48">
        <v>294.89999999999998</v>
      </c>
      <c r="C52" s="48">
        <v>150.30000000000001</v>
      </c>
      <c r="D52" s="48">
        <v>102.1</v>
      </c>
      <c r="E52" s="48">
        <v>78</v>
      </c>
      <c r="F52" s="48">
        <v>63.6</v>
      </c>
      <c r="G52" s="48">
        <v>54</v>
      </c>
      <c r="H52" s="48">
        <v>47.1</v>
      </c>
      <c r="I52" s="48">
        <v>42</v>
      </c>
      <c r="J52" s="48">
        <v>38</v>
      </c>
      <c r="K52" s="48">
        <v>34.9</v>
      </c>
      <c r="L52" s="48">
        <v>32.299999999999997</v>
      </c>
      <c r="M52" s="48">
        <v>30.2</v>
      </c>
      <c r="N52" s="48">
        <v>28.4</v>
      </c>
      <c r="O52" s="48">
        <v>26.8</v>
      </c>
      <c r="P52" s="48">
        <v>25.5</v>
      </c>
      <c r="Q52" s="48">
        <v>24.3</v>
      </c>
      <c r="R52" s="48">
        <v>23.3</v>
      </c>
      <c r="S52" s="48">
        <v>22.4</v>
      </c>
      <c r="T52" s="48">
        <v>21.7</v>
      </c>
      <c r="U52" s="48">
        <v>20.9</v>
      </c>
    </row>
    <row r="53" spans="1:21" x14ac:dyDescent="0.25">
      <c r="A53" s="35">
        <v>46</v>
      </c>
      <c r="B53" s="48">
        <v>299</v>
      </c>
      <c r="C53" s="48">
        <v>152.30000000000001</v>
      </c>
      <c r="D53" s="48">
        <v>103.5</v>
      </c>
      <c r="E53" s="48">
        <v>79.099999999999994</v>
      </c>
      <c r="F53" s="48">
        <v>64.5</v>
      </c>
      <c r="G53" s="48">
        <v>54.7</v>
      </c>
      <c r="H53" s="48">
        <v>47.8</v>
      </c>
      <c r="I53" s="48">
        <v>42.6</v>
      </c>
      <c r="J53" s="48">
        <v>38.6</v>
      </c>
      <c r="K53" s="48">
        <v>35.4</v>
      </c>
      <c r="L53" s="48">
        <v>32.799999999999997</v>
      </c>
      <c r="M53" s="48">
        <v>30.6</v>
      </c>
      <c r="N53" s="48">
        <v>28.8</v>
      </c>
      <c r="O53" s="48">
        <v>27.2</v>
      </c>
      <c r="P53" s="48">
        <v>25.9</v>
      </c>
      <c r="Q53" s="48">
        <v>24.7</v>
      </c>
      <c r="R53" s="48">
        <v>23.7</v>
      </c>
      <c r="S53" s="48">
        <v>22.8</v>
      </c>
      <c r="T53" s="48">
        <v>22</v>
      </c>
      <c r="U53" s="48">
        <v>21.3</v>
      </c>
    </row>
    <row r="54" spans="1:21" x14ac:dyDescent="0.25">
      <c r="A54" s="35">
        <v>47</v>
      </c>
      <c r="B54" s="48">
        <v>303.10000000000002</v>
      </c>
      <c r="C54" s="48">
        <v>154.4</v>
      </c>
      <c r="D54" s="48">
        <v>104.9</v>
      </c>
      <c r="E54" s="48">
        <v>80.2</v>
      </c>
      <c r="F54" s="48">
        <v>65.400000000000006</v>
      </c>
      <c r="G54" s="48">
        <v>55.5</v>
      </c>
      <c r="H54" s="48">
        <v>48.5</v>
      </c>
      <c r="I54" s="48">
        <v>43.3</v>
      </c>
      <c r="J54" s="48">
        <v>39.200000000000003</v>
      </c>
      <c r="K54" s="48">
        <v>35.9</v>
      </c>
      <c r="L54" s="48">
        <v>33.299999999999997</v>
      </c>
      <c r="M54" s="48">
        <v>31.1</v>
      </c>
      <c r="N54" s="48">
        <v>29.2</v>
      </c>
      <c r="O54" s="48">
        <v>27.7</v>
      </c>
      <c r="P54" s="48">
        <v>26.3</v>
      </c>
      <c r="Q54" s="48">
        <v>25.1</v>
      </c>
      <c r="R54" s="48">
        <v>24.1</v>
      </c>
      <c r="S54" s="48">
        <v>23.2</v>
      </c>
      <c r="T54" s="48">
        <v>22.4</v>
      </c>
      <c r="U54" s="48">
        <v>21.6</v>
      </c>
    </row>
    <row r="55" spans="1:21" x14ac:dyDescent="0.25">
      <c r="A55" s="35">
        <v>48</v>
      </c>
      <c r="B55" s="48">
        <v>307.2</v>
      </c>
      <c r="C55" s="48">
        <v>156.6</v>
      </c>
      <c r="D55" s="48">
        <v>106.4</v>
      </c>
      <c r="E55" s="48">
        <v>81.3</v>
      </c>
      <c r="F55" s="48">
        <v>66.3</v>
      </c>
      <c r="G55" s="48">
        <v>56.3</v>
      </c>
      <c r="H55" s="48">
        <v>49.2</v>
      </c>
      <c r="I55" s="48">
        <v>43.9</v>
      </c>
      <c r="J55" s="48">
        <v>39.799999999999997</v>
      </c>
      <c r="K55" s="48">
        <v>36.5</v>
      </c>
      <c r="L55" s="48">
        <v>33.799999999999997</v>
      </c>
      <c r="M55" s="48">
        <v>31.6</v>
      </c>
      <c r="N55" s="48">
        <v>29.7</v>
      </c>
      <c r="O55" s="48">
        <v>28.1</v>
      </c>
      <c r="P55" s="48">
        <v>26.7</v>
      </c>
      <c r="Q55" s="48">
        <v>25.5</v>
      </c>
      <c r="R55" s="48">
        <v>24.5</v>
      </c>
      <c r="S55" s="48">
        <v>23.6</v>
      </c>
      <c r="T55" s="48">
        <v>22.7</v>
      </c>
      <c r="U55" s="48">
        <v>22</v>
      </c>
    </row>
    <row r="56" spans="1:21" x14ac:dyDescent="0.25">
      <c r="A56" s="35">
        <v>49</v>
      </c>
      <c r="B56" s="48">
        <v>311.3</v>
      </c>
      <c r="C56" s="48">
        <v>158.69999999999999</v>
      </c>
      <c r="D56" s="48">
        <v>107.9</v>
      </c>
      <c r="E56" s="48">
        <v>82.5</v>
      </c>
      <c r="F56" s="48">
        <v>67.3</v>
      </c>
      <c r="G56" s="48">
        <v>57.1</v>
      </c>
      <c r="H56" s="48">
        <v>49.9</v>
      </c>
      <c r="I56" s="48">
        <v>44.5</v>
      </c>
      <c r="J56" s="48">
        <v>40.4</v>
      </c>
      <c r="K56" s="48">
        <v>37</v>
      </c>
      <c r="L56" s="48">
        <v>34.299999999999997</v>
      </c>
      <c r="M56" s="48">
        <v>32.1</v>
      </c>
      <c r="N56" s="48">
        <v>30.2</v>
      </c>
      <c r="O56" s="48">
        <v>28.5</v>
      </c>
      <c r="P56" s="48">
        <v>27.1</v>
      </c>
      <c r="Q56" s="48">
        <v>25.9</v>
      </c>
      <c r="R56" s="48">
        <v>24.9</v>
      </c>
      <c r="S56" s="48">
        <v>23.9</v>
      </c>
      <c r="T56" s="48">
        <v>23.1</v>
      </c>
      <c r="U56" s="48"/>
    </row>
    <row r="57" spans="1:21" x14ac:dyDescent="0.25">
      <c r="A57" s="35">
        <v>50</v>
      </c>
      <c r="B57" s="48">
        <v>315.5</v>
      </c>
      <c r="C57" s="48">
        <v>160.9</v>
      </c>
      <c r="D57" s="48">
        <v>109.3</v>
      </c>
      <c r="E57" s="48">
        <v>83.6</v>
      </c>
      <c r="F57" s="48">
        <v>68.2</v>
      </c>
      <c r="G57" s="48">
        <v>58</v>
      </c>
      <c r="H57" s="48">
        <v>50.6</v>
      </c>
      <c r="I57" s="48">
        <v>45.2</v>
      </c>
      <c r="J57" s="48">
        <v>40.9</v>
      </c>
      <c r="K57" s="48">
        <v>37.6</v>
      </c>
      <c r="L57" s="48">
        <v>34.799999999999997</v>
      </c>
      <c r="M57" s="48">
        <v>32.5</v>
      </c>
      <c r="N57" s="48">
        <v>30.6</v>
      </c>
      <c r="O57" s="48">
        <v>29</v>
      </c>
      <c r="P57" s="48">
        <v>27.6</v>
      </c>
      <c r="Q57" s="48">
        <v>26.3</v>
      </c>
      <c r="R57" s="48">
        <v>25.3</v>
      </c>
      <c r="S57" s="48">
        <v>24.3</v>
      </c>
      <c r="T57" s="48"/>
      <c r="U57" s="48"/>
    </row>
    <row r="58" spans="1:21" x14ac:dyDescent="0.25">
      <c r="A58" s="35">
        <v>51</v>
      </c>
      <c r="B58" s="48">
        <v>319.7</v>
      </c>
      <c r="C58" s="48">
        <v>163</v>
      </c>
      <c r="D58" s="48">
        <v>110.8</v>
      </c>
      <c r="E58" s="48">
        <v>84.8</v>
      </c>
      <c r="F58" s="48">
        <v>69.2</v>
      </c>
      <c r="G58" s="48">
        <v>58.8</v>
      </c>
      <c r="H58" s="48">
        <v>51.4</v>
      </c>
      <c r="I58" s="48">
        <v>45.8</v>
      </c>
      <c r="J58" s="48">
        <v>41.5</v>
      </c>
      <c r="K58" s="48">
        <v>38.1</v>
      </c>
      <c r="L58" s="48">
        <v>35.299999999999997</v>
      </c>
      <c r="M58" s="48">
        <v>33</v>
      </c>
      <c r="N58" s="48">
        <v>31.1</v>
      </c>
      <c r="O58" s="48">
        <v>29.4</v>
      </c>
      <c r="P58" s="48">
        <v>28</v>
      </c>
      <c r="Q58" s="48">
        <v>26.8</v>
      </c>
      <c r="R58" s="48">
        <v>25.7</v>
      </c>
      <c r="S58" s="48"/>
      <c r="T58" s="48"/>
      <c r="U58" s="48"/>
    </row>
    <row r="59" spans="1:21" x14ac:dyDescent="0.25">
      <c r="A59" s="35">
        <v>52</v>
      </c>
      <c r="B59" s="48">
        <v>323.89999999999998</v>
      </c>
      <c r="C59" s="48">
        <v>165.2</v>
      </c>
      <c r="D59" s="48">
        <v>112.3</v>
      </c>
      <c r="E59" s="48">
        <v>85.9</v>
      </c>
      <c r="F59" s="48">
        <v>70.099999999999994</v>
      </c>
      <c r="G59" s="48">
        <v>59.6</v>
      </c>
      <c r="H59" s="48">
        <v>52.1</v>
      </c>
      <c r="I59" s="48">
        <v>46.5</v>
      </c>
      <c r="J59" s="48">
        <v>42.2</v>
      </c>
      <c r="K59" s="48">
        <v>38.700000000000003</v>
      </c>
      <c r="L59" s="48">
        <v>35.9</v>
      </c>
      <c r="M59" s="48">
        <v>33.5</v>
      </c>
      <c r="N59" s="48">
        <v>31.6</v>
      </c>
      <c r="O59" s="48">
        <v>29.9</v>
      </c>
      <c r="P59" s="48">
        <v>28.4</v>
      </c>
      <c r="Q59" s="48">
        <v>27.2</v>
      </c>
      <c r="R59" s="48"/>
      <c r="S59" s="48"/>
      <c r="T59" s="48"/>
      <c r="U59" s="48"/>
    </row>
    <row r="60" spans="1:21" x14ac:dyDescent="0.25">
      <c r="A60" s="35">
        <v>53</v>
      </c>
      <c r="B60" s="48">
        <v>328.2</v>
      </c>
      <c r="C60" s="48">
        <v>167.4</v>
      </c>
      <c r="D60" s="48">
        <v>113.9</v>
      </c>
      <c r="E60" s="48">
        <v>87.1</v>
      </c>
      <c r="F60" s="48">
        <v>71.099999999999994</v>
      </c>
      <c r="G60" s="48">
        <v>60.4</v>
      </c>
      <c r="H60" s="48">
        <v>52.8</v>
      </c>
      <c r="I60" s="48">
        <v>47.2</v>
      </c>
      <c r="J60" s="48">
        <v>42.8</v>
      </c>
      <c r="K60" s="48">
        <v>39.299999999999997</v>
      </c>
      <c r="L60" s="48">
        <v>36.4</v>
      </c>
      <c r="M60" s="48">
        <v>34</v>
      </c>
      <c r="N60" s="48">
        <v>32</v>
      </c>
      <c r="O60" s="48">
        <v>30.4</v>
      </c>
      <c r="P60" s="48">
        <v>28.9</v>
      </c>
      <c r="Q60" s="48"/>
      <c r="R60" s="48"/>
      <c r="S60" s="48"/>
      <c r="T60" s="48"/>
      <c r="U60" s="48"/>
    </row>
    <row r="61" spans="1:21" x14ac:dyDescent="0.25">
      <c r="A61" s="35">
        <v>54</v>
      </c>
      <c r="B61" s="48">
        <v>332.5</v>
      </c>
      <c r="C61" s="48">
        <v>169.6</v>
      </c>
      <c r="D61" s="48">
        <v>115.4</v>
      </c>
      <c r="E61" s="48">
        <v>88.3</v>
      </c>
      <c r="F61" s="48">
        <v>72.099999999999994</v>
      </c>
      <c r="G61" s="48">
        <v>61.3</v>
      </c>
      <c r="H61" s="48">
        <v>53.6</v>
      </c>
      <c r="I61" s="48">
        <v>47.9</v>
      </c>
      <c r="J61" s="48">
        <v>43.4</v>
      </c>
      <c r="K61" s="48">
        <v>39.799999999999997</v>
      </c>
      <c r="L61" s="48">
        <v>37</v>
      </c>
      <c r="M61" s="48">
        <v>34.6</v>
      </c>
      <c r="N61" s="48">
        <v>32.5</v>
      </c>
      <c r="O61" s="48">
        <v>30.8</v>
      </c>
      <c r="P61" s="48"/>
      <c r="Q61" s="48"/>
      <c r="R61" s="48"/>
      <c r="S61" s="48"/>
      <c r="T61" s="48"/>
      <c r="U61" s="48"/>
    </row>
    <row r="62" spans="1:21" x14ac:dyDescent="0.25">
      <c r="A62" s="35">
        <v>55</v>
      </c>
      <c r="B62" s="48">
        <v>336.8</v>
      </c>
      <c r="C62" s="48">
        <v>171.9</v>
      </c>
      <c r="D62" s="48">
        <v>116.9</v>
      </c>
      <c r="E62" s="48">
        <v>89.5</v>
      </c>
      <c r="F62" s="48">
        <v>73.099999999999994</v>
      </c>
      <c r="G62" s="48">
        <v>62.2</v>
      </c>
      <c r="H62" s="48">
        <v>54.4</v>
      </c>
      <c r="I62" s="48">
        <v>48.5</v>
      </c>
      <c r="J62" s="48">
        <v>44</v>
      </c>
      <c r="K62" s="48">
        <v>40.4</v>
      </c>
      <c r="L62" s="48">
        <v>37.5</v>
      </c>
      <c r="M62" s="48">
        <v>35.1</v>
      </c>
      <c r="N62" s="48">
        <v>33.1</v>
      </c>
      <c r="O62" s="48"/>
      <c r="P62" s="48"/>
      <c r="Q62" s="48"/>
      <c r="R62" s="48"/>
      <c r="S62" s="48"/>
      <c r="T62" s="48"/>
      <c r="U62" s="48"/>
    </row>
    <row r="63" spans="1:21" x14ac:dyDescent="0.25">
      <c r="A63" s="35">
        <v>56</v>
      </c>
      <c r="B63" s="48">
        <v>341.2</v>
      </c>
      <c r="C63" s="48">
        <v>174.2</v>
      </c>
      <c r="D63" s="48">
        <v>118.5</v>
      </c>
      <c r="E63" s="48">
        <v>90.7</v>
      </c>
      <c r="F63" s="48">
        <v>74.099999999999994</v>
      </c>
      <c r="G63" s="48">
        <v>63</v>
      </c>
      <c r="H63" s="48">
        <v>55.1</v>
      </c>
      <c r="I63" s="48">
        <v>49.2</v>
      </c>
      <c r="J63" s="48">
        <v>44.7</v>
      </c>
      <c r="K63" s="48">
        <v>41</v>
      </c>
      <c r="L63" s="48">
        <v>38.1</v>
      </c>
      <c r="M63" s="48">
        <v>35.6</v>
      </c>
      <c r="N63" s="48"/>
      <c r="O63" s="48"/>
      <c r="P63" s="48"/>
      <c r="Q63" s="48"/>
      <c r="R63" s="48"/>
      <c r="S63" s="48"/>
      <c r="T63" s="48"/>
      <c r="U63" s="48"/>
    </row>
    <row r="64" spans="1:21" x14ac:dyDescent="0.25">
      <c r="A64" s="35">
        <v>57</v>
      </c>
      <c r="B64" s="48">
        <v>345.7</v>
      </c>
      <c r="C64" s="48">
        <v>176.5</v>
      </c>
      <c r="D64" s="48">
        <v>120.1</v>
      </c>
      <c r="E64" s="48">
        <v>92</v>
      </c>
      <c r="F64" s="48">
        <v>75.099999999999994</v>
      </c>
      <c r="G64" s="48">
        <v>63.9</v>
      </c>
      <c r="H64" s="48">
        <v>55.9</v>
      </c>
      <c r="I64" s="48">
        <v>50</v>
      </c>
      <c r="J64" s="48">
        <v>45.3</v>
      </c>
      <c r="K64" s="48">
        <v>41.6</v>
      </c>
      <c r="L64" s="48">
        <v>38.700000000000003</v>
      </c>
      <c r="M64" s="48"/>
      <c r="N64" s="48"/>
      <c r="O64" s="48"/>
      <c r="P64" s="48"/>
      <c r="Q64" s="48"/>
      <c r="R64" s="48"/>
      <c r="S64" s="48"/>
      <c r="T64" s="48"/>
      <c r="U64" s="48"/>
    </row>
    <row r="65" spans="1:21" x14ac:dyDescent="0.25">
      <c r="A65" s="35">
        <v>58</v>
      </c>
      <c r="B65" s="48">
        <v>350.3</v>
      </c>
      <c r="C65" s="48">
        <v>178.9</v>
      </c>
      <c r="D65" s="48">
        <v>121.8</v>
      </c>
      <c r="E65" s="48">
        <v>93.3</v>
      </c>
      <c r="F65" s="48">
        <v>76.2</v>
      </c>
      <c r="G65" s="48">
        <v>64.8</v>
      </c>
      <c r="H65" s="48">
        <v>56.7</v>
      </c>
      <c r="I65" s="48">
        <v>50.7</v>
      </c>
      <c r="J65" s="48">
        <v>46</v>
      </c>
      <c r="K65" s="48">
        <v>42.3</v>
      </c>
      <c r="L65" s="48"/>
      <c r="M65" s="48"/>
      <c r="N65" s="48"/>
      <c r="O65" s="48"/>
      <c r="P65" s="48"/>
      <c r="Q65" s="48"/>
      <c r="R65" s="48"/>
      <c r="S65" s="48"/>
      <c r="T65" s="48"/>
      <c r="U65" s="48"/>
    </row>
    <row r="66" spans="1:21" x14ac:dyDescent="0.25">
      <c r="A66" s="35">
        <v>59</v>
      </c>
      <c r="B66" s="48">
        <v>355.1</v>
      </c>
      <c r="C66" s="48">
        <v>181.3</v>
      </c>
      <c r="D66" s="48">
        <v>123.5</v>
      </c>
      <c r="E66" s="48">
        <v>94.6</v>
      </c>
      <c r="F66" s="48">
        <v>77.3</v>
      </c>
      <c r="G66" s="48">
        <v>65.8</v>
      </c>
      <c r="H66" s="48">
        <v>57.6</v>
      </c>
      <c r="I66" s="48">
        <v>51.5</v>
      </c>
      <c r="J66" s="48">
        <v>46.7</v>
      </c>
      <c r="K66" s="48"/>
      <c r="L66" s="48"/>
      <c r="M66" s="48"/>
      <c r="N66" s="48"/>
      <c r="O66" s="48"/>
      <c r="P66" s="48"/>
      <c r="Q66" s="48"/>
      <c r="R66" s="48"/>
      <c r="S66" s="48"/>
      <c r="T66" s="48"/>
      <c r="U66" s="48"/>
    </row>
    <row r="67" spans="1:21" x14ac:dyDescent="0.25">
      <c r="A67" s="35">
        <v>60</v>
      </c>
      <c r="B67" s="48">
        <v>359.9</v>
      </c>
      <c r="C67" s="48">
        <v>183.9</v>
      </c>
      <c r="D67" s="48">
        <v>125.2</v>
      </c>
      <c r="E67" s="48">
        <v>95.9</v>
      </c>
      <c r="F67" s="48">
        <v>78.400000000000006</v>
      </c>
      <c r="G67" s="48">
        <v>66.7</v>
      </c>
      <c r="H67" s="48">
        <v>58.4</v>
      </c>
      <c r="I67" s="48">
        <v>52.3</v>
      </c>
      <c r="J67" s="48"/>
      <c r="K67" s="48"/>
      <c r="L67" s="48"/>
      <c r="M67" s="48"/>
      <c r="N67" s="48"/>
      <c r="O67" s="48"/>
      <c r="P67" s="48"/>
      <c r="Q67" s="48"/>
      <c r="R67" s="48"/>
      <c r="S67" s="48"/>
      <c r="T67" s="48"/>
      <c r="U67" s="48"/>
    </row>
    <row r="68" spans="1:21" x14ac:dyDescent="0.25">
      <c r="A68" s="35">
        <v>61</v>
      </c>
      <c r="B68" s="48">
        <v>364.9</v>
      </c>
      <c r="C68" s="48">
        <v>186.5</v>
      </c>
      <c r="D68" s="48">
        <v>127</v>
      </c>
      <c r="E68" s="48">
        <v>97.3</v>
      </c>
      <c r="F68" s="48">
        <v>79.599999999999994</v>
      </c>
      <c r="G68" s="48">
        <v>67.7</v>
      </c>
      <c r="H68" s="48">
        <v>59.4</v>
      </c>
      <c r="I68" s="48"/>
      <c r="J68" s="48"/>
      <c r="K68" s="48"/>
      <c r="L68" s="48"/>
      <c r="M68" s="48"/>
      <c r="N68" s="48"/>
      <c r="O68" s="48"/>
      <c r="P68" s="48"/>
      <c r="Q68" s="48"/>
      <c r="R68" s="48"/>
      <c r="S68" s="48"/>
      <c r="T68" s="48"/>
      <c r="U68" s="48"/>
    </row>
    <row r="69" spans="1:21" x14ac:dyDescent="0.25">
      <c r="A69" s="35">
        <v>62</v>
      </c>
      <c r="B69" s="48">
        <v>370.1</v>
      </c>
      <c r="C69" s="48">
        <v>189.1</v>
      </c>
      <c r="D69" s="48">
        <v>128.9</v>
      </c>
      <c r="E69" s="48">
        <v>98.8</v>
      </c>
      <c r="F69" s="48">
        <v>80.7</v>
      </c>
      <c r="G69" s="48">
        <v>68.8</v>
      </c>
      <c r="H69" s="48"/>
      <c r="I69" s="48"/>
      <c r="J69" s="48"/>
      <c r="K69" s="48"/>
      <c r="L69" s="48"/>
      <c r="M69" s="48"/>
      <c r="N69" s="48"/>
      <c r="O69" s="48"/>
      <c r="P69" s="48"/>
      <c r="Q69" s="48"/>
      <c r="R69" s="48"/>
      <c r="S69" s="48"/>
      <c r="T69" s="48"/>
      <c r="U69" s="48"/>
    </row>
    <row r="70" spans="1:21" x14ac:dyDescent="0.25">
      <c r="A70" s="35">
        <v>63</v>
      </c>
      <c r="B70" s="48">
        <v>375.5</v>
      </c>
      <c r="C70" s="48">
        <v>191.9</v>
      </c>
      <c r="D70" s="48">
        <v>130.80000000000001</v>
      </c>
      <c r="E70" s="48">
        <v>100.3</v>
      </c>
      <c r="F70" s="48">
        <v>82</v>
      </c>
      <c r="G70" s="48"/>
      <c r="H70" s="48"/>
      <c r="I70" s="48"/>
      <c r="J70" s="48"/>
      <c r="K70" s="48"/>
      <c r="L70" s="48"/>
      <c r="M70" s="48"/>
      <c r="N70" s="48"/>
      <c r="O70" s="48"/>
      <c r="P70" s="48"/>
      <c r="Q70" s="48"/>
      <c r="R70" s="48"/>
      <c r="S70" s="48"/>
      <c r="T70" s="48"/>
      <c r="U70" s="48"/>
    </row>
    <row r="71" spans="1:21" x14ac:dyDescent="0.25">
      <c r="A71" s="35">
        <v>64</v>
      </c>
      <c r="B71" s="48">
        <v>381.1</v>
      </c>
      <c r="C71" s="48">
        <v>194.8</v>
      </c>
      <c r="D71" s="48">
        <v>132.80000000000001</v>
      </c>
      <c r="E71" s="48">
        <v>101.9</v>
      </c>
      <c r="F71" s="48"/>
      <c r="G71" s="48"/>
      <c r="H71" s="48"/>
      <c r="I71" s="48"/>
      <c r="J71" s="48"/>
      <c r="K71" s="48"/>
      <c r="L71" s="48"/>
      <c r="M71" s="48"/>
      <c r="N71" s="48"/>
      <c r="O71" s="48"/>
      <c r="P71" s="48"/>
      <c r="Q71" s="48"/>
      <c r="R71" s="48"/>
      <c r="S71" s="48"/>
      <c r="T71" s="48"/>
      <c r="U71" s="48"/>
    </row>
    <row r="72" spans="1:21" x14ac:dyDescent="0.25">
      <c r="A72" s="35">
        <v>65</v>
      </c>
      <c r="B72" s="48">
        <v>387</v>
      </c>
      <c r="C72" s="48">
        <v>197.9</v>
      </c>
      <c r="D72" s="48">
        <v>134.9</v>
      </c>
      <c r="E72" s="48"/>
      <c r="F72" s="48"/>
      <c r="G72" s="48"/>
      <c r="H72" s="48"/>
      <c r="I72" s="48"/>
      <c r="J72" s="48"/>
      <c r="K72" s="48"/>
      <c r="L72" s="48"/>
      <c r="M72" s="48"/>
      <c r="N72" s="48"/>
      <c r="O72" s="48"/>
      <c r="P72" s="48"/>
      <c r="Q72" s="48"/>
      <c r="R72" s="48"/>
      <c r="S72" s="48"/>
      <c r="T72" s="48"/>
      <c r="U72" s="48"/>
    </row>
    <row r="73" spans="1:21" x14ac:dyDescent="0.25">
      <c r="A73" s="35">
        <v>66</v>
      </c>
      <c r="B73" s="48">
        <v>393</v>
      </c>
      <c r="C73" s="48">
        <v>201</v>
      </c>
      <c r="D73" s="48"/>
      <c r="E73" s="48"/>
      <c r="F73" s="48"/>
      <c r="G73" s="48"/>
      <c r="H73" s="48"/>
      <c r="I73" s="48"/>
      <c r="J73" s="48"/>
      <c r="K73" s="48"/>
      <c r="L73" s="48"/>
      <c r="M73" s="48"/>
      <c r="N73" s="48"/>
      <c r="O73" s="48"/>
      <c r="P73" s="48"/>
      <c r="Q73" s="48"/>
      <c r="R73" s="48"/>
      <c r="S73" s="48"/>
      <c r="T73" s="48"/>
      <c r="U73" s="48"/>
    </row>
    <row r="74" spans="1:21" x14ac:dyDescent="0.25">
      <c r="A74" s="35">
        <v>67</v>
      </c>
      <c r="B74" s="48">
        <v>399.3</v>
      </c>
      <c r="C74" s="48"/>
      <c r="D74" s="48"/>
      <c r="E74" s="48"/>
      <c r="F74" s="48"/>
      <c r="G74" s="48"/>
      <c r="H74" s="48"/>
      <c r="I74" s="48"/>
      <c r="J74" s="48"/>
      <c r="K74" s="48"/>
      <c r="L74" s="48"/>
      <c r="M74" s="48"/>
      <c r="N74" s="48"/>
      <c r="O74" s="48"/>
      <c r="P74" s="48"/>
      <c r="Q74" s="48"/>
      <c r="R74" s="48"/>
      <c r="S74" s="48"/>
      <c r="T74" s="48"/>
      <c r="U74" s="48"/>
    </row>
  </sheetData>
  <sheetProtection algorithmName="SHA-512" hashValue="9lnnOyM/+uvl8DviewWz3zWvTfFFsNGHnSnArRTPYYbKak6aliTX3GUnoqFXO6OGFAs5kMnhFkA+w3KR+kl+Lg==" saltValue="63TI8mwabPBCYEAW7KRO2Q==" spinCount="100000" sheet="1" objects="1" scenarios="1"/>
  <conditionalFormatting sqref="A6:A21">
    <cfRule type="expression" dxfId="169" priority="5" stopIfTrue="1">
      <formula>MOD(ROW(),2)=0</formula>
    </cfRule>
    <cfRule type="expression" dxfId="168" priority="6" stopIfTrue="1">
      <formula>MOD(ROW(),2)&lt;&gt;0</formula>
    </cfRule>
  </conditionalFormatting>
  <conditionalFormatting sqref="A26:A74">
    <cfRule type="expression" dxfId="167" priority="1" stopIfTrue="1">
      <formula>MOD(ROW(),2)=0</formula>
    </cfRule>
    <cfRule type="expression" dxfId="166" priority="2" stopIfTrue="1">
      <formula>MOD(ROW(),2)&lt;&gt;0</formula>
    </cfRule>
  </conditionalFormatting>
  <conditionalFormatting sqref="B6:M21">
    <cfRule type="expression" dxfId="165" priority="7" stopIfTrue="1">
      <formula>MOD(ROW(),2)=0</formula>
    </cfRule>
    <cfRule type="expression" dxfId="164" priority="8" stopIfTrue="1">
      <formula>MOD(ROW(),2)&lt;&gt;0</formula>
    </cfRule>
  </conditionalFormatting>
  <conditionalFormatting sqref="B26:U74">
    <cfRule type="expression" dxfId="163" priority="3" stopIfTrue="1">
      <formula>MOD(ROW(),2)=0</formula>
    </cfRule>
    <cfRule type="expression" dxfId="162" priority="4"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EF060-694D-4531-8CF9-F5B07E3EF2E5}">
  <sheetPr codeName="Sheet113"/>
  <dimension ref="A1:U65"/>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x-716</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441</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716</v>
      </c>
      <c r="C14" s="63"/>
      <c r="D14" s="63"/>
      <c r="E14" s="63"/>
      <c r="F14" s="63"/>
      <c r="G14" s="63"/>
      <c r="H14" s="63"/>
      <c r="I14" s="63"/>
      <c r="J14" s="63"/>
      <c r="K14" s="63"/>
      <c r="L14" s="63"/>
      <c r="M14" s="63"/>
    </row>
    <row r="15" spans="1:13" x14ac:dyDescent="0.25">
      <c r="A15" s="56" t="s">
        <v>497</v>
      </c>
      <c r="B15" s="63" t="s">
        <v>592</v>
      </c>
      <c r="C15" s="63"/>
      <c r="D15" s="63"/>
      <c r="E15" s="63"/>
      <c r="F15" s="63"/>
      <c r="G15" s="63"/>
      <c r="H15" s="63"/>
      <c r="I15" s="63"/>
      <c r="J15" s="63"/>
      <c r="K15" s="63"/>
      <c r="L15" s="63"/>
      <c r="M15" s="63"/>
    </row>
    <row r="16" spans="1:13" x14ac:dyDescent="0.25">
      <c r="A16" s="56" t="s">
        <v>168</v>
      </c>
      <c r="B16" s="63" t="s">
        <v>442</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287.8</v>
      </c>
      <c r="C27" s="48">
        <v>146.5</v>
      </c>
      <c r="D27" s="48">
        <v>99.5</v>
      </c>
      <c r="E27" s="48">
        <v>76</v>
      </c>
      <c r="F27" s="48">
        <v>61.9</v>
      </c>
      <c r="G27" s="48">
        <v>52.5</v>
      </c>
      <c r="H27" s="48">
        <v>45.8</v>
      </c>
      <c r="I27" s="48">
        <v>40.799999999999997</v>
      </c>
      <c r="J27" s="48">
        <v>36.9</v>
      </c>
      <c r="K27" s="48">
        <v>33.799999999999997</v>
      </c>
      <c r="L27" s="48">
        <v>31.2</v>
      </c>
      <c r="M27" s="48">
        <v>29.1</v>
      </c>
      <c r="N27" s="48">
        <v>27.3</v>
      </c>
      <c r="O27" s="48">
        <v>25.8</v>
      </c>
      <c r="P27" s="48">
        <v>24.5</v>
      </c>
      <c r="Q27" s="48">
        <v>23.4</v>
      </c>
      <c r="R27" s="48">
        <v>22.4</v>
      </c>
      <c r="S27" s="48">
        <v>21.5</v>
      </c>
      <c r="T27" s="48">
        <v>20.7</v>
      </c>
      <c r="U27" s="48">
        <v>20</v>
      </c>
    </row>
    <row r="28" spans="1:21" x14ac:dyDescent="0.25">
      <c r="A28" s="35">
        <v>21</v>
      </c>
      <c r="B28" s="48">
        <v>291.8</v>
      </c>
      <c r="C28" s="48">
        <v>148.6</v>
      </c>
      <c r="D28" s="48">
        <v>100.9</v>
      </c>
      <c r="E28" s="48">
        <v>77</v>
      </c>
      <c r="F28" s="48">
        <v>62.7</v>
      </c>
      <c r="G28" s="48">
        <v>53.2</v>
      </c>
      <c r="H28" s="48">
        <v>46.4</v>
      </c>
      <c r="I28" s="48">
        <v>41.3</v>
      </c>
      <c r="J28" s="48">
        <v>37.4</v>
      </c>
      <c r="K28" s="48">
        <v>34.200000000000003</v>
      </c>
      <c r="L28" s="48">
        <v>31.7</v>
      </c>
      <c r="M28" s="48">
        <v>29.5</v>
      </c>
      <c r="N28" s="48">
        <v>27.7</v>
      </c>
      <c r="O28" s="48">
        <v>26.2</v>
      </c>
      <c r="P28" s="48">
        <v>24.9</v>
      </c>
      <c r="Q28" s="48">
        <v>23.7</v>
      </c>
      <c r="R28" s="48">
        <v>22.7</v>
      </c>
      <c r="S28" s="48">
        <v>21.8</v>
      </c>
      <c r="T28" s="48">
        <v>21</v>
      </c>
      <c r="U28" s="48">
        <v>20.2</v>
      </c>
    </row>
    <row r="29" spans="1:21" x14ac:dyDescent="0.25">
      <c r="A29" s="35">
        <v>22</v>
      </c>
      <c r="B29" s="48">
        <v>295.89999999999998</v>
      </c>
      <c r="C29" s="48">
        <v>150.69999999999999</v>
      </c>
      <c r="D29" s="48">
        <v>102.3</v>
      </c>
      <c r="E29" s="48">
        <v>78.099999999999994</v>
      </c>
      <c r="F29" s="48">
        <v>63.6</v>
      </c>
      <c r="G29" s="48">
        <v>54</v>
      </c>
      <c r="H29" s="48">
        <v>47.1</v>
      </c>
      <c r="I29" s="48">
        <v>41.9</v>
      </c>
      <c r="J29" s="48">
        <v>37.9</v>
      </c>
      <c r="K29" s="48">
        <v>34.700000000000003</v>
      </c>
      <c r="L29" s="48">
        <v>32.1</v>
      </c>
      <c r="M29" s="48">
        <v>30</v>
      </c>
      <c r="N29" s="48">
        <v>28.1</v>
      </c>
      <c r="O29" s="48">
        <v>26.6</v>
      </c>
      <c r="P29" s="48">
        <v>25.2</v>
      </c>
      <c r="Q29" s="48">
        <v>24</v>
      </c>
      <c r="R29" s="48">
        <v>23</v>
      </c>
      <c r="S29" s="48">
        <v>22.1</v>
      </c>
      <c r="T29" s="48">
        <v>21.3</v>
      </c>
      <c r="U29" s="48">
        <v>20.5</v>
      </c>
    </row>
    <row r="30" spans="1:21" x14ac:dyDescent="0.25">
      <c r="A30" s="35">
        <v>23</v>
      </c>
      <c r="B30" s="48">
        <v>300.10000000000002</v>
      </c>
      <c r="C30" s="48">
        <v>152.80000000000001</v>
      </c>
      <c r="D30" s="48">
        <v>103.7</v>
      </c>
      <c r="E30" s="48">
        <v>79.2</v>
      </c>
      <c r="F30" s="48">
        <v>64.5</v>
      </c>
      <c r="G30" s="48">
        <v>54.7</v>
      </c>
      <c r="H30" s="48">
        <v>47.7</v>
      </c>
      <c r="I30" s="48">
        <v>42.5</v>
      </c>
      <c r="J30" s="48">
        <v>38.5</v>
      </c>
      <c r="K30" s="48">
        <v>35.200000000000003</v>
      </c>
      <c r="L30" s="48">
        <v>32.6</v>
      </c>
      <c r="M30" s="48">
        <v>30.4</v>
      </c>
      <c r="N30" s="48">
        <v>28.5</v>
      </c>
      <c r="O30" s="48">
        <v>26.9</v>
      </c>
      <c r="P30" s="48">
        <v>25.6</v>
      </c>
      <c r="Q30" s="48">
        <v>24.4</v>
      </c>
      <c r="R30" s="48">
        <v>23.3</v>
      </c>
      <c r="S30" s="48">
        <v>22.4</v>
      </c>
      <c r="T30" s="48">
        <v>21.6</v>
      </c>
      <c r="U30" s="48">
        <v>20.8</v>
      </c>
    </row>
    <row r="31" spans="1:21" x14ac:dyDescent="0.25">
      <c r="A31" s="35">
        <v>24</v>
      </c>
      <c r="B31" s="48">
        <v>304.3</v>
      </c>
      <c r="C31" s="48">
        <v>155</v>
      </c>
      <c r="D31" s="48">
        <v>105.2</v>
      </c>
      <c r="E31" s="48">
        <v>80.3</v>
      </c>
      <c r="F31" s="48">
        <v>65.400000000000006</v>
      </c>
      <c r="G31" s="48">
        <v>55.5</v>
      </c>
      <c r="H31" s="48">
        <v>48.4</v>
      </c>
      <c r="I31" s="48">
        <v>43.1</v>
      </c>
      <c r="J31" s="48">
        <v>39</v>
      </c>
      <c r="K31" s="48">
        <v>35.700000000000003</v>
      </c>
      <c r="L31" s="48">
        <v>33</v>
      </c>
      <c r="M31" s="48">
        <v>30.8</v>
      </c>
      <c r="N31" s="48">
        <v>28.9</v>
      </c>
      <c r="O31" s="48">
        <v>27.3</v>
      </c>
      <c r="P31" s="48">
        <v>25.9</v>
      </c>
      <c r="Q31" s="48">
        <v>24.7</v>
      </c>
      <c r="R31" s="48">
        <v>23.7</v>
      </c>
      <c r="S31" s="48">
        <v>22.7</v>
      </c>
      <c r="T31" s="48">
        <v>21.9</v>
      </c>
      <c r="U31" s="48">
        <v>21.1</v>
      </c>
    </row>
    <row r="32" spans="1:21" x14ac:dyDescent="0.25">
      <c r="A32" s="35">
        <v>25</v>
      </c>
      <c r="B32" s="48">
        <v>308.60000000000002</v>
      </c>
      <c r="C32" s="48">
        <v>157.1</v>
      </c>
      <c r="D32" s="48">
        <v>106.7</v>
      </c>
      <c r="E32" s="48">
        <v>81.5</v>
      </c>
      <c r="F32" s="48">
        <v>66.3</v>
      </c>
      <c r="G32" s="48">
        <v>56.3</v>
      </c>
      <c r="H32" s="48">
        <v>49.1</v>
      </c>
      <c r="I32" s="48">
        <v>43.7</v>
      </c>
      <c r="J32" s="48">
        <v>39.6</v>
      </c>
      <c r="K32" s="48">
        <v>36.200000000000003</v>
      </c>
      <c r="L32" s="48">
        <v>33.5</v>
      </c>
      <c r="M32" s="48">
        <v>31.2</v>
      </c>
      <c r="N32" s="48">
        <v>29.3</v>
      </c>
      <c r="O32" s="48">
        <v>27.7</v>
      </c>
      <c r="P32" s="48">
        <v>26.3</v>
      </c>
      <c r="Q32" s="48">
        <v>25.1</v>
      </c>
      <c r="R32" s="48">
        <v>24</v>
      </c>
      <c r="S32" s="48">
        <v>23</v>
      </c>
      <c r="T32" s="48">
        <v>22.2</v>
      </c>
      <c r="U32" s="48">
        <v>21.4</v>
      </c>
    </row>
    <row r="33" spans="1:21" x14ac:dyDescent="0.25">
      <c r="A33" s="35">
        <v>26</v>
      </c>
      <c r="B33" s="48">
        <v>312.89999999999998</v>
      </c>
      <c r="C33" s="48">
        <v>159.30000000000001</v>
      </c>
      <c r="D33" s="48">
        <v>108.2</v>
      </c>
      <c r="E33" s="48">
        <v>82.6</v>
      </c>
      <c r="F33" s="48">
        <v>67.3</v>
      </c>
      <c r="G33" s="48">
        <v>57.1</v>
      </c>
      <c r="H33" s="48">
        <v>49.8</v>
      </c>
      <c r="I33" s="48">
        <v>44.3</v>
      </c>
      <c r="J33" s="48">
        <v>40.1</v>
      </c>
      <c r="K33" s="48">
        <v>36.700000000000003</v>
      </c>
      <c r="L33" s="48">
        <v>34</v>
      </c>
      <c r="M33" s="48">
        <v>31.7</v>
      </c>
      <c r="N33" s="48">
        <v>29.8</v>
      </c>
      <c r="O33" s="48">
        <v>28.1</v>
      </c>
      <c r="P33" s="48">
        <v>26.7</v>
      </c>
      <c r="Q33" s="48">
        <v>25.4</v>
      </c>
      <c r="R33" s="48">
        <v>24.3</v>
      </c>
      <c r="S33" s="48">
        <v>23.4</v>
      </c>
      <c r="T33" s="48">
        <v>22.5</v>
      </c>
      <c r="U33" s="48">
        <v>21.7</v>
      </c>
    </row>
    <row r="34" spans="1:21" x14ac:dyDescent="0.25">
      <c r="A34" s="35">
        <v>27</v>
      </c>
      <c r="B34" s="48">
        <v>317.3</v>
      </c>
      <c r="C34" s="48">
        <v>161.6</v>
      </c>
      <c r="D34" s="48">
        <v>109.7</v>
      </c>
      <c r="E34" s="48">
        <v>83.8</v>
      </c>
      <c r="F34" s="48">
        <v>68.2</v>
      </c>
      <c r="G34" s="48">
        <v>57.9</v>
      </c>
      <c r="H34" s="48">
        <v>50.5</v>
      </c>
      <c r="I34" s="48">
        <v>45</v>
      </c>
      <c r="J34" s="48">
        <v>40.700000000000003</v>
      </c>
      <c r="K34" s="48">
        <v>37.299999999999997</v>
      </c>
      <c r="L34" s="48">
        <v>34.5</v>
      </c>
      <c r="M34" s="48">
        <v>32.1</v>
      </c>
      <c r="N34" s="48">
        <v>30.2</v>
      </c>
      <c r="O34" s="48">
        <v>28.5</v>
      </c>
      <c r="P34" s="48">
        <v>27.1</v>
      </c>
      <c r="Q34" s="48">
        <v>25.8</v>
      </c>
      <c r="R34" s="48">
        <v>24.7</v>
      </c>
      <c r="S34" s="48">
        <v>23.7</v>
      </c>
      <c r="T34" s="48">
        <v>22.8</v>
      </c>
      <c r="U34" s="48">
        <v>22</v>
      </c>
    </row>
    <row r="35" spans="1:21" x14ac:dyDescent="0.25">
      <c r="A35" s="35">
        <v>28</v>
      </c>
      <c r="B35" s="48">
        <v>321.8</v>
      </c>
      <c r="C35" s="48">
        <v>163.80000000000001</v>
      </c>
      <c r="D35" s="48">
        <v>111.2</v>
      </c>
      <c r="E35" s="48">
        <v>84.9</v>
      </c>
      <c r="F35" s="48">
        <v>69.2</v>
      </c>
      <c r="G35" s="48">
        <v>58.7</v>
      </c>
      <c r="H35" s="48">
        <v>51.2</v>
      </c>
      <c r="I35" s="48">
        <v>45.6</v>
      </c>
      <c r="J35" s="48">
        <v>41.3</v>
      </c>
      <c r="K35" s="48">
        <v>37.799999999999997</v>
      </c>
      <c r="L35" s="48">
        <v>34.9</v>
      </c>
      <c r="M35" s="48">
        <v>32.6</v>
      </c>
      <c r="N35" s="48">
        <v>30.6</v>
      </c>
      <c r="O35" s="48">
        <v>28.9</v>
      </c>
      <c r="P35" s="48">
        <v>27.4</v>
      </c>
      <c r="Q35" s="48">
        <v>26.2</v>
      </c>
      <c r="R35" s="48">
        <v>25</v>
      </c>
      <c r="S35" s="48">
        <v>24</v>
      </c>
      <c r="T35" s="48">
        <v>23.2</v>
      </c>
      <c r="U35" s="48">
        <v>22.4</v>
      </c>
    </row>
    <row r="36" spans="1:21" x14ac:dyDescent="0.25">
      <c r="A36" s="35">
        <v>29</v>
      </c>
      <c r="B36" s="48">
        <v>326.3</v>
      </c>
      <c r="C36" s="48">
        <v>166.1</v>
      </c>
      <c r="D36" s="48">
        <v>112.8</v>
      </c>
      <c r="E36" s="48">
        <v>86.1</v>
      </c>
      <c r="F36" s="48">
        <v>70.2</v>
      </c>
      <c r="G36" s="48">
        <v>59.5</v>
      </c>
      <c r="H36" s="48">
        <v>51.9</v>
      </c>
      <c r="I36" s="48">
        <v>46.2</v>
      </c>
      <c r="J36" s="48">
        <v>41.8</v>
      </c>
      <c r="K36" s="48">
        <v>38.299999999999997</v>
      </c>
      <c r="L36" s="48">
        <v>35.4</v>
      </c>
      <c r="M36" s="48">
        <v>33.1</v>
      </c>
      <c r="N36" s="48">
        <v>31</v>
      </c>
      <c r="O36" s="48">
        <v>29.3</v>
      </c>
      <c r="P36" s="48">
        <v>27.8</v>
      </c>
      <c r="Q36" s="48">
        <v>26.5</v>
      </c>
      <c r="R36" s="48">
        <v>25.4</v>
      </c>
      <c r="S36" s="48">
        <v>24.4</v>
      </c>
      <c r="T36" s="48">
        <v>23.5</v>
      </c>
      <c r="U36" s="48">
        <v>22.7</v>
      </c>
    </row>
    <row r="37" spans="1:21" x14ac:dyDescent="0.25">
      <c r="A37" s="35">
        <v>30</v>
      </c>
      <c r="B37" s="48">
        <v>330.8</v>
      </c>
      <c r="C37" s="48">
        <v>168.5</v>
      </c>
      <c r="D37" s="48">
        <v>114.4</v>
      </c>
      <c r="E37" s="48">
        <v>87.3</v>
      </c>
      <c r="F37" s="48">
        <v>71.099999999999994</v>
      </c>
      <c r="G37" s="48">
        <v>60.4</v>
      </c>
      <c r="H37" s="48">
        <v>52.7</v>
      </c>
      <c r="I37" s="48">
        <v>46.9</v>
      </c>
      <c r="J37" s="48">
        <v>42.4</v>
      </c>
      <c r="K37" s="48">
        <v>38.9</v>
      </c>
      <c r="L37" s="48">
        <v>35.9</v>
      </c>
      <c r="M37" s="48">
        <v>33.5</v>
      </c>
      <c r="N37" s="48">
        <v>31.5</v>
      </c>
      <c r="O37" s="48">
        <v>29.7</v>
      </c>
      <c r="P37" s="48">
        <v>28.2</v>
      </c>
      <c r="Q37" s="48">
        <v>26.9</v>
      </c>
      <c r="R37" s="48">
        <v>25.8</v>
      </c>
      <c r="S37" s="48">
        <v>24.7</v>
      </c>
      <c r="T37" s="48">
        <v>23.8</v>
      </c>
      <c r="U37" s="48">
        <v>23</v>
      </c>
    </row>
    <row r="38" spans="1:21" x14ac:dyDescent="0.25">
      <c r="A38" s="35">
        <v>31</v>
      </c>
      <c r="B38" s="48">
        <v>335.5</v>
      </c>
      <c r="C38" s="48">
        <v>170.8</v>
      </c>
      <c r="D38" s="48">
        <v>116</v>
      </c>
      <c r="E38" s="48">
        <v>88.6</v>
      </c>
      <c r="F38" s="48">
        <v>72.099999999999994</v>
      </c>
      <c r="G38" s="48">
        <v>61.2</v>
      </c>
      <c r="H38" s="48">
        <v>53.4</v>
      </c>
      <c r="I38" s="48">
        <v>47.6</v>
      </c>
      <c r="J38" s="48">
        <v>43</v>
      </c>
      <c r="K38" s="48">
        <v>39.4</v>
      </c>
      <c r="L38" s="48">
        <v>36.5</v>
      </c>
      <c r="M38" s="48">
        <v>34</v>
      </c>
      <c r="N38" s="48">
        <v>31.9</v>
      </c>
      <c r="O38" s="48">
        <v>30.2</v>
      </c>
      <c r="P38" s="48">
        <v>28.6</v>
      </c>
      <c r="Q38" s="48">
        <v>27.3</v>
      </c>
      <c r="R38" s="48">
        <v>26.1</v>
      </c>
      <c r="S38" s="48">
        <v>25.1</v>
      </c>
      <c r="T38" s="48">
        <v>24.2</v>
      </c>
      <c r="U38" s="48">
        <v>23.3</v>
      </c>
    </row>
    <row r="39" spans="1:21" x14ac:dyDescent="0.25">
      <c r="A39" s="35">
        <v>32</v>
      </c>
      <c r="B39" s="48">
        <v>340.2</v>
      </c>
      <c r="C39" s="48">
        <v>173.2</v>
      </c>
      <c r="D39" s="48">
        <v>117.6</v>
      </c>
      <c r="E39" s="48">
        <v>89.8</v>
      </c>
      <c r="F39" s="48">
        <v>73.2</v>
      </c>
      <c r="G39" s="48">
        <v>62.1</v>
      </c>
      <c r="H39" s="48">
        <v>54.2</v>
      </c>
      <c r="I39" s="48">
        <v>48.2</v>
      </c>
      <c r="J39" s="48">
        <v>43.6</v>
      </c>
      <c r="K39" s="48">
        <v>40</v>
      </c>
      <c r="L39" s="48">
        <v>37</v>
      </c>
      <c r="M39" s="48">
        <v>34.5</v>
      </c>
      <c r="N39" s="48">
        <v>32.4</v>
      </c>
      <c r="O39" s="48">
        <v>30.6</v>
      </c>
      <c r="P39" s="48">
        <v>29</v>
      </c>
      <c r="Q39" s="48">
        <v>27.7</v>
      </c>
      <c r="R39" s="48">
        <v>26.5</v>
      </c>
      <c r="S39" s="48">
        <v>25.5</v>
      </c>
      <c r="T39" s="48">
        <v>24.5</v>
      </c>
      <c r="U39" s="48">
        <v>23.7</v>
      </c>
    </row>
    <row r="40" spans="1:21" x14ac:dyDescent="0.25">
      <c r="A40" s="35">
        <v>33</v>
      </c>
      <c r="B40" s="48">
        <v>344.9</v>
      </c>
      <c r="C40" s="48">
        <v>175.7</v>
      </c>
      <c r="D40" s="48">
        <v>119.3</v>
      </c>
      <c r="E40" s="48">
        <v>91.1</v>
      </c>
      <c r="F40" s="48">
        <v>74.2</v>
      </c>
      <c r="G40" s="48">
        <v>62.9</v>
      </c>
      <c r="H40" s="48">
        <v>54.9</v>
      </c>
      <c r="I40" s="48">
        <v>48.9</v>
      </c>
      <c r="J40" s="48">
        <v>44.3</v>
      </c>
      <c r="K40" s="48">
        <v>40.5</v>
      </c>
      <c r="L40" s="48">
        <v>37.5</v>
      </c>
      <c r="M40" s="48">
        <v>35</v>
      </c>
      <c r="N40" s="48">
        <v>32.799999999999997</v>
      </c>
      <c r="O40" s="48">
        <v>31</v>
      </c>
      <c r="P40" s="48">
        <v>29.5</v>
      </c>
      <c r="Q40" s="48">
        <v>28.1</v>
      </c>
      <c r="R40" s="48">
        <v>26.9</v>
      </c>
      <c r="S40" s="48">
        <v>25.8</v>
      </c>
      <c r="T40" s="48">
        <v>24.9</v>
      </c>
      <c r="U40" s="48">
        <v>24</v>
      </c>
    </row>
    <row r="41" spans="1:21" x14ac:dyDescent="0.25">
      <c r="A41" s="35">
        <v>34</v>
      </c>
      <c r="B41" s="48">
        <v>349.8</v>
      </c>
      <c r="C41" s="48">
        <v>178.1</v>
      </c>
      <c r="D41" s="48">
        <v>120.9</v>
      </c>
      <c r="E41" s="48">
        <v>92.4</v>
      </c>
      <c r="F41" s="48">
        <v>75.2</v>
      </c>
      <c r="G41" s="48">
        <v>63.8</v>
      </c>
      <c r="H41" s="48">
        <v>55.7</v>
      </c>
      <c r="I41" s="48">
        <v>49.6</v>
      </c>
      <c r="J41" s="48">
        <v>44.9</v>
      </c>
      <c r="K41" s="48">
        <v>41.1</v>
      </c>
      <c r="L41" s="48">
        <v>38</v>
      </c>
      <c r="M41" s="48">
        <v>35.5</v>
      </c>
      <c r="N41" s="48">
        <v>33.299999999999997</v>
      </c>
      <c r="O41" s="48">
        <v>31.5</v>
      </c>
      <c r="P41" s="48">
        <v>29.9</v>
      </c>
      <c r="Q41" s="48">
        <v>28.5</v>
      </c>
      <c r="R41" s="48">
        <v>27.3</v>
      </c>
      <c r="S41" s="48">
        <v>26.2</v>
      </c>
      <c r="T41" s="48">
        <v>25.2</v>
      </c>
      <c r="U41" s="48">
        <v>24.4</v>
      </c>
    </row>
    <row r="42" spans="1:21" x14ac:dyDescent="0.25">
      <c r="A42" s="35">
        <v>35</v>
      </c>
      <c r="B42" s="48">
        <v>354.6</v>
      </c>
      <c r="C42" s="48">
        <v>180.6</v>
      </c>
      <c r="D42" s="48">
        <v>122.6</v>
      </c>
      <c r="E42" s="48">
        <v>93.7</v>
      </c>
      <c r="F42" s="48">
        <v>76.3</v>
      </c>
      <c r="G42" s="48">
        <v>64.7</v>
      </c>
      <c r="H42" s="48">
        <v>56.5</v>
      </c>
      <c r="I42" s="48">
        <v>50.3</v>
      </c>
      <c r="J42" s="48">
        <v>45.5</v>
      </c>
      <c r="K42" s="48">
        <v>41.7</v>
      </c>
      <c r="L42" s="48">
        <v>38.6</v>
      </c>
      <c r="M42" s="48">
        <v>36</v>
      </c>
      <c r="N42" s="48">
        <v>33.799999999999997</v>
      </c>
      <c r="O42" s="48">
        <v>31.9</v>
      </c>
      <c r="P42" s="48">
        <v>30.3</v>
      </c>
      <c r="Q42" s="48">
        <v>28.9</v>
      </c>
      <c r="R42" s="48">
        <v>27.7</v>
      </c>
      <c r="S42" s="48">
        <v>26.6</v>
      </c>
      <c r="T42" s="48">
        <v>25.6</v>
      </c>
      <c r="U42" s="48">
        <v>24.8</v>
      </c>
    </row>
    <row r="43" spans="1:21" x14ac:dyDescent="0.25">
      <c r="A43" s="35">
        <v>36</v>
      </c>
      <c r="B43" s="48">
        <v>359.6</v>
      </c>
      <c r="C43" s="48">
        <v>183.1</v>
      </c>
      <c r="D43" s="48">
        <v>124.3</v>
      </c>
      <c r="E43" s="48">
        <v>95</v>
      </c>
      <c r="F43" s="48">
        <v>77.400000000000006</v>
      </c>
      <c r="G43" s="48">
        <v>65.599999999999994</v>
      </c>
      <c r="H43" s="48">
        <v>57.3</v>
      </c>
      <c r="I43" s="48">
        <v>51</v>
      </c>
      <c r="J43" s="48">
        <v>46.2</v>
      </c>
      <c r="K43" s="48">
        <v>42.3</v>
      </c>
      <c r="L43" s="48">
        <v>39.1</v>
      </c>
      <c r="M43" s="48">
        <v>36.5</v>
      </c>
      <c r="N43" s="48">
        <v>34.299999999999997</v>
      </c>
      <c r="O43" s="48">
        <v>32.4</v>
      </c>
      <c r="P43" s="48">
        <v>30.8</v>
      </c>
      <c r="Q43" s="48">
        <v>29.3</v>
      </c>
      <c r="R43" s="48">
        <v>28.1</v>
      </c>
      <c r="S43" s="48">
        <v>27</v>
      </c>
      <c r="T43" s="48">
        <v>26</v>
      </c>
      <c r="U43" s="48">
        <v>25.1</v>
      </c>
    </row>
    <row r="44" spans="1:21" x14ac:dyDescent="0.25">
      <c r="A44" s="35">
        <v>37</v>
      </c>
      <c r="B44" s="48">
        <v>364.6</v>
      </c>
      <c r="C44" s="48">
        <v>185.7</v>
      </c>
      <c r="D44" s="48">
        <v>126.1</v>
      </c>
      <c r="E44" s="48">
        <v>96.3</v>
      </c>
      <c r="F44" s="48">
        <v>78.5</v>
      </c>
      <c r="G44" s="48">
        <v>66.599999999999994</v>
      </c>
      <c r="H44" s="48">
        <v>58.1</v>
      </c>
      <c r="I44" s="48">
        <v>51.7</v>
      </c>
      <c r="J44" s="48">
        <v>46.8</v>
      </c>
      <c r="K44" s="48">
        <v>42.9</v>
      </c>
      <c r="L44" s="48">
        <v>39.700000000000003</v>
      </c>
      <c r="M44" s="48">
        <v>37</v>
      </c>
      <c r="N44" s="48">
        <v>34.799999999999997</v>
      </c>
      <c r="O44" s="48">
        <v>32.9</v>
      </c>
      <c r="P44" s="48">
        <v>31.2</v>
      </c>
      <c r="Q44" s="48">
        <v>29.8</v>
      </c>
      <c r="R44" s="48">
        <v>28.5</v>
      </c>
      <c r="S44" s="48">
        <v>27.4</v>
      </c>
      <c r="T44" s="48">
        <v>26.4</v>
      </c>
      <c r="U44" s="48">
        <v>25.5</v>
      </c>
    </row>
    <row r="45" spans="1:21" x14ac:dyDescent="0.25">
      <c r="A45" s="35">
        <v>38</v>
      </c>
      <c r="B45" s="48">
        <v>369.8</v>
      </c>
      <c r="C45" s="48">
        <v>188.3</v>
      </c>
      <c r="D45" s="48">
        <v>127.9</v>
      </c>
      <c r="E45" s="48">
        <v>97.7</v>
      </c>
      <c r="F45" s="48">
        <v>79.599999999999994</v>
      </c>
      <c r="G45" s="48">
        <v>67.5</v>
      </c>
      <c r="H45" s="48">
        <v>58.9</v>
      </c>
      <c r="I45" s="48">
        <v>52.5</v>
      </c>
      <c r="J45" s="48">
        <v>47.5</v>
      </c>
      <c r="K45" s="48">
        <v>43.5</v>
      </c>
      <c r="L45" s="48">
        <v>40.299999999999997</v>
      </c>
      <c r="M45" s="48">
        <v>37.6</v>
      </c>
      <c r="N45" s="48">
        <v>35.299999999999997</v>
      </c>
      <c r="O45" s="48">
        <v>33.299999999999997</v>
      </c>
      <c r="P45" s="48">
        <v>31.7</v>
      </c>
      <c r="Q45" s="48">
        <v>30.2</v>
      </c>
      <c r="R45" s="48">
        <v>28.9</v>
      </c>
      <c r="S45" s="48">
        <v>27.8</v>
      </c>
      <c r="T45" s="48">
        <v>26.8</v>
      </c>
      <c r="U45" s="48">
        <v>25.9</v>
      </c>
    </row>
    <row r="46" spans="1:21" x14ac:dyDescent="0.25">
      <c r="A46" s="35">
        <v>39</v>
      </c>
      <c r="B46" s="48">
        <v>374.9</v>
      </c>
      <c r="C46" s="48">
        <v>191</v>
      </c>
      <c r="D46" s="48">
        <v>129.69999999999999</v>
      </c>
      <c r="E46" s="48">
        <v>99</v>
      </c>
      <c r="F46" s="48">
        <v>80.7</v>
      </c>
      <c r="G46" s="48">
        <v>68.5</v>
      </c>
      <c r="H46" s="48">
        <v>59.8</v>
      </c>
      <c r="I46" s="48">
        <v>53.2</v>
      </c>
      <c r="J46" s="48">
        <v>48.2</v>
      </c>
      <c r="K46" s="48">
        <v>44.1</v>
      </c>
      <c r="L46" s="48">
        <v>40.799999999999997</v>
      </c>
      <c r="M46" s="48">
        <v>38.1</v>
      </c>
      <c r="N46" s="48">
        <v>35.799999999999997</v>
      </c>
      <c r="O46" s="48">
        <v>33.799999999999997</v>
      </c>
      <c r="P46" s="48">
        <v>32.1</v>
      </c>
      <c r="Q46" s="48">
        <v>30.7</v>
      </c>
      <c r="R46" s="48">
        <v>29.4</v>
      </c>
      <c r="S46" s="48">
        <v>28.2</v>
      </c>
      <c r="T46" s="48">
        <v>27.2</v>
      </c>
      <c r="U46" s="48">
        <v>26.3</v>
      </c>
    </row>
    <row r="47" spans="1:21" x14ac:dyDescent="0.25">
      <c r="A47" s="35">
        <v>40</v>
      </c>
      <c r="B47" s="48">
        <v>380.2</v>
      </c>
      <c r="C47" s="48">
        <v>193.6</v>
      </c>
      <c r="D47" s="48">
        <v>131.5</v>
      </c>
      <c r="E47" s="48">
        <v>100.4</v>
      </c>
      <c r="F47" s="48">
        <v>81.8</v>
      </c>
      <c r="G47" s="48">
        <v>69.400000000000006</v>
      </c>
      <c r="H47" s="48">
        <v>60.6</v>
      </c>
      <c r="I47" s="48">
        <v>54</v>
      </c>
      <c r="J47" s="48">
        <v>48.9</v>
      </c>
      <c r="K47" s="48">
        <v>44.8</v>
      </c>
      <c r="L47" s="48">
        <v>41.4</v>
      </c>
      <c r="M47" s="48">
        <v>38.700000000000003</v>
      </c>
      <c r="N47" s="48">
        <v>36.299999999999997</v>
      </c>
      <c r="O47" s="48">
        <v>34.299999999999997</v>
      </c>
      <c r="P47" s="48">
        <v>32.6</v>
      </c>
      <c r="Q47" s="48">
        <v>31.1</v>
      </c>
      <c r="R47" s="48">
        <v>29.8</v>
      </c>
      <c r="S47" s="48">
        <v>28.7</v>
      </c>
      <c r="T47" s="48">
        <v>27.6</v>
      </c>
      <c r="U47" s="48"/>
    </row>
    <row r="48" spans="1:21" x14ac:dyDescent="0.25">
      <c r="A48" s="35">
        <v>41</v>
      </c>
      <c r="B48" s="48">
        <v>385.5</v>
      </c>
      <c r="C48" s="48">
        <v>196.4</v>
      </c>
      <c r="D48" s="48">
        <v>133.30000000000001</v>
      </c>
      <c r="E48" s="48">
        <v>101.9</v>
      </c>
      <c r="F48" s="48">
        <v>83</v>
      </c>
      <c r="G48" s="48">
        <v>70.400000000000006</v>
      </c>
      <c r="H48" s="48">
        <v>61.5</v>
      </c>
      <c r="I48" s="48">
        <v>54.8</v>
      </c>
      <c r="J48" s="48">
        <v>49.6</v>
      </c>
      <c r="K48" s="48">
        <v>45.4</v>
      </c>
      <c r="L48" s="48">
        <v>42.1</v>
      </c>
      <c r="M48" s="48">
        <v>39.200000000000003</v>
      </c>
      <c r="N48" s="48">
        <v>36.9</v>
      </c>
      <c r="O48" s="48">
        <v>34.9</v>
      </c>
      <c r="P48" s="48">
        <v>33.1</v>
      </c>
      <c r="Q48" s="48">
        <v>31.6</v>
      </c>
      <c r="R48" s="48">
        <v>30.3</v>
      </c>
      <c r="S48" s="48">
        <v>29.1</v>
      </c>
      <c r="T48" s="48"/>
      <c r="U48" s="48"/>
    </row>
    <row r="49" spans="1:21" x14ac:dyDescent="0.25">
      <c r="A49" s="35">
        <v>42</v>
      </c>
      <c r="B49" s="48">
        <v>390.9</v>
      </c>
      <c r="C49" s="48">
        <v>199.1</v>
      </c>
      <c r="D49" s="48">
        <v>135.19999999999999</v>
      </c>
      <c r="E49" s="48">
        <v>103.3</v>
      </c>
      <c r="F49" s="48">
        <v>84.2</v>
      </c>
      <c r="G49" s="48">
        <v>71.5</v>
      </c>
      <c r="H49" s="48">
        <v>62.4</v>
      </c>
      <c r="I49" s="48">
        <v>55.6</v>
      </c>
      <c r="J49" s="48">
        <v>50.3</v>
      </c>
      <c r="K49" s="48">
        <v>46.1</v>
      </c>
      <c r="L49" s="48">
        <v>42.7</v>
      </c>
      <c r="M49" s="48">
        <v>39.799999999999997</v>
      </c>
      <c r="N49" s="48">
        <v>37.4</v>
      </c>
      <c r="O49" s="48">
        <v>35.4</v>
      </c>
      <c r="P49" s="48">
        <v>33.6</v>
      </c>
      <c r="Q49" s="48">
        <v>32.1</v>
      </c>
      <c r="R49" s="48">
        <v>30.8</v>
      </c>
      <c r="S49" s="48"/>
      <c r="T49" s="48"/>
      <c r="U49" s="48"/>
    </row>
    <row r="50" spans="1:21" x14ac:dyDescent="0.25">
      <c r="A50" s="35">
        <v>43</v>
      </c>
      <c r="B50" s="48">
        <v>396.5</v>
      </c>
      <c r="C50" s="48">
        <v>202</v>
      </c>
      <c r="D50" s="48">
        <v>137.19999999999999</v>
      </c>
      <c r="E50" s="48">
        <v>104.8</v>
      </c>
      <c r="F50" s="48">
        <v>85.4</v>
      </c>
      <c r="G50" s="48">
        <v>72.5</v>
      </c>
      <c r="H50" s="48">
        <v>63.3</v>
      </c>
      <c r="I50" s="48">
        <v>56.4</v>
      </c>
      <c r="J50" s="48">
        <v>51.1</v>
      </c>
      <c r="K50" s="48">
        <v>46.8</v>
      </c>
      <c r="L50" s="48">
        <v>43.3</v>
      </c>
      <c r="M50" s="48">
        <v>40.4</v>
      </c>
      <c r="N50" s="48">
        <v>38</v>
      </c>
      <c r="O50" s="48">
        <v>35.9</v>
      </c>
      <c r="P50" s="48">
        <v>34.200000000000003</v>
      </c>
      <c r="Q50" s="48">
        <v>32.6</v>
      </c>
      <c r="R50" s="48"/>
      <c r="S50" s="48"/>
      <c r="T50" s="48"/>
      <c r="U50" s="48"/>
    </row>
    <row r="51" spans="1:21" x14ac:dyDescent="0.25">
      <c r="A51" s="35">
        <v>44</v>
      </c>
      <c r="B51" s="48">
        <v>402</v>
      </c>
      <c r="C51" s="48">
        <v>204.8</v>
      </c>
      <c r="D51" s="48">
        <v>139.1</v>
      </c>
      <c r="E51" s="48">
        <v>106.3</v>
      </c>
      <c r="F51" s="48">
        <v>86.6</v>
      </c>
      <c r="G51" s="48">
        <v>73.5</v>
      </c>
      <c r="H51" s="48">
        <v>64.2</v>
      </c>
      <c r="I51" s="48">
        <v>57.2</v>
      </c>
      <c r="J51" s="48">
        <v>51.8</v>
      </c>
      <c r="K51" s="48">
        <v>47.5</v>
      </c>
      <c r="L51" s="48">
        <v>44</v>
      </c>
      <c r="M51" s="48">
        <v>41.1</v>
      </c>
      <c r="N51" s="48">
        <v>38.6</v>
      </c>
      <c r="O51" s="48">
        <v>36.5</v>
      </c>
      <c r="P51" s="48">
        <v>34.700000000000003</v>
      </c>
      <c r="Q51" s="48"/>
      <c r="R51" s="48"/>
      <c r="S51" s="48"/>
      <c r="T51" s="48"/>
      <c r="U51" s="48"/>
    </row>
    <row r="52" spans="1:21" x14ac:dyDescent="0.25">
      <c r="A52" s="35">
        <v>45</v>
      </c>
      <c r="B52" s="48">
        <v>407.7</v>
      </c>
      <c r="C52" s="48">
        <v>207.7</v>
      </c>
      <c r="D52" s="48">
        <v>141.1</v>
      </c>
      <c r="E52" s="48">
        <v>107.8</v>
      </c>
      <c r="F52" s="48">
        <v>87.9</v>
      </c>
      <c r="G52" s="48">
        <v>74.599999999999994</v>
      </c>
      <c r="H52" s="48">
        <v>65.2</v>
      </c>
      <c r="I52" s="48">
        <v>58.1</v>
      </c>
      <c r="J52" s="48">
        <v>52.6</v>
      </c>
      <c r="K52" s="48">
        <v>48.2</v>
      </c>
      <c r="L52" s="48">
        <v>44.7</v>
      </c>
      <c r="M52" s="48">
        <v>41.7</v>
      </c>
      <c r="N52" s="48">
        <v>39.200000000000003</v>
      </c>
      <c r="O52" s="48">
        <v>37.1</v>
      </c>
      <c r="P52" s="48"/>
      <c r="Q52" s="48"/>
      <c r="R52" s="48"/>
      <c r="S52" s="48"/>
      <c r="T52" s="48"/>
      <c r="U52" s="48"/>
    </row>
    <row r="53" spans="1:21" x14ac:dyDescent="0.25">
      <c r="A53" s="35">
        <v>46</v>
      </c>
      <c r="B53" s="48">
        <v>413.5</v>
      </c>
      <c r="C53" s="48">
        <v>210.7</v>
      </c>
      <c r="D53" s="48">
        <v>143.1</v>
      </c>
      <c r="E53" s="48">
        <v>109.4</v>
      </c>
      <c r="F53" s="48">
        <v>89.2</v>
      </c>
      <c r="G53" s="48">
        <v>75.7</v>
      </c>
      <c r="H53" s="48">
        <v>66.099999999999994</v>
      </c>
      <c r="I53" s="48">
        <v>59</v>
      </c>
      <c r="J53" s="48">
        <v>53.4</v>
      </c>
      <c r="K53" s="48">
        <v>49</v>
      </c>
      <c r="L53" s="48">
        <v>45.3</v>
      </c>
      <c r="M53" s="48">
        <v>42.3</v>
      </c>
      <c r="N53" s="48">
        <v>39.799999999999997</v>
      </c>
      <c r="O53" s="48"/>
      <c r="P53" s="48"/>
      <c r="Q53" s="48"/>
      <c r="R53" s="48"/>
      <c r="S53" s="48"/>
      <c r="T53" s="48"/>
      <c r="U53" s="48"/>
    </row>
    <row r="54" spans="1:21" x14ac:dyDescent="0.25">
      <c r="A54" s="35">
        <v>47</v>
      </c>
      <c r="B54" s="48">
        <v>419.3</v>
      </c>
      <c r="C54" s="48">
        <v>213.7</v>
      </c>
      <c r="D54" s="48">
        <v>145.19999999999999</v>
      </c>
      <c r="E54" s="48">
        <v>111</v>
      </c>
      <c r="F54" s="48">
        <v>90.5</v>
      </c>
      <c r="G54" s="48">
        <v>76.8</v>
      </c>
      <c r="H54" s="48">
        <v>67.099999999999994</v>
      </c>
      <c r="I54" s="48">
        <v>59.8</v>
      </c>
      <c r="J54" s="48">
        <v>54.2</v>
      </c>
      <c r="K54" s="48">
        <v>49.7</v>
      </c>
      <c r="L54" s="48">
        <v>46.1</v>
      </c>
      <c r="M54" s="48">
        <v>43</v>
      </c>
      <c r="N54" s="48"/>
      <c r="O54" s="48"/>
      <c r="P54" s="48"/>
      <c r="Q54" s="48"/>
      <c r="R54" s="48"/>
      <c r="S54" s="48"/>
      <c r="T54" s="48"/>
      <c r="U54" s="48"/>
    </row>
    <row r="55" spans="1:21" x14ac:dyDescent="0.25">
      <c r="A55" s="35">
        <v>48</v>
      </c>
      <c r="B55" s="48">
        <v>425.3</v>
      </c>
      <c r="C55" s="48">
        <v>216.7</v>
      </c>
      <c r="D55" s="48">
        <v>147.30000000000001</v>
      </c>
      <c r="E55" s="48">
        <v>112.6</v>
      </c>
      <c r="F55" s="48">
        <v>91.8</v>
      </c>
      <c r="G55" s="48">
        <v>78</v>
      </c>
      <c r="H55" s="48">
        <v>68.099999999999994</v>
      </c>
      <c r="I55" s="48">
        <v>60.8</v>
      </c>
      <c r="J55" s="48">
        <v>55</v>
      </c>
      <c r="K55" s="48">
        <v>50.5</v>
      </c>
      <c r="L55" s="48">
        <v>46.8</v>
      </c>
      <c r="M55" s="48"/>
      <c r="N55" s="48"/>
      <c r="O55" s="48"/>
      <c r="P55" s="48"/>
      <c r="Q55" s="48"/>
      <c r="R55" s="48"/>
      <c r="S55" s="48"/>
      <c r="T55" s="48"/>
      <c r="U55" s="48"/>
    </row>
    <row r="56" spans="1:21" x14ac:dyDescent="0.25">
      <c r="A56" s="35">
        <v>49</v>
      </c>
      <c r="B56" s="48">
        <v>431.3</v>
      </c>
      <c r="C56" s="48">
        <v>219.9</v>
      </c>
      <c r="D56" s="48">
        <v>149.4</v>
      </c>
      <c r="E56" s="48">
        <v>114.3</v>
      </c>
      <c r="F56" s="48">
        <v>93.2</v>
      </c>
      <c r="G56" s="48">
        <v>79.2</v>
      </c>
      <c r="H56" s="48">
        <v>69.2</v>
      </c>
      <c r="I56" s="48">
        <v>61.7</v>
      </c>
      <c r="J56" s="48">
        <v>55.9</v>
      </c>
      <c r="K56" s="48">
        <v>51.3</v>
      </c>
      <c r="L56" s="48"/>
      <c r="M56" s="48"/>
      <c r="N56" s="48"/>
      <c r="O56" s="48"/>
      <c r="P56" s="48"/>
      <c r="Q56" s="48"/>
      <c r="R56" s="48"/>
      <c r="S56" s="48"/>
      <c r="T56" s="48"/>
      <c r="U56" s="48"/>
    </row>
    <row r="57" spans="1:21" x14ac:dyDescent="0.25">
      <c r="A57" s="35">
        <v>50</v>
      </c>
      <c r="B57" s="48">
        <v>437.5</v>
      </c>
      <c r="C57" s="48">
        <v>223</v>
      </c>
      <c r="D57" s="48">
        <v>151.6</v>
      </c>
      <c r="E57" s="48">
        <v>115.9</v>
      </c>
      <c r="F57" s="48">
        <v>94.6</v>
      </c>
      <c r="G57" s="48">
        <v>80.400000000000006</v>
      </c>
      <c r="H57" s="48">
        <v>70.2</v>
      </c>
      <c r="I57" s="48">
        <v>62.6</v>
      </c>
      <c r="J57" s="48">
        <v>56.8</v>
      </c>
      <c r="K57" s="48"/>
      <c r="L57" s="48"/>
      <c r="M57" s="48"/>
      <c r="N57" s="48"/>
      <c r="O57" s="48"/>
      <c r="P57" s="48"/>
      <c r="Q57" s="48"/>
      <c r="R57" s="48"/>
      <c r="S57" s="48"/>
      <c r="T57" s="48"/>
      <c r="U57" s="48"/>
    </row>
    <row r="58" spans="1:21" x14ac:dyDescent="0.25">
      <c r="A58" s="35">
        <v>51</v>
      </c>
      <c r="B58" s="48">
        <v>443.7</v>
      </c>
      <c r="C58" s="48">
        <v>226.2</v>
      </c>
      <c r="D58" s="48">
        <v>153.80000000000001</v>
      </c>
      <c r="E58" s="48">
        <v>117.7</v>
      </c>
      <c r="F58" s="48">
        <v>96</v>
      </c>
      <c r="G58" s="48">
        <v>81.599999999999994</v>
      </c>
      <c r="H58" s="48">
        <v>71.3</v>
      </c>
      <c r="I58" s="48">
        <v>63.6</v>
      </c>
      <c r="J58" s="48"/>
      <c r="K58" s="48"/>
      <c r="L58" s="48"/>
      <c r="M58" s="48"/>
      <c r="N58" s="48"/>
      <c r="O58" s="48"/>
      <c r="P58" s="48"/>
      <c r="Q58" s="48"/>
      <c r="R58" s="48"/>
      <c r="S58" s="48"/>
      <c r="T58" s="48"/>
      <c r="U58" s="48"/>
    </row>
    <row r="59" spans="1:21" x14ac:dyDescent="0.25">
      <c r="A59" s="35">
        <v>52</v>
      </c>
      <c r="B59" s="48">
        <v>450</v>
      </c>
      <c r="C59" s="48">
        <v>229.5</v>
      </c>
      <c r="D59" s="48">
        <v>156.1</v>
      </c>
      <c r="E59" s="48">
        <v>119.4</v>
      </c>
      <c r="F59" s="48">
        <v>97.4</v>
      </c>
      <c r="G59" s="48">
        <v>82.8</v>
      </c>
      <c r="H59" s="48">
        <v>72.400000000000006</v>
      </c>
      <c r="I59" s="48"/>
      <c r="J59" s="48"/>
      <c r="K59" s="48"/>
      <c r="L59" s="48"/>
      <c r="M59" s="48"/>
      <c r="N59" s="48"/>
      <c r="O59" s="48"/>
      <c r="P59" s="48"/>
      <c r="Q59" s="48"/>
      <c r="R59" s="48"/>
      <c r="S59" s="48"/>
      <c r="T59" s="48"/>
      <c r="U59" s="48"/>
    </row>
    <row r="60" spans="1:21" x14ac:dyDescent="0.25">
      <c r="A60" s="35">
        <v>53</v>
      </c>
      <c r="B60" s="48">
        <v>456.5</v>
      </c>
      <c r="C60" s="48">
        <v>232.9</v>
      </c>
      <c r="D60" s="48">
        <v>158.4</v>
      </c>
      <c r="E60" s="48">
        <v>121.2</v>
      </c>
      <c r="F60" s="48">
        <v>98.9</v>
      </c>
      <c r="G60" s="48">
        <v>84.1</v>
      </c>
      <c r="H60" s="48"/>
      <c r="I60" s="48"/>
      <c r="J60" s="48"/>
      <c r="K60" s="48"/>
      <c r="L60" s="48"/>
      <c r="M60" s="48"/>
      <c r="N60" s="48"/>
      <c r="O60" s="48"/>
      <c r="P60" s="48"/>
      <c r="Q60" s="48"/>
      <c r="R60" s="48"/>
      <c r="S60" s="48"/>
      <c r="T60" s="48"/>
      <c r="U60" s="48"/>
    </row>
    <row r="61" spans="1:21" x14ac:dyDescent="0.25">
      <c r="A61" s="35">
        <v>54</v>
      </c>
      <c r="B61" s="48">
        <v>461</v>
      </c>
      <c r="C61" s="48">
        <v>235.2</v>
      </c>
      <c r="D61" s="48">
        <v>160</v>
      </c>
      <c r="E61" s="48">
        <v>122.5</v>
      </c>
      <c r="F61" s="48">
        <v>100</v>
      </c>
      <c r="G61" s="48"/>
      <c r="H61" s="48"/>
      <c r="I61" s="48"/>
      <c r="J61" s="48"/>
      <c r="K61" s="48"/>
      <c r="L61" s="48"/>
      <c r="M61" s="48"/>
      <c r="N61" s="48"/>
      <c r="O61" s="48"/>
      <c r="P61" s="48"/>
      <c r="Q61" s="48"/>
      <c r="R61" s="48"/>
      <c r="S61" s="48"/>
      <c r="T61" s="48"/>
      <c r="U61" s="48"/>
    </row>
    <row r="62" spans="1:21" x14ac:dyDescent="0.25">
      <c r="A62" s="35">
        <v>55</v>
      </c>
      <c r="B62" s="48">
        <v>463.1</v>
      </c>
      <c r="C62" s="48">
        <v>236.3</v>
      </c>
      <c r="D62" s="48">
        <v>160.80000000000001</v>
      </c>
      <c r="E62" s="48">
        <v>123.1</v>
      </c>
      <c r="F62" s="48"/>
      <c r="G62" s="48"/>
      <c r="H62" s="48"/>
      <c r="I62" s="48"/>
      <c r="J62" s="48"/>
      <c r="K62" s="48"/>
      <c r="L62" s="48"/>
      <c r="M62" s="48"/>
      <c r="N62" s="48"/>
      <c r="O62" s="48"/>
      <c r="P62" s="48"/>
      <c r="Q62" s="48"/>
      <c r="R62" s="48"/>
      <c r="S62" s="48"/>
      <c r="T62" s="48"/>
      <c r="U62" s="48"/>
    </row>
    <row r="63" spans="1:21" x14ac:dyDescent="0.25">
      <c r="A63" s="35">
        <v>56</v>
      </c>
      <c r="B63" s="48">
        <v>465.1</v>
      </c>
      <c r="C63" s="48">
        <v>237.4</v>
      </c>
      <c r="D63" s="48">
        <v>161.6</v>
      </c>
      <c r="E63" s="48"/>
      <c r="F63" s="48"/>
      <c r="G63" s="48"/>
      <c r="H63" s="48"/>
      <c r="I63" s="48"/>
      <c r="J63" s="48"/>
      <c r="K63" s="48"/>
      <c r="L63" s="48"/>
      <c r="M63" s="48"/>
      <c r="N63" s="48"/>
      <c r="O63" s="48"/>
      <c r="P63" s="48"/>
      <c r="Q63" s="48"/>
      <c r="R63" s="48"/>
      <c r="S63" s="48"/>
      <c r="T63" s="48"/>
      <c r="U63" s="48"/>
    </row>
    <row r="64" spans="1:21" x14ac:dyDescent="0.25">
      <c r="A64" s="35">
        <v>57</v>
      </c>
      <c r="B64" s="48">
        <v>467.7</v>
      </c>
      <c r="C64" s="48">
        <v>238.8</v>
      </c>
      <c r="D64" s="48"/>
      <c r="E64" s="48"/>
      <c r="F64" s="48"/>
      <c r="G64" s="48"/>
      <c r="H64" s="48"/>
      <c r="I64" s="48"/>
      <c r="J64" s="48"/>
      <c r="K64" s="48"/>
      <c r="L64" s="48"/>
      <c r="M64" s="48"/>
      <c r="N64" s="48"/>
      <c r="O64" s="48"/>
      <c r="P64" s="48"/>
      <c r="Q64" s="48"/>
      <c r="R64" s="48"/>
      <c r="S64" s="48"/>
      <c r="T64" s="48"/>
      <c r="U64" s="48"/>
    </row>
    <row r="65" spans="1:21" x14ac:dyDescent="0.25">
      <c r="A65" s="35">
        <v>58</v>
      </c>
      <c r="B65" s="48">
        <v>470</v>
      </c>
      <c r="C65" s="48"/>
      <c r="D65" s="48"/>
      <c r="E65" s="48"/>
      <c r="F65" s="48"/>
      <c r="G65" s="48"/>
      <c r="H65" s="48"/>
      <c r="I65" s="48"/>
      <c r="J65" s="48"/>
      <c r="K65" s="48"/>
      <c r="L65" s="48"/>
      <c r="M65" s="48"/>
      <c r="N65" s="48"/>
      <c r="O65" s="48"/>
      <c r="P65" s="48"/>
      <c r="Q65" s="48"/>
      <c r="R65" s="48"/>
      <c r="S65" s="48"/>
      <c r="T65" s="48"/>
      <c r="U65" s="48"/>
    </row>
  </sheetData>
  <sheetProtection algorithmName="SHA-512" hashValue="5TZl0VC/QIV83cpoZ7d0pa3jUd7regDpXBvgGdwQGziKwRoxS5ax5vr5sNsTPlQdxF7Y1O0V+BPudYqS4PxrcA==" saltValue="+X4xGVSZ2LzedYPAvuazfw==" spinCount="100000" sheet="1" objects="1" scenarios="1"/>
  <conditionalFormatting sqref="A6:A21">
    <cfRule type="expression" dxfId="161" priority="5" stopIfTrue="1">
      <formula>MOD(ROW(),2)=0</formula>
    </cfRule>
    <cfRule type="expression" dxfId="160" priority="6" stopIfTrue="1">
      <formula>MOD(ROW(),2)&lt;&gt;0</formula>
    </cfRule>
  </conditionalFormatting>
  <conditionalFormatting sqref="A26:A65">
    <cfRule type="expression" dxfId="159" priority="1" stopIfTrue="1">
      <formula>MOD(ROW(),2)=0</formula>
    </cfRule>
    <cfRule type="expression" dxfId="158" priority="2" stopIfTrue="1">
      <formula>MOD(ROW(),2)&lt;&gt;0</formula>
    </cfRule>
  </conditionalFormatting>
  <conditionalFormatting sqref="B6:M21">
    <cfRule type="expression" dxfId="157" priority="7" stopIfTrue="1">
      <formula>MOD(ROW(),2)=0</formula>
    </cfRule>
    <cfRule type="expression" dxfId="156" priority="8" stopIfTrue="1">
      <formula>MOD(ROW(),2)&lt;&gt;0</formula>
    </cfRule>
  </conditionalFormatting>
  <conditionalFormatting sqref="B26:U65">
    <cfRule type="expression" dxfId="155" priority="3" stopIfTrue="1">
      <formula>MOD(ROW(),2)=0</formula>
    </cfRule>
    <cfRule type="expression" dxfId="154" priority="4"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56FFC-0DCC-4883-9726-C43D30475259}">
  <sheetPr codeName="Sheet114"/>
  <dimension ref="A1:U65"/>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x-717</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443</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717</v>
      </c>
      <c r="C14" s="63"/>
      <c r="D14" s="63"/>
      <c r="E14" s="63"/>
      <c r="F14" s="63"/>
      <c r="G14" s="63"/>
      <c r="H14" s="63"/>
      <c r="I14" s="63"/>
      <c r="J14" s="63"/>
      <c r="K14" s="63"/>
      <c r="L14" s="63"/>
      <c r="M14" s="63"/>
    </row>
    <row r="15" spans="1:13" x14ac:dyDescent="0.25">
      <c r="A15" s="56" t="s">
        <v>497</v>
      </c>
      <c r="B15" s="63" t="s">
        <v>593</v>
      </c>
      <c r="C15" s="63"/>
      <c r="D15" s="63"/>
      <c r="E15" s="63"/>
      <c r="F15" s="63"/>
      <c r="G15" s="63"/>
      <c r="H15" s="63"/>
      <c r="I15" s="63"/>
      <c r="J15" s="63"/>
      <c r="K15" s="63"/>
      <c r="L15" s="63"/>
      <c r="M15" s="63"/>
    </row>
    <row r="16" spans="1:13" x14ac:dyDescent="0.25">
      <c r="A16" s="56" t="s">
        <v>168</v>
      </c>
      <c r="B16" s="63" t="s">
        <v>444</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307.3</v>
      </c>
      <c r="C27" s="48">
        <v>156.5</v>
      </c>
      <c r="D27" s="48">
        <v>106.2</v>
      </c>
      <c r="E27" s="48">
        <v>81.099999999999994</v>
      </c>
      <c r="F27" s="48">
        <v>66.099999999999994</v>
      </c>
      <c r="G27" s="48">
        <v>56</v>
      </c>
      <c r="H27" s="48">
        <v>48.9</v>
      </c>
      <c r="I27" s="48">
        <v>43.5</v>
      </c>
      <c r="J27" s="48">
        <v>39.4</v>
      </c>
      <c r="K27" s="48">
        <v>36.1</v>
      </c>
      <c r="L27" s="48">
        <v>33.299999999999997</v>
      </c>
      <c r="M27" s="48">
        <v>31.1</v>
      </c>
      <c r="N27" s="48">
        <v>29.2</v>
      </c>
      <c r="O27" s="48">
        <v>27.6</v>
      </c>
      <c r="P27" s="48">
        <v>26.2</v>
      </c>
      <c r="Q27" s="48">
        <v>24.9</v>
      </c>
      <c r="R27" s="48">
        <v>23.9</v>
      </c>
      <c r="S27" s="48">
        <v>22.9</v>
      </c>
      <c r="T27" s="48">
        <v>22.1</v>
      </c>
      <c r="U27" s="48">
        <v>21.3</v>
      </c>
    </row>
    <row r="28" spans="1:21" x14ac:dyDescent="0.25">
      <c r="A28" s="35">
        <v>21</v>
      </c>
      <c r="B28" s="48">
        <v>311.60000000000002</v>
      </c>
      <c r="C28" s="48">
        <v>158.69999999999999</v>
      </c>
      <c r="D28" s="48">
        <v>107.7</v>
      </c>
      <c r="E28" s="48">
        <v>82.3</v>
      </c>
      <c r="F28" s="48">
        <v>67</v>
      </c>
      <c r="G28" s="48">
        <v>56.8</v>
      </c>
      <c r="H28" s="48">
        <v>49.6</v>
      </c>
      <c r="I28" s="48">
        <v>44.1</v>
      </c>
      <c r="J28" s="48">
        <v>39.9</v>
      </c>
      <c r="K28" s="48">
        <v>36.6</v>
      </c>
      <c r="L28" s="48">
        <v>33.799999999999997</v>
      </c>
      <c r="M28" s="48">
        <v>31.5</v>
      </c>
      <c r="N28" s="48">
        <v>29.6</v>
      </c>
      <c r="O28" s="48">
        <v>28</v>
      </c>
      <c r="P28" s="48">
        <v>26.5</v>
      </c>
      <c r="Q28" s="48">
        <v>25.3</v>
      </c>
      <c r="R28" s="48">
        <v>24.2</v>
      </c>
      <c r="S28" s="48">
        <v>23.3</v>
      </c>
      <c r="T28" s="48">
        <v>22.4</v>
      </c>
      <c r="U28" s="48">
        <v>21.6</v>
      </c>
    </row>
    <row r="29" spans="1:21" x14ac:dyDescent="0.25">
      <c r="A29" s="35">
        <v>22</v>
      </c>
      <c r="B29" s="48">
        <v>316</v>
      </c>
      <c r="C29" s="48">
        <v>160.9</v>
      </c>
      <c r="D29" s="48">
        <v>109.2</v>
      </c>
      <c r="E29" s="48">
        <v>83.4</v>
      </c>
      <c r="F29" s="48">
        <v>67.900000000000006</v>
      </c>
      <c r="G29" s="48">
        <v>57.6</v>
      </c>
      <c r="H29" s="48">
        <v>50.3</v>
      </c>
      <c r="I29" s="48">
        <v>44.8</v>
      </c>
      <c r="J29" s="48">
        <v>40.5</v>
      </c>
      <c r="K29" s="48">
        <v>37.1</v>
      </c>
      <c r="L29" s="48">
        <v>34.299999999999997</v>
      </c>
      <c r="M29" s="48">
        <v>32</v>
      </c>
      <c r="N29" s="48">
        <v>30</v>
      </c>
      <c r="O29" s="48">
        <v>28.4</v>
      </c>
      <c r="P29" s="48">
        <v>26.9</v>
      </c>
      <c r="Q29" s="48">
        <v>25.7</v>
      </c>
      <c r="R29" s="48">
        <v>24.6</v>
      </c>
      <c r="S29" s="48">
        <v>23.6</v>
      </c>
      <c r="T29" s="48">
        <v>22.7</v>
      </c>
      <c r="U29" s="48">
        <v>21.9</v>
      </c>
    </row>
    <row r="30" spans="1:21" x14ac:dyDescent="0.25">
      <c r="A30" s="35">
        <v>23</v>
      </c>
      <c r="B30" s="48">
        <v>320.5</v>
      </c>
      <c r="C30" s="48">
        <v>163.19999999999999</v>
      </c>
      <c r="D30" s="48">
        <v>110.8</v>
      </c>
      <c r="E30" s="48">
        <v>84.6</v>
      </c>
      <c r="F30" s="48">
        <v>68.900000000000006</v>
      </c>
      <c r="G30" s="48">
        <v>58.4</v>
      </c>
      <c r="H30" s="48">
        <v>51</v>
      </c>
      <c r="I30" s="48">
        <v>45.4</v>
      </c>
      <c r="J30" s="48">
        <v>41.1</v>
      </c>
      <c r="K30" s="48">
        <v>37.6</v>
      </c>
      <c r="L30" s="48">
        <v>34.799999999999997</v>
      </c>
      <c r="M30" s="48">
        <v>32.4</v>
      </c>
      <c r="N30" s="48">
        <v>30.5</v>
      </c>
      <c r="O30" s="48">
        <v>28.8</v>
      </c>
      <c r="P30" s="48">
        <v>27.3</v>
      </c>
      <c r="Q30" s="48">
        <v>26</v>
      </c>
      <c r="R30" s="48">
        <v>24.9</v>
      </c>
      <c r="S30" s="48">
        <v>23.9</v>
      </c>
      <c r="T30" s="48">
        <v>23</v>
      </c>
      <c r="U30" s="48">
        <v>22.2</v>
      </c>
    </row>
    <row r="31" spans="1:21" x14ac:dyDescent="0.25">
      <c r="A31" s="35">
        <v>24</v>
      </c>
      <c r="B31" s="48">
        <v>325</v>
      </c>
      <c r="C31" s="48">
        <v>165.5</v>
      </c>
      <c r="D31" s="48">
        <v>112.3</v>
      </c>
      <c r="E31" s="48">
        <v>85.8</v>
      </c>
      <c r="F31" s="48">
        <v>69.900000000000006</v>
      </c>
      <c r="G31" s="48">
        <v>59.3</v>
      </c>
      <c r="H31" s="48">
        <v>51.7</v>
      </c>
      <c r="I31" s="48">
        <v>46</v>
      </c>
      <c r="J31" s="48">
        <v>41.7</v>
      </c>
      <c r="K31" s="48">
        <v>38.1</v>
      </c>
      <c r="L31" s="48">
        <v>35.299999999999997</v>
      </c>
      <c r="M31" s="48">
        <v>32.9</v>
      </c>
      <c r="N31" s="48">
        <v>30.9</v>
      </c>
      <c r="O31" s="48">
        <v>29.2</v>
      </c>
      <c r="P31" s="48">
        <v>27.7</v>
      </c>
      <c r="Q31" s="48">
        <v>26.4</v>
      </c>
      <c r="R31" s="48">
        <v>25.3</v>
      </c>
      <c r="S31" s="48">
        <v>24.3</v>
      </c>
      <c r="T31" s="48">
        <v>23.4</v>
      </c>
      <c r="U31" s="48">
        <v>22.6</v>
      </c>
    </row>
    <row r="32" spans="1:21" x14ac:dyDescent="0.25">
      <c r="A32" s="35">
        <v>25</v>
      </c>
      <c r="B32" s="48">
        <v>329.6</v>
      </c>
      <c r="C32" s="48">
        <v>167.8</v>
      </c>
      <c r="D32" s="48">
        <v>113.9</v>
      </c>
      <c r="E32" s="48">
        <v>87</v>
      </c>
      <c r="F32" s="48">
        <v>70.900000000000006</v>
      </c>
      <c r="G32" s="48">
        <v>60.1</v>
      </c>
      <c r="H32" s="48">
        <v>52.4</v>
      </c>
      <c r="I32" s="48">
        <v>46.7</v>
      </c>
      <c r="J32" s="48">
        <v>42.2</v>
      </c>
      <c r="K32" s="48">
        <v>38.700000000000003</v>
      </c>
      <c r="L32" s="48">
        <v>35.799999999999997</v>
      </c>
      <c r="M32" s="48">
        <v>33.4</v>
      </c>
      <c r="N32" s="48">
        <v>31.3</v>
      </c>
      <c r="O32" s="48">
        <v>29.6</v>
      </c>
      <c r="P32" s="48">
        <v>28.1</v>
      </c>
      <c r="Q32" s="48">
        <v>26.8</v>
      </c>
      <c r="R32" s="48">
        <v>25.6</v>
      </c>
      <c r="S32" s="48">
        <v>24.6</v>
      </c>
      <c r="T32" s="48">
        <v>23.7</v>
      </c>
      <c r="U32" s="48">
        <v>22.9</v>
      </c>
    </row>
    <row r="33" spans="1:21" x14ac:dyDescent="0.25">
      <c r="A33" s="35">
        <v>26</v>
      </c>
      <c r="B33" s="48">
        <v>334.2</v>
      </c>
      <c r="C33" s="48">
        <v>170.2</v>
      </c>
      <c r="D33" s="48">
        <v>115.5</v>
      </c>
      <c r="E33" s="48">
        <v>88.2</v>
      </c>
      <c r="F33" s="48">
        <v>71.900000000000006</v>
      </c>
      <c r="G33" s="48">
        <v>61</v>
      </c>
      <c r="H33" s="48">
        <v>53.2</v>
      </c>
      <c r="I33" s="48">
        <v>47.4</v>
      </c>
      <c r="J33" s="48">
        <v>42.8</v>
      </c>
      <c r="K33" s="48">
        <v>39.200000000000003</v>
      </c>
      <c r="L33" s="48">
        <v>36.299999999999997</v>
      </c>
      <c r="M33" s="48">
        <v>33.799999999999997</v>
      </c>
      <c r="N33" s="48">
        <v>31.8</v>
      </c>
      <c r="O33" s="48">
        <v>30</v>
      </c>
      <c r="P33" s="48">
        <v>28.5</v>
      </c>
      <c r="Q33" s="48">
        <v>27.2</v>
      </c>
      <c r="R33" s="48">
        <v>26</v>
      </c>
      <c r="S33" s="48">
        <v>25</v>
      </c>
      <c r="T33" s="48">
        <v>24</v>
      </c>
      <c r="U33" s="48">
        <v>23.2</v>
      </c>
    </row>
    <row r="34" spans="1:21" x14ac:dyDescent="0.25">
      <c r="A34" s="35">
        <v>27</v>
      </c>
      <c r="B34" s="48">
        <v>338.9</v>
      </c>
      <c r="C34" s="48">
        <v>172.6</v>
      </c>
      <c r="D34" s="48">
        <v>117.2</v>
      </c>
      <c r="E34" s="48">
        <v>89.5</v>
      </c>
      <c r="F34" s="48">
        <v>72.900000000000006</v>
      </c>
      <c r="G34" s="48">
        <v>61.8</v>
      </c>
      <c r="H34" s="48">
        <v>53.9</v>
      </c>
      <c r="I34" s="48">
        <v>48</v>
      </c>
      <c r="J34" s="48">
        <v>43.4</v>
      </c>
      <c r="K34" s="48">
        <v>39.799999999999997</v>
      </c>
      <c r="L34" s="48">
        <v>36.799999999999997</v>
      </c>
      <c r="M34" s="48">
        <v>34.299999999999997</v>
      </c>
      <c r="N34" s="48">
        <v>32.200000000000003</v>
      </c>
      <c r="O34" s="48">
        <v>30.4</v>
      </c>
      <c r="P34" s="48">
        <v>28.9</v>
      </c>
      <c r="Q34" s="48">
        <v>27.5</v>
      </c>
      <c r="R34" s="48">
        <v>26.4</v>
      </c>
      <c r="S34" s="48">
        <v>25.3</v>
      </c>
      <c r="T34" s="48">
        <v>24.4</v>
      </c>
      <c r="U34" s="48">
        <v>23.5</v>
      </c>
    </row>
    <row r="35" spans="1:21" x14ac:dyDescent="0.25">
      <c r="A35" s="35">
        <v>28</v>
      </c>
      <c r="B35" s="48">
        <v>343.7</v>
      </c>
      <c r="C35" s="48">
        <v>175</v>
      </c>
      <c r="D35" s="48">
        <v>118.8</v>
      </c>
      <c r="E35" s="48">
        <v>90.7</v>
      </c>
      <c r="F35" s="48">
        <v>73.900000000000006</v>
      </c>
      <c r="G35" s="48">
        <v>62.7</v>
      </c>
      <c r="H35" s="48">
        <v>54.7</v>
      </c>
      <c r="I35" s="48">
        <v>48.7</v>
      </c>
      <c r="J35" s="48">
        <v>44.1</v>
      </c>
      <c r="K35" s="48">
        <v>40.4</v>
      </c>
      <c r="L35" s="48">
        <v>37.299999999999997</v>
      </c>
      <c r="M35" s="48">
        <v>34.799999999999997</v>
      </c>
      <c r="N35" s="48">
        <v>32.700000000000003</v>
      </c>
      <c r="O35" s="48">
        <v>30.9</v>
      </c>
      <c r="P35" s="48">
        <v>29.3</v>
      </c>
      <c r="Q35" s="48">
        <v>27.9</v>
      </c>
      <c r="R35" s="48">
        <v>26.7</v>
      </c>
      <c r="S35" s="48">
        <v>25.7</v>
      </c>
      <c r="T35" s="48">
        <v>24.7</v>
      </c>
      <c r="U35" s="48">
        <v>23.9</v>
      </c>
    </row>
    <row r="36" spans="1:21" x14ac:dyDescent="0.25">
      <c r="A36" s="35">
        <v>29</v>
      </c>
      <c r="B36" s="48">
        <v>348.5</v>
      </c>
      <c r="C36" s="48">
        <v>177.5</v>
      </c>
      <c r="D36" s="48">
        <v>120.5</v>
      </c>
      <c r="E36" s="48">
        <v>92</v>
      </c>
      <c r="F36" s="48">
        <v>74.900000000000006</v>
      </c>
      <c r="G36" s="48">
        <v>63.6</v>
      </c>
      <c r="H36" s="48">
        <v>55.5</v>
      </c>
      <c r="I36" s="48">
        <v>49.4</v>
      </c>
      <c r="J36" s="48">
        <v>44.7</v>
      </c>
      <c r="K36" s="48">
        <v>40.9</v>
      </c>
      <c r="L36" s="48">
        <v>37.9</v>
      </c>
      <c r="M36" s="48">
        <v>35.299999999999997</v>
      </c>
      <c r="N36" s="48">
        <v>33.1</v>
      </c>
      <c r="O36" s="48">
        <v>31.3</v>
      </c>
      <c r="P36" s="48">
        <v>29.7</v>
      </c>
      <c r="Q36" s="48">
        <v>28.3</v>
      </c>
      <c r="R36" s="48">
        <v>27.1</v>
      </c>
      <c r="S36" s="48">
        <v>26</v>
      </c>
      <c r="T36" s="48">
        <v>25.1</v>
      </c>
      <c r="U36" s="48">
        <v>24.2</v>
      </c>
    </row>
    <row r="37" spans="1:21" x14ac:dyDescent="0.25">
      <c r="A37" s="35">
        <v>30</v>
      </c>
      <c r="B37" s="48">
        <v>353.4</v>
      </c>
      <c r="C37" s="48">
        <v>179.9</v>
      </c>
      <c r="D37" s="48">
        <v>122.2</v>
      </c>
      <c r="E37" s="48">
        <v>93.3</v>
      </c>
      <c r="F37" s="48">
        <v>76</v>
      </c>
      <c r="G37" s="48">
        <v>64.5</v>
      </c>
      <c r="H37" s="48">
        <v>56.2</v>
      </c>
      <c r="I37" s="48">
        <v>50.1</v>
      </c>
      <c r="J37" s="48">
        <v>45.3</v>
      </c>
      <c r="K37" s="48">
        <v>41.5</v>
      </c>
      <c r="L37" s="48">
        <v>38.4</v>
      </c>
      <c r="M37" s="48">
        <v>35.799999999999997</v>
      </c>
      <c r="N37" s="48">
        <v>33.6</v>
      </c>
      <c r="O37" s="48">
        <v>31.8</v>
      </c>
      <c r="P37" s="48">
        <v>30.1</v>
      </c>
      <c r="Q37" s="48">
        <v>28.7</v>
      </c>
      <c r="R37" s="48">
        <v>27.5</v>
      </c>
      <c r="S37" s="48">
        <v>26.4</v>
      </c>
      <c r="T37" s="48">
        <v>25.4</v>
      </c>
      <c r="U37" s="48">
        <v>24.6</v>
      </c>
    </row>
    <row r="38" spans="1:21" x14ac:dyDescent="0.25">
      <c r="A38" s="35">
        <v>31</v>
      </c>
      <c r="B38" s="48">
        <v>358.3</v>
      </c>
      <c r="C38" s="48">
        <v>182.5</v>
      </c>
      <c r="D38" s="48">
        <v>123.9</v>
      </c>
      <c r="E38" s="48">
        <v>94.6</v>
      </c>
      <c r="F38" s="48">
        <v>77.099999999999994</v>
      </c>
      <c r="G38" s="48">
        <v>65.400000000000006</v>
      </c>
      <c r="H38" s="48">
        <v>57</v>
      </c>
      <c r="I38" s="48">
        <v>50.8</v>
      </c>
      <c r="J38" s="48">
        <v>46</v>
      </c>
      <c r="K38" s="48">
        <v>42.1</v>
      </c>
      <c r="L38" s="48">
        <v>38.9</v>
      </c>
      <c r="M38" s="48">
        <v>36.299999999999997</v>
      </c>
      <c r="N38" s="48">
        <v>34.1</v>
      </c>
      <c r="O38" s="48">
        <v>32.200000000000003</v>
      </c>
      <c r="P38" s="48">
        <v>30.6</v>
      </c>
      <c r="Q38" s="48">
        <v>29.2</v>
      </c>
      <c r="R38" s="48">
        <v>27.9</v>
      </c>
      <c r="S38" s="48">
        <v>26.8</v>
      </c>
      <c r="T38" s="48">
        <v>25.8</v>
      </c>
      <c r="U38" s="48">
        <v>24.9</v>
      </c>
    </row>
    <row r="39" spans="1:21" x14ac:dyDescent="0.25">
      <c r="A39" s="35">
        <v>32</v>
      </c>
      <c r="B39" s="48">
        <v>363.3</v>
      </c>
      <c r="C39" s="48">
        <v>185</v>
      </c>
      <c r="D39" s="48">
        <v>125.6</v>
      </c>
      <c r="E39" s="48">
        <v>95.9</v>
      </c>
      <c r="F39" s="48">
        <v>78.099999999999994</v>
      </c>
      <c r="G39" s="48">
        <v>66.3</v>
      </c>
      <c r="H39" s="48">
        <v>57.8</v>
      </c>
      <c r="I39" s="48">
        <v>51.5</v>
      </c>
      <c r="J39" s="48">
        <v>46.6</v>
      </c>
      <c r="K39" s="48">
        <v>42.7</v>
      </c>
      <c r="L39" s="48">
        <v>39.5</v>
      </c>
      <c r="M39" s="48">
        <v>36.799999999999997</v>
      </c>
      <c r="N39" s="48">
        <v>34.6</v>
      </c>
      <c r="O39" s="48">
        <v>32.700000000000003</v>
      </c>
      <c r="P39" s="48">
        <v>31</v>
      </c>
      <c r="Q39" s="48">
        <v>29.6</v>
      </c>
      <c r="R39" s="48">
        <v>28.3</v>
      </c>
      <c r="S39" s="48">
        <v>27.2</v>
      </c>
      <c r="T39" s="48">
        <v>26.2</v>
      </c>
      <c r="U39" s="48">
        <v>25.3</v>
      </c>
    </row>
    <row r="40" spans="1:21" x14ac:dyDescent="0.25">
      <c r="A40" s="35">
        <v>33</v>
      </c>
      <c r="B40" s="48">
        <v>368.4</v>
      </c>
      <c r="C40" s="48">
        <v>187.6</v>
      </c>
      <c r="D40" s="48">
        <v>127.4</v>
      </c>
      <c r="E40" s="48">
        <v>97.3</v>
      </c>
      <c r="F40" s="48">
        <v>79.2</v>
      </c>
      <c r="G40" s="48">
        <v>67.2</v>
      </c>
      <c r="H40" s="48">
        <v>58.7</v>
      </c>
      <c r="I40" s="48">
        <v>52.2</v>
      </c>
      <c r="J40" s="48">
        <v>47.3</v>
      </c>
      <c r="K40" s="48">
        <v>43.3</v>
      </c>
      <c r="L40" s="48">
        <v>40</v>
      </c>
      <c r="M40" s="48">
        <v>37.299999999999997</v>
      </c>
      <c r="N40" s="48">
        <v>35.1</v>
      </c>
      <c r="O40" s="48">
        <v>33.1</v>
      </c>
      <c r="P40" s="48">
        <v>31.5</v>
      </c>
      <c r="Q40" s="48">
        <v>30</v>
      </c>
      <c r="R40" s="48">
        <v>28.7</v>
      </c>
      <c r="S40" s="48">
        <v>27.6</v>
      </c>
      <c r="T40" s="48">
        <v>26.6</v>
      </c>
      <c r="U40" s="48">
        <v>25.7</v>
      </c>
    </row>
    <row r="41" spans="1:21" x14ac:dyDescent="0.25">
      <c r="A41" s="35">
        <v>34</v>
      </c>
      <c r="B41" s="48">
        <v>373.5</v>
      </c>
      <c r="C41" s="48">
        <v>190.2</v>
      </c>
      <c r="D41" s="48">
        <v>129.1</v>
      </c>
      <c r="E41" s="48">
        <v>98.6</v>
      </c>
      <c r="F41" s="48">
        <v>80.3</v>
      </c>
      <c r="G41" s="48">
        <v>68.2</v>
      </c>
      <c r="H41" s="48">
        <v>59.5</v>
      </c>
      <c r="I41" s="48">
        <v>53</v>
      </c>
      <c r="J41" s="48">
        <v>47.9</v>
      </c>
      <c r="K41" s="48">
        <v>43.9</v>
      </c>
      <c r="L41" s="48">
        <v>40.6</v>
      </c>
      <c r="M41" s="48">
        <v>37.9</v>
      </c>
      <c r="N41" s="48">
        <v>35.6</v>
      </c>
      <c r="O41" s="48">
        <v>33.6</v>
      </c>
      <c r="P41" s="48">
        <v>31.9</v>
      </c>
      <c r="Q41" s="48">
        <v>30.4</v>
      </c>
      <c r="R41" s="48">
        <v>29.1</v>
      </c>
      <c r="S41" s="48">
        <v>28</v>
      </c>
      <c r="T41" s="48">
        <v>27</v>
      </c>
      <c r="U41" s="48">
        <v>26</v>
      </c>
    </row>
    <row r="42" spans="1:21" x14ac:dyDescent="0.25">
      <c r="A42" s="35">
        <v>35</v>
      </c>
      <c r="B42" s="48">
        <v>378.7</v>
      </c>
      <c r="C42" s="48">
        <v>192.9</v>
      </c>
      <c r="D42" s="48">
        <v>130.9</v>
      </c>
      <c r="E42" s="48">
        <v>100</v>
      </c>
      <c r="F42" s="48">
        <v>81.5</v>
      </c>
      <c r="G42" s="48">
        <v>69.099999999999994</v>
      </c>
      <c r="H42" s="48">
        <v>60.3</v>
      </c>
      <c r="I42" s="48">
        <v>53.7</v>
      </c>
      <c r="J42" s="48">
        <v>48.6</v>
      </c>
      <c r="K42" s="48">
        <v>44.5</v>
      </c>
      <c r="L42" s="48">
        <v>41.2</v>
      </c>
      <c r="M42" s="48">
        <v>38.4</v>
      </c>
      <c r="N42" s="48">
        <v>36.1</v>
      </c>
      <c r="O42" s="48">
        <v>34.1</v>
      </c>
      <c r="P42" s="48">
        <v>32.4</v>
      </c>
      <c r="Q42" s="48">
        <v>30.9</v>
      </c>
      <c r="R42" s="48">
        <v>29.6</v>
      </c>
      <c r="S42" s="48">
        <v>28.4</v>
      </c>
      <c r="T42" s="48">
        <v>27.4</v>
      </c>
      <c r="U42" s="48">
        <v>26.4</v>
      </c>
    </row>
    <row r="43" spans="1:21" x14ac:dyDescent="0.25">
      <c r="A43" s="35">
        <v>36</v>
      </c>
      <c r="B43" s="48">
        <v>384</v>
      </c>
      <c r="C43" s="48">
        <v>195.5</v>
      </c>
      <c r="D43" s="48">
        <v>132.80000000000001</v>
      </c>
      <c r="E43" s="48">
        <v>101.4</v>
      </c>
      <c r="F43" s="48">
        <v>82.6</v>
      </c>
      <c r="G43" s="48">
        <v>70.099999999999994</v>
      </c>
      <c r="H43" s="48">
        <v>61.2</v>
      </c>
      <c r="I43" s="48">
        <v>54.5</v>
      </c>
      <c r="J43" s="48">
        <v>49.3</v>
      </c>
      <c r="K43" s="48">
        <v>45.1</v>
      </c>
      <c r="L43" s="48">
        <v>41.8</v>
      </c>
      <c r="M43" s="48">
        <v>39</v>
      </c>
      <c r="N43" s="48">
        <v>36.6</v>
      </c>
      <c r="O43" s="48">
        <v>34.6</v>
      </c>
      <c r="P43" s="48">
        <v>32.799999999999997</v>
      </c>
      <c r="Q43" s="48">
        <v>31.3</v>
      </c>
      <c r="R43" s="48">
        <v>30</v>
      </c>
      <c r="S43" s="48">
        <v>28.8</v>
      </c>
      <c r="T43" s="48">
        <v>27.8</v>
      </c>
      <c r="U43" s="48">
        <v>26.8</v>
      </c>
    </row>
    <row r="44" spans="1:21" x14ac:dyDescent="0.25">
      <c r="A44" s="35">
        <v>37</v>
      </c>
      <c r="B44" s="48">
        <v>389.3</v>
      </c>
      <c r="C44" s="48">
        <v>198.3</v>
      </c>
      <c r="D44" s="48">
        <v>134.6</v>
      </c>
      <c r="E44" s="48">
        <v>102.8</v>
      </c>
      <c r="F44" s="48">
        <v>83.8</v>
      </c>
      <c r="G44" s="48">
        <v>71.099999999999994</v>
      </c>
      <c r="H44" s="48">
        <v>62</v>
      </c>
      <c r="I44" s="48">
        <v>55.2</v>
      </c>
      <c r="J44" s="48">
        <v>50</v>
      </c>
      <c r="K44" s="48">
        <v>45.8</v>
      </c>
      <c r="L44" s="48">
        <v>42.4</v>
      </c>
      <c r="M44" s="48">
        <v>39.5</v>
      </c>
      <c r="N44" s="48">
        <v>37.1</v>
      </c>
      <c r="O44" s="48">
        <v>35.1</v>
      </c>
      <c r="P44" s="48">
        <v>33.299999999999997</v>
      </c>
      <c r="Q44" s="48">
        <v>31.8</v>
      </c>
      <c r="R44" s="48">
        <v>30.4</v>
      </c>
      <c r="S44" s="48">
        <v>29.2</v>
      </c>
      <c r="T44" s="48">
        <v>28.2</v>
      </c>
      <c r="U44" s="48">
        <v>27.2</v>
      </c>
    </row>
    <row r="45" spans="1:21" x14ac:dyDescent="0.25">
      <c r="A45" s="35">
        <v>38</v>
      </c>
      <c r="B45" s="48">
        <v>394.7</v>
      </c>
      <c r="C45" s="48">
        <v>201</v>
      </c>
      <c r="D45" s="48">
        <v>136.5</v>
      </c>
      <c r="E45" s="48">
        <v>104.3</v>
      </c>
      <c r="F45" s="48">
        <v>84.9</v>
      </c>
      <c r="G45" s="48">
        <v>72.099999999999994</v>
      </c>
      <c r="H45" s="48">
        <v>62.9</v>
      </c>
      <c r="I45" s="48">
        <v>56</v>
      </c>
      <c r="J45" s="48">
        <v>50.7</v>
      </c>
      <c r="K45" s="48">
        <v>46.4</v>
      </c>
      <c r="L45" s="48">
        <v>43</v>
      </c>
      <c r="M45" s="48">
        <v>40.1</v>
      </c>
      <c r="N45" s="48">
        <v>37.700000000000003</v>
      </c>
      <c r="O45" s="48">
        <v>35.6</v>
      </c>
      <c r="P45" s="48">
        <v>33.799999999999997</v>
      </c>
      <c r="Q45" s="48">
        <v>32.200000000000003</v>
      </c>
      <c r="R45" s="48">
        <v>30.9</v>
      </c>
      <c r="S45" s="48">
        <v>29.7</v>
      </c>
      <c r="T45" s="48">
        <v>28.6</v>
      </c>
      <c r="U45" s="48">
        <v>27.6</v>
      </c>
    </row>
    <row r="46" spans="1:21" x14ac:dyDescent="0.25">
      <c r="A46" s="35">
        <v>39</v>
      </c>
      <c r="B46" s="48">
        <v>400.2</v>
      </c>
      <c r="C46" s="48">
        <v>203.8</v>
      </c>
      <c r="D46" s="48">
        <v>138.4</v>
      </c>
      <c r="E46" s="48">
        <v>105.7</v>
      </c>
      <c r="F46" s="48">
        <v>86.1</v>
      </c>
      <c r="G46" s="48">
        <v>73.099999999999994</v>
      </c>
      <c r="H46" s="48">
        <v>63.8</v>
      </c>
      <c r="I46" s="48">
        <v>56.8</v>
      </c>
      <c r="J46" s="48">
        <v>51.4</v>
      </c>
      <c r="K46" s="48">
        <v>47.1</v>
      </c>
      <c r="L46" s="48">
        <v>43.6</v>
      </c>
      <c r="M46" s="48">
        <v>40.700000000000003</v>
      </c>
      <c r="N46" s="48">
        <v>38.200000000000003</v>
      </c>
      <c r="O46" s="48">
        <v>36.1</v>
      </c>
      <c r="P46" s="48">
        <v>34.299999999999997</v>
      </c>
      <c r="Q46" s="48">
        <v>32.700000000000003</v>
      </c>
      <c r="R46" s="48">
        <v>31.3</v>
      </c>
      <c r="S46" s="48">
        <v>30.1</v>
      </c>
      <c r="T46" s="48">
        <v>29</v>
      </c>
      <c r="U46" s="48">
        <v>28.1</v>
      </c>
    </row>
    <row r="47" spans="1:21" x14ac:dyDescent="0.25">
      <c r="A47" s="35">
        <v>40</v>
      </c>
      <c r="B47" s="48">
        <v>405.7</v>
      </c>
      <c r="C47" s="48">
        <v>206.7</v>
      </c>
      <c r="D47" s="48">
        <v>140.30000000000001</v>
      </c>
      <c r="E47" s="48">
        <v>107.2</v>
      </c>
      <c r="F47" s="48">
        <v>87.3</v>
      </c>
      <c r="G47" s="48">
        <v>74.099999999999994</v>
      </c>
      <c r="H47" s="48">
        <v>64.7</v>
      </c>
      <c r="I47" s="48">
        <v>57.6</v>
      </c>
      <c r="J47" s="48">
        <v>52.2</v>
      </c>
      <c r="K47" s="48">
        <v>47.8</v>
      </c>
      <c r="L47" s="48">
        <v>44.2</v>
      </c>
      <c r="M47" s="48">
        <v>41.3</v>
      </c>
      <c r="N47" s="48">
        <v>38.799999999999997</v>
      </c>
      <c r="O47" s="48">
        <v>36.6</v>
      </c>
      <c r="P47" s="48">
        <v>34.799999999999997</v>
      </c>
      <c r="Q47" s="48">
        <v>33.200000000000003</v>
      </c>
      <c r="R47" s="48">
        <v>31.8</v>
      </c>
      <c r="S47" s="48">
        <v>30.6</v>
      </c>
      <c r="T47" s="48">
        <v>29.5</v>
      </c>
      <c r="U47" s="48"/>
    </row>
    <row r="48" spans="1:21" x14ac:dyDescent="0.25">
      <c r="A48" s="35">
        <v>41</v>
      </c>
      <c r="B48" s="48">
        <v>411.4</v>
      </c>
      <c r="C48" s="48">
        <v>209.5</v>
      </c>
      <c r="D48" s="48">
        <v>142.30000000000001</v>
      </c>
      <c r="E48" s="48">
        <v>108.7</v>
      </c>
      <c r="F48" s="48">
        <v>88.6</v>
      </c>
      <c r="G48" s="48">
        <v>75.2</v>
      </c>
      <c r="H48" s="48">
        <v>65.599999999999994</v>
      </c>
      <c r="I48" s="48">
        <v>58.5</v>
      </c>
      <c r="J48" s="48">
        <v>52.9</v>
      </c>
      <c r="K48" s="48">
        <v>48.5</v>
      </c>
      <c r="L48" s="48">
        <v>44.9</v>
      </c>
      <c r="M48" s="48">
        <v>41.9</v>
      </c>
      <c r="N48" s="48">
        <v>39.299999999999997</v>
      </c>
      <c r="O48" s="48">
        <v>37.200000000000003</v>
      </c>
      <c r="P48" s="48">
        <v>35.299999999999997</v>
      </c>
      <c r="Q48" s="48">
        <v>33.700000000000003</v>
      </c>
      <c r="R48" s="48">
        <v>32.299999999999997</v>
      </c>
      <c r="S48" s="48">
        <v>31.1</v>
      </c>
      <c r="T48" s="48"/>
      <c r="U48" s="48"/>
    </row>
    <row r="49" spans="1:21" x14ac:dyDescent="0.25">
      <c r="A49" s="35">
        <v>42</v>
      </c>
      <c r="B49" s="48">
        <v>417.1</v>
      </c>
      <c r="C49" s="48">
        <v>212.4</v>
      </c>
      <c r="D49" s="48">
        <v>144.30000000000001</v>
      </c>
      <c r="E49" s="48">
        <v>110.2</v>
      </c>
      <c r="F49" s="48">
        <v>89.8</v>
      </c>
      <c r="G49" s="48">
        <v>76.2</v>
      </c>
      <c r="H49" s="48">
        <v>66.5</v>
      </c>
      <c r="I49" s="48">
        <v>59.3</v>
      </c>
      <c r="J49" s="48">
        <v>53.7</v>
      </c>
      <c r="K49" s="48">
        <v>49.2</v>
      </c>
      <c r="L49" s="48">
        <v>45.5</v>
      </c>
      <c r="M49" s="48">
        <v>42.5</v>
      </c>
      <c r="N49" s="48">
        <v>39.9</v>
      </c>
      <c r="O49" s="48">
        <v>37.799999999999997</v>
      </c>
      <c r="P49" s="48">
        <v>35.9</v>
      </c>
      <c r="Q49" s="48">
        <v>34.200000000000003</v>
      </c>
      <c r="R49" s="48">
        <v>32.799999999999997</v>
      </c>
      <c r="S49" s="48"/>
      <c r="T49" s="48"/>
      <c r="U49" s="48"/>
    </row>
    <row r="50" spans="1:21" x14ac:dyDescent="0.25">
      <c r="A50" s="35">
        <v>43</v>
      </c>
      <c r="B50" s="48">
        <v>422.9</v>
      </c>
      <c r="C50" s="48">
        <v>215.4</v>
      </c>
      <c r="D50" s="48">
        <v>146.30000000000001</v>
      </c>
      <c r="E50" s="48">
        <v>111.8</v>
      </c>
      <c r="F50" s="48">
        <v>91.1</v>
      </c>
      <c r="G50" s="48">
        <v>77.3</v>
      </c>
      <c r="H50" s="48">
        <v>67.5</v>
      </c>
      <c r="I50" s="48">
        <v>60.2</v>
      </c>
      <c r="J50" s="48">
        <v>54.5</v>
      </c>
      <c r="K50" s="48">
        <v>49.9</v>
      </c>
      <c r="L50" s="48">
        <v>46.2</v>
      </c>
      <c r="M50" s="48">
        <v>43.1</v>
      </c>
      <c r="N50" s="48">
        <v>40.5</v>
      </c>
      <c r="O50" s="48">
        <v>38.299999999999997</v>
      </c>
      <c r="P50" s="48">
        <v>36.4</v>
      </c>
      <c r="Q50" s="48">
        <v>34.799999999999997</v>
      </c>
      <c r="R50" s="48"/>
      <c r="S50" s="48"/>
      <c r="T50" s="48"/>
      <c r="U50" s="48"/>
    </row>
    <row r="51" spans="1:21" x14ac:dyDescent="0.25">
      <c r="A51" s="35">
        <v>44</v>
      </c>
      <c r="B51" s="48">
        <v>428.7</v>
      </c>
      <c r="C51" s="48">
        <v>218.4</v>
      </c>
      <c r="D51" s="48">
        <v>148.4</v>
      </c>
      <c r="E51" s="48">
        <v>113.4</v>
      </c>
      <c r="F51" s="48">
        <v>92.4</v>
      </c>
      <c r="G51" s="48">
        <v>78.400000000000006</v>
      </c>
      <c r="H51" s="48">
        <v>68.5</v>
      </c>
      <c r="I51" s="48">
        <v>61</v>
      </c>
      <c r="J51" s="48">
        <v>55.3</v>
      </c>
      <c r="K51" s="48">
        <v>50.7</v>
      </c>
      <c r="L51" s="48">
        <v>46.9</v>
      </c>
      <c r="M51" s="48">
        <v>43.8</v>
      </c>
      <c r="N51" s="48">
        <v>41.2</v>
      </c>
      <c r="O51" s="48">
        <v>38.9</v>
      </c>
      <c r="P51" s="48">
        <v>37</v>
      </c>
      <c r="Q51" s="48"/>
      <c r="R51" s="48"/>
      <c r="S51" s="48"/>
      <c r="T51" s="48"/>
      <c r="U51" s="48"/>
    </row>
    <row r="52" spans="1:21" x14ac:dyDescent="0.25">
      <c r="A52" s="35">
        <v>45</v>
      </c>
      <c r="B52" s="48">
        <v>434.7</v>
      </c>
      <c r="C52" s="48">
        <v>221.5</v>
      </c>
      <c r="D52" s="48">
        <v>150.4</v>
      </c>
      <c r="E52" s="48">
        <v>115</v>
      </c>
      <c r="F52" s="48">
        <v>93.7</v>
      </c>
      <c r="G52" s="48">
        <v>79.599999999999994</v>
      </c>
      <c r="H52" s="48">
        <v>69.5</v>
      </c>
      <c r="I52" s="48">
        <v>61.9</v>
      </c>
      <c r="J52" s="48">
        <v>56.1</v>
      </c>
      <c r="K52" s="48">
        <v>51.4</v>
      </c>
      <c r="L52" s="48">
        <v>47.6</v>
      </c>
      <c r="M52" s="48">
        <v>44.5</v>
      </c>
      <c r="N52" s="48">
        <v>41.8</v>
      </c>
      <c r="O52" s="48">
        <v>39.5</v>
      </c>
      <c r="P52" s="48"/>
      <c r="Q52" s="48"/>
      <c r="R52" s="48"/>
      <c r="S52" s="48"/>
      <c r="T52" s="48"/>
      <c r="U52" s="48"/>
    </row>
    <row r="53" spans="1:21" x14ac:dyDescent="0.25">
      <c r="A53" s="35">
        <v>46</v>
      </c>
      <c r="B53" s="48">
        <v>440.7</v>
      </c>
      <c r="C53" s="48">
        <v>224.5</v>
      </c>
      <c r="D53" s="48">
        <v>152.5</v>
      </c>
      <c r="E53" s="48">
        <v>116.6</v>
      </c>
      <c r="F53" s="48">
        <v>95</v>
      </c>
      <c r="G53" s="48">
        <v>80.7</v>
      </c>
      <c r="H53" s="48">
        <v>70.5</v>
      </c>
      <c r="I53" s="48">
        <v>62.8</v>
      </c>
      <c r="J53" s="48">
        <v>56.9</v>
      </c>
      <c r="K53" s="48">
        <v>52.2</v>
      </c>
      <c r="L53" s="48">
        <v>48.3</v>
      </c>
      <c r="M53" s="48">
        <v>45.1</v>
      </c>
      <c r="N53" s="48">
        <v>42.4</v>
      </c>
      <c r="O53" s="48"/>
      <c r="P53" s="48"/>
      <c r="Q53" s="48"/>
      <c r="R53" s="48"/>
      <c r="S53" s="48"/>
      <c r="T53" s="48"/>
      <c r="U53" s="48"/>
    </row>
    <row r="54" spans="1:21" x14ac:dyDescent="0.25">
      <c r="A54" s="35">
        <v>47</v>
      </c>
      <c r="B54" s="48">
        <v>446.8</v>
      </c>
      <c r="C54" s="48">
        <v>227.7</v>
      </c>
      <c r="D54" s="48">
        <v>154.69999999999999</v>
      </c>
      <c r="E54" s="48">
        <v>118.3</v>
      </c>
      <c r="F54" s="48">
        <v>96.4</v>
      </c>
      <c r="G54" s="48">
        <v>81.900000000000006</v>
      </c>
      <c r="H54" s="48">
        <v>71.5</v>
      </c>
      <c r="I54" s="48">
        <v>63.8</v>
      </c>
      <c r="J54" s="48">
        <v>57.8</v>
      </c>
      <c r="K54" s="48">
        <v>53</v>
      </c>
      <c r="L54" s="48">
        <v>49.1</v>
      </c>
      <c r="M54" s="48">
        <v>45.8</v>
      </c>
      <c r="N54" s="48"/>
      <c r="O54" s="48"/>
      <c r="P54" s="48"/>
      <c r="Q54" s="48"/>
      <c r="R54" s="48"/>
      <c r="S54" s="48"/>
      <c r="T54" s="48"/>
      <c r="U54" s="48"/>
    </row>
    <row r="55" spans="1:21" x14ac:dyDescent="0.25">
      <c r="A55" s="35">
        <v>48</v>
      </c>
      <c r="B55" s="48">
        <v>453</v>
      </c>
      <c r="C55" s="48">
        <v>230.9</v>
      </c>
      <c r="D55" s="48">
        <v>156.9</v>
      </c>
      <c r="E55" s="48">
        <v>119.9</v>
      </c>
      <c r="F55" s="48">
        <v>97.8</v>
      </c>
      <c r="G55" s="48">
        <v>83.1</v>
      </c>
      <c r="H55" s="48">
        <v>72.599999999999994</v>
      </c>
      <c r="I55" s="48">
        <v>64.7</v>
      </c>
      <c r="J55" s="48">
        <v>58.6</v>
      </c>
      <c r="K55" s="48">
        <v>53.8</v>
      </c>
      <c r="L55" s="48">
        <v>49.8</v>
      </c>
      <c r="M55" s="48"/>
      <c r="N55" s="48"/>
      <c r="O55" s="48"/>
      <c r="P55" s="48"/>
      <c r="Q55" s="48"/>
      <c r="R55" s="48"/>
      <c r="S55" s="48"/>
      <c r="T55" s="48"/>
      <c r="U55" s="48"/>
    </row>
    <row r="56" spans="1:21" x14ac:dyDescent="0.25">
      <c r="A56" s="35">
        <v>49</v>
      </c>
      <c r="B56" s="48">
        <v>459.3</v>
      </c>
      <c r="C56" s="48">
        <v>234.1</v>
      </c>
      <c r="D56" s="48">
        <v>159.1</v>
      </c>
      <c r="E56" s="48">
        <v>121.7</v>
      </c>
      <c r="F56" s="48">
        <v>99.2</v>
      </c>
      <c r="G56" s="48">
        <v>84.3</v>
      </c>
      <c r="H56" s="48">
        <v>73.7</v>
      </c>
      <c r="I56" s="48">
        <v>65.7</v>
      </c>
      <c r="J56" s="48">
        <v>59.5</v>
      </c>
      <c r="K56" s="48">
        <v>54.6</v>
      </c>
      <c r="L56" s="48"/>
      <c r="M56" s="48"/>
      <c r="N56" s="48"/>
      <c r="O56" s="48"/>
      <c r="P56" s="48"/>
      <c r="Q56" s="48"/>
      <c r="R56" s="48"/>
      <c r="S56" s="48"/>
      <c r="T56" s="48"/>
      <c r="U56" s="48"/>
    </row>
    <row r="57" spans="1:21" x14ac:dyDescent="0.25">
      <c r="A57" s="35">
        <v>50</v>
      </c>
      <c r="B57" s="48">
        <v>465.7</v>
      </c>
      <c r="C57" s="48">
        <v>237.4</v>
      </c>
      <c r="D57" s="48">
        <v>161.4</v>
      </c>
      <c r="E57" s="48">
        <v>123.4</v>
      </c>
      <c r="F57" s="48">
        <v>100.7</v>
      </c>
      <c r="G57" s="48">
        <v>85.5</v>
      </c>
      <c r="H57" s="48">
        <v>74.8</v>
      </c>
      <c r="I57" s="48">
        <v>66.7</v>
      </c>
      <c r="J57" s="48">
        <v>60.4</v>
      </c>
      <c r="K57" s="48"/>
      <c r="L57" s="48"/>
      <c r="M57" s="48"/>
      <c r="N57" s="48"/>
      <c r="O57" s="48"/>
      <c r="P57" s="48"/>
      <c r="Q57" s="48"/>
      <c r="R57" s="48"/>
      <c r="S57" s="48"/>
      <c r="T57" s="48"/>
      <c r="U57" s="48"/>
    </row>
    <row r="58" spans="1:21" x14ac:dyDescent="0.25">
      <c r="A58" s="35">
        <v>51</v>
      </c>
      <c r="B58" s="48">
        <v>472.1</v>
      </c>
      <c r="C58" s="48">
        <v>240.7</v>
      </c>
      <c r="D58" s="48">
        <v>163.69999999999999</v>
      </c>
      <c r="E58" s="48">
        <v>125.2</v>
      </c>
      <c r="F58" s="48">
        <v>102.1</v>
      </c>
      <c r="G58" s="48">
        <v>86.8</v>
      </c>
      <c r="H58" s="48">
        <v>75.900000000000006</v>
      </c>
      <c r="I58" s="48">
        <v>67.7</v>
      </c>
      <c r="J58" s="48"/>
      <c r="K58" s="48"/>
      <c r="L58" s="48"/>
      <c r="M58" s="48"/>
      <c r="N58" s="48"/>
      <c r="O58" s="48"/>
      <c r="P58" s="48"/>
      <c r="Q58" s="48"/>
      <c r="R58" s="48"/>
      <c r="S58" s="48"/>
      <c r="T58" s="48"/>
      <c r="U58" s="48"/>
    </row>
    <row r="59" spans="1:21" x14ac:dyDescent="0.25">
      <c r="A59" s="35">
        <v>52</v>
      </c>
      <c r="B59" s="48">
        <v>478.7</v>
      </c>
      <c r="C59" s="48">
        <v>244.1</v>
      </c>
      <c r="D59" s="48">
        <v>166</v>
      </c>
      <c r="E59" s="48">
        <v>127</v>
      </c>
      <c r="F59" s="48">
        <v>103.6</v>
      </c>
      <c r="G59" s="48">
        <v>88.1</v>
      </c>
      <c r="H59" s="48">
        <v>77</v>
      </c>
      <c r="I59" s="48"/>
      <c r="J59" s="48"/>
      <c r="K59" s="48"/>
      <c r="L59" s="48"/>
      <c r="M59" s="48"/>
      <c r="N59" s="48"/>
      <c r="O59" s="48"/>
      <c r="P59" s="48"/>
      <c r="Q59" s="48"/>
      <c r="R59" s="48"/>
      <c r="S59" s="48"/>
      <c r="T59" s="48"/>
      <c r="U59" s="48"/>
    </row>
    <row r="60" spans="1:21" x14ac:dyDescent="0.25">
      <c r="A60" s="35">
        <v>53</v>
      </c>
      <c r="B60" s="48">
        <v>485.4</v>
      </c>
      <c r="C60" s="48">
        <v>247.6</v>
      </c>
      <c r="D60" s="48">
        <v>168.4</v>
      </c>
      <c r="E60" s="48">
        <v>128.9</v>
      </c>
      <c r="F60" s="48">
        <v>105.2</v>
      </c>
      <c r="G60" s="48">
        <v>89.4</v>
      </c>
      <c r="H60" s="48"/>
      <c r="I60" s="48"/>
      <c r="J60" s="48"/>
      <c r="K60" s="48"/>
      <c r="L60" s="48"/>
      <c r="M60" s="48"/>
      <c r="N60" s="48"/>
      <c r="O60" s="48"/>
      <c r="P60" s="48"/>
      <c r="Q60" s="48"/>
      <c r="R60" s="48"/>
      <c r="S60" s="48"/>
      <c r="T60" s="48"/>
      <c r="U60" s="48"/>
    </row>
    <row r="61" spans="1:21" x14ac:dyDescent="0.25">
      <c r="A61" s="35">
        <v>54</v>
      </c>
      <c r="B61" s="48">
        <v>490</v>
      </c>
      <c r="C61" s="48">
        <v>250</v>
      </c>
      <c r="D61" s="48">
        <v>170.1</v>
      </c>
      <c r="E61" s="48">
        <v>130.1</v>
      </c>
      <c r="F61" s="48">
        <v>106.2</v>
      </c>
      <c r="G61" s="48"/>
      <c r="H61" s="48"/>
      <c r="I61" s="48"/>
      <c r="J61" s="48"/>
      <c r="K61" s="48"/>
      <c r="L61" s="48"/>
      <c r="M61" s="48"/>
      <c r="N61" s="48"/>
      <c r="O61" s="48"/>
      <c r="P61" s="48"/>
      <c r="Q61" s="48"/>
      <c r="R61" s="48"/>
      <c r="S61" s="48"/>
      <c r="T61" s="48"/>
      <c r="U61" s="48"/>
    </row>
    <row r="62" spans="1:21" x14ac:dyDescent="0.25">
      <c r="A62" s="35">
        <v>55</v>
      </c>
      <c r="B62" s="48">
        <v>491.8</v>
      </c>
      <c r="C62" s="48">
        <v>251</v>
      </c>
      <c r="D62" s="48">
        <v>170.8</v>
      </c>
      <c r="E62" s="48">
        <v>130.69999999999999</v>
      </c>
      <c r="F62" s="48"/>
      <c r="G62" s="48"/>
      <c r="H62" s="48"/>
      <c r="I62" s="48"/>
      <c r="J62" s="48"/>
      <c r="K62" s="48"/>
      <c r="L62" s="48"/>
      <c r="M62" s="48"/>
      <c r="N62" s="48"/>
      <c r="O62" s="48"/>
      <c r="P62" s="48"/>
      <c r="Q62" s="48"/>
      <c r="R62" s="48"/>
      <c r="S62" s="48"/>
      <c r="T62" s="48"/>
      <c r="U62" s="48"/>
    </row>
    <row r="63" spans="1:21" x14ac:dyDescent="0.25">
      <c r="A63" s="35">
        <v>56</v>
      </c>
      <c r="B63" s="48">
        <v>493.7</v>
      </c>
      <c r="C63" s="48">
        <v>252</v>
      </c>
      <c r="D63" s="48">
        <v>171.5</v>
      </c>
      <c r="E63" s="48"/>
      <c r="F63" s="48"/>
      <c r="G63" s="48"/>
      <c r="H63" s="48"/>
      <c r="I63" s="48"/>
      <c r="J63" s="48"/>
      <c r="K63" s="48"/>
      <c r="L63" s="48"/>
      <c r="M63" s="48"/>
      <c r="N63" s="48"/>
      <c r="O63" s="48"/>
      <c r="P63" s="48"/>
      <c r="Q63" s="48"/>
      <c r="R63" s="48"/>
      <c r="S63" s="48"/>
      <c r="T63" s="48"/>
      <c r="U63" s="48"/>
    </row>
    <row r="64" spans="1:21" x14ac:dyDescent="0.25">
      <c r="A64" s="35">
        <v>57</v>
      </c>
      <c r="B64" s="48">
        <v>496.1</v>
      </c>
      <c r="C64" s="48">
        <v>253.3</v>
      </c>
      <c r="D64" s="48"/>
      <c r="E64" s="48"/>
      <c r="F64" s="48"/>
      <c r="G64" s="48"/>
      <c r="H64" s="48"/>
      <c r="I64" s="48"/>
      <c r="J64" s="48"/>
      <c r="K64" s="48"/>
      <c r="L64" s="48"/>
      <c r="M64" s="48"/>
      <c r="N64" s="48"/>
      <c r="O64" s="48"/>
      <c r="P64" s="48"/>
      <c r="Q64" s="48"/>
      <c r="R64" s="48"/>
      <c r="S64" s="48"/>
      <c r="T64" s="48"/>
      <c r="U64" s="48"/>
    </row>
    <row r="65" spans="1:21" x14ac:dyDescent="0.25">
      <c r="A65" s="35">
        <v>58</v>
      </c>
      <c r="B65" s="48">
        <v>498.2</v>
      </c>
      <c r="C65" s="48"/>
      <c r="D65" s="48"/>
      <c r="E65" s="48"/>
      <c r="F65" s="48"/>
      <c r="G65" s="48"/>
      <c r="H65" s="48"/>
      <c r="I65" s="48"/>
      <c r="J65" s="48"/>
      <c r="K65" s="48"/>
      <c r="L65" s="48"/>
      <c r="M65" s="48"/>
      <c r="N65" s="48"/>
      <c r="O65" s="48"/>
      <c r="P65" s="48"/>
      <c r="Q65" s="48"/>
      <c r="R65" s="48"/>
      <c r="S65" s="48"/>
      <c r="T65" s="48"/>
      <c r="U65" s="48"/>
    </row>
  </sheetData>
  <sheetProtection algorithmName="SHA-512" hashValue="2FDWMZORBc+IWuIUbtJWjMI0FzWlffI0bgGEbsS2oxJ0ZpsZJYtfZOw1ns24BS63F91CxB5etsxXJt/vGysdpQ==" saltValue="tOceal+fxdDwDdZemG5/Cg==" spinCount="100000" sheet="1" objects="1" scenarios="1"/>
  <conditionalFormatting sqref="A6:A21">
    <cfRule type="expression" dxfId="153" priority="5" stopIfTrue="1">
      <formula>MOD(ROW(),2)=0</formula>
    </cfRule>
    <cfRule type="expression" dxfId="152" priority="6" stopIfTrue="1">
      <formula>MOD(ROW(),2)&lt;&gt;0</formula>
    </cfRule>
  </conditionalFormatting>
  <conditionalFormatting sqref="A26:A65">
    <cfRule type="expression" dxfId="151" priority="1" stopIfTrue="1">
      <formula>MOD(ROW(),2)=0</formula>
    </cfRule>
    <cfRule type="expression" dxfId="150" priority="2" stopIfTrue="1">
      <formula>MOD(ROW(),2)&lt;&gt;0</formula>
    </cfRule>
  </conditionalFormatting>
  <conditionalFormatting sqref="B6:M21">
    <cfRule type="expression" dxfId="149" priority="7" stopIfTrue="1">
      <formula>MOD(ROW(),2)=0</formula>
    </cfRule>
    <cfRule type="expression" dxfId="148" priority="8" stopIfTrue="1">
      <formula>MOD(ROW(),2)&lt;&gt;0</formula>
    </cfRule>
  </conditionalFormatting>
  <conditionalFormatting sqref="B26:U65">
    <cfRule type="expression" dxfId="147" priority="3" stopIfTrue="1">
      <formula>MOD(ROW(),2)=0</formula>
    </cfRule>
    <cfRule type="expression" dxfId="146" priority="4" stopIfTrue="1">
      <formula>MOD(ROW(),2)&lt;&gt;0</formula>
    </cfRule>
  </conditionalFormatting>
  <pageMargins left="0.7" right="0.7" top="0.75" bottom="0.75" header="0.3" footer="0.3"/>
  <tableParts count="1">
    <tablePart r:id="rId1"/>
  </tablePart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0CA1-CC9A-4A86-A256-E2BCE9158A31}">
  <sheetPr codeName="Sheet115"/>
  <dimension ref="A1:U70"/>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x-718</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x14ac:dyDescent="0.25">
      <c r="A10" s="56" t="s">
        <v>6</v>
      </c>
      <c r="B10" s="63" t="s">
        <v>445</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718</v>
      </c>
      <c r="C14" s="63"/>
      <c r="D14" s="63"/>
      <c r="E14" s="63"/>
      <c r="F14" s="63"/>
      <c r="G14" s="63"/>
      <c r="H14" s="63"/>
      <c r="I14" s="63"/>
      <c r="J14" s="63"/>
      <c r="K14" s="63"/>
      <c r="L14" s="63"/>
      <c r="M14" s="63"/>
    </row>
    <row r="15" spans="1:13" x14ac:dyDescent="0.25">
      <c r="A15" s="56" t="s">
        <v>497</v>
      </c>
      <c r="B15" s="63" t="s">
        <v>594</v>
      </c>
      <c r="C15" s="63"/>
      <c r="D15" s="63"/>
      <c r="E15" s="63"/>
      <c r="F15" s="63"/>
      <c r="G15" s="63"/>
      <c r="H15" s="63"/>
      <c r="I15" s="63"/>
      <c r="J15" s="63"/>
      <c r="K15" s="63"/>
      <c r="L15" s="63"/>
      <c r="M15" s="63"/>
    </row>
    <row r="16" spans="1:13" x14ac:dyDescent="0.25">
      <c r="A16" s="56" t="s">
        <v>168</v>
      </c>
      <c r="B16" s="63" t="s">
        <v>446</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235.2</v>
      </c>
      <c r="C27" s="48">
        <v>119.8</v>
      </c>
      <c r="D27" s="48">
        <v>81.3</v>
      </c>
      <c r="E27" s="48">
        <v>62.1</v>
      </c>
      <c r="F27" s="48">
        <v>50.6</v>
      </c>
      <c r="G27" s="48">
        <v>42.9</v>
      </c>
      <c r="H27" s="48">
        <v>37.4</v>
      </c>
      <c r="I27" s="48">
        <v>33.299999999999997</v>
      </c>
      <c r="J27" s="48">
        <v>30.1</v>
      </c>
      <c r="K27" s="48">
        <v>27.6</v>
      </c>
      <c r="L27" s="48">
        <v>25.5</v>
      </c>
      <c r="M27" s="48">
        <v>23.8</v>
      </c>
      <c r="N27" s="48">
        <v>22.3</v>
      </c>
      <c r="O27" s="48">
        <v>21.1</v>
      </c>
      <c r="P27" s="48">
        <v>20</v>
      </c>
      <c r="Q27" s="48">
        <v>19.100000000000001</v>
      </c>
      <c r="R27" s="48">
        <v>18.3</v>
      </c>
      <c r="S27" s="48">
        <v>17.5</v>
      </c>
      <c r="T27" s="48">
        <v>16.899999999999999</v>
      </c>
      <c r="U27" s="48">
        <v>16.3</v>
      </c>
    </row>
    <row r="28" spans="1:21" x14ac:dyDescent="0.25">
      <c r="A28" s="35">
        <v>21</v>
      </c>
      <c r="B28" s="48">
        <v>238.5</v>
      </c>
      <c r="C28" s="48">
        <v>121.4</v>
      </c>
      <c r="D28" s="48">
        <v>82.4</v>
      </c>
      <c r="E28" s="48">
        <v>62.9</v>
      </c>
      <c r="F28" s="48">
        <v>51.3</v>
      </c>
      <c r="G28" s="48">
        <v>43.5</v>
      </c>
      <c r="H28" s="48">
        <v>37.9</v>
      </c>
      <c r="I28" s="48">
        <v>33.799999999999997</v>
      </c>
      <c r="J28" s="48">
        <v>30.6</v>
      </c>
      <c r="K28" s="48">
        <v>28</v>
      </c>
      <c r="L28" s="48">
        <v>25.9</v>
      </c>
      <c r="M28" s="48">
        <v>24.1</v>
      </c>
      <c r="N28" s="48">
        <v>22.7</v>
      </c>
      <c r="O28" s="48">
        <v>21.4</v>
      </c>
      <c r="P28" s="48">
        <v>20.3</v>
      </c>
      <c r="Q28" s="48">
        <v>19.399999999999999</v>
      </c>
      <c r="R28" s="48">
        <v>18.5</v>
      </c>
      <c r="S28" s="48">
        <v>17.8</v>
      </c>
      <c r="T28" s="48">
        <v>17.100000000000001</v>
      </c>
      <c r="U28" s="48">
        <v>16.5</v>
      </c>
    </row>
    <row r="29" spans="1:21" x14ac:dyDescent="0.25">
      <c r="A29" s="35">
        <v>22</v>
      </c>
      <c r="B29" s="48">
        <v>241.7</v>
      </c>
      <c r="C29" s="48">
        <v>123.1</v>
      </c>
      <c r="D29" s="48">
        <v>83.6</v>
      </c>
      <c r="E29" s="48">
        <v>63.8</v>
      </c>
      <c r="F29" s="48">
        <v>52</v>
      </c>
      <c r="G29" s="48">
        <v>44.1</v>
      </c>
      <c r="H29" s="48">
        <v>38.5</v>
      </c>
      <c r="I29" s="48">
        <v>34.200000000000003</v>
      </c>
      <c r="J29" s="48">
        <v>31</v>
      </c>
      <c r="K29" s="48">
        <v>28.4</v>
      </c>
      <c r="L29" s="48">
        <v>26.2</v>
      </c>
      <c r="M29" s="48">
        <v>24.5</v>
      </c>
      <c r="N29" s="48">
        <v>23</v>
      </c>
      <c r="O29" s="48">
        <v>21.7</v>
      </c>
      <c r="P29" s="48">
        <v>20.6</v>
      </c>
      <c r="Q29" s="48">
        <v>19.600000000000001</v>
      </c>
      <c r="R29" s="48">
        <v>18.8</v>
      </c>
      <c r="S29" s="48">
        <v>18</v>
      </c>
      <c r="T29" s="48">
        <v>17.399999999999999</v>
      </c>
      <c r="U29" s="48">
        <v>16.8</v>
      </c>
    </row>
    <row r="30" spans="1:21" x14ac:dyDescent="0.25">
      <c r="A30" s="35">
        <v>23</v>
      </c>
      <c r="B30" s="48">
        <v>245.1</v>
      </c>
      <c r="C30" s="48">
        <v>124.8</v>
      </c>
      <c r="D30" s="48">
        <v>84.7</v>
      </c>
      <c r="E30" s="48">
        <v>64.7</v>
      </c>
      <c r="F30" s="48">
        <v>52.7</v>
      </c>
      <c r="G30" s="48">
        <v>44.7</v>
      </c>
      <c r="H30" s="48">
        <v>39</v>
      </c>
      <c r="I30" s="48">
        <v>34.700000000000003</v>
      </c>
      <c r="J30" s="48">
        <v>31.4</v>
      </c>
      <c r="K30" s="48">
        <v>28.8</v>
      </c>
      <c r="L30" s="48">
        <v>26.6</v>
      </c>
      <c r="M30" s="48">
        <v>24.8</v>
      </c>
      <c r="N30" s="48">
        <v>23.3</v>
      </c>
      <c r="O30" s="48">
        <v>22</v>
      </c>
      <c r="P30" s="48">
        <v>20.9</v>
      </c>
      <c r="Q30" s="48">
        <v>19.899999999999999</v>
      </c>
      <c r="R30" s="48">
        <v>19</v>
      </c>
      <c r="S30" s="48">
        <v>18.3</v>
      </c>
      <c r="T30" s="48">
        <v>17.600000000000001</v>
      </c>
      <c r="U30" s="48">
        <v>17</v>
      </c>
    </row>
    <row r="31" spans="1:21" x14ac:dyDescent="0.25">
      <c r="A31" s="35">
        <v>24</v>
      </c>
      <c r="B31" s="48">
        <v>248.4</v>
      </c>
      <c r="C31" s="48">
        <v>126.5</v>
      </c>
      <c r="D31" s="48">
        <v>85.9</v>
      </c>
      <c r="E31" s="48">
        <v>65.599999999999994</v>
      </c>
      <c r="F31" s="48">
        <v>53.4</v>
      </c>
      <c r="G31" s="48">
        <v>45.3</v>
      </c>
      <c r="H31" s="48">
        <v>39.5</v>
      </c>
      <c r="I31" s="48">
        <v>35.200000000000003</v>
      </c>
      <c r="J31" s="48">
        <v>31.8</v>
      </c>
      <c r="K31" s="48">
        <v>29.2</v>
      </c>
      <c r="L31" s="48">
        <v>27</v>
      </c>
      <c r="M31" s="48">
        <v>25.1</v>
      </c>
      <c r="N31" s="48">
        <v>23.6</v>
      </c>
      <c r="O31" s="48">
        <v>22.3</v>
      </c>
      <c r="P31" s="48">
        <v>21.2</v>
      </c>
      <c r="Q31" s="48">
        <v>20.2</v>
      </c>
      <c r="R31" s="48">
        <v>19.3</v>
      </c>
      <c r="S31" s="48">
        <v>18.5</v>
      </c>
      <c r="T31" s="48">
        <v>17.899999999999999</v>
      </c>
      <c r="U31" s="48">
        <v>17.2</v>
      </c>
    </row>
    <row r="32" spans="1:21" x14ac:dyDescent="0.25">
      <c r="A32" s="35">
        <v>25</v>
      </c>
      <c r="B32" s="48">
        <v>251.8</v>
      </c>
      <c r="C32" s="48">
        <v>128.19999999999999</v>
      </c>
      <c r="D32" s="48">
        <v>87.1</v>
      </c>
      <c r="E32" s="48">
        <v>66.5</v>
      </c>
      <c r="F32" s="48">
        <v>54.1</v>
      </c>
      <c r="G32" s="48">
        <v>45.9</v>
      </c>
      <c r="H32" s="48">
        <v>40.1</v>
      </c>
      <c r="I32" s="48">
        <v>35.700000000000003</v>
      </c>
      <c r="J32" s="48">
        <v>32.299999999999997</v>
      </c>
      <c r="K32" s="48">
        <v>29.6</v>
      </c>
      <c r="L32" s="48">
        <v>27.3</v>
      </c>
      <c r="M32" s="48">
        <v>25.5</v>
      </c>
      <c r="N32" s="48">
        <v>23.9</v>
      </c>
      <c r="O32" s="48">
        <v>22.6</v>
      </c>
      <c r="P32" s="48">
        <v>21.5</v>
      </c>
      <c r="Q32" s="48">
        <v>20.5</v>
      </c>
      <c r="R32" s="48">
        <v>19.600000000000001</v>
      </c>
      <c r="S32" s="48">
        <v>18.8</v>
      </c>
      <c r="T32" s="48">
        <v>18.100000000000001</v>
      </c>
      <c r="U32" s="48">
        <v>17.5</v>
      </c>
    </row>
    <row r="33" spans="1:21" x14ac:dyDescent="0.25">
      <c r="A33" s="35">
        <v>26</v>
      </c>
      <c r="B33" s="48">
        <v>255.3</v>
      </c>
      <c r="C33" s="48">
        <v>130</v>
      </c>
      <c r="D33" s="48">
        <v>88.2</v>
      </c>
      <c r="E33" s="48">
        <v>67.400000000000006</v>
      </c>
      <c r="F33" s="48">
        <v>54.9</v>
      </c>
      <c r="G33" s="48">
        <v>46.6</v>
      </c>
      <c r="H33" s="48">
        <v>40.6</v>
      </c>
      <c r="I33" s="48">
        <v>36.200000000000003</v>
      </c>
      <c r="J33" s="48">
        <v>32.700000000000003</v>
      </c>
      <c r="K33" s="48">
        <v>30</v>
      </c>
      <c r="L33" s="48">
        <v>27.7</v>
      </c>
      <c r="M33" s="48">
        <v>25.8</v>
      </c>
      <c r="N33" s="48">
        <v>24.3</v>
      </c>
      <c r="O33" s="48">
        <v>22.9</v>
      </c>
      <c r="P33" s="48">
        <v>21.8</v>
      </c>
      <c r="Q33" s="48">
        <v>20.7</v>
      </c>
      <c r="R33" s="48">
        <v>19.899999999999999</v>
      </c>
      <c r="S33" s="48">
        <v>19.100000000000001</v>
      </c>
      <c r="T33" s="48">
        <v>18.399999999999999</v>
      </c>
      <c r="U33" s="48">
        <v>17.7</v>
      </c>
    </row>
    <row r="34" spans="1:21" x14ac:dyDescent="0.25">
      <c r="A34" s="35">
        <v>27</v>
      </c>
      <c r="B34" s="48">
        <v>258.8</v>
      </c>
      <c r="C34" s="48">
        <v>131.80000000000001</v>
      </c>
      <c r="D34" s="48">
        <v>89.5</v>
      </c>
      <c r="E34" s="48">
        <v>68.3</v>
      </c>
      <c r="F34" s="48">
        <v>55.6</v>
      </c>
      <c r="G34" s="48">
        <v>47.2</v>
      </c>
      <c r="H34" s="48">
        <v>41.2</v>
      </c>
      <c r="I34" s="48">
        <v>36.700000000000003</v>
      </c>
      <c r="J34" s="48">
        <v>33.200000000000003</v>
      </c>
      <c r="K34" s="48">
        <v>30.4</v>
      </c>
      <c r="L34" s="48">
        <v>28.1</v>
      </c>
      <c r="M34" s="48">
        <v>26.2</v>
      </c>
      <c r="N34" s="48">
        <v>24.6</v>
      </c>
      <c r="O34" s="48">
        <v>23.2</v>
      </c>
      <c r="P34" s="48">
        <v>22.1</v>
      </c>
      <c r="Q34" s="48">
        <v>21</v>
      </c>
      <c r="R34" s="48">
        <v>20.100000000000001</v>
      </c>
      <c r="S34" s="48">
        <v>19.3</v>
      </c>
      <c r="T34" s="48">
        <v>18.600000000000001</v>
      </c>
      <c r="U34" s="48">
        <v>18</v>
      </c>
    </row>
    <row r="35" spans="1:21" x14ac:dyDescent="0.25">
      <c r="A35" s="35">
        <v>28</v>
      </c>
      <c r="B35" s="48">
        <v>262.3</v>
      </c>
      <c r="C35" s="48">
        <v>133.6</v>
      </c>
      <c r="D35" s="48">
        <v>90.7</v>
      </c>
      <c r="E35" s="48">
        <v>69.2</v>
      </c>
      <c r="F35" s="48">
        <v>56.4</v>
      </c>
      <c r="G35" s="48">
        <v>47.8</v>
      </c>
      <c r="H35" s="48">
        <v>41.7</v>
      </c>
      <c r="I35" s="48">
        <v>37.200000000000003</v>
      </c>
      <c r="J35" s="48">
        <v>33.6</v>
      </c>
      <c r="K35" s="48">
        <v>30.8</v>
      </c>
      <c r="L35" s="48">
        <v>28.5</v>
      </c>
      <c r="M35" s="48">
        <v>26.6</v>
      </c>
      <c r="N35" s="48">
        <v>24.9</v>
      </c>
      <c r="O35" s="48">
        <v>23.6</v>
      </c>
      <c r="P35" s="48">
        <v>22.4</v>
      </c>
      <c r="Q35" s="48">
        <v>21.3</v>
      </c>
      <c r="R35" s="48">
        <v>20.399999999999999</v>
      </c>
      <c r="S35" s="48">
        <v>19.600000000000001</v>
      </c>
      <c r="T35" s="48">
        <v>18.899999999999999</v>
      </c>
      <c r="U35" s="48">
        <v>18.2</v>
      </c>
    </row>
    <row r="36" spans="1:21" x14ac:dyDescent="0.25">
      <c r="A36" s="35">
        <v>29</v>
      </c>
      <c r="B36" s="48">
        <v>265.89999999999998</v>
      </c>
      <c r="C36" s="48">
        <v>135.4</v>
      </c>
      <c r="D36" s="48">
        <v>91.9</v>
      </c>
      <c r="E36" s="48">
        <v>70.2</v>
      </c>
      <c r="F36" s="48">
        <v>57.2</v>
      </c>
      <c r="G36" s="48">
        <v>48.5</v>
      </c>
      <c r="H36" s="48">
        <v>42.3</v>
      </c>
      <c r="I36" s="48">
        <v>37.700000000000003</v>
      </c>
      <c r="J36" s="48">
        <v>34.1</v>
      </c>
      <c r="K36" s="48">
        <v>31.2</v>
      </c>
      <c r="L36" s="48">
        <v>28.9</v>
      </c>
      <c r="M36" s="48">
        <v>26.9</v>
      </c>
      <c r="N36" s="48">
        <v>25.3</v>
      </c>
      <c r="O36" s="48">
        <v>23.9</v>
      </c>
      <c r="P36" s="48">
        <v>22.7</v>
      </c>
      <c r="Q36" s="48">
        <v>21.6</v>
      </c>
      <c r="R36" s="48">
        <v>20.7</v>
      </c>
      <c r="S36" s="48">
        <v>19.899999999999999</v>
      </c>
      <c r="T36" s="48">
        <v>19.100000000000001</v>
      </c>
      <c r="U36" s="48">
        <v>18.5</v>
      </c>
    </row>
    <row r="37" spans="1:21" x14ac:dyDescent="0.25">
      <c r="A37" s="35">
        <v>30</v>
      </c>
      <c r="B37" s="48">
        <v>269.5</v>
      </c>
      <c r="C37" s="48">
        <v>137.19999999999999</v>
      </c>
      <c r="D37" s="48">
        <v>93.2</v>
      </c>
      <c r="E37" s="48">
        <v>71.2</v>
      </c>
      <c r="F37" s="48">
        <v>58</v>
      </c>
      <c r="G37" s="48">
        <v>49.2</v>
      </c>
      <c r="H37" s="48">
        <v>42.9</v>
      </c>
      <c r="I37" s="48">
        <v>38.200000000000003</v>
      </c>
      <c r="J37" s="48">
        <v>34.6</v>
      </c>
      <c r="K37" s="48">
        <v>31.7</v>
      </c>
      <c r="L37" s="48">
        <v>29.3</v>
      </c>
      <c r="M37" s="48">
        <v>27.3</v>
      </c>
      <c r="N37" s="48">
        <v>25.6</v>
      </c>
      <c r="O37" s="48">
        <v>24.2</v>
      </c>
      <c r="P37" s="48">
        <v>23</v>
      </c>
      <c r="Q37" s="48">
        <v>21.9</v>
      </c>
      <c r="R37" s="48">
        <v>21</v>
      </c>
      <c r="S37" s="48">
        <v>20.2</v>
      </c>
      <c r="T37" s="48">
        <v>19.399999999999999</v>
      </c>
      <c r="U37" s="48">
        <v>18.7</v>
      </c>
    </row>
    <row r="38" spans="1:21" x14ac:dyDescent="0.25">
      <c r="A38" s="35">
        <v>31</v>
      </c>
      <c r="B38" s="48">
        <v>273.2</v>
      </c>
      <c r="C38" s="48">
        <v>139.1</v>
      </c>
      <c r="D38" s="48">
        <v>94.4</v>
      </c>
      <c r="E38" s="48">
        <v>72.099999999999994</v>
      </c>
      <c r="F38" s="48">
        <v>58.8</v>
      </c>
      <c r="G38" s="48">
        <v>49.8</v>
      </c>
      <c r="H38" s="48">
        <v>43.5</v>
      </c>
      <c r="I38" s="48">
        <v>38.700000000000003</v>
      </c>
      <c r="J38" s="48">
        <v>35</v>
      </c>
      <c r="K38" s="48">
        <v>32.1</v>
      </c>
      <c r="L38" s="48">
        <v>29.7</v>
      </c>
      <c r="M38" s="48">
        <v>27.7</v>
      </c>
      <c r="N38" s="48">
        <v>26</v>
      </c>
      <c r="O38" s="48">
        <v>24.6</v>
      </c>
      <c r="P38" s="48">
        <v>23.3</v>
      </c>
      <c r="Q38" s="48">
        <v>22.2</v>
      </c>
      <c r="R38" s="48">
        <v>21.3</v>
      </c>
      <c r="S38" s="48">
        <v>20.399999999999999</v>
      </c>
      <c r="T38" s="48">
        <v>19.7</v>
      </c>
      <c r="U38" s="48">
        <v>19</v>
      </c>
    </row>
    <row r="39" spans="1:21" x14ac:dyDescent="0.25">
      <c r="A39" s="35">
        <v>32</v>
      </c>
      <c r="B39" s="48">
        <v>276.89999999999998</v>
      </c>
      <c r="C39" s="48">
        <v>141</v>
      </c>
      <c r="D39" s="48">
        <v>95.7</v>
      </c>
      <c r="E39" s="48">
        <v>73.099999999999994</v>
      </c>
      <c r="F39" s="48">
        <v>59.6</v>
      </c>
      <c r="G39" s="48">
        <v>50.5</v>
      </c>
      <c r="H39" s="48">
        <v>44.1</v>
      </c>
      <c r="I39" s="48">
        <v>39.299999999999997</v>
      </c>
      <c r="J39" s="48">
        <v>35.5</v>
      </c>
      <c r="K39" s="48">
        <v>32.5</v>
      </c>
      <c r="L39" s="48">
        <v>30.1</v>
      </c>
      <c r="M39" s="48">
        <v>28.1</v>
      </c>
      <c r="N39" s="48">
        <v>26.4</v>
      </c>
      <c r="O39" s="48">
        <v>24.9</v>
      </c>
      <c r="P39" s="48">
        <v>23.6</v>
      </c>
      <c r="Q39" s="48">
        <v>22.5</v>
      </c>
      <c r="R39" s="48">
        <v>21.6</v>
      </c>
      <c r="S39" s="48">
        <v>20.7</v>
      </c>
      <c r="T39" s="48">
        <v>20</v>
      </c>
      <c r="U39" s="48">
        <v>19.3</v>
      </c>
    </row>
    <row r="40" spans="1:21" x14ac:dyDescent="0.25">
      <c r="A40" s="35">
        <v>33</v>
      </c>
      <c r="B40" s="48">
        <v>280.7</v>
      </c>
      <c r="C40" s="48">
        <v>142.9</v>
      </c>
      <c r="D40" s="48">
        <v>97</v>
      </c>
      <c r="E40" s="48">
        <v>74.099999999999994</v>
      </c>
      <c r="F40" s="48">
        <v>60.4</v>
      </c>
      <c r="G40" s="48">
        <v>51.2</v>
      </c>
      <c r="H40" s="48">
        <v>44.7</v>
      </c>
      <c r="I40" s="48">
        <v>39.799999999999997</v>
      </c>
      <c r="J40" s="48">
        <v>36</v>
      </c>
      <c r="K40" s="48">
        <v>33</v>
      </c>
      <c r="L40" s="48">
        <v>30.5</v>
      </c>
      <c r="M40" s="48">
        <v>28.5</v>
      </c>
      <c r="N40" s="48">
        <v>26.7</v>
      </c>
      <c r="O40" s="48">
        <v>25.2</v>
      </c>
      <c r="P40" s="48">
        <v>24</v>
      </c>
      <c r="Q40" s="48">
        <v>22.9</v>
      </c>
      <c r="R40" s="48">
        <v>21.9</v>
      </c>
      <c r="S40" s="48">
        <v>21</v>
      </c>
      <c r="T40" s="48">
        <v>20.2</v>
      </c>
      <c r="U40" s="48">
        <v>19.600000000000001</v>
      </c>
    </row>
    <row r="41" spans="1:21" x14ac:dyDescent="0.25">
      <c r="A41" s="35">
        <v>34</v>
      </c>
      <c r="B41" s="48">
        <v>284.5</v>
      </c>
      <c r="C41" s="48">
        <v>144.9</v>
      </c>
      <c r="D41" s="48">
        <v>98.4</v>
      </c>
      <c r="E41" s="48">
        <v>75.099999999999994</v>
      </c>
      <c r="F41" s="48">
        <v>61.2</v>
      </c>
      <c r="G41" s="48">
        <v>51.9</v>
      </c>
      <c r="H41" s="48">
        <v>45.3</v>
      </c>
      <c r="I41" s="48">
        <v>40.299999999999997</v>
      </c>
      <c r="J41" s="48">
        <v>36.5</v>
      </c>
      <c r="K41" s="48">
        <v>33.4</v>
      </c>
      <c r="L41" s="48">
        <v>30.9</v>
      </c>
      <c r="M41" s="48">
        <v>28.9</v>
      </c>
      <c r="N41" s="48">
        <v>27.1</v>
      </c>
      <c r="O41" s="48">
        <v>25.6</v>
      </c>
      <c r="P41" s="48">
        <v>24.3</v>
      </c>
      <c r="Q41" s="48">
        <v>23.2</v>
      </c>
      <c r="R41" s="48">
        <v>22.2</v>
      </c>
      <c r="S41" s="48">
        <v>21.3</v>
      </c>
      <c r="T41" s="48">
        <v>20.5</v>
      </c>
      <c r="U41" s="48">
        <v>19.8</v>
      </c>
    </row>
    <row r="42" spans="1:21" x14ac:dyDescent="0.25">
      <c r="A42" s="35">
        <v>35</v>
      </c>
      <c r="B42" s="48">
        <v>288.39999999999998</v>
      </c>
      <c r="C42" s="48">
        <v>146.9</v>
      </c>
      <c r="D42" s="48">
        <v>99.7</v>
      </c>
      <c r="E42" s="48">
        <v>76.2</v>
      </c>
      <c r="F42" s="48">
        <v>62</v>
      </c>
      <c r="G42" s="48">
        <v>52.6</v>
      </c>
      <c r="H42" s="48">
        <v>45.9</v>
      </c>
      <c r="I42" s="48">
        <v>40.9</v>
      </c>
      <c r="J42" s="48">
        <v>37</v>
      </c>
      <c r="K42" s="48">
        <v>33.9</v>
      </c>
      <c r="L42" s="48">
        <v>31.4</v>
      </c>
      <c r="M42" s="48">
        <v>29.3</v>
      </c>
      <c r="N42" s="48">
        <v>27.5</v>
      </c>
      <c r="O42" s="48">
        <v>26</v>
      </c>
      <c r="P42" s="48">
        <v>24.6</v>
      </c>
      <c r="Q42" s="48">
        <v>23.5</v>
      </c>
      <c r="R42" s="48">
        <v>22.5</v>
      </c>
      <c r="S42" s="48">
        <v>21.6</v>
      </c>
      <c r="T42" s="48">
        <v>20.8</v>
      </c>
      <c r="U42" s="48">
        <v>20.100000000000001</v>
      </c>
    </row>
    <row r="43" spans="1:21" x14ac:dyDescent="0.25">
      <c r="A43" s="35">
        <v>36</v>
      </c>
      <c r="B43" s="48">
        <v>292.3</v>
      </c>
      <c r="C43" s="48">
        <v>148.9</v>
      </c>
      <c r="D43" s="48">
        <v>101.1</v>
      </c>
      <c r="E43" s="48">
        <v>77.2</v>
      </c>
      <c r="F43" s="48">
        <v>62.9</v>
      </c>
      <c r="G43" s="48">
        <v>53.4</v>
      </c>
      <c r="H43" s="48">
        <v>46.6</v>
      </c>
      <c r="I43" s="48">
        <v>41.5</v>
      </c>
      <c r="J43" s="48">
        <v>37.5</v>
      </c>
      <c r="K43" s="48">
        <v>34.4</v>
      </c>
      <c r="L43" s="48">
        <v>31.8</v>
      </c>
      <c r="M43" s="48">
        <v>29.7</v>
      </c>
      <c r="N43" s="48">
        <v>27.9</v>
      </c>
      <c r="O43" s="48">
        <v>26.3</v>
      </c>
      <c r="P43" s="48">
        <v>25</v>
      </c>
      <c r="Q43" s="48">
        <v>23.8</v>
      </c>
      <c r="R43" s="48">
        <v>22.8</v>
      </c>
      <c r="S43" s="48">
        <v>21.9</v>
      </c>
      <c r="T43" s="48">
        <v>21.1</v>
      </c>
      <c r="U43" s="48">
        <v>20.399999999999999</v>
      </c>
    </row>
    <row r="44" spans="1:21" x14ac:dyDescent="0.25">
      <c r="A44" s="35">
        <v>37</v>
      </c>
      <c r="B44" s="48">
        <v>296.3</v>
      </c>
      <c r="C44" s="48">
        <v>150.9</v>
      </c>
      <c r="D44" s="48">
        <v>102.4</v>
      </c>
      <c r="E44" s="48">
        <v>78.2</v>
      </c>
      <c r="F44" s="48">
        <v>63.7</v>
      </c>
      <c r="G44" s="48">
        <v>54.1</v>
      </c>
      <c r="H44" s="48">
        <v>47.2</v>
      </c>
      <c r="I44" s="48">
        <v>42</v>
      </c>
      <c r="J44" s="48">
        <v>38</v>
      </c>
      <c r="K44" s="48">
        <v>34.799999999999997</v>
      </c>
      <c r="L44" s="48">
        <v>32.200000000000003</v>
      </c>
      <c r="M44" s="48">
        <v>30.1</v>
      </c>
      <c r="N44" s="48">
        <v>28.3</v>
      </c>
      <c r="O44" s="48">
        <v>26.7</v>
      </c>
      <c r="P44" s="48">
        <v>25.4</v>
      </c>
      <c r="Q44" s="48">
        <v>24.2</v>
      </c>
      <c r="R44" s="48">
        <v>23.2</v>
      </c>
      <c r="S44" s="48">
        <v>22.2</v>
      </c>
      <c r="T44" s="48">
        <v>21.4</v>
      </c>
      <c r="U44" s="48">
        <v>20.7</v>
      </c>
    </row>
    <row r="45" spans="1:21" x14ac:dyDescent="0.25">
      <c r="A45" s="35">
        <v>38</v>
      </c>
      <c r="B45" s="48">
        <v>300.3</v>
      </c>
      <c r="C45" s="48">
        <v>152.9</v>
      </c>
      <c r="D45" s="48">
        <v>103.8</v>
      </c>
      <c r="E45" s="48">
        <v>79.3</v>
      </c>
      <c r="F45" s="48">
        <v>64.599999999999994</v>
      </c>
      <c r="G45" s="48">
        <v>54.8</v>
      </c>
      <c r="H45" s="48">
        <v>47.8</v>
      </c>
      <c r="I45" s="48">
        <v>42.6</v>
      </c>
      <c r="J45" s="48">
        <v>38.6</v>
      </c>
      <c r="K45" s="48">
        <v>35.299999999999997</v>
      </c>
      <c r="L45" s="48">
        <v>32.700000000000003</v>
      </c>
      <c r="M45" s="48">
        <v>30.5</v>
      </c>
      <c r="N45" s="48">
        <v>28.7</v>
      </c>
      <c r="O45" s="48">
        <v>27.1</v>
      </c>
      <c r="P45" s="48">
        <v>25.7</v>
      </c>
      <c r="Q45" s="48">
        <v>24.5</v>
      </c>
      <c r="R45" s="48">
        <v>23.5</v>
      </c>
      <c r="S45" s="48">
        <v>22.6</v>
      </c>
      <c r="T45" s="48">
        <v>21.8</v>
      </c>
      <c r="U45" s="48">
        <v>21</v>
      </c>
    </row>
    <row r="46" spans="1:21" x14ac:dyDescent="0.25">
      <c r="A46" s="35">
        <v>39</v>
      </c>
      <c r="B46" s="48">
        <v>304.39999999999998</v>
      </c>
      <c r="C46" s="48">
        <v>155</v>
      </c>
      <c r="D46" s="48">
        <v>105.3</v>
      </c>
      <c r="E46" s="48">
        <v>80.400000000000006</v>
      </c>
      <c r="F46" s="48">
        <v>65.5</v>
      </c>
      <c r="G46" s="48">
        <v>55.6</v>
      </c>
      <c r="H46" s="48">
        <v>48.5</v>
      </c>
      <c r="I46" s="48">
        <v>43.2</v>
      </c>
      <c r="J46" s="48">
        <v>39.1</v>
      </c>
      <c r="K46" s="48">
        <v>35.799999999999997</v>
      </c>
      <c r="L46" s="48">
        <v>33.200000000000003</v>
      </c>
      <c r="M46" s="48">
        <v>30.9</v>
      </c>
      <c r="N46" s="48">
        <v>29.1</v>
      </c>
      <c r="O46" s="48">
        <v>27.5</v>
      </c>
      <c r="P46" s="48">
        <v>26.1</v>
      </c>
      <c r="Q46" s="48">
        <v>24.9</v>
      </c>
      <c r="R46" s="48">
        <v>23.8</v>
      </c>
      <c r="S46" s="48">
        <v>22.9</v>
      </c>
      <c r="T46" s="48">
        <v>22.1</v>
      </c>
      <c r="U46" s="48">
        <v>21.3</v>
      </c>
    </row>
    <row r="47" spans="1:21" x14ac:dyDescent="0.25">
      <c r="A47" s="35">
        <v>40</v>
      </c>
      <c r="B47" s="48">
        <v>308.5</v>
      </c>
      <c r="C47" s="48">
        <v>157.1</v>
      </c>
      <c r="D47" s="48">
        <v>106.7</v>
      </c>
      <c r="E47" s="48">
        <v>81.5</v>
      </c>
      <c r="F47" s="48">
        <v>66.400000000000006</v>
      </c>
      <c r="G47" s="48">
        <v>56.3</v>
      </c>
      <c r="H47" s="48">
        <v>49.2</v>
      </c>
      <c r="I47" s="48">
        <v>43.8</v>
      </c>
      <c r="J47" s="48">
        <v>39.700000000000003</v>
      </c>
      <c r="K47" s="48">
        <v>36.299999999999997</v>
      </c>
      <c r="L47" s="48">
        <v>33.6</v>
      </c>
      <c r="M47" s="48">
        <v>31.4</v>
      </c>
      <c r="N47" s="48">
        <v>29.5</v>
      </c>
      <c r="O47" s="48">
        <v>27.9</v>
      </c>
      <c r="P47" s="48">
        <v>26.5</v>
      </c>
      <c r="Q47" s="48">
        <v>25.3</v>
      </c>
      <c r="R47" s="48">
        <v>24.2</v>
      </c>
      <c r="S47" s="48">
        <v>23.3</v>
      </c>
      <c r="T47" s="48">
        <v>22.4</v>
      </c>
      <c r="U47" s="48">
        <v>21.7</v>
      </c>
    </row>
    <row r="48" spans="1:21" x14ac:dyDescent="0.25">
      <c r="A48" s="35">
        <v>41</v>
      </c>
      <c r="B48" s="48">
        <v>312.7</v>
      </c>
      <c r="C48" s="48">
        <v>159.30000000000001</v>
      </c>
      <c r="D48" s="48">
        <v>108.1</v>
      </c>
      <c r="E48" s="48">
        <v>82.6</v>
      </c>
      <c r="F48" s="48">
        <v>67.3</v>
      </c>
      <c r="G48" s="48">
        <v>57.1</v>
      </c>
      <c r="H48" s="48">
        <v>49.9</v>
      </c>
      <c r="I48" s="48">
        <v>44.4</v>
      </c>
      <c r="J48" s="48">
        <v>40.200000000000003</v>
      </c>
      <c r="K48" s="48">
        <v>36.799999999999997</v>
      </c>
      <c r="L48" s="48">
        <v>34.1</v>
      </c>
      <c r="M48" s="48">
        <v>31.8</v>
      </c>
      <c r="N48" s="48">
        <v>29.9</v>
      </c>
      <c r="O48" s="48">
        <v>28.3</v>
      </c>
      <c r="P48" s="48">
        <v>26.9</v>
      </c>
      <c r="Q48" s="48">
        <v>25.6</v>
      </c>
      <c r="R48" s="48">
        <v>24.6</v>
      </c>
      <c r="S48" s="48">
        <v>23.6</v>
      </c>
      <c r="T48" s="48">
        <v>22.8</v>
      </c>
      <c r="U48" s="48">
        <v>22</v>
      </c>
    </row>
    <row r="49" spans="1:21" x14ac:dyDescent="0.25">
      <c r="A49" s="35">
        <v>42</v>
      </c>
      <c r="B49" s="48">
        <v>316.89999999999998</v>
      </c>
      <c r="C49" s="48">
        <v>161.4</v>
      </c>
      <c r="D49" s="48">
        <v>109.6</v>
      </c>
      <c r="E49" s="48">
        <v>83.8</v>
      </c>
      <c r="F49" s="48">
        <v>68.2</v>
      </c>
      <c r="G49" s="48">
        <v>57.9</v>
      </c>
      <c r="H49" s="48">
        <v>50.6</v>
      </c>
      <c r="I49" s="48">
        <v>45.1</v>
      </c>
      <c r="J49" s="48">
        <v>40.799999999999997</v>
      </c>
      <c r="K49" s="48">
        <v>37.4</v>
      </c>
      <c r="L49" s="48">
        <v>34.6</v>
      </c>
      <c r="M49" s="48">
        <v>32.299999999999997</v>
      </c>
      <c r="N49" s="48">
        <v>30.3</v>
      </c>
      <c r="O49" s="48">
        <v>28.7</v>
      </c>
      <c r="P49" s="48">
        <v>27.3</v>
      </c>
      <c r="Q49" s="48">
        <v>26</v>
      </c>
      <c r="R49" s="48">
        <v>24.9</v>
      </c>
      <c r="S49" s="48">
        <v>24</v>
      </c>
      <c r="T49" s="48">
        <v>23.1</v>
      </c>
      <c r="U49" s="48">
        <v>22.4</v>
      </c>
    </row>
    <row r="50" spans="1:21" x14ac:dyDescent="0.25">
      <c r="A50" s="35">
        <v>43</v>
      </c>
      <c r="B50" s="48">
        <v>321.2</v>
      </c>
      <c r="C50" s="48">
        <v>163.6</v>
      </c>
      <c r="D50" s="48">
        <v>111.1</v>
      </c>
      <c r="E50" s="48">
        <v>84.9</v>
      </c>
      <c r="F50" s="48">
        <v>69.2</v>
      </c>
      <c r="G50" s="48">
        <v>58.7</v>
      </c>
      <c r="H50" s="48">
        <v>51.3</v>
      </c>
      <c r="I50" s="48">
        <v>45.7</v>
      </c>
      <c r="J50" s="48">
        <v>41.4</v>
      </c>
      <c r="K50" s="48">
        <v>37.9</v>
      </c>
      <c r="L50" s="48">
        <v>35.1</v>
      </c>
      <c r="M50" s="48">
        <v>32.799999999999997</v>
      </c>
      <c r="N50" s="48">
        <v>30.8</v>
      </c>
      <c r="O50" s="48">
        <v>29.1</v>
      </c>
      <c r="P50" s="48">
        <v>27.7</v>
      </c>
      <c r="Q50" s="48">
        <v>26.4</v>
      </c>
      <c r="R50" s="48">
        <v>25.3</v>
      </c>
      <c r="S50" s="48">
        <v>24.3</v>
      </c>
      <c r="T50" s="48">
        <v>23.5</v>
      </c>
      <c r="U50" s="48">
        <v>22.7</v>
      </c>
    </row>
    <row r="51" spans="1:21" x14ac:dyDescent="0.25">
      <c r="A51" s="35">
        <v>44</v>
      </c>
      <c r="B51" s="48">
        <v>325.60000000000002</v>
      </c>
      <c r="C51" s="48">
        <v>165.9</v>
      </c>
      <c r="D51" s="48">
        <v>112.7</v>
      </c>
      <c r="E51" s="48">
        <v>86.1</v>
      </c>
      <c r="F51" s="48">
        <v>70.2</v>
      </c>
      <c r="G51" s="48">
        <v>59.6</v>
      </c>
      <c r="H51" s="48">
        <v>52</v>
      </c>
      <c r="I51" s="48">
        <v>46.3</v>
      </c>
      <c r="J51" s="48">
        <v>42</v>
      </c>
      <c r="K51" s="48">
        <v>38.5</v>
      </c>
      <c r="L51" s="48">
        <v>35.6</v>
      </c>
      <c r="M51" s="48">
        <v>33.200000000000003</v>
      </c>
      <c r="N51" s="48">
        <v>31.3</v>
      </c>
      <c r="O51" s="48">
        <v>29.6</v>
      </c>
      <c r="P51" s="48">
        <v>28.1</v>
      </c>
      <c r="Q51" s="48">
        <v>26.8</v>
      </c>
      <c r="R51" s="48">
        <v>25.7</v>
      </c>
      <c r="S51" s="48">
        <v>24.7</v>
      </c>
      <c r="T51" s="48">
        <v>23.8</v>
      </c>
      <c r="U51" s="48">
        <v>23.1</v>
      </c>
    </row>
    <row r="52" spans="1:21" x14ac:dyDescent="0.25">
      <c r="A52" s="35">
        <v>45</v>
      </c>
      <c r="B52" s="48">
        <v>330</v>
      </c>
      <c r="C52" s="48">
        <v>168.1</v>
      </c>
      <c r="D52" s="48">
        <v>114.2</v>
      </c>
      <c r="E52" s="48">
        <v>87.3</v>
      </c>
      <c r="F52" s="48">
        <v>71.099999999999994</v>
      </c>
      <c r="G52" s="48">
        <v>60.4</v>
      </c>
      <c r="H52" s="48">
        <v>52.7</v>
      </c>
      <c r="I52" s="48">
        <v>47</v>
      </c>
      <c r="J52" s="48">
        <v>42.6</v>
      </c>
      <c r="K52" s="48">
        <v>39</v>
      </c>
      <c r="L52" s="48">
        <v>36.1</v>
      </c>
      <c r="M52" s="48">
        <v>33.700000000000003</v>
      </c>
      <c r="N52" s="48">
        <v>31.7</v>
      </c>
      <c r="O52" s="48">
        <v>30</v>
      </c>
      <c r="P52" s="48">
        <v>28.5</v>
      </c>
      <c r="Q52" s="48">
        <v>27.2</v>
      </c>
      <c r="R52" s="48">
        <v>26.1</v>
      </c>
      <c r="S52" s="48">
        <v>25.1</v>
      </c>
      <c r="T52" s="48">
        <v>24.2</v>
      </c>
      <c r="U52" s="48"/>
    </row>
    <row r="53" spans="1:21" x14ac:dyDescent="0.25">
      <c r="A53" s="35">
        <v>46</v>
      </c>
      <c r="B53" s="48">
        <v>334.4</v>
      </c>
      <c r="C53" s="48">
        <v>170.4</v>
      </c>
      <c r="D53" s="48">
        <v>115.8</v>
      </c>
      <c r="E53" s="48">
        <v>88.5</v>
      </c>
      <c r="F53" s="48">
        <v>72.099999999999994</v>
      </c>
      <c r="G53" s="48">
        <v>61.2</v>
      </c>
      <c r="H53" s="48">
        <v>53.5</v>
      </c>
      <c r="I53" s="48">
        <v>47.7</v>
      </c>
      <c r="J53" s="48">
        <v>43.2</v>
      </c>
      <c r="K53" s="48">
        <v>39.6</v>
      </c>
      <c r="L53" s="48">
        <v>36.700000000000003</v>
      </c>
      <c r="M53" s="48">
        <v>34.299999999999997</v>
      </c>
      <c r="N53" s="48">
        <v>32.200000000000003</v>
      </c>
      <c r="O53" s="48">
        <v>30.5</v>
      </c>
      <c r="P53" s="48">
        <v>29</v>
      </c>
      <c r="Q53" s="48">
        <v>27.7</v>
      </c>
      <c r="R53" s="48">
        <v>26.5</v>
      </c>
      <c r="S53" s="48">
        <v>25.5</v>
      </c>
      <c r="T53" s="48"/>
      <c r="U53" s="48"/>
    </row>
    <row r="54" spans="1:21" x14ac:dyDescent="0.25">
      <c r="A54" s="35">
        <v>47</v>
      </c>
      <c r="B54" s="48">
        <v>338.9</v>
      </c>
      <c r="C54" s="48">
        <v>172.7</v>
      </c>
      <c r="D54" s="48">
        <v>117.4</v>
      </c>
      <c r="E54" s="48">
        <v>89.7</v>
      </c>
      <c r="F54" s="48">
        <v>73.099999999999994</v>
      </c>
      <c r="G54" s="48">
        <v>62.1</v>
      </c>
      <c r="H54" s="48">
        <v>54.3</v>
      </c>
      <c r="I54" s="48">
        <v>48.4</v>
      </c>
      <c r="J54" s="48">
        <v>43.8</v>
      </c>
      <c r="K54" s="48">
        <v>40.200000000000003</v>
      </c>
      <c r="L54" s="48">
        <v>37.200000000000003</v>
      </c>
      <c r="M54" s="48">
        <v>34.799999999999997</v>
      </c>
      <c r="N54" s="48">
        <v>32.700000000000003</v>
      </c>
      <c r="O54" s="48">
        <v>30.9</v>
      </c>
      <c r="P54" s="48">
        <v>29.4</v>
      </c>
      <c r="Q54" s="48">
        <v>28.1</v>
      </c>
      <c r="R54" s="48">
        <v>26.9</v>
      </c>
      <c r="S54" s="48"/>
      <c r="T54" s="48"/>
      <c r="U54" s="48"/>
    </row>
    <row r="55" spans="1:21" x14ac:dyDescent="0.25">
      <c r="A55" s="35">
        <v>48</v>
      </c>
      <c r="B55" s="48">
        <v>343.5</v>
      </c>
      <c r="C55" s="48">
        <v>175.1</v>
      </c>
      <c r="D55" s="48">
        <v>119</v>
      </c>
      <c r="E55" s="48">
        <v>91</v>
      </c>
      <c r="F55" s="48">
        <v>74.2</v>
      </c>
      <c r="G55" s="48">
        <v>63</v>
      </c>
      <c r="H55" s="48">
        <v>55</v>
      </c>
      <c r="I55" s="48">
        <v>49.1</v>
      </c>
      <c r="J55" s="48">
        <v>44.5</v>
      </c>
      <c r="K55" s="48">
        <v>40.799999999999997</v>
      </c>
      <c r="L55" s="48">
        <v>37.799999999999997</v>
      </c>
      <c r="M55" s="48">
        <v>35.299999999999997</v>
      </c>
      <c r="N55" s="48">
        <v>33.200000000000003</v>
      </c>
      <c r="O55" s="48">
        <v>31.4</v>
      </c>
      <c r="P55" s="48">
        <v>29.9</v>
      </c>
      <c r="Q55" s="48">
        <v>28.5</v>
      </c>
      <c r="R55" s="48"/>
      <c r="S55" s="48"/>
      <c r="T55" s="48"/>
      <c r="U55" s="48"/>
    </row>
    <row r="56" spans="1:21" x14ac:dyDescent="0.25">
      <c r="A56" s="35">
        <v>49</v>
      </c>
      <c r="B56" s="48">
        <v>348.1</v>
      </c>
      <c r="C56" s="48">
        <v>177.5</v>
      </c>
      <c r="D56" s="48">
        <v>120.6</v>
      </c>
      <c r="E56" s="48">
        <v>92.2</v>
      </c>
      <c r="F56" s="48">
        <v>75.2</v>
      </c>
      <c r="G56" s="48">
        <v>63.9</v>
      </c>
      <c r="H56" s="48">
        <v>55.8</v>
      </c>
      <c r="I56" s="48">
        <v>49.8</v>
      </c>
      <c r="J56" s="48">
        <v>45.1</v>
      </c>
      <c r="K56" s="48">
        <v>41.4</v>
      </c>
      <c r="L56" s="48">
        <v>38.4</v>
      </c>
      <c r="M56" s="48">
        <v>35.799999999999997</v>
      </c>
      <c r="N56" s="48">
        <v>33.700000000000003</v>
      </c>
      <c r="O56" s="48">
        <v>31.9</v>
      </c>
      <c r="P56" s="48">
        <v>30.4</v>
      </c>
      <c r="Q56" s="48"/>
      <c r="R56" s="48"/>
      <c r="S56" s="48"/>
      <c r="T56" s="48"/>
      <c r="U56" s="48"/>
    </row>
    <row r="57" spans="1:21" x14ac:dyDescent="0.25">
      <c r="A57" s="35">
        <v>50</v>
      </c>
      <c r="B57" s="48">
        <v>352.8</v>
      </c>
      <c r="C57" s="48">
        <v>179.9</v>
      </c>
      <c r="D57" s="48">
        <v>122.3</v>
      </c>
      <c r="E57" s="48">
        <v>93.5</v>
      </c>
      <c r="F57" s="48">
        <v>76.3</v>
      </c>
      <c r="G57" s="48">
        <v>64.8</v>
      </c>
      <c r="H57" s="48">
        <v>56.6</v>
      </c>
      <c r="I57" s="48">
        <v>50.5</v>
      </c>
      <c r="J57" s="48">
        <v>45.8</v>
      </c>
      <c r="K57" s="48">
        <v>42</v>
      </c>
      <c r="L57" s="48">
        <v>38.9</v>
      </c>
      <c r="M57" s="48">
        <v>36.4</v>
      </c>
      <c r="N57" s="48">
        <v>34.200000000000003</v>
      </c>
      <c r="O57" s="48">
        <v>32.4</v>
      </c>
      <c r="P57" s="48"/>
      <c r="Q57" s="48"/>
      <c r="R57" s="48"/>
      <c r="S57" s="48"/>
      <c r="T57" s="48"/>
      <c r="U57" s="48"/>
    </row>
    <row r="58" spans="1:21" x14ac:dyDescent="0.25">
      <c r="A58" s="35">
        <v>51</v>
      </c>
      <c r="B58" s="48">
        <v>357.5</v>
      </c>
      <c r="C58" s="48">
        <v>182.3</v>
      </c>
      <c r="D58" s="48">
        <v>124</v>
      </c>
      <c r="E58" s="48">
        <v>94.8</v>
      </c>
      <c r="F58" s="48">
        <v>77.3</v>
      </c>
      <c r="G58" s="48">
        <v>65.7</v>
      </c>
      <c r="H58" s="48">
        <v>57.5</v>
      </c>
      <c r="I58" s="48">
        <v>51.3</v>
      </c>
      <c r="J58" s="48">
        <v>46.5</v>
      </c>
      <c r="K58" s="48">
        <v>42.6</v>
      </c>
      <c r="L58" s="48">
        <v>39.5</v>
      </c>
      <c r="M58" s="48">
        <v>36.9</v>
      </c>
      <c r="N58" s="48">
        <v>34.799999999999997</v>
      </c>
      <c r="O58" s="48"/>
      <c r="P58" s="48"/>
      <c r="Q58" s="48"/>
      <c r="R58" s="48"/>
      <c r="S58" s="48"/>
      <c r="T58" s="48"/>
      <c r="U58" s="48"/>
    </row>
    <row r="59" spans="1:21" x14ac:dyDescent="0.25">
      <c r="A59" s="35">
        <v>52</v>
      </c>
      <c r="B59" s="48">
        <v>362.3</v>
      </c>
      <c r="C59" s="48">
        <v>184.8</v>
      </c>
      <c r="D59" s="48">
        <v>125.7</v>
      </c>
      <c r="E59" s="48">
        <v>96.1</v>
      </c>
      <c r="F59" s="48">
        <v>78.400000000000006</v>
      </c>
      <c r="G59" s="48">
        <v>66.7</v>
      </c>
      <c r="H59" s="48">
        <v>58.3</v>
      </c>
      <c r="I59" s="48">
        <v>52</v>
      </c>
      <c r="J59" s="48">
        <v>47.2</v>
      </c>
      <c r="K59" s="48">
        <v>43.3</v>
      </c>
      <c r="L59" s="48">
        <v>40.1</v>
      </c>
      <c r="M59" s="48">
        <v>37.5</v>
      </c>
      <c r="N59" s="48"/>
      <c r="O59" s="48"/>
      <c r="P59" s="48"/>
      <c r="Q59" s="48"/>
      <c r="R59" s="48"/>
      <c r="S59" s="48"/>
      <c r="T59" s="48"/>
      <c r="U59" s="48"/>
    </row>
    <row r="60" spans="1:21" x14ac:dyDescent="0.25">
      <c r="A60" s="35">
        <v>53</v>
      </c>
      <c r="B60" s="48">
        <v>367.2</v>
      </c>
      <c r="C60" s="48">
        <v>187.3</v>
      </c>
      <c r="D60" s="48">
        <v>127.4</v>
      </c>
      <c r="E60" s="48">
        <v>97.5</v>
      </c>
      <c r="F60" s="48">
        <v>79.599999999999994</v>
      </c>
      <c r="G60" s="48">
        <v>67.599999999999994</v>
      </c>
      <c r="H60" s="48">
        <v>59.1</v>
      </c>
      <c r="I60" s="48">
        <v>52.8</v>
      </c>
      <c r="J60" s="48">
        <v>47.9</v>
      </c>
      <c r="K60" s="48">
        <v>43.9</v>
      </c>
      <c r="L60" s="48">
        <v>40.700000000000003</v>
      </c>
      <c r="M60" s="48"/>
      <c r="N60" s="48"/>
      <c r="O60" s="48"/>
      <c r="P60" s="48"/>
      <c r="Q60" s="48"/>
      <c r="R60" s="48"/>
      <c r="S60" s="48"/>
      <c r="T60" s="48"/>
      <c r="U60" s="48"/>
    </row>
    <row r="61" spans="1:21" x14ac:dyDescent="0.25">
      <c r="A61" s="35">
        <v>54</v>
      </c>
      <c r="B61" s="48">
        <v>372.2</v>
      </c>
      <c r="C61" s="48">
        <v>189.9</v>
      </c>
      <c r="D61" s="48">
        <v>129.19999999999999</v>
      </c>
      <c r="E61" s="48">
        <v>98.9</v>
      </c>
      <c r="F61" s="48">
        <v>80.7</v>
      </c>
      <c r="G61" s="48">
        <v>68.599999999999994</v>
      </c>
      <c r="H61" s="48">
        <v>60</v>
      </c>
      <c r="I61" s="48">
        <v>53.6</v>
      </c>
      <c r="J61" s="48">
        <v>48.6</v>
      </c>
      <c r="K61" s="48">
        <v>44.6</v>
      </c>
      <c r="L61" s="48"/>
      <c r="M61" s="48"/>
      <c r="N61" s="48"/>
      <c r="O61" s="48"/>
      <c r="P61" s="48"/>
      <c r="Q61" s="48"/>
      <c r="R61" s="48"/>
      <c r="S61" s="48"/>
      <c r="T61" s="48"/>
      <c r="U61" s="48"/>
    </row>
    <row r="62" spans="1:21" x14ac:dyDescent="0.25">
      <c r="A62" s="35">
        <v>55</v>
      </c>
      <c r="B62" s="48">
        <v>377.3</v>
      </c>
      <c r="C62" s="48">
        <v>192.5</v>
      </c>
      <c r="D62" s="48">
        <v>131</v>
      </c>
      <c r="E62" s="48">
        <v>100.3</v>
      </c>
      <c r="F62" s="48">
        <v>81.900000000000006</v>
      </c>
      <c r="G62" s="48">
        <v>69.599999999999994</v>
      </c>
      <c r="H62" s="48">
        <v>60.9</v>
      </c>
      <c r="I62" s="48">
        <v>54.4</v>
      </c>
      <c r="J62" s="48">
        <v>49.3</v>
      </c>
      <c r="K62" s="48"/>
      <c r="L62" s="48"/>
      <c r="M62" s="48"/>
      <c r="N62" s="48"/>
      <c r="O62" s="48"/>
      <c r="P62" s="48"/>
      <c r="Q62" s="48"/>
      <c r="R62" s="48"/>
      <c r="S62" s="48"/>
      <c r="T62" s="48"/>
      <c r="U62" s="48"/>
    </row>
    <row r="63" spans="1:21" x14ac:dyDescent="0.25">
      <c r="A63" s="35">
        <v>56</v>
      </c>
      <c r="B63" s="48">
        <v>382.5</v>
      </c>
      <c r="C63" s="48">
        <v>195.2</v>
      </c>
      <c r="D63" s="48">
        <v>132.80000000000001</v>
      </c>
      <c r="E63" s="48">
        <v>101.7</v>
      </c>
      <c r="F63" s="48">
        <v>83.1</v>
      </c>
      <c r="G63" s="48">
        <v>70.599999999999994</v>
      </c>
      <c r="H63" s="48">
        <v>61.8</v>
      </c>
      <c r="I63" s="48">
        <v>55.2</v>
      </c>
      <c r="J63" s="48"/>
      <c r="K63" s="48"/>
      <c r="L63" s="48"/>
      <c r="M63" s="48"/>
      <c r="N63" s="48"/>
      <c r="O63" s="48"/>
      <c r="P63" s="48"/>
      <c r="Q63" s="48"/>
      <c r="R63" s="48"/>
      <c r="S63" s="48"/>
      <c r="T63" s="48"/>
      <c r="U63" s="48"/>
    </row>
    <row r="64" spans="1:21" x14ac:dyDescent="0.25">
      <c r="A64" s="35">
        <v>57</v>
      </c>
      <c r="B64" s="48">
        <v>387.8</v>
      </c>
      <c r="C64" s="48">
        <v>198</v>
      </c>
      <c r="D64" s="48">
        <v>134.69999999999999</v>
      </c>
      <c r="E64" s="48">
        <v>103.2</v>
      </c>
      <c r="F64" s="48">
        <v>84.3</v>
      </c>
      <c r="G64" s="48">
        <v>71.7</v>
      </c>
      <c r="H64" s="48">
        <v>62.7</v>
      </c>
      <c r="I64" s="48"/>
      <c r="J64" s="48"/>
      <c r="K64" s="48"/>
      <c r="L64" s="48"/>
      <c r="M64" s="48"/>
      <c r="N64" s="48"/>
      <c r="O64" s="48"/>
      <c r="P64" s="48"/>
      <c r="Q64" s="48"/>
      <c r="R64" s="48"/>
      <c r="S64" s="48"/>
      <c r="T64" s="48"/>
      <c r="U64" s="48"/>
    </row>
    <row r="65" spans="1:21" x14ac:dyDescent="0.25">
      <c r="A65" s="35">
        <v>58</v>
      </c>
      <c r="B65" s="48">
        <v>393.3</v>
      </c>
      <c r="C65" s="48">
        <v>200.8</v>
      </c>
      <c r="D65" s="48">
        <v>136.69999999999999</v>
      </c>
      <c r="E65" s="48">
        <v>104.7</v>
      </c>
      <c r="F65" s="48">
        <v>85.5</v>
      </c>
      <c r="G65" s="48">
        <v>72.8</v>
      </c>
      <c r="H65" s="48"/>
      <c r="I65" s="48"/>
      <c r="J65" s="48"/>
      <c r="K65" s="48"/>
      <c r="L65" s="48"/>
      <c r="M65" s="48"/>
      <c r="N65" s="48"/>
      <c r="O65" s="48"/>
      <c r="P65" s="48"/>
      <c r="Q65" s="48"/>
      <c r="R65" s="48"/>
      <c r="S65" s="48"/>
      <c r="T65" s="48"/>
      <c r="U65" s="48"/>
    </row>
    <row r="66" spans="1:21" x14ac:dyDescent="0.25">
      <c r="A66" s="35">
        <v>59</v>
      </c>
      <c r="B66" s="48">
        <v>397.2</v>
      </c>
      <c r="C66" s="48">
        <v>202.8</v>
      </c>
      <c r="D66" s="48">
        <v>138.1</v>
      </c>
      <c r="E66" s="48">
        <v>105.8</v>
      </c>
      <c r="F66" s="48">
        <v>86.5</v>
      </c>
      <c r="G66" s="48"/>
      <c r="H66" s="48"/>
      <c r="I66" s="48"/>
      <c r="J66" s="48"/>
      <c r="K66" s="48"/>
      <c r="L66" s="48"/>
      <c r="M66" s="48"/>
      <c r="N66" s="48"/>
      <c r="O66" s="48"/>
      <c r="P66" s="48"/>
      <c r="Q66" s="48"/>
      <c r="R66" s="48"/>
      <c r="S66" s="48"/>
      <c r="T66" s="48"/>
      <c r="U66" s="48"/>
    </row>
    <row r="67" spans="1:21" x14ac:dyDescent="0.25">
      <c r="A67" s="35">
        <v>60</v>
      </c>
      <c r="B67" s="48">
        <v>399</v>
      </c>
      <c r="C67" s="48">
        <v>203.8</v>
      </c>
      <c r="D67" s="48">
        <v>138.80000000000001</v>
      </c>
      <c r="E67" s="48">
        <v>106.4</v>
      </c>
      <c r="F67" s="48"/>
      <c r="G67" s="48"/>
      <c r="H67" s="48"/>
      <c r="I67" s="48"/>
      <c r="J67" s="48"/>
      <c r="K67" s="48"/>
      <c r="L67" s="48"/>
      <c r="M67" s="48"/>
      <c r="N67" s="48"/>
      <c r="O67" s="48"/>
      <c r="P67" s="48"/>
      <c r="Q67" s="48"/>
      <c r="R67" s="48"/>
      <c r="S67" s="48"/>
      <c r="T67" s="48"/>
      <c r="U67" s="48"/>
    </row>
    <row r="68" spans="1:21" x14ac:dyDescent="0.25">
      <c r="A68" s="35">
        <v>61</v>
      </c>
      <c r="B68" s="48">
        <v>400.9</v>
      </c>
      <c r="C68" s="48">
        <v>204.8</v>
      </c>
      <c r="D68" s="48">
        <v>139.5</v>
      </c>
      <c r="E68" s="48"/>
      <c r="F68" s="48"/>
      <c r="G68" s="48"/>
      <c r="H68" s="48"/>
      <c r="I68" s="48"/>
      <c r="J68" s="48"/>
      <c r="K68" s="48"/>
      <c r="L68" s="48"/>
      <c r="M68" s="48"/>
      <c r="N68" s="48"/>
      <c r="O68" s="48"/>
      <c r="P68" s="48"/>
      <c r="Q68" s="48"/>
      <c r="R68" s="48"/>
      <c r="S68" s="48"/>
      <c r="T68" s="48"/>
      <c r="U68" s="48"/>
    </row>
    <row r="69" spans="1:21" x14ac:dyDescent="0.25">
      <c r="A69" s="35">
        <v>62</v>
      </c>
      <c r="B69" s="48">
        <v>403.3</v>
      </c>
      <c r="C69" s="48">
        <v>206.1</v>
      </c>
      <c r="D69" s="48"/>
      <c r="E69" s="48"/>
      <c r="F69" s="48"/>
      <c r="G69" s="48"/>
      <c r="H69" s="48"/>
      <c r="I69" s="48"/>
      <c r="J69" s="48"/>
      <c r="K69" s="48"/>
      <c r="L69" s="48"/>
      <c r="M69" s="48"/>
      <c r="N69" s="48"/>
      <c r="O69" s="48"/>
      <c r="P69" s="48"/>
      <c r="Q69" s="48"/>
      <c r="R69" s="48"/>
      <c r="S69" s="48"/>
      <c r="T69" s="48"/>
      <c r="U69" s="48"/>
    </row>
    <row r="70" spans="1:21" x14ac:dyDescent="0.25">
      <c r="A70" s="35">
        <v>63</v>
      </c>
      <c r="B70" s="48">
        <v>405.4</v>
      </c>
      <c r="C70" s="48"/>
      <c r="D70" s="48"/>
      <c r="E70" s="48"/>
      <c r="F70" s="48"/>
      <c r="G70" s="48"/>
      <c r="H70" s="48"/>
      <c r="I70" s="48"/>
      <c r="J70" s="48"/>
      <c r="K70" s="48"/>
      <c r="L70" s="48"/>
      <c r="M70" s="48"/>
      <c r="N70" s="48"/>
      <c r="O70" s="48"/>
      <c r="P70" s="48"/>
      <c r="Q70" s="48"/>
      <c r="R70" s="48"/>
      <c r="S70" s="48"/>
      <c r="T70" s="48"/>
      <c r="U70" s="48"/>
    </row>
  </sheetData>
  <sheetProtection algorithmName="SHA-512" hashValue="nv6e2tAZISDZm2h3Os4BT9wlCMyQoq4W5yn+A6b1p9AGuXSEbCRENIQf3ikRbgSLnNFY6jzJjunFIJNESPNNNg==" saltValue="89G3gKsQr8rXpK/Yfzy9Ig==" spinCount="100000" sheet="1" objects="1" scenarios="1"/>
  <conditionalFormatting sqref="A6:A21">
    <cfRule type="expression" dxfId="145" priority="5" stopIfTrue="1">
      <formula>MOD(ROW(),2)=0</formula>
    </cfRule>
    <cfRule type="expression" dxfId="144" priority="6" stopIfTrue="1">
      <formula>MOD(ROW(),2)&lt;&gt;0</formula>
    </cfRule>
  </conditionalFormatting>
  <conditionalFormatting sqref="A26:A70">
    <cfRule type="expression" dxfId="143" priority="1" stopIfTrue="1">
      <formula>MOD(ROW(),2)=0</formula>
    </cfRule>
    <cfRule type="expression" dxfId="142" priority="2" stopIfTrue="1">
      <formula>MOD(ROW(),2)&lt;&gt;0</formula>
    </cfRule>
  </conditionalFormatting>
  <conditionalFormatting sqref="B6:M21">
    <cfRule type="expression" dxfId="141" priority="7" stopIfTrue="1">
      <formula>MOD(ROW(),2)=0</formula>
    </cfRule>
    <cfRule type="expression" dxfId="140" priority="8" stopIfTrue="1">
      <formula>MOD(ROW(),2)&lt;&gt;0</formula>
    </cfRule>
  </conditionalFormatting>
  <conditionalFormatting sqref="B26:U70">
    <cfRule type="expression" dxfId="139" priority="3" stopIfTrue="1">
      <formula>MOD(ROW(),2)=0</formula>
    </cfRule>
    <cfRule type="expression" dxfId="138" priority="4" stopIfTrue="1">
      <formula>MOD(ROW(),2)&lt;&gt;0</formula>
    </cfRule>
  </conditionalFormatting>
  <pageMargins left="0.7" right="0.7" top="0.75" bottom="0.75" header="0.3" footer="0.3"/>
  <tableParts count="1">
    <tablePart r:id="rId1"/>
  </tablePart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969DE-5C40-4B01-B104-FE9163ED70E6}">
  <sheetPr codeName="Sheet116"/>
  <dimension ref="A1:U70"/>
  <sheetViews>
    <sheetView showGridLines="0" workbookViewId="0"/>
  </sheetViews>
  <sheetFormatPr defaultColWidth="9.26953125" defaultRowHeight="13.2" x14ac:dyDescent="0.25"/>
  <cols>
    <col min="1" max="1" width="28.26953125" style="64" customWidth="1"/>
    <col min="2" max="21" width="11" style="64" customWidth="1"/>
    <col min="22" max="16384" width="9.26953125" style="64"/>
  </cols>
  <sheetData>
    <row r="1" spans="1:13" s="1" customFormat="1" ht="21" x14ac:dyDescent="0.4">
      <c r="A1" s="2" t="s">
        <v>0</v>
      </c>
    </row>
    <row r="2" spans="1:13" s="1" customFormat="1" ht="15.6" x14ac:dyDescent="0.3">
      <c r="A2" s="1" t="s">
        <v>1</v>
      </c>
      <c r="B2" s="3" t="str">
        <f>wb_title</f>
        <v>TPS_EW - Consolidated Factor Spreadsheet</v>
      </c>
    </row>
    <row r="3" spans="1:13" s="1" customFormat="1" ht="15.6" x14ac:dyDescent="0.3">
      <c r="A3" s="1" t="s">
        <v>2</v>
      </c>
      <c r="B3" s="3" t="str">
        <f>TABLE_FACTOR_TYPE_1 &amp; " - x-" &amp; TABLE_SERIES_NUMBER_1</f>
        <v>Added pension - x-719</v>
      </c>
    </row>
    <row r="4" spans="1:13" customFormat="1" ht="15" x14ac:dyDescent="0.25"/>
    <row r="6" spans="1:13" x14ac:dyDescent="0.25">
      <c r="A6" s="56" t="s">
        <v>493</v>
      </c>
      <c r="B6" s="63" t="s">
        <v>494</v>
      </c>
      <c r="C6" s="63"/>
      <c r="D6" s="63"/>
      <c r="E6" s="63"/>
      <c r="F6" s="63"/>
      <c r="G6" s="63"/>
      <c r="H6" s="63"/>
      <c r="I6" s="63"/>
      <c r="J6" s="63"/>
      <c r="K6" s="63"/>
      <c r="L6" s="63"/>
      <c r="M6" s="63"/>
    </row>
    <row r="7" spans="1:13" x14ac:dyDescent="0.25">
      <c r="A7" s="56" t="s">
        <v>495</v>
      </c>
      <c r="B7" s="63" t="s">
        <v>174</v>
      </c>
      <c r="C7" s="63"/>
      <c r="D7" s="63"/>
      <c r="E7" s="63"/>
      <c r="F7" s="63"/>
      <c r="G7" s="63"/>
      <c r="H7" s="63"/>
      <c r="I7" s="63"/>
      <c r="J7" s="63"/>
      <c r="K7" s="63"/>
      <c r="L7" s="63"/>
      <c r="M7" s="63"/>
    </row>
    <row r="8" spans="1:13" x14ac:dyDescent="0.25">
      <c r="A8" s="56" t="s">
        <v>161</v>
      </c>
      <c r="B8" s="63" t="s">
        <v>182</v>
      </c>
      <c r="C8" s="63"/>
      <c r="D8" s="63"/>
      <c r="E8" s="63"/>
      <c r="F8" s="63"/>
      <c r="G8" s="63"/>
      <c r="H8" s="63"/>
      <c r="I8" s="63"/>
      <c r="J8" s="63"/>
      <c r="K8" s="63"/>
      <c r="L8" s="63"/>
      <c r="M8" s="63"/>
    </row>
    <row r="9" spans="1:13" x14ac:dyDescent="0.25">
      <c r="A9" s="56" t="s">
        <v>162</v>
      </c>
      <c r="B9" s="63" t="s">
        <v>410</v>
      </c>
      <c r="C9" s="63"/>
      <c r="D9" s="63"/>
      <c r="E9" s="63"/>
      <c r="F9" s="63"/>
      <c r="G9" s="63"/>
      <c r="H9" s="63"/>
      <c r="I9" s="63"/>
      <c r="J9" s="63"/>
      <c r="K9" s="63"/>
      <c r="L9" s="63"/>
      <c r="M9" s="63"/>
    </row>
    <row r="10" spans="1:13" ht="26.4" x14ac:dyDescent="0.25">
      <c r="A10" s="56" t="s">
        <v>6</v>
      </c>
      <c r="B10" s="63" t="s">
        <v>447</v>
      </c>
      <c r="C10" s="63"/>
      <c r="D10" s="63"/>
      <c r="E10" s="63"/>
      <c r="F10" s="63"/>
      <c r="G10" s="63"/>
      <c r="H10" s="63"/>
      <c r="I10" s="63"/>
      <c r="J10" s="63"/>
      <c r="K10" s="63"/>
      <c r="L10" s="63"/>
      <c r="M10" s="63"/>
    </row>
    <row r="11" spans="1:13" x14ac:dyDescent="0.25">
      <c r="A11" s="56" t="s">
        <v>163</v>
      </c>
      <c r="B11" s="63" t="s">
        <v>253</v>
      </c>
      <c r="C11" s="63"/>
      <c r="D11" s="63"/>
      <c r="E11" s="63"/>
      <c r="F11" s="63"/>
      <c r="G11" s="63"/>
      <c r="H11" s="63"/>
      <c r="I11" s="63"/>
      <c r="J11" s="63"/>
      <c r="K11" s="63"/>
      <c r="L11" s="63"/>
      <c r="M11" s="63"/>
    </row>
    <row r="12" spans="1:13" x14ac:dyDescent="0.25">
      <c r="A12" s="56" t="s">
        <v>164</v>
      </c>
      <c r="B12" s="63" t="s">
        <v>421</v>
      </c>
      <c r="C12" s="63"/>
      <c r="D12" s="63"/>
      <c r="E12" s="63"/>
      <c r="F12" s="63"/>
      <c r="G12" s="63"/>
      <c r="H12" s="63"/>
      <c r="I12" s="63"/>
      <c r="J12" s="63"/>
      <c r="K12" s="63"/>
      <c r="L12" s="63"/>
      <c r="M12" s="63"/>
    </row>
    <row r="13" spans="1:13" x14ac:dyDescent="0.25">
      <c r="A13" s="56" t="s">
        <v>496</v>
      </c>
      <c r="B13" s="63">
        <v>1</v>
      </c>
      <c r="C13" s="63"/>
      <c r="D13" s="63"/>
      <c r="E13" s="63"/>
      <c r="F13" s="63"/>
      <c r="G13" s="63"/>
      <c r="H13" s="63"/>
      <c r="I13" s="63"/>
      <c r="J13" s="63"/>
      <c r="K13" s="63"/>
      <c r="L13" s="63"/>
      <c r="M13" s="63"/>
    </row>
    <row r="14" spans="1:13" x14ac:dyDescent="0.25">
      <c r="A14" s="56" t="s">
        <v>166</v>
      </c>
      <c r="B14" s="63">
        <v>719</v>
      </c>
      <c r="C14" s="63"/>
      <c r="D14" s="63"/>
      <c r="E14" s="63"/>
      <c r="F14" s="63"/>
      <c r="G14" s="63"/>
      <c r="H14" s="63"/>
      <c r="I14" s="63"/>
      <c r="J14" s="63"/>
      <c r="K14" s="63"/>
      <c r="L14" s="63"/>
      <c r="M14" s="63"/>
    </row>
    <row r="15" spans="1:13" x14ac:dyDescent="0.25">
      <c r="A15" s="56" t="s">
        <v>497</v>
      </c>
      <c r="B15" s="63" t="s">
        <v>595</v>
      </c>
      <c r="C15" s="63"/>
      <c r="D15" s="63"/>
      <c r="E15" s="63"/>
      <c r="F15" s="63"/>
      <c r="G15" s="63"/>
      <c r="H15" s="63"/>
      <c r="I15" s="63"/>
      <c r="J15" s="63"/>
      <c r="K15" s="63"/>
      <c r="L15" s="63"/>
      <c r="M15" s="63"/>
    </row>
    <row r="16" spans="1:13" x14ac:dyDescent="0.25">
      <c r="A16" s="56" t="s">
        <v>168</v>
      </c>
      <c r="B16" s="63" t="s">
        <v>448</v>
      </c>
      <c r="C16" s="63"/>
      <c r="D16" s="63"/>
      <c r="E16" s="63"/>
      <c r="F16" s="63"/>
      <c r="G16" s="63"/>
      <c r="H16" s="63"/>
      <c r="I16" s="63"/>
      <c r="J16" s="63"/>
      <c r="K16" s="63"/>
      <c r="L16" s="63"/>
      <c r="M16" s="63"/>
    </row>
    <row r="17" spans="1:21" x14ac:dyDescent="0.25">
      <c r="A17" s="62" t="s">
        <v>499</v>
      </c>
      <c r="B17" s="63"/>
      <c r="C17" s="63"/>
      <c r="D17" s="63"/>
      <c r="E17" s="63"/>
      <c r="F17" s="63"/>
      <c r="G17" s="63"/>
      <c r="H17" s="63"/>
      <c r="I17" s="63"/>
      <c r="J17" s="63"/>
      <c r="K17" s="63"/>
      <c r="L17" s="63"/>
      <c r="M17" s="63"/>
    </row>
    <row r="18" spans="1:21" x14ac:dyDescent="0.25">
      <c r="A18" s="56" t="s">
        <v>170</v>
      </c>
      <c r="B18" s="65">
        <v>45216</v>
      </c>
      <c r="C18" s="65"/>
      <c r="D18" s="65"/>
      <c r="E18" s="65"/>
      <c r="F18" s="65"/>
      <c r="G18" s="65"/>
      <c r="H18" s="65"/>
      <c r="I18" s="65"/>
      <c r="J18" s="65"/>
      <c r="K18" s="65"/>
      <c r="L18" s="65"/>
      <c r="M18" s="65"/>
    </row>
    <row r="19" spans="1:21" x14ac:dyDescent="0.25">
      <c r="A19" s="56" t="s">
        <v>171</v>
      </c>
      <c r="B19" s="63"/>
      <c r="C19" s="63"/>
      <c r="D19" s="63"/>
      <c r="E19" s="63"/>
      <c r="F19" s="63"/>
      <c r="G19" s="63"/>
      <c r="H19" s="63"/>
      <c r="I19" s="63"/>
      <c r="J19" s="63"/>
      <c r="K19" s="63"/>
      <c r="L19" s="63"/>
      <c r="M19" s="63"/>
    </row>
    <row r="20" spans="1:21" x14ac:dyDescent="0.25">
      <c r="A20" s="56" t="s">
        <v>172</v>
      </c>
      <c r="B20" s="63" t="s">
        <v>181</v>
      </c>
      <c r="C20" s="63"/>
      <c r="D20" s="63"/>
      <c r="E20" s="63"/>
      <c r="F20" s="63"/>
      <c r="G20" s="63"/>
      <c r="H20" s="63"/>
      <c r="I20" s="63"/>
      <c r="J20" s="63"/>
      <c r="K20" s="63"/>
      <c r="L20" s="63"/>
      <c r="M20" s="63"/>
    </row>
    <row r="21" spans="1:21" x14ac:dyDescent="0.25">
      <c r="A21" s="56" t="s">
        <v>500</v>
      </c>
      <c r="B21" s="63" t="s">
        <v>88</v>
      </c>
      <c r="C21" s="63"/>
      <c r="D21" s="63"/>
      <c r="E21" s="63"/>
      <c r="F21" s="63"/>
      <c r="G21" s="63"/>
      <c r="H21" s="63"/>
      <c r="I21" s="63"/>
      <c r="J21" s="63"/>
      <c r="K21" s="63"/>
      <c r="L21" s="63"/>
      <c r="M21" s="63"/>
    </row>
    <row r="23" spans="1:21" x14ac:dyDescent="0.25">
      <c r="A23" s="66" t="str">
        <f>HYPERLINK("#'Factor List'!A1", "Back to Factor List")</f>
        <v>Back to Factor List</v>
      </c>
      <c r="B23" s="66" t="str">
        <f>HYPERLINK("#'Assumptions'!A1", "Assumptions")</f>
        <v>Assumptions</v>
      </c>
    </row>
    <row r="26" spans="1:21" x14ac:dyDescent="0.25">
      <c r="A26" s="34" t="s">
        <v>501</v>
      </c>
      <c r="B26" s="34">
        <v>1</v>
      </c>
      <c r="C26" s="34">
        <v>2</v>
      </c>
      <c r="D26" s="34">
        <v>3</v>
      </c>
      <c r="E26" s="34">
        <v>4</v>
      </c>
      <c r="F26" s="34">
        <v>5</v>
      </c>
      <c r="G26" s="34">
        <v>6</v>
      </c>
      <c r="H26" s="34">
        <v>7</v>
      </c>
      <c r="I26" s="34">
        <v>8</v>
      </c>
      <c r="J26" s="34">
        <v>9</v>
      </c>
      <c r="K26" s="34">
        <v>10</v>
      </c>
      <c r="L26" s="34">
        <v>11</v>
      </c>
      <c r="M26" s="34">
        <v>12</v>
      </c>
      <c r="N26" s="34">
        <v>13</v>
      </c>
      <c r="O26" s="34">
        <v>14</v>
      </c>
      <c r="P26" s="34">
        <v>15</v>
      </c>
      <c r="Q26" s="34">
        <v>16</v>
      </c>
      <c r="R26" s="34">
        <v>17</v>
      </c>
      <c r="S26" s="34">
        <v>18</v>
      </c>
      <c r="T26" s="34">
        <v>19</v>
      </c>
      <c r="U26" s="34">
        <v>20</v>
      </c>
    </row>
    <row r="27" spans="1:21" x14ac:dyDescent="0.25">
      <c r="A27" s="35">
        <v>20</v>
      </c>
      <c r="B27" s="48">
        <v>255.1</v>
      </c>
      <c r="C27" s="48">
        <v>129.9</v>
      </c>
      <c r="D27" s="48">
        <v>88.2</v>
      </c>
      <c r="E27" s="48">
        <v>67.3</v>
      </c>
      <c r="F27" s="48">
        <v>54.8</v>
      </c>
      <c r="G27" s="48">
        <v>46.5</v>
      </c>
      <c r="H27" s="48">
        <v>40.6</v>
      </c>
      <c r="I27" s="48">
        <v>36.1</v>
      </c>
      <c r="J27" s="48">
        <v>32.700000000000003</v>
      </c>
      <c r="K27" s="48">
        <v>29.9</v>
      </c>
      <c r="L27" s="48">
        <v>27.7</v>
      </c>
      <c r="M27" s="48">
        <v>25.8</v>
      </c>
      <c r="N27" s="48">
        <v>24.2</v>
      </c>
      <c r="O27" s="48">
        <v>22.9</v>
      </c>
      <c r="P27" s="48">
        <v>21.7</v>
      </c>
      <c r="Q27" s="48">
        <v>20.7</v>
      </c>
      <c r="R27" s="48">
        <v>19.8</v>
      </c>
      <c r="S27" s="48">
        <v>19</v>
      </c>
      <c r="T27" s="48">
        <v>18.3</v>
      </c>
      <c r="U27" s="48">
        <v>17.7</v>
      </c>
    </row>
    <row r="28" spans="1:21" x14ac:dyDescent="0.25">
      <c r="A28" s="35">
        <v>21</v>
      </c>
      <c r="B28" s="48">
        <v>258.60000000000002</v>
      </c>
      <c r="C28" s="48">
        <v>131.69999999999999</v>
      </c>
      <c r="D28" s="48">
        <v>89.4</v>
      </c>
      <c r="E28" s="48">
        <v>68.3</v>
      </c>
      <c r="F28" s="48">
        <v>55.6</v>
      </c>
      <c r="G28" s="48">
        <v>47.2</v>
      </c>
      <c r="H28" s="48">
        <v>41.1</v>
      </c>
      <c r="I28" s="48">
        <v>36.6</v>
      </c>
      <c r="J28" s="48">
        <v>33.1</v>
      </c>
      <c r="K28" s="48">
        <v>30.3</v>
      </c>
      <c r="L28" s="48">
        <v>28.1</v>
      </c>
      <c r="M28" s="48">
        <v>26.2</v>
      </c>
      <c r="N28" s="48">
        <v>24.6</v>
      </c>
      <c r="O28" s="48">
        <v>23.2</v>
      </c>
      <c r="P28" s="48">
        <v>22</v>
      </c>
      <c r="Q28" s="48">
        <v>21</v>
      </c>
      <c r="R28" s="48">
        <v>20.100000000000001</v>
      </c>
      <c r="S28" s="48">
        <v>19.3</v>
      </c>
      <c r="T28" s="48">
        <v>18.600000000000001</v>
      </c>
      <c r="U28" s="48">
        <v>17.899999999999999</v>
      </c>
    </row>
    <row r="29" spans="1:21" x14ac:dyDescent="0.25">
      <c r="A29" s="35">
        <v>22</v>
      </c>
      <c r="B29" s="48">
        <v>262.2</v>
      </c>
      <c r="C29" s="48">
        <v>133.5</v>
      </c>
      <c r="D29" s="48">
        <v>90.6</v>
      </c>
      <c r="E29" s="48">
        <v>69.2</v>
      </c>
      <c r="F29" s="48">
        <v>56.4</v>
      </c>
      <c r="G29" s="48">
        <v>47.8</v>
      </c>
      <c r="H29" s="48">
        <v>41.7</v>
      </c>
      <c r="I29" s="48">
        <v>37.1</v>
      </c>
      <c r="J29" s="48">
        <v>33.6</v>
      </c>
      <c r="K29" s="48">
        <v>30.8</v>
      </c>
      <c r="L29" s="48">
        <v>28.5</v>
      </c>
      <c r="M29" s="48">
        <v>26.5</v>
      </c>
      <c r="N29" s="48">
        <v>24.9</v>
      </c>
      <c r="O29" s="48">
        <v>23.5</v>
      </c>
      <c r="P29" s="48">
        <v>22.3</v>
      </c>
      <c r="Q29" s="48">
        <v>21.3</v>
      </c>
      <c r="R29" s="48">
        <v>20.399999999999999</v>
      </c>
      <c r="S29" s="48">
        <v>19.600000000000001</v>
      </c>
      <c r="T29" s="48">
        <v>18.8</v>
      </c>
      <c r="U29" s="48">
        <v>18.2</v>
      </c>
    </row>
    <row r="30" spans="1:21" x14ac:dyDescent="0.25">
      <c r="A30" s="35">
        <v>23</v>
      </c>
      <c r="B30" s="48">
        <v>265.8</v>
      </c>
      <c r="C30" s="48">
        <v>135.30000000000001</v>
      </c>
      <c r="D30" s="48">
        <v>91.9</v>
      </c>
      <c r="E30" s="48">
        <v>70.2</v>
      </c>
      <c r="F30" s="48">
        <v>57.1</v>
      </c>
      <c r="G30" s="48">
        <v>48.5</v>
      </c>
      <c r="H30" s="48">
        <v>42.3</v>
      </c>
      <c r="I30" s="48">
        <v>37.700000000000003</v>
      </c>
      <c r="J30" s="48">
        <v>34.1</v>
      </c>
      <c r="K30" s="48">
        <v>31.2</v>
      </c>
      <c r="L30" s="48">
        <v>28.9</v>
      </c>
      <c r="M30" s="48">
        <v>26.9</v>
      </c>
      <c r="N30" s="48">
        <v>25.3</v>
      </c>
      <c r="O30" s="48">
        <v>23.9</v>
      </c>
      <c r="P30" s="48">
        <v>22.6</v>
      </c>
      <c r="Q30" s="48">
        <v>21.6</v>
      </c>
      <c r="R30" s="48">
        <v>20.7</v>
      </c>
      <c r="S30" s="48">
        <v>19.8</v>
      </c>
      <c r="T30" s="48">
        <v>19.100000000000001</v>
      </c>
      <c r="U30" s="48">
        <v>18.399999999999999</v>
      </c>
    </row>
    <row r="31" spans="1:21" x14ac:dyDescent="0.25">
      <c r="A31" s="35">
        <v>24</v>
      </c>
      <c r="B31" s="48">
        <v>269.5</v>
      </c>
      <c r="C31" s="48">
        <v>137.19999999999999</v>
      </c>
      <c r="D31" s="48">
        <v>93.1</v>
      </c>
      <c r="E31" s="48">
        <v>71.099999999999994</v>
      </c>
      <c r="F31" s="48">
        <v>57.9</v>
      </c>
      <c r="G31" s="48">
        <v>49.1</v>
      </c>
      <c r="H31" s="48">
        <v>42.9</v>
      </c>
      <c r="I31" s="48">
        <v>38.200000000000003</v>
      </c>
      <c r="J31" s="48">
        <v>34.5</v>
      </c>
      <c r="K31" s="48">
        <v>31.6</v>
      </c>
      <c r="L31" s="48">
        <v>29.3</v>
      </c>
      <c r="M31" s="48">
        <v>27.3</v>
      </c>
      <c r="N31" s="48">
        <v>25.6</v>
      </c>
      <c r="O31" s="48">
        <v>24.2</v>
      </c>
      <c r="P31" s="48">
        <v>23</v>
      </c>
      <c r="Q31" s="48">
        <v>21.9</v>
      </c>
      <c r="R31" s="48">
        <v>20.9</v>
      </c>
      <c r="S31" s="48">
        <v>20.100000000000001</v>
      </c>
      <c r="T31" s="48">
        <v>19.399999999999999</v>
      </c>
      <c r="U31" s="48">
        <v>18.7</v>
      </c>
    </row>
    <row r="32" spans="1:21" x14ac:dyDescent="0.25">
      <c r="A32" s="35">
        <v>25</v>
      </c>
      <c r="B32" s="48">
        <v>273.2</v>
      </c>
      <c r="C32" s="48">
        <v>139.1</v>
      </c>
      <c r="D32" s="48">
        <v>94.4</v>
      </c>
      <c r="E32" s="48">
        <v>72.099999999999994</v>
      </c>
      <c r="F32" s="48">
        <v>58.7</v>
      </c>
      <c r="G32" s="48">
        <v>49.8</v>
      </c>
      <c r="H32" s="48">
        <v>43.5</v>
      </c>
      <c r="I32" s="48">
        <v>38.700000000000003</v>
      </c>
      <c r="J32" s="48">
        <v>35</v>
      </c>
      <c r="K32" s="48">
        <v>32.1</v>
      </c>
      <c r="L32" s="48">
        <v>29.7</v>
      </c>
      <c r="M32" s="48">
        <v>27.7</v>
      </c>
      <c r="N32" s="48">
        <v>26</v>
      </c>
      <c r="O32" s="48">
        <v>24.5</v>
      </c>
      <c r="P32" s="48">
        <v>23.3</v>
      </c>
      <c r="Q32" s="48">
        <v>22.2</v>
      </c>
      <c r="R32" s="48">
        <v>21.2</v>
      </c>
      <c r="S32" s="48">
        <v>20.399999999999999</v>
      </c>
      <c r="T32" s="48">
        <v>19.600000000000001</v>
      </c>
      <c r="U32" s="48">
        <v>19</v>
      </c>
    </row>
    <row r="33" spans="1:21" x14ac:dyDescent="0.25">
      <c r="A33" s="35">
        <v>26</v>
      </c>
      <c r="B33" s="48">
        <v>276.89999999999998</v>
      </c>
      <c r="C33" s="48">
        <v>141</v>
      </c>
      <c r="D33" s="48">
        <v>95.7</v>
      </c>
      <c r="E33" s="48">
        <v>73.099999999999994</v>
      </c>
      <c r="F33" s="48">
        <v>59.5</v>
      </c>
      <c r="G33" s="48">
        <v>50.5</v>
      </c>
      <c r="H33" s="48">
        <v>44.1</v>
      </c>
      <c r="I33" s="48">
        <v>39.200000000000003</v>
      </c>
      <c r="J33" s="48">
        <v>35.5</v>
      </c>
      <c r="K33" s="48">
        <v>32.5</v>
      </c>
      <c r="L33" s="48">
        <v>30.1</v>
      </c>
      <c r="M33" s="48">
        <v>28</v>
      </c>
      <c r="N33" s="48">
        <v>26.3</v>
      </c>
      <c r="O33" s="48">
        <v>24.9</v>
      </c>
      <c r="P33" s="48">
        <v>23.6</v>
      </c>
      <c r="Q33" s="48">
        <v>22.5</v>
      </c>
      <c r="R33" s="48">
        <v>21.5</v>
      </c>
      <c r="S33" s="48">
        <v>20.7</v>
      </c>
      <c r="T33" s="48">
        <v>19.899999999999999</v>
      </c>
      <c r="U33" s="48">
        <v>19.2</v>
      </c>
    </row>
    <row r="34" spans="1:21" x14ac:dyDescent="0.25">
      <c r="A34" s="35">
        <v>27</v>
      </c>
      <c r="B34" s="48">
        <v>280.7</v>
      </c>
      <c r="C34" s="48">
        <v>142.9</v>
      </c>
      <c r="D34" s="48">
        <v>97</v>
      </c>
      <c r="E34" s="48">
        <v>74.099999999999994</v>
      </c>
      <c r="F34" s="48">
        <v>60.4</v>
      </c>
      <c r="G34" s="48">
        <v>51.2</v>
      </c>
      <c r="H34" s="48">
        <v>44.7</v>
      </c>
      <c r="I34" s="48">
        <v>39.799999999999997</v>
      </c>
      <c r="J34" s="48">
        <v>36</v>
      </c>
      <c r="K34" s="48">
        <v>33</v>
      </c>
      <c r="L34" s="48">
        <v>30.5</v>
      </c>
      <c r="M34" s="48">
        <v>28.4</v>
      </c>
      <c r="N34" s="48">
        <v>26.7</v>
      </c>
      <c r="O34" s="48">
        <v>25.2</v>
      </c>
      <c r="P34" s="48">
        <v>23.9</v>
      </c>
      <c r="Q34" s="48">
        <v>22.8</v>
      </c>
      <c r="R34" s="48">
        <v>21.8</v>
      </c>
      <c r="S34" s="48">
        <v>21</v>
      </c>
      <c r="T34" s="48">
        <v>20.2</v>
      </c>
      <c r="U34" s="48">
        <v>19.5</v>
      </c>
    </row>
    <row r="35" spans="1:21" x14ac:dyDescent="0.25">
      <c r="A35" s="35">
        <v>28</v>
      </c>
      <c r="B35" s="48">
        <v>284.60000000000002</v>
      </c>
      <c r="C35" s="48">
        <v>144.9</v>
      </c>
      <c r="D35" s="48">
        <v>98.4</v>
      </c>
      <c r="E35" s="48">
        <v>75.099999999999994</v>
      </c>
      <c r="F35" s="48">
        <v>61.2</v>
      </c>
      <c r="G35" s="48">
        <v>51.9</v>
      </c>
      <c r="H35" s="48">
        <v>45.3</v>
      </c>
      <c r="I35" s="48">
        <v>40.299999999999997</v>
      </c>
      <c r="J35" s="48">
        <v>36.5</v>
      </c>
      <c r="K35" s="48">
        <v>33.4</v>
      </c>
      <c r="L35" s="48">
        <v>30.9</v>
      </c>
      <c r="M35" s="48">
        <v>28.8</v>
      </c>
      <c r="N35" s="48">
        <v>27.1</v>
      </c>
      <c r="O35" s="48">
        <v>25.6</v>
      </c>
      <c r="P35" s="48">
        <v>24.3</v>
      </c>
      <c r="Q35" s="48">
        <v>23.1</v>
      </c>
      <c r="R35" s="48">
        <v>22.1</v>
      </c>
      <c r="S35" s="48">
        <v>21.3</v>
      </c>
      <c r="T35" s="48">
        <v>20.5</v>
      </c>
      <c r="U35" s="48">
        <v>19.8</v>
      </c>
    </row>
    <row r="36" spans="1:21" x14ac:dyDescent="0.25">
      <c r="A36" s="35">
        <v>29</v>
      </c>
      <c r="B36" s="48">
        <v>288.39999999999998</v>
      </c>
      <c r="C36" s="48">
        <v>146.9</v>
      </c>
      <c r="D36" s="48">
        <v>99.7</v>
      </c>
      <c r="E36" s="48">
        <v>76.099999999999994</v>
      </c>
      <c r="F36" s="48">
        <v>62</v>
      </c>
      <c r="G36" s="48">
        <v>52.6</v>
      </c>
      <c r="H36" s="48">
        <v>45.9</v>
      </c>
      <c r="I36" s="48">
        <v>40.9</v>
      </c>
      <c r="J36" s="48">
        <v>37</v>
      </c>
      <c r="K36" s="48">
        <v>33.9</v>
      </c>
      <c r="L36" s="48">
        <v>31.3</v>
      </c>
      <c r="M36" s="48">
        <v>29.2</v>
      </c>
      <c r="N36" s="48">
        <v>27.4</v>
      </c>
      <c r="O36" s="48">
        <v>25.9</v>
      </c>
      <c r="P36" s="48">
        <v>24.6</v>
      </c>
      <c r="Q36" s="48">
        <v>23.5</v>
      </c>
      <c r="R36" s="48">
        <v>22.4</v>
      </c>
      <c r="S36" s="48">
        <v>21.6</v>
      </c>
      <c r="T36" s="48">
        <v>20.8</v>
      </c>
      <c r="U36" s="48">
        <v>20.100000000000001</v>
      </c>
    </row>
    <row r="37" spans="1:21" x14ac:dyDescent="0.25">
      <c r="A37" s="35">
        <v>30</v>
      </c>
      <c r="B37" s="48">
        <v>292.39999999999998</v>
      </c>
      <c r="C37" s="48">
        <v>148.9</v>
      </c>
      <c r="D37" s="48">
        <v>101.1</v>
      </c>
      <c r="E37" s="48">
        <v>77.2</v>
      </c>
      <c r="F37" s="48">
        <v>62.9</v>
      </c>
      <c r="G37" s="48">
        <v>53.3</v>
      </c>
      <c r="H37" s="48">
        <v>46.5</v>
      </c>
      <c r="I37" s="48">
        <v>41.4</v>
      </c>
      <c r="J37" s="48">
        <v>37.5</v>
      </c>
      <c r="K37" s="48">
        <v>34.299999999999997</v>
      </c>
      <c r="L37" s="48">
        <v>31.8</v>
      </c>
      <c r="M37" s="48">
        <v>29.6</v>
      </c>
      <c r="N37" s="48">
        <v>27.8</v>
      </c>
      <c r="O37" s="48">
        <v>26.3</v>
      </c>
      <c r="P37" s="48">
        <v>24.9</v>
      </c>
      <c r="Q37" s="48">
        <v>23.8</v>
      </c>
      <c r="R37" s="48">
        <v>22.8</v>
      </c>
      <c r="S37" s="48">
        <v>21.9</v>
      </c>
      <c r="T37" s="48">
        <v>21.1</v>
      </c>
      <c r="U37" s="48">
        <v>20.3</v>
      </c>
    </row>
    <row r="38" spans="1:21" x14ac:dyDescent="0.25">
      <c r="A38" s="35">
        <v>31</v>
      </c>
      <c r="B38" s="48">
        <v>296.3</v>
      </c>
      <c r="C38" s="48">
        <v>150.9</v>
      </c>
      <c r="D38" s="48">
        <v>102.5</v>
      </c>
      <c r="E38" s="48">
        <v>78.2</v>
      </c>
      <c r="F38" s="48">
        <v>63.7</v>
      </c>
      <c r="G38" s="48">
        <v>54.1</v>
      </c>
      <c r="H38" s="48">
        <v>47.2</v>
      </c>
      <c r="I38" s="48">
        <v>42</v>
      </c>
      <c r="J38" s="48">
        <v>38</v>
      </c>
      <c r="K38" s="48">
        <v>34.799999999999997</v>
      </c>
      <c r="L38" s="48">
        <v>32.200000000000003</v>
      </c>
      <c r="M38" s="48">
        <v>30</v>
      </c>
      <c r="N38" s="48">
        <v>28.2</v>
      </c>
      <c r="O38" s="48">
        <v>26.6</v>
      </c>
      <c r="P38" s="48">
        <v>25.3</v>
      </c>
      <c r="Q38" s="48">
        <v>24.1</v>
      </c>
      <c r="R38" s="48">
        <v>23.1</v>
      </c>
      <c r="S38" s="48">
        <v>22.2</v>
      </c>
      <c r="T38" s="48">
        <v>21.4</v>
      </c>
      <c r="U38" s="48">
        <v>20.6</v>
      </c>
    </row>
    <row r="39" spans="1:21" x14ac:dyDescent="0.25">
      <c r="A39" s="35">
        <v>32</v>
      </c>
      <c r="B39" s="48">
        <v>300.39999999999998</v>
      </c>
      <c r="C39" s="48">
        <v>153</v>
      </c>
      <c r="D39" s="48">
        <v>103.8</v>
      </c>
      <c r="E39" s="48">
        <v>79.3</v>
      </c>
      <c r="F39" s="48">
        <v>64.599999999999994</v>
      </c>
      <c r="G39" s="48">
        <v>54.8</v>
      </c>
      <c r="H39" s="48">
        <v>47.8</v>
      </c>
      <c r="I39" s="48">
        <v>42.6</v>
      </c>
      <c r="J39" s="48">
        <v>38.5</v>
      </c>
      <c r="K39" s="48">
        <v>35.299999999999997</v>
      </c>
      <c r="L39" s="48">
        <v>32.6</v>
      </c>
      <c r="M39" s="48">
        <v>30.4</v>
      </c>
      <c r="N39" s="48">
        <v>28.6</v>
      </c>
      <c r="O39" s="48">
        <v>27</v>
      </c>
      <c r="P39" s="48">
        <v>25.6</v>
      </c>
      <c r="Q39" s="48">
        <v>24.4</v>
      </c>
      <c r="R39" s="48">
        <v>23.4</v>
      </c>
      <c r="S39" s="48">
        <v>22.5</v>
      </c>
      <c r="T39" s="48">
        <v>21.7</v>
      </c>
      <c r="U39" s="48">
        <v>20.9</v>
      </c>
    </row>
    <row r="40" spans="1:21" x14ac:dyDescent="0.25">
      <c r="A40" s="35">
        <v>33</v>
      </c>
      <c r="B40" s="48">
        <v>304.39999999999998</v>
      </c>
      <c r="C40" s="48">
        <v>155</v>
      </c>
      <c r="D40" s="48">
        <v>105.3</v>
      </c>
      <c r="E40" s="48">
        <v>80.400000000000006</v>
      </c>
      <c r="F40" s="48">
        <v>65.5</v>
      </c>
      <c r="G40" s="48">
        <v>55.6</v>
      </c>
      <c r="H40" s="48">
        <v>48.5</v>
      </c>
      <c r="I40" s="48">
        <v>43.2</v>
      </c>
      <c r="J40" s="48">
        <v>39.1</v>
      </c>
      <c r="K40" s="48">
        <v>35.799999999999997</v>
      </c>
      <c r="L40" s="48">
        <v>33.1</v>
      </c>
      <c r="M40" s="48">
        <v>30.9</v>
      </c>
      <c r="N40" s="48">
        <v>29</v>
      </c>
      <c r="O40" s="48">
        <v>27.4</v>
      </c>
      <c r="P40" s="48">
        <v>26</v>
      </c>
      <c r="Q40" s="48">
        <v>24.8</v>
      </c>
      <c r="R40" s="48">
        <v>23.7</v>
      </c>
      <c r="S40" s="48">
        <v>22.8</v>
      </c>
      <c r="T40" s="48">
        <v>22</v>
      </c>
      <c r="U40" s="48">
        <v>21.2</v>
      </c>
    </row>
    <row r="41" spans="1:21" x14ac:dyDescent="0.25">
      <c r="A41" s="35">
        <v>34</v>
      </c>
      <c r="B41" s="48">
        <v>308.60000000000002</v>
      </c>
      <c r="C41" s="48">
        <v>157.1</v>
      </c>
      <c r="D41" s="48">
        <v>106.7</v>
      </c>
      <c r="E41" s="48">
        <v>81.5</v>
      </c>
      <c r="F41" s="48">
        <v>66.400000000000006</v>
      </c>
      <c r="G41" s="48">
        <v>56.3</v>
      </c>
      <c r="H41" s="48">
        <v>49.1</v>
      </c>
      <c r="I41" s="48">
        <v>43.8</v>
      </c>
      <c r="J41" s="48">
        <v>39.6</v>
      </c>
      <c r="K41" s="48">
        <v>36.299999999999997</v>
      </c>
      <c r="L41" s="48">
        <v>33.5</v>
      </c>
      <c r="M41" s="48">
        <v>31.3</v>
      </c>
      <c r="N41" s="48">
        <v>29.4</v>
      </c>
      <c r="O41" s="48">
        <v>27.8</v>
      </c>
      <c r="P41" s="48">
        <v>26.4</v>
      </c>
      <c r="Q41" s="48">
        <v>25.1</v>
      </c>
      <c r="R41" s="48">
        <v>24.1</v>
      </c>
      <c r="S41" s="48">
        <v>23.1</v>
      </c>
      <c r="T41" s="48">
        <v>22.3</v>
      </c>
      <c r="U41" s="48">
        <v>21.5</v>
      </c>
    </row>
    <row r="42" spans="1:21" x14ac:dyDescent="0.25">
      <c r="A42" s="35">
        <v>35</v>
      </c>
      <c r="B42" s="48">
        <v>312.7</v>
      </c>
      <c r="C42" s="48">
        <v>159.30000000000001</v>
      </c>
      <c r="D42" s="48">
        <v>108.1</v>
      </c>
      <c r="E42" s="48">
        <v>82.6</v>
      </c>
      <c r="F42" s="48">
        <v>67.3</v>
      </c>
      <c r="G42" s="48">
        <v>57.1</v>
      </c>
      <c r="H42" s="48">
        <v>49.8</v>
      </c>
      <c r="I42" s="48">
        <v>44.4</v>
      </c>
      <c r="J42" s="48">
        <v>40.1</v>
      </c>
      <c r="K42" s="48">
        <v>36.799999999999997</v>
      </c>
      <c r="L42" s="48">
        <v>34</v>
      </c>
      <c r="M42" s="48">
        <v>31.7</v>
      </c>
      <c r="N42" s="48">
        <v>29.8</v>
      </c>
      <c r="O42" s="48">
        <v>28.1</v>
      </c>
      <c r="P42" s="48">
        <v>26.7</v>
      </c>
      <c r="Q42" s="48">
        <v>25.5</v>
      </c>
      <c r="R42" s="48">
        <v>24.4</v>
      </c>
      <c r="S42" s="48">
        <v>23.4</v>
      </c>
      <c r="T42" s="48">
        <v>22.6</v>
      </c>
      <c r="U42" s="48">
        <v>21.8</v>
      </c>
    </row>
    <row r="43" spans="1:21" x14ac:dyDescent="0.25">
      <c r="A43" s="35">
        <v>36</v>
      </c>
      <c r="B43" s="48">
        <v>316.89999999999998</v>
      </c>
      <c r="C43" s="48">
        <v>161.4</v>
      </c>
      <c r="D43" s="48">
        <v>109.6</v>
      </c>
      <c r="E43" s="48">
        <v>83.7</v>
      </c>
      <c r="F43" s="48">
        <v>68.2</v>
      </c>
      <c r="G43" s="48">
        <v>57.9</v>
      </c>
      <c r="H43" s="48">
        <v>50.5</v>
      </c>
      <c r="I43" s="48">
        <v>45</v>
      </c>
      <c r="J43" s="48">
        <v>40.700000000000003</v>
      </c>
      <c r="K43" s="48">
        <v>37.299999999999997</v>
      </c>
      <c r="L43" s="48">
        <v>34.5</v>
      </c>
      <c r="M43" s="48">
        <v>32.200000000000003</v>
      </c>
      <c r="N43" s="48">
        <v>30.2</v>
      </c>
      <c r="O43" s="48">
        <v>28.5</v>
      </c>
      <c r="P43" s="48">
        <v>27.1</v>
      </c>
      <c r="Q43" s="48">
        <v>25.9</v>
      </c>
      <c r="R43" s="48">
        <v>24.8</v>
      </c>
      <c r="S43" s="48">
        <v>23.8</v>
      </c>
      <c r="T43" s="48">
        <v>22.9</v>
      </c>
      <c r="U43" s="48">
        <v>22.1</v>
      </c>
    </row>
    <row r="44" spans="1:21" x14ac:dyDescent="0.25">
      <c r="A44" s="35">
        <v>37</v>
      </c>
      <c r="B44" s="48">
        <v>321.2</v>
      </c>
      <c r="C44" s="48">
        <v>163.6</v>
      </c>
      <c r="D44" s="48">
        <v>111.1</v>
      </c>
      <c r="E44" s="48">
        <v>84.8</v>
      </c>
      <c r="F44" s="48">
        <v>69.099999999999994</v>
      </c>
      <c r="G44" s="48">
        <v>58.6</v>
      </c>
      <c r="H44" s="48">
        <v>51.2</v>
      </c>
      <c r="I44" s="48">
        <v>45.6</v>
      </c>
      <c r="J44" s="48">
        <v>41.2</v>
      </c>
      <c r="K44" s="48">
        <v>37.799999999999997</v>
      </c>
      <c r="L44" s="48">
        <v>35</v>
      </c>
      <c r="M44" s="48">
        <v>32.6</v>
      </c>
      <c r="N44" s="48">
        <v>30.6</v>
      </c>
      <c r="O44" s="48">
        <v>28.9</v>
      </c>
      <c r="P44" s="48">
        <v>27.5</v>
      </c>
      <c r="Q44" s="48">
        <v>26.2</v>
      </c>
      <c r="R44" s="48">
        <v>25.1</v>
      </c>
      <c r="S44" s="48">
        <v>24.1</v>
      </c>
      <c r="T44" s="48">
        <v>23.2</v>
      </c>
      <c r="U44" s="48">
        <v>22.5</v>
      </c>
    </row>
    <row r="45" spans="1:21" x14ac:dyDescent="0.25">
      <c r="A45" s="35">
        <v>38</v>
      </c>
      <c r="B45" s="48">
        <v>325.5</v>
      </c>
      <c r="C45" s="48">
        <v>165.8</v>
      </c>
      <c r="D45" s="48">
        <v>112.6</v>
      </c>
      <c r="E45" s="48">
        <v>86</v>
      </c>
      <c r="F45" s="48">
        <v>70</v>
      </c>
      <c r="G45" s="48">
        <v>59.4</v>
      </c>
      <c r="H45" s="48">
        <v>51.9</v>
      </c>
      <c r="I45" s="48">
        <v>46.2</v>
      </c>
      <c r="J45" s="48">
        <v>41.8</v>
      </c>
      <c r="K45" s="48">
        <v>38.299999999999997</v>
      </c>
      <c r="L45" s="48">
        <v>35.4</v>
      </c>
      <c r="M45" s="48">
        <v>33.1</v>
      </c>
      <c r="N45" s="48">
        <v>31.1</v>
      </c>
      <c r="O45" s="48">
        <v>29.4</v>
      </c>
      <c r="P45" s="48">
        <v>27.9</v>
      </c>
      <c r="Q45" s="48">
        <v>26.6</v>
      </c>
      <c r="R45" s="48">
        <v>25.5</v>
      </c>
      <c r="S45" s="48">
        <v>24.5</v>
      </c>
      <c r="T45" s="48">
        <v>23.6</v>
      </c>
      <c r="U45" s="48">
        <v>22.8</v>
      </c>
    </row>
    <row r="46" spans="1:21" x14ac:dyDescent="0.25">
      <c r="A46" s="35">
        <v>39</v>
      </c>
      <c r="B46" s="48">
        <v>329.9</v>
      </c>
      <c r="C46" s="48">
        <v>168</v>
      </c>
      <c r="D46" s="48">
        <v>114.1</v>
      </c>
      <c r="E46" s="48">
        <v>87.1</v>
      </c>
      <c r="F46" s="48">
        <v>71</v>
      </c>
      <c r="G46" s="48">
        <v>60.2</v>
      </c>
      <c r="H46" s="48">
        <v>52.6</v>
      </c>
      <c r="I46" s="48">
        <v>46.8</v>
      </c>
      <c r="J46" s="48">
        <v>42.4</v>
      </c>
      <c r="K46" s="48">
        <v>38.799999999999997</v>
      </c>
      <c r="L46" s="48">
        <v>35.9</v>
      </c>
      <c r="M46" s="48">
        <v>33.5</v>
      </c>
      <c r="N46" s="48">
        <v>31.5</v>
      </c>
      <c r="O46" s="48">
        <v>29.8</v>
      </c>
      <c r="P46" s="48">
        <v>28.3</v>
      </c>
      <c r="Q46" s="48">
        <v>27</v>
      </c>
      <c r="R46" s="48">
        <v>25.8</v>
      </c>
      <c r="S46" s="48">
        <v>24.8</v>
      </c>
      <c r="T46" s="48">
        <v>23.9</v>
      </c>
      <c r="U46" s="48">
        <v>23.1</v>
      </c>
    </row>
    <row r="47" spans="1:21" x14ac:dyDescent="0.25">
      <c r="A47" s="35">
        <v>40</v>
      </c>
      <c r="B47" s="48">
        <v>334.3</v>
      </c>
      <c r="C47" s="48">
        <v>170.3</v>
      </c>
      <c r="D47" s="48">
        <v>115.6</v>
      </c>
      <c r="E47" s="48">
        <v>88.3</v>
      </c>
      <c r="F47" s="48">
        <v>72</v>
      </c>
      <c r="G47" s="48">
        <v>61.1</v>
      </c>
      <c r="H47" s="48">
        <v>53.3</v>
      </c>
      <c r="I47" s="48">
        <v>47.5</v>
      </c>
      <c r="J47" s="48">
        <v>43</v>
      </c>
      <c r="K47" s="48">
        <v>39.4</v>
      </c>
      <c r="L47" s="48">
        <v>36.4</v>
      </c>
      <c r="M47" s="48">
        <v>34</v>
      </c>
      <c r="N47" s="48">
        <v>31.9</v>
      </c>
      <c r="O47" s="48">
        <v>30.2</v>
      </c>
      <c r="P47" s="48">
        <v>28.7</v>
      </c>
      <c r="Q47" s="48">
        <v>27.4</v>
      </c>
      <c r="R47" s="48">
        <v>26.2</v>
      </c>
      <c r="S47" s="48">
        <v>25.2</v>
      </c>
      <c r="T47" s="48">
        <v>24.3</v>
      </c>
      <c r="U47" s="48">
        <v>23.5</v>
      </c>
    </row>
    <row r="48" spans="1:21" x14ac:dyDescent="0.25">
      <c r="A48" s="35">
        <v>41</v>
      </c>
      <c r="B48" s="48">
        <v>338.8</v>
      </c>
      <c r="C48" s="48">
        <v>172.6</v>
      </c>
      <c r="D48" s="48">
        <v>117.2</v>
      </c>
      <c r="E48" s="48">
        <v>89.5</v>
      </c>
      <c r="F48" s="48">
        <v>72.900000000000006</v>
      </c>
      <c r="G48" s="48">
        <v>61.9</v>
      </c>
      <c r="H48" s="48">
        <v>54</v>
      </c>
      <c r="I48" s="48">
        <v>48.1</v>
      </c>
      <c r="J48" s="48">
        <v>43.6</v>
      </c>
      <c r="K48" s="48">
        <v>39.9</v>
      </c>
      <c r="L48" s="48">
        <v>37</v>
      </c>
      <c r="M48" s="48">
        <v>34.5</v>
      </c>
      <c r="N48" s="48">
        <v>32.4</v>
      </c>
      <c r="O48" s="48">
        <v>30.6</v>
      </c>
      <c r="P48" s="48">
        <v>29.1</v>
      </c>
      <c r="Q48" s="48">
        <v>27.8</v>
      </c>
      <c r="R48" s="48">
        <v>26.6</v>
      </c>
      <c r="S48" s="48">
        <v>25.6</v>
      </c>
      <c r="T48" s="48">
        <v>24.7</v>
      </c>
      <c r="U48" s="48">
        <v>23.8</v>
      </c>
    </row>
    <row r="49" spans="1:21" x14ac:dyDescent="0.25">
      <c r="A49" s="35">
        <v>42</v>
      </c>
      <c r="B49" s="48">
        <v>343.3</v>
      </c>
      <c r="C49" s="48">
        <v>174.9</v>
      </c>
      <c r="D49" s="48">
        <v>118.8</v>
      </c>
      <c r="E49" s="48">
        <v>90.7</v>
      </c>
      <c r="F49" s="48">
        <v>73.900000000000006</v>
      </c>
      <c r="G49" s="48">
        <v>62.7</v>
      </c>
      <c r="H49" s="48">
        <v>54.8</v>
      </c>
      <c r="I49" s="48">
        <v>48.8</v>
      </c>
      <c r="J49" s="48">
        <v>44.2</v>
      </c>
      <c r="K49" s="48">
        <v>40.5</v>
      </c>
      <c r="L49" s="48">
        <v>37.5</v>
      </c>
      <c r="M49" s="48">
        <v>35</v>
      </c>
      <c r="N49" s="48">
        <v>32.9</v>
      </c>
      <c r="O49" s="48">
        <v>31.1</v>
      </c>
      <c r="P49" s="48">
        <v>29.5</v>
      </c>
      <c r="Q49" s="48">
        <v>28.2</v>
      </c>
      <c r="R49" s="48">
        <v>27</v>
      </c>
      <c r="S49" s="48">
        <v>26</v>
      </c>
      <c r="T49" s="48">
        <v>25</v>
      </c>
      <c r="U49" s="48">
        <v>24.2</v>
      </c>
    </row>
    <row r="50" spans="1:21" x14ac:dyDescent="0.25">
      <c r="A50" s="35">
        <v>43</v>
      </c>
      <c r="B50" s="48">
        <v>347.9</v>
      </c>
      <c r="C50" s="48">
        <v>177.2</v>
      </c>
      <c r="D50" s="48">
        <v>120.4</v>
      </c>
      <c r="E50" s="48">
        <v>92</v>
      </c>
      <c r="F50" s="48">
        <v>74.900000000000006</v>
      </c>
      <c r="G50" s="48">
        <v>63.6</v>
      </c>
      <c r="H50" s="48">
        <v>55.5</v>
      </c>
      <c r="I50" s="48">
        <v>49.5</v>
      </c>
      <c r="J50" s="48">
        <v>44.8</v>
      </c>
      <c r="K50" s="48">
        <v>41.1</v>
      </c>
      <c r="L50" s="48">
        <v>38</v>
      </c>
      <c r="M50" s="48">
        <v>35.5</v>
      </c>
      <c r="N50" s="48">
        <v>33.4</v>
      </c>
      <c r="O50" s="48">
        <v>31.5</v>
      </c>
      <c r="P50" s="48">
        <v>30</v>
      </c>
      <c r="Q50" s="48">
        <v>28.6</v>
      </c>
      <c r="R50" s="48">
        <v>27.4</v>
      </c>
      <c r="S50" s="48">
        <v>26.4</v>
      </c>
      <c r="T50" s="48">
        <v>25.4</v>
      </c>
      <c r="U50" s="48">
        <v>24.6</v>
      </c>
    </row>
    <row r="51" spans="1:21" x14ac:dyDescent="0.25">
      <c r="A51" s="35">
        <v>44</v>
      </c>
      <c r="B51" s="48">
        <v>352.5</v>
      </c>
      <c r="C51" s="48">
        <v>179.6</v>
      </c>
      <c r="D51" s="48">
        <v>122</v>
      </c>
      <c r="E51" s="48">
        <v>93.2</v>
      </c>
      <c r="F51" s="48">
        <v>76</v>
      </c>
      <c r="G51" s="48">
        <v>64.5</v>
      </c>
      <c r="H51" s="48">
        <v>56.3</v>
      </c>
      <c r="I51" s="48">
        <v>50.2</v>
      </c>
      <c r="J51" s="48">
        <v>45.4</v>
      </c>
      <c r="K51" s="48">
        <v>41.6</v>
      </c>
      <c r="L51" s="48">
        <v>38.6</v>
      </c>
      <c r="M51" s="48">
        <v>36</v>
      </c>
      <c r="N51" s="48">
        <v>33.799999999999997</v>
      </c>
      <c r="O51" s="48">
        <v>32</v>
      </c>
      <c r="P51" s="48">
        <v>30.4</v>
      </c>
      <c r="Q51" s="48">
        <v>29</v>
      </c>
      <c r="R51" s="48">
        <v>27.8</v>
      </c>
      <c r="S51" s="48">
        <v>26.8</v>
      </c>
      <c r="T51" s="48">
        <v>25.8</v>
      </c>
      <c r="U51" s="48">
        <v>25</v>
      </c>
    </row>
    <row r="52" spans="1:21" x14ac:dyDescent="0.25">
      <c r="A52" s="35">
        <v>45</v>
      </c>
      <c r="B52" s="48">
        <v>357.2</v>
      </c>
      <c r="C52" s="48">
        <v>182</v>
      </c>
      <c r="D52" s="48">
        <v>123.6</v>
      </c>
      <c r="E52" s="48">
        <v>94.5</v>
      </c>
      <c r="F52" s="48">
        <v>77</v>
      </c>
      <c r="G52" s="48">
        <v>65.400000000000006</v>
      </c>
      <c r="H52" s="48">
        <v>57.1</v>
      </c>
      <c r="I52" s="48">
        <v>50.9</v>
      </c>
      <c r="J52" s="48">
        <v>46.1</v>
      </c>
      <c r="K52" s="48">
        <v>42.2</v>
      </c>
      <c r="L52" s="48">
        <v>39.1</v>
      </c>
      <c r="M52" s="48">
        <v>36.5</v>
      </c>
      <c r="N52" s="48">
        <v>34.299999999999997</v>
      </c>
      <c r="O52" s="48">
        <v>32.5</v>
      </c>
      <c r="P52" s="48">
        <v>30.9</v>
      </c>
      <c r="Q52" s="48">
        <v>29.5</v>
      </c>
      <c r="R52" s="48">
        <v>28.3</v>
      </c>
      <c r="S52" s="48">
        <v>27.2</v>
      </c>
      <c r="T52" s="48">
        <v>26.2</v>
      </c>
      <c r="U52" s="48"/>
    </row>
    <row r="53" spans="1:21" x14ac:dyDescent="0.25">
      <c r="A53" s="35">
        <v>46</v>
      </c>
      <c r="B53" s="48">
        <v>361.9</v>
      </c>
      <c r="C53" s="48">
        <v>184.4</v>
      </c>
      <c r="D53" s="48">
        <v>125.3</v>
      </c>
      <c r="E53" s="48">
        <v>95.7</v>
      </c>
      <c r="F53" s="48">
        <v>78</v>
      </c>
      <c r="G53" s="48">
        <v>66.3</v>
      </c>
      <c r="H53" s="48">
        <v>57.9</v>
      </c>
      <c r="I53" s="48">
        <v>51.6</v>
      </c>
      <c r="J53" s="48">
        <v>46.7</v>
      </c>
      <c r="K53" s="48">
        <v>42.9</v>
      </c>
      <c r="L53" s="48">
        <v>39.700000000000003</v>
      </c>
      <c r="M53" s="48">
        <v>37.1</v>
      </c>
      <c r="N53" s="48">
        <v>34.9</v>
      </c>
      <c r="O53" s="48">
        <v>33</v>
      </c>
      <c r="P53" s="48">
        <v>31.3</v>
      </c>
      <c r="Q53" s="48">
        <v>29.9</v>
      </c>
      <c r="R53" s="48">
        <v>28.7</v>
      </c>
      <c r="S53" s="48">
        <v>27.6</v>
      </c>
      <c r="T53" s="48"/>
      <c r="U53" s="48"/>
    </row>
    <row r="54" spans="1:21" x14ac:dyDescent="0.25">
      <c r="A54" s="35">
        <v>47</v>
      </c>
      <c r="B54" s="48">
        <v>366.7</v>
      </c>
      <c r="C54" s="48">
        <v>186.9</v>
      </c>
      <c r="D54" s="48">
        <v>127</v>
      </c>
      <c r="E54" s="48">
        <v>97</v>
      </c>
      <c r="F54" s="48">
        <v>79.099999999999994</v>
      </c>
      <c r="G54" s="48">
        <v>67.2</v>
      </c>
      <c r="H54" s="48">
        <v>58.7</v>
      </c>
      <c r="I54" s="48">
        <v>52.3</v>
      </c>
      <c r="J54" s="48">
        <v>47.4</v>
      </c>
      <c r="K54" s="48">
        <v>43.5</v>
      </c>
      <c r="L54" s="48">
        <v>40.299999999999997</v>
      </c>
      <c r="M54" s="48">
        <v>37.6</v>
      </c>
      <c r="N54" s="48">
        <v>35.4</v>
      </c>
      <c r="O54" s="48">
        <v>33.5</v>
      </c>
      <c r="P54" s="48">
        <v>31.8</v>
      </c>
      <c r="Q54" s="48">
        <v>30.4</v>
      </c>
      <c r="R54" s="48">
        <v>29.1</v>
      </c>
      <c r="S54" s="48"/>
      <c r="T54" s="48"/>
      <c r="U54" s="48"/>
    </row>
    <row r="55" spans="1:21" x14ac:dyDescent="0.25">
      <c r="A55" s="35">
        <v>48</v>
      </c>
      <c r="B55" s="48">
        <v>371.5</v>
      </c>
      <c r="C55" s="48">
        <v>189.3</v>
      </c>
      <c r="D55" s="48">
        <v>128.69999999999999</v>
      </c>
      <c r="E55" s="48">
        <v>98.4</v>
      </c>
      <c r="F55" s="48">
        <v>80.2</v>
      </c>
      <c r="G55" s="48">
        <v>68.099999999999994</v>
      </c>
      <c r="H55" s="48">
        <v>59.5</v>
      </c>
      <c r="I55" s="48">
        <v>53.1</v>
      </c>
      <c r="J55" s="48">
        <v>48.1</v>
      </c>
      <c r="K55" s="48">
        <v>44.1</v>
      </c>
      <c r="L55" s="48">
        <v>40.9</v>
      </c>
      <c r="M55" s="48">
        <v>38.200000000000003</v>
      </c>
      <c r="N55" s="48">
        <v>35.9</v>
      </c>
      <c r="O55" s="48">
        <v>34</v>
      </c>
      <c r="P55" s="48">
        <v>32.299999999999997</v>
      </c>
      <c r="Q55" s="48">
        <v>30.9</v>
      </c>
      <c r="R55" s="48"/>
      <c r="S55" s="48"/>
      <c r="T55" s="48"/>
      <c r="U55" s="48"/>
    </row>
    <row r="56" spans="1:21" x14ac:dyDescent="0.25">
      <c r="A56" s="35">
        <v>49</v>
      </c>
      <c r="B56" s="48">
        <v>376.3</v>
      </c>
      <c r="C56" s="48">
        <v>191.8</v>
      </c>
      <c r="D56" s="48">
        <v>130.4</v>
      </c>
      <c r="E56" s="48">
        <v>99.7</v>
      </c>
      <c r="F56" s="48">
        <v>81.3</v>
      </c>
      <c r="G56" s="48">
        <v>69.099999999999994</v>
      </c>
      <c r="H56" s="48">
        <v>60.4</v>
      </c>
      <c r="I56" s="48">
        <v>53.8</v>
      </c>
      <c r="J56" s="48">
        <v>48.8</v>
      </c>
      <c r="K56" s="48">
        <v>44.8</v>
      </c>
      <c r="L56" s="48">
        <v>41.5</v>
      </c>
      <c r="M56" s="48">
        <v>38.700000000000003</v>
      </c>
      <c r="N56" s="48">
        <v>36.5</v>
      </c>
      <c r="O56" s="48">
        <v>34.5</v>
      </c>
      <c r="P56" s="48">
        <v>32.799999999999997</v>
      </c>
      <c r="Q56" s="48"/>
      <c r="R56" s="48"/>
      <c r="S56" s="48"/>
      <c r="T56" s="48"/>
      <c r="U56" s="48"/>
    </row>
    <row r="57" spans="1:21" x14ac:dyDescent="0.25">
      <c r="A57" s="35">
        <v>50</v>
      </c>
      <c r="B57" s="48">
        <v>381.2</v>
      </c>
      <c r="C57" s="48">
        <v>194.4</v>
      </c>
      <c r="D57" s="48">
        <v>132.1</v>
      </c>
      <c r="E57" s="48">
        <v>101</v>
      </c>
      <c r="F57" s="48">
        <v>82.4</v>
      </c>
      <c r="G57" s="48">
        <v>70</v>
      </c>
      <c r="H57" s="48">
        <v>61.2</v>
      </c>
      <c r="I57" s="48">
        <v>54.6</v>
      </c>
      <c r="J57" s="48">
        <v>49.5</v>
      </c>
      <c r="K57" s="48">
        <v>45.4</v>
      </c>
      <c r="L57" s="48">
        <v>42.1</v>
      </c>
      <c r="M57" s="48">
        <v>39.299999999999997</v>
      </c>
      <c r="N57" s="48">
        <v>37</v>
      </c>
      <c r="O57" s="48">
        <v>35</v>
      </c>
      <c r="P57" s="48"/>
      <c r="Q57" s="48"/>
      <c r="R57" s="48"/>
      <c r="S57" s="48"/>
      <c r="T57" s="48"/>
      <c r="U57" s="48"/>
    </row>
    <row r="58" spans="1:21" x14ac:dyDescent="0.25">
      <c r="A58" s="35">
        <v>51</v>
      </c>
      <c r="B58" s="48">
        <v>386.2</v>
      </c>
      <c r="C58" s="48">
        <v>196.9</v>
      </c>
      <c r="D58" s="48">
        <v>133.9</v>
      </c>
      <c r="E58" s="48">
        <v>102.4</v>
      </c>
      <c r="F58" s="48">
        <v>83.5</v>
      </c>
      <c r="G58" s="48">
        <v>71</v>
      </c>
      <c r="H58" s="48">
        <v>62.1</v>
      </c>
      <c r="I58" s="48">
        <v>55.4</v>
      </c>
      <c r="J58" s="48">
        <v>50.2</v>
      </c>
      <c r="K58" s="48">
        <v>46.1</v>
      </c>
      <c r="L58" s="48">
        <v>42.7</v>
      </c>
      <c r="M58" s="48">
        <v>39.9</v>
      </c>
      <c r="N58" s="48">
        <v>37.6</v>
      </c>
      <c r="O58" s="48"/>
      <c r="P58" s="48"/>
      <c r="Q58" s="48"/>
      <c r="R58" s="48"/>
      <c r="S58" s="48"/>
      <c r="T58" s="48"/>
      <c r="U58" s="48"/>
    </row>
    <row r="59" spans="1:21" x14ac:dyDescent="0.25">
      <c r="A59" s="35">
        <v>52</v>
      </c>
      <c r="B59" s="48">
        <v>391.2</v>
      </c>
      <c r="C59" s="48">
        <v>199.5</v>
      </c>
      <c r="D59" s="48">
        <v>135.69999999999999</v>
      </c>
      <c r="E59" s="48">
        <v>103.8</v>
      </c>
      <c r="F59" s="48">
        <v>84.7</v>
      </c>
      <c r="G59" s="48">
        <v>72</v>
      </c>
      <c r="H59" s="48">
        <v>62.9</v>
      </c>
      <c r="I59" s="48">
        <v>56.2</v>
      </c>
      <c r="J59" s="48">
        <v>50.9</v>
      </c>
      <c r="K59" s="48">
        <v>46.7</v>
      </c>
      <c r="L59" s="48">
        <v>43.3</v>
      </c>
      <c r="M59" s="48">
        <v>40.5</v>
      </c>
      <c r="N59" s="48"/>
      <c r="O59" s="48"/>
      <c r="P59" s="48"/>
      <c r="Q59" s="48"/>
      <c r="R59" s="48"/>
      <c r="S59" s="48"/>
      <c r="T59" s="48"/>
      <c r="U59" s="48"/>
    </row>
    <row r="60" spans="1:21" x14ac:dyDescent="0.25">
      <c r="A60" s="35">
        <v>53</v>
      </c>
      <c r="B60" s="48">
        <v>396.3</v>
      </c>
      <c r="C60" s="48">
        <v>202.1</v>
      </c>
      <c r="D60" s="48">
        <v>137.5</v>
      </c>
      <c r="E60" s="48">
        <v>105.2</v>
      </c>
      <c r="F60" s="48">
        <v>85.9</v>
      </c>
      <c r="G60" s="48">
        <v>73</v>
      </c>
      <c r="H60" s="48">
        <v>63.8</v>
      </c>
      <c r="I60" s="48">
        <v>57</v>
      </c>
      <c r="J60" s="48">
        <v>51.6</v>
      </c>
      <c r="K60" s="48">
        <v>47.4</v>
      </c>
      <c r="L60" s="48">
        <v>44</v>
      </c>
      <c r="M60" s="48"/>
      <c r="N60" s="48"/>
      <c r="O60" s="48"/>
      <c r="P60" s="48"/>
      <c r="Q60" s="48"/>
      <c r="R60" s="48"/>
      <c r="S60" s="48"/>
      <c r="T60" s="48"/>
      <c r="U60" s="48"/>
    </row>
    <row r="61" spans="1:21" x14ac:dyDescent="0.25">
      <c r="A61" s="35">
        <v>54</v>
      </c>
      <c r="B61" s="48">
        <v>401.4</v>
      </c>
      <c r="C61" s="48">
        <v>204.8</v>
      </c>
      <c r="D61" s="48">
        <v>139.30000000000001</v>
      </c>
      <c r="E61" s="48">
        <v>106.6</v>
      </c>
      <c r="F61" s="48">
        <v>87</v>
      </c>
      <c r="G61" s="48">
        <v>74</v>
      </c>
      <c r="H61" s="48">
        <v>64.7</v>
      </c>
      <c r="I61" s="48">
        <v>57.8</v>
      </c>
      <c r="J61" s="48">
        <v>52.4</v>
      </c>
      <c r="K61" s="48">
        <v>48.1</v>
      </c>
      <c r="L61" s="48"/>
      <c r="M61" s="48"/>
      <c r="N61" s="48"/>
      <c r="O61" s="48"/>
      <c r="P61" s="48"/>
      <c r="Q61" s="48"/>
      <c r="R61" s="48"/>
      <c r="S61" s="48"/>
      <c r="T61" s="48"/>
      <c r="U61" s="48"/>
    </row>
    <row r="62" spans="1:21" x14ac:dyDescent="0.25">
      <c r="A62" s="35">
        <v>55</v>
      </c>
      <c r="B62" s="48">
        <v>406.7</v>
      </c>
      <c r="C62" s="48">
        <v>207.5</v>
      </c>
      <c r="D62" s="48">
        <v>141.19999999999999</v>
      </c>
      <c r="E62" s="48">
        <v>108.1</v>
      </c>
      <c r="F62" s="48">
        <v>88.2</v>
      </c>
      <c r="G62" s="48">
        <v>75</v>
      </c>
      <c r="H62" s="48">
        <v>65.599999999999994</v>
      </c>
      <c r="I62" s="48">
        <v>58.6</v>
      </c>
      <c r="J62" s="48">
        <v>53.2</v>
      </c>
      <c r="K62" s="48"/>
      <c r="L62" s="48"/>
      <c r="M62" s="48"/>
      <c r="N62" s="48"/>
      <c r="O62" s="48"/>
      <c r="P62" s="48"/>
      <c r="Q62" s="48"/>
      <c r="R62" s="48"/>
      <c r="S62" s="48"/>
      <c r="T62" s="48"/>
      <c r="U62" s="48"/>
    </row>
    <row r="63" spans="1:21" x14ac:dyDescent="0.25">
      <c r="A63" s="35">
        <v>56</v>
      </c>
      <c r="B63" s="48">
        <v>412</v>
      </c>
      <c r="C63" s="48">
        <v>210.3</v>
      </c>
      <c r="D63" s="48">
        <v>143.1</v>
      </c>
      <c r="E63" s="48">
        <v>109.6</v>
      </c>
      <c r="F63" s="48">
        <v>89.5</v>
      </c>
      <c r="G63" s="48">
        <v>76.099999999999994</v>
      </c>
      <c r="H63" s="48">
        <v>66.599999999999994</v>
      </c>
      <c r="I63" s="48">
        <v>59.5</v>
      </c>
      <c r="J63" s="48"/>
      <c r="K63" s="48"/>
      <c r="L63" s="48"/>
      <c r="M63" s="48"/>
      <c r="N63" s="48"/>
      <c r="O63" s="48"/>
      <c r="P63" s="48"/>
      <c r="Q63" s="48"/>
      <c r="R63" s="48"/>
      <c r="S63" s="48"/>
      <c r="T63" s="48"/>
      <c r="U63" s="48"/>
    </row>
    <row r="64" spans="1:21" x14ac:dyDescent="0.25">
      <c r="A64" s="35">
        <v>57</v>
      </c>
      <c r="B64" s="48">
        <v>417.5</v>
      </c>
      <c r="C64" s="48">
        <v>213.1</v>
      </c>
      <c r="D64" s="48">
        <v>145.1</v>
      </c>
      <c r="E64" s="48">
        <v>111.1</v>
      </c>
      <c r="F64" s="48">
        <v>90.7</v>
      </c>
      <c r="G64" s="48">
        <v>77.2</v>
      </c>
      <c r="H64" s="48">
        <v>67.5</v>
      </c>
      <c r="I64" s="48"/>
      <c r="J64" s="48"/>
      <c r="K64" s="48"/>
      <c r="L64" s="48"/>
      <c r="M64" s="48"/>
      <c r="N64" s="48"/>
      <c r="O64" s="48"/>
      <c r="P64" s="48"/>
      <c r="Q64" s="48"/>
      <c r="R64" s="48"/>
      <c r="S64" s="48"/>
      <c r="T64" s="48"/>
      <c r="U64" s="48"/>
    </row>
    <row r="65" spans="1:21" x14ac:dyDescent="0.25">
      <c r="A65" s="35">
        <v>58</v>
      </c>
      <c r="B65" s="48">
        <v>423.1</v>
      </c>
      <c r="C65" s="48">
        <v>216</v>
      </c>
      <c r="D65" s="48">
        <v>147.1</v>
      </c>
      <c r="E65" s="48">
        <v>112.6</v>
      </c>
      <c r="F65" s="48">
        <v>92</v>
      </c>
      <c r="G65" s="48">
        <v>78.3</v>
      </c>
      <c r="H65" s="48"/>
      <c r="I65" s="48"/>
      <c r="J65" s="48"/>
      <c r="K65" s="48"/>
      <c r="L65" s="48"/>
      <c r="M65" s="48"/>
      <c r="N65" s="48"/>
      <c r="O65" s="48"/>
      <c r="P65" s="48"/>
      <c r="Q65" s="48"/>
      <c r="R65" s="48"/>
      <c r="S65" s="48"/>
      <c r="T65" s="48"/>
      <c r="U65" s="48"/>
    </row>
    <row r="66" spans="1:21" x14ac:dyDescent="0.25">
      <c r="A66" s="35">
        <v>59</v>
      </c>
      <c r="B66" s="48">
        <v>426.9</v>
      </c>
      <c r="C66" s="48">
        <v>218</v>
      </c>
      <c r="D66" s="48">
        <v>148.5</v>
      </c>
      <c r="E66" s="48">
        <v>113.7</v>
      </c>
      <c r="F66" s="48">
        <v>92.9</v>
      </c>
      <c r="G66" s="48"/>
      <c r="H66" s="48"/>
      <c r="I66" s="48"/>
      <c r="J66" s="48"/>
      <c r="K66" s="48"/>
      <c r="L66" s="48"/>
      <c r="M66" s="48"/>
      <c r="N66" s="48"/>
      <c r="O66" s="48"/>
      <c r="P66" s="48"/>
      <c r="Q66" s="48"/>
      <c r="R66" s="48"/>
      <c r="S66" s="48"/>
      <c r="T66" s="48"/>
      <c r="U66" s="48"/>
    </row>
    <row r="67" spans="1:21" x14ac:dyDescent="0.25">
      <c r="A67" s="35">
        <v>60</v>
      </c>
      <c r="B67" s="48">
        <v>428.5</v>
      </c>
      <c r="C67" s="48">
        <v>218.9</v>
      </c>
      <c r="D67" s="48">
        <v>149.1</v>
      </c>
      <c r="E67" s="48">
        <v>114.2</v>
      </c>
      <c r="F67" s="48"/>
      <c r="G67" s="48"/>
      <c r="H67" s="48"/>
      <c r="I67" s="48"/>
      <c r="J67" s="48"/>
      <c r="K67" s="48"/>
      <c r="L67" s="48"/>
      <c r="M67" s="48"/>
      <c r="N67" s="48"/>
      <c r="O67" s="48"/>
      <c r="P67" s="48"/>
      <c r="Q67" s="48"/>
      <c r="R67" s="48"/>
      <c r="S67" s="48"/>
      <c r="T67" s="48"/>
      <c r="U67" s="48"/>
    </row>
    <row r="68" spans="1:21" x14ac:dyDescent="0.25">
      <c r="A68" s="35">
        <v>61</v>
      </c>
      <c r="B68" s="48">
        <v>430.1</v>
      </c>
      <c r="C68" s="48">
        <v>219.8</v>
      </c>
      <c r="D68" s="48">
        <v>149.69999999999999</v>
      </c>
      <c r="E68" s="48"/>
      <c r="F68" s="48"/>
      <c r="G68" s="48"/>
      <c r="H68" s="48"/>
      <c r="I68" s="48"/>
      <c r="J68" s="48"/>
      <c r="K68" s="48"/>
      <c r="L68" s="48"/>
      <c r="M68" s="48"/>
      <c r="N68" s="48"/>
      <c r="O68" s="48"/>
      <c r="P68" s="48"/>
      <c r="Q68" s="48"/>
      <c r="R68" s="48"/>
      <c r="S68" s="48"/>
      <c r="T68" s="48"/>
      <c r="U68" s="48"/>
    </row>
    <row r="69" spans="1:21" x14ac:dyDescent="0.25">
      <c r="A69" s="35">
        <v>62</v>
      </c>
      <c r="B69" s="48">
        <v>432.3</v>
      </c>
      <c r="C69" s="48">
        <v>220.9</v>
      </c>
      <c r="D69" s="48"/>
      <c r="E69" s="48"/>
      <c r="F69" s="48"/>
      <c r="G69" s="48"/>
      <c r="H69" s="48"/>
      <c r="I69" s="48"/>
      <c r="J69" s="48"/>
      <c r="K69" s="48"/>
      <c r="L69" s="48"/>
      <c r="M69" s="48"/>
      <c r="N69" s="48"/>
      <c r="O69" s="48"/>
      <c r="P69" s="48"/>
      <c r="Q69" s="48"/>
      <c r="R69" s="48"/>
      <c r="S69" s="48"/>
      <c r="T69" s="48"/>
      <c r="U69" s="48"/>
    </row>
    <row r="70" spans="1:21" x14ac:dyDescent="0.25">
      <c r="A70" s="35">
        <v>63</v>
      </c>
      <c r="B70" s="48">
        <v>434.1</v>
      </c>
      <c r="C70" s="48"/>
      <c r="D70" s="48"/>
      <c r="E70" s="48"/>
      <c r="F70" s="48"/>
      <c r="G70" s="48"/>
      <c r="H70" s="48"/>
      <c r="I70" s="48"/>
      <c r="J70" s="48"/>
      <c r="K70" s="48"/>
      <c r="L70" s="48"/>
      <c r="M70" s="48"/>
      <c r="N70" s="48"/>
      <c r="O70" s="48"/>
      <c r="P70" s="48"/>
      <c r="Q70" s="48"/>
      <c r="R70" s="48"/>
      <c r="S70" s="48"/>
      <c r="T70" s="48"/>
      <c r="U70" s="48"/>
    </row>
  </sheetData>
  <sheetProtection algorithmName="SHA-512" hashValue="UgpwtEGXgEtJDo/05Vy0xxEGZ8or4MewhIMRvkBR1Yccp2oxDvE3IE0jKRbEiCA1s4GlKj4xuMD05y8SDfJ1/A==" saltValue="wBhmphFxQsSNO69YBNU52Q==" spinCount="100000" sheet="1" objects="1" scenarios="1"/>
  <conditionalFormatting sqref="A6:A21">
    <cfRule type="expression" dxfId="137" priority="5" stopIfTrue="1">
      <formula>MOD(ROW(),2)=0</formula>
    </cfRule>
    <cfRule type="expression" dxfId="136" priority="6" stopIfTrue="1">
      <formula>MOD(ROW(),2)&lt;&gt;0</formula>
    </cfRule>
  </conditionalFormatting>
  <conditionalFormatting sqref="A26:A70">
    <cfRule type="expression" dxfId="135" priority="1" stopIfTrue="1">
      <formula>MOD(ROW(),2)=0</formula>
    </cfRule>
    <cfRule type="expression" dxfId="134" priority="2" stopIfTrue="1">
      <formula>MOD(ROW(),2)&lt;&gt;0</formula>
    </cfRule>
  </conditionalFormatting>
  <conditionalFormatting sqref="B6:M21">
    <cfRule type="expression" dxfId="133" priority="7" stopIfTrue="1">
      <formula>MOD(ROW(),2)=0</formula>
    </cfRule>
    <cfRule type="expression" dxfId="132" priority="8" stopIfTrue="1">
      <formula>MOD(ROW(),2)&lt;&gt;0</formula>
    </cfRule>
  </conditionalFormatting>
  <conditionalFormatting sqref="B26:U70">
    <cfRule type="expression" dxfId="131" priority="3" stopIfTrue="1">
      <formula>MOD(ROW(),2)=0</formula>
    </cfRule>
    <cfRule type="expression" dxfId="130" priority="4" stopIfTrue="1">
      <formula>MOD(ROW(),2)&lt;&gt;0</formula>
    </cfRule>
  </conditionalFormatting>
  <pageMargins left="0.7" right="0.7" top="0.75" bottom="0.75" header="0.3" footer="0.3"/>
  <tableParts count="1">
    <tablePart r:id="rId1"/>
  </tableParts>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1D3C1-948E-4B33-8C29-FB7F52E06970}">
  <sheetPr codeName="Sheet117"/>
  <dimension ref="A1:C66"/>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x-720</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182</v>
      </c>
      <c r="C8" s="63"/>
    </row>
    <row r="9" spans="1:3" x14ac:dyDescent="0.25">
      <c r="A9" s="56" t="s">
        <v>162</v>
      </c>
      <c r="B9" s="63" t="s">
        <v>410</v>
      </c>
      <c r="C9" s="63"/>
    </row>
    <row r="10" spans="1:3" ht="52.8" x14ac:dyDescent="0.25">
      <c r="A10" s="56" t="s">
        <v>6</v>
      </c>
      <c r="B10" s="63" t="s">
        <v>449</v>
      </c>
      <c r="C10" s="63"/>
    </row>
    <row r="11" spans="1:3" x14ac:dyDescent="0.25">
      <c r="A11" s="56" t="s">
        <v>163</v>
      </c>
      <c r="B11" s="63" t="s">
        <v>253</v>
      </c>
      <c r="C11" s="63"/>
    </row>
    <row r="12" spans="1:3" x14ac:dyDescent="0.25">
      <c r="A12" s="56" t="s">
        <v>164</v>
      </c>
      <c r="B12" s="63" t="s">
        <v>412</v>
      </c>
      <c r="C12" s="63"/>
    </row>
    <row r="13" spans="1:3" x14ac:dyDescent="0.25">
      <c r="A13" s="56" t="s">
        <v>496</v>
      </c>
      <c r="B13" s="63">
        <v>1</v>
      </c>
      <c r="C13" s="63"/>
    </row>
    <row r="14" spans="1:3" x14ac:dyDescent="0.25">
      <c r="A14" s="56" t="s">
        <v>166</v>
      </c>
      <c r="B14" s="63">
        <v>720</v>
      </c>
      <c r="C14" s="63"/>
    </row>
    <row r="15" spans="1:3" x14ac:dyDescent="0.25">
      <c r="A15" s="56" t="s">
        <v>497</v>
      </c>
      <c r="B15" s="63" t="s">
        <v>596</v>
      </c>
      <c r="C15" s="63"/>
    </row>
    <row r="16" spans="1:3" x14ac:dyDescent="0.25">
      <c r="A16" s="56" t="s">
        <v>168</v>
      </c>
      <c r="B16" s="63" t="s">
        <v>450</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3390</v>
      </c>
      <c r="C27" s="47">
        <v>3620</v>
      </c>
    </row>
    <row r="28" spans="1:3" x14ac:dyDescent="0.25">
      <c r="A28" s="35">
        <v>21</v>
      </c>
      <c r="B28" s="47">
        <v>3440</v>
      </c>
      <c r="C28" s="47">
        <v>3670</v>
      </c>
    </row>
    <row r="29" spans="1:3" x14ac:dyDescent="0.25">
      <c r="A29" s="35">
        <v>22</v>
      </c>
      <c r="B29" s="47">
        <v>3490</v>
      </c>
      <c r="C29" s="47">
        <v>3720</v>
      </c>
    </row>
    <row r="30" spans="1:3" x14ac:dyDescent="0.25">
      <c r="A30" s="35">
        <v>23</v>
      </c>
      <c r="B30" s="47">
        <v>3540</v>
      </c>
      <c r="C30" s="47">
        <v>3780</v>
      </c>
    </row>
    <row r="31" spans="1:3" x14ac:dyDescent="0.25">
      <c r="A31" s="35">
        <v>24</v>
      </c>
      <c r="B31" s="47">
        <v>3590</v>
      </c>
      <c r="C31" s="47">
        <v>3830</v>
      </c>
    </row>
    <row r="32" spans="1:3" x14ac:dyDescent="0.25">
      <c r="A32" s="35">
        <v>25</v>
      </c>
      <c r="B32" s="47">
        <v>3640</v>
      </c>
      <c r="C32" s="47">
        <v>3880</v>
      </c>
    </row>
    <row r="33" spans="1:3" x14ac:dyDescent="0.25">
      <c r="A33" s="35">
        <v>26</v>
      </c>
      <c r="B33" s="47">
        <v>3690</v>
      </c>
      <c r="C33" s="47">
        <v>3940</v>
      </c>
    </row>
    <row r="34" spans="1:3" x14ac:dyDescent="0.25">
      <c r="A34" s="35">
        <v>27</v>
      </c>
      <c r="B34" s="47">
        <v>3740</v>
      </c>
      <c r="C34" s="47">
        <v>3990</v>
      </c>
    </row>
    <row r="35" spans="1:3" x14ac:dyDescent="0.25">
      <c r="A35" s="35">
        <v>28</v>
      </c>
      <c r="B35" s="47">
        <v>3790</v>
      </c>
      <c r="C35" s="47">
        <v>4050</v>
      </c>
    </row>
    <row r="36" spans="1:3" x14ac:dyDescent="0.25">
      <c r="A36" s="35">
        <v>29</v>
      </c>
      <c r="B36" s="47">
        <v>3840</v>
      </c>
      <c r="C36" s="47">
        <v>4110</v>
      </c>
    </row>
    <row r="37" spans="1:3" x14ac:dyDescent="0.25">
      <c r="A37" s="35">
        <v>30</v>
      </c>
      <c r="B37" s="47">
        <v>3900</v>
      </c>
      <c r="C37" s="47">
        <v>4160</v>
      </c>
    </row>
    <row r="38" spans="1:3" x14ac:dyDescent="0.25">
      <c r="A38" s="35">
        <v>31</v>
      </c>
      <c r="B38" s="47">
        <v>3950</v>
      </c>
      <c r="C38" s="47">
        <v>4220</v>
      </c>
    </row>
    <row r="39" spans="1:3" x14ac:dyDescent="0.25">
      <c r="A39" s="35">
        <v>32</v>
      </c>
      <c r="B39" s="47">
        <v>4010</v>
      </c>
      <c r="C39" s="47">
        <v>4280</v>
      </c>
    </row>
    <row r="40" spans="1:3" x14ac:dyDescent="0.25">
      <c r="A40" s="35">
        <v>33</v>
      </c>
      <c r="B40" s="47">
        <v>4060</v>
      </c>
      <c r="C40" s="47">
        <v>4340</v>
      </c>
    </row>
    <row r="41" spans="1:3" x14ac:dyDescent="0.25">
      <c r="A41" s="35">
        <v>34</v>
      </c>
      <c r="B41" s="47">
        <v>4120</v>
      </c>
      <c r="C41" s="47">
        <v>4400</v>
      </c>
    </row>
    <row r="42" spans="1:3" x14ac:dyDescent="0.25">
      <c r="A42" s="35">
        <v>35</v>
      </c>
      <c r="B42" s="47">
        <v>4180</v>
      </c>
      <c r="C42" s="47">
        <v>4460</v>
      </c>
    </row>
    <row r="43" spans="1:3" x14ac:dyDescent="0.25">
      <c r="A43" s="35">
        <v>36</v>
      </c>
      <c r="B43" s="47">
        <v>4240</v>
      </c>
      <c r="C43" s="47">
        <v>4520</v>
      </c>
    </row>
    <row r="44" spans="1:3" x14ac:dyDescent="0.25">
      <c r="A44" s="35">
        <v>37</v>
      </c>
      <c r="B44" s="47">
        <v>4300</v>
      </c>
      <c r="C44" s="47">
        <v>4590</v>
      </c>
    </row>
    <row r="45" spans="1:3" x14ac:dyDescent="0.25">
      <c r="A45" s="35">
        <v>38</v>
      </c>
      <c r="B45" s="47">
        <v>4360</v>
      </c>
      <c r="C45" s="47">
        <v>4650</v>
      </c>
    </row>
    <row r="46" spans="1:3" x14ac:dyDescent="0.25">
      <c r="A46" s="35">
        <v>39</v>
      </c>
      <c r="B46" s="47">
        <v>4420</v>
      </c>
      <c r="C46" s="47">
        <v>4710</v>
      </c>
    </row>
    <row r="47" spans="1:3" x14ac:dyDescent="0.25">
      <c r="A47" s="35">
        <v>40</v>
      </c>
      <c r="B47" s="47">
        <v>4480</v>
      </c>
      <c r="C47" s="47">
        <v>4780</v>
      </c>
    </row>
    <row r="48" spans="1:3" x14ac:dyDescent="0.25">
      <c r="A48" s="35">
        <v>41</v>
      </c>
      <c r="B48" s="47">
        <v>4540</v>
      </c>
      <c r="C48" s="47">
        <v>4850</v>
      </c>
    </row>
    <row r="49" spans="1:3" x14ac:dyDescent="0.25">
      <c r="A49" s="35">
        <v>42</v>
      </c>
      <c r="B49" s="47">
        <v>4600</v>
      </c>
      <c r="C49" s="47">
        <v>4910</v>
      </c>
    </row>
    <row r="50" spans="1:3" x14ac:dyDescent="0.25">
      <c r="A50" s="35">
        <v>43</v>
      </c>
      <c r="B50" s="47">
        <v>4670</v>
      </c>
      <c r="C50" s="47">
        <v>4980</v>
      </c>
    </row>
    <row r="51" spans="1:3" x14ac:dyDescent="0.25">
      <c r="A51" s="35">
        <v>44</v>
      </c>
      <c r="B51" s="47">
        <v>4730</v>
      </c>
      <c r="C51" s="47">
        <v>5050</v>
      </c>
    </row>
    <row r="52" spans="1:3" x14ac:dyDescent="0.25">
      <c r="A52" s="35">
        <v>45</v>
      </c>
      <c r="B52" s="47">
        <v>4800</v>
      </c>
      <c r="C52" s="47">
        <v>5120</v>
      </c>
    </row>
    <row r="53" spans="1:3" x14ac:dyDescent="0.25">
      <c r="A53" s="35">
        <v>46</v>
      </c>
      <c r="B53" s="47">
        <v>4870</v>
      </c>
      <c r="C53" s="47">
        <v>5190</v>
      </c>
    </row>
    <row r="54" spans="1:3" x14ac:dyDescent="0.25">
      <c r="A54" s="35">
        <v>47</v>
      </c>
      <c r="B54" s="47">
        <v>4940</v>
      </c>
      <c r="C54" s="47">
        <v>5260</v>
      </c>
    </row>
    <row r="55" spans="1:3" x14ac:dyDescent="0.25">
      <c r="A55" s="35">
        <v>48</v>
      </c>
      <c r="B55" s="47">
        <v>5010</v>
      </c>
      <c r="C55" s="47">
        <v>5330</v>
      </c>
    </row>
    <row r="56" spans="1:3" x14ac:dyDescent="0.25">
      <c r="A56" s="35">
        <v>49</v>
      </c>
      <c r="B56" s="47">
        <v>5080</v>
      </c>
      <c r="C56" s="47">
        <v>5410</v>
      </c>
    </row>
    <row r="57" spans="1:3" x14ac:dyDescent="0.25">
      <c r="A57" s="35">
        <v>50</v>
      </c>
      <c r="B57" s="47">
        <v>5150</v>
      </c>
      <c r="C57" s="47">
        <v>5480</v>
      </c>
    </row>
    <row r="58" spans="1:3" x14ac:dyDescent="0.25">
      <c r="A58" s="35">
        <v>51</v>
      </c>
      <c r="B58" s="47">
        <v>5220</v>
      </c>
      <c r="C58" s="47">
        <v>5560</v>
      </c>
    </row>
    <row r="59" spans="1:3" x14ac:dyDescent="0.25">
      <c r="A59" s="35">
        <v>52</v>
      </c>
      <c r="B59" s="47">
        <v>5290</v>
      </c>
      <c r="C59" s="47">
        <v>5630</v>
      </c>
    </row>
    <row r="60" spans="1:3" x14ac:dyDescent="0.25">
      <c r="A60" s="35">
        <v>53</v>
      </c>
      <c r="B60" s="47">
        <v>5370</v>
      </c>
      <c r="C60" s="47">
        <v>5710</v>
      </c>
    </row>
    <row r="61" spans="1:3" x14ac:dyDescent="0.25">
      <c r="A61" s="35">
        <v>54</v>
      </c>
      <c r="B61" s="47">
        <v>5420</v>
      </c>
      <c r="C61" s="47">
        <v>5760</v>
      </c>
    </row>
    <row r="62" spans="1:3" x14ac:dyDescent="0.25">
      <c r="A62" s="35">
        <v>55</v>
      </c>
      <c r="B62" s="47">
        <v>5440</v>
      </c>
      <c r="C62" s="47">
        <v>5780</v>
      </c>
    </row>
    <row r="63" spans="1:3" x14ac:dyDescent="0.25">
      <c r="A63" s="35">
        <v>56</v>
      </c>
      <c r="B63" s="47">
        <v>5470</v>
      </c>
      <c r="C63" s="47">
        <v>5800</v>
      </c>
    </row>
    <row r="64" spans="1:3" x14ac:dyDescent="0.25">
      <c r="A64" s="35">
        <v>57</v>
      </c>
      <c r="B64" s="47">
        <v>5500</v>
      </c>
      <c r="C64" s="47">
        <v>5830</v>
      </c>
    </row>
    <row r="65" spans="1:3" x14ac:dyDescent="0.25">
      <c r="A65" s="35">
        <v>58</v>
      </c>
      <c r="B65" s="47">
        <v>5520</v>
      </c>
      <c r="C65" s="47">
        <v>5850</v>
      </c>
    </row>
    <row r="66" spans="1:3" x14ac:dyDescent="0.25">
      <c r="A66" s="35">
        <v>59</v>
      </c>
      <c r="B66" s="47">
        <v>5550</v>
      </c>
      <c r="C66" s="47">
        <v>5880</v>
      </c>
    </row>
  </sheetData>
  <sheetProtection algorithmName="SHA-512" hashValue="F7L9bjc0CSkBZ1C7IKZhlYxeFa9rkTlHjgljrxxhoTTSUCa7cqgaqJJPIcLjKa4hI6H+lsdbPq0TsC1YRbHrsA==" saltValue="tFs8KSfqoykJB8YklJyQHQ==" spinCount="100000" sheet="1" objects="1" scenarios="1"/>
  <conditionalFormatting sqref="A6:A21">
    <cfRule type="expression" dxfId="129" priority="5" stopIfTrue="1">
      <formula>MOD(ROW(),2)=0</formula>
    </cfRule>
    <cfRule type="expression" dxfId="128" priority="6" stopIfTrue="1">
      <formula>MOD(ROW(),2)&lt;&gt;0</formula>
    </cfRule>
  </conditionalFormatting>
  <conditionalFormatting sqref="A26:A66">
    <cfRule type="expression" dxfId="127" priority="1" stopIfTrue="1">
      <formula>MOD(ROW(),2)=0</formula>
    </cfRule>
    <cfRule type="expression" dxfId="126" priority="2" stopIfTrue="1">
      <formula>MOD(ROW(),2)&lt;&gt;0</formula>
    </cfRule>
  </conditionalFormatting>
  <conditionalFormatting sqref="B6:C21">
    <cfRule type="expression" dxfId="125" priority="7" stopIfTrue="1">
      <formula>MOD(ROW(),2)=0</formula>
    </cfRule>
    <cfRule type="expression" dxfId="124" priority="8" stopIfTrue="1">
      <formula>MOD(ROW(),2)&lt;&gt;0</formula>
    </cfRule>
  </conditionalFormatting>
  <conditionalFormatting sqref="B26:C66">
    <cfRule type="expression" dxfId="123" priority="3" stopIfTrue="1">
      <formula>MOD(ROW(),2)=0</formula>
    </cfRule>
    <cfRule type="expression" dxfId="122" priority="4" stopIfTrue="1">
      <formula>MOD(ROW(),2)&lt;&gt;0</formula>
    </cfRule>
  </conditionalFormatting>
  <pageMargins left="0.7" right="0.7" top="0.75" bottom="0.75" header="0.3" footer="0.3"/>
  <tableParts count="1">
    <tablePart r:id="rId1"/>
  </tablePart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43F4B-DDB3-44E6-82FF-447CC216FD7D}">
  <sheetPr codeName="Sheet118"/>
  <dimension ref="A1:C71"/>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Added pension - x-721</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182</v>
      </c>
      <c r="C8" s="63"/>
    </row>
    <row r="9" spans="1:3" x14ac:dyDescent="0.25">
      <c r="A9" s="56" t="s">
        <v>162</v>
      </c>
      <c r="B9" s="63" t="s">
        <v>410</v>
      </c>
      <c r="C9" s="63"/>
    </row>
    <row r="10" spans="1:3" ht="52.8" x14ac:dyDescent="0.25">
      <c r="A10" s="56" t="s">
        <v>6</v>
      </c>
      <c r="B10" s="63" t="s">
        <v>451</v>
      </c>
      <c r="C10" s="63"/>
    </row>
    <row r="11" spans="1:3" x14ac:dyDescent="0.25">
      <c r="A11" s="56" t="s">
        <v>163</v>
      </c>
      <c r="B11" s="63" t="s">
        <v>253</v>
      </c>
      <c r="C11" s="63"/>
    </row>
    <row r="12" spans="1:3" x14ac:dyDescent="0.25">
      <c r="A12" s="56" t="s">
        <v>164</v>
      </c>
      <c r="B12" s="63" t="s">
        <v>412</v>
      </c>
      <c r="C12" s="63"/>
    </row>
    <row r="13" spans="1:3" x14ac:dyDescent="0.25">
      <c r="A13" s="56" t="s">
        <v>496</v>
      </c>
      <c r="B13" s="63">
        <v>1</v>
      </c>
      <c r="C13" s="63"/>
    </row>
    <row r="14" spans="1:3" x14ac:dyDescent="0.25">
      <c r="A14" s="56" t="s">
        <v>166</v>
      </c>
      <c r="B14" s="63">
        <v>721</v>
      </c>
      <c r="C14" s="63"/>
    </row>
    <row r="15" spans="1:3" x14ac:dyDescent="0.25">
      <c r="A15" s="56" t="s">
        <v>497</v>
      </c>
      <c r="B15" s="63" t="s">
        <v>597</v>
      </c>
      <c r="C15" s="63"/>
    </row>
    <row r="16" spans="1:3" x14ac:dyDescent="0.25">
      <c r="A16" s="56" t="s">
        <v>168</v>
      </c>
      <c r="B16" s="63" t="s">
        <v>452</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26.4" x14ac:dyDescent="0.25">
      <c r="A26" s="34" t="s">
        <v>501</v>
      </c>
      <c r="B26" s="34" t="s">
        <v>575</v>
      </c>
      <c r="C26" s="34" t="s">
        <v>576</v>
      </c>
    </row>
    <row r="27" spans="1:3" x14ac:dyDescent="0.25">
      <c r="A27" s="35">
        <v>20</v>
      </c>
      <c r="B27" s="47">
        <v>2770</v>
      </c>
      <c r="C27" s="47">
        <v>3010</v>
      </c>
    </row>
    <row r="28" spans="1:3" x14ac:dyDescent="0.25">
      <c r="A28" s="35">
        <v>21</v>
      </c>
      <c r="B28" s="47">
        <v>2810</v>
      </c>
      <c r="C28" s="47">
        <v>3050</v>
      </c>
    </row>
    <row r="29" spans="1:3" x14ac:dyDescent="0.25">
      <c r="A29" s="35">
        <v>22</v>
      </c>
      <c r="B29" s="47">
        <v>2850</v>
      </c>
      <c r="C29" s="47">
        <v>3090</v>
      </c>
    </row>
    <row r="30" spans="1:3" x14ac:dyDescent="0.25">
      <c r="A30" s="35">
        <v>23</v>
      </c>
      <c r="B30" s="47">
        <v>2890</v>
      </c>
      <c r="C30" s="47">
        <v>3130</v>
      </c>
    </row>
    <row r="31" spans="1:3" x14ac:dyDescent="0.25">
      <c r="A31" s="35">
        <v>24</v>
      </c>
      <c r="B31" s="47">
        <v>2930</v>
      </c>
      <c r="C31" s="47">
        <v>3170</v>
      </c>
    </row>
    <row r="32" spans="1:3" x14ac:dyDescent="0.25">
      <c r="A32" s="35">
        <v>25</v>
      </c>
      <c r="B32" s="47">
        <v>2970</v>
      </c>
      <c r="C32" s="47">
        <v>3220</v>
      </c>
    </row>
    <row r="33" spans="1:3" x14ac:dyDescent="0.25">
      <c r="A33" s="35">
        <v>26</v>
      </c>
      <c r="B33" s="47">
        <v>3010</v>
      </c>
      <c r="C33" s="47">
        <v>3260</v>
      </c>
    </row>
    <row r="34" spans="1:3" x14ac:dyDescent="0.25">
      <c r="A34" s="35">
        <v>27</v>
      </c>
      <c r="B34" s="47">
        <v>3050</v>
      </c>
      <c r="C34" s="47">
        <v>3310</v>
      </c>
    </row>
    <row r="35" spans="1:3" x14ac:dyDescent="0.25">
      <c r="A35" s="35">
        <v>28</v>
      </c>
      <c r="B35" s="47">
        <v>3090</v>
      </c>
      <c r="C35" s="47">
        <v>3350</v>
      </c>
    </row>
    <row r="36" spans="1:3" x14ac:dyDescent="0.25">
      <c r="A36" s="35">
        <v>29</v>
      </c>
      <c r="B36" s="47">
        <v>3130</v>
      </c>
      <c r="C36" s="47">
        <v>3400</v>
      </c>
    </row>
    <row r="37" spans="1:3" x14ac:dyDescent="0.25">
      <c r="A37" s="35">
        <v>30</v>
      </c>
      <c r="B37" s="47">
        <v>3180</v>
      </c>
      <c r="C37" s="47">
        <v>3440</v>
      </c>
    </row>
    <row r="38" spans="1:3" x14ac:dyDescent="0.25">
      <c r="A38" s="35">
        <v>31</v>
      </c>
      <c r="B38" s="47">
        <v>3220</v>
      </c>
      <c r="C38" s="47">
        <v>3490</v>
      </c>
    </row>
    <row r="39" spans="1:3" x14ac:dyDescent="0.25">
      <c r="A39" s="35">
        <v>32</v>
      </c>
      <c r="B39" s="47">
        <v>3260</v>
      </c>
      <c r="C39" s="47">
        <v>3540</v>
      </c>
    </row>
    <row r="40" spans="1:3" x14ac:dyDescent="0.25">
      <c r="A40" s="35">
        <v>33</v>
      </c>
      <c r="B40" s="47">
        <v>3310</v>
      </c>
      <c r="C40" s="47">
        <v>3590</v>
      </c>
    </row>
    <row r="41" spans="1:3" x14ac:dyDescent="0.25">
      <c r="A41" s="35">
        <v>34</v>
      </c>
      <c r="B41" s="47">
        <v>3350</v>
      </c>
      <c r="C41" s="47">
        <v>3640</v>
      </c>
    </row>
    <row r="42" spans="1:3" x14ac:dyDescent="0.25">
      <c r="A42" s="35">
        <v>35</v>
      </c>
      <c r="B42" s="47">
        <v>3400</v>
      </c>
      <c r="C42" s="47">
        <v>3680</v>
      </c>
    </row>
    <row r="43" spans="1:3" x14ac:dyDescent="0.25">
      <c r="A43" s="35">
        <v>36</v>
      </c>
      <c r="B43" s="47">
        <v>3440</v>
      </c>
      <c r="C43" s="47">
        <v>3730</v>
      </c>
    </row>
    <row r="44" spans="1:3" x14ac:dyDescent="0.25">
      <c r="A44" s="35">
        <v>37</v>
      </c>
      <c r="B44" s="47">
        <v>3490</v>
      </c>
      <c r="C44" s="47">
        <v>3780</v>
      </c>
    </row>
    <row r="45" spans="1:3" x14ac:dyDescent="0.25">
      <c r="A45" s="35">
        <v>38</v>
      </c>
      <c r="B45" s="47">
        <v>3540</v>
      </c>
      <c r="C45" s="47">
        <v>3830</v>
      </c>
    </row>
    <row r="46" spans="1:3" x14ac:dyDescent="0.25">
      <c r="A46" s="35">
        <v>39</v>
      </c>
      <c r="B46" s="47">
        <v>3590</v>
      </c>
      <c r="C46" s="47">
        <v>3890</v>
      </c>
    </row>
    <row r="47" spans="1:3" x14ac:dyDescent="0.25">
      <c r="A47" s="35">
        <v>40</v>
      </c>
      <c r="B47" s="47">
        <v>3630</v>
      </c>
      <c r="C47" s="47">
        <v>3940</v>
      </c>
    </row>
    <row r="48" spans="1:3" x14ac:dyDescent="0.25">
      <c r="A48" s="35">
        <v>41</v>
      </c>
      <c r="B48" s="47">
        <v>3680</v>
      </c>
      <c r="C48" s="47">
        <v>3990</v>
      </c>
    </row>
    <row r="49" spans="1:3" x14ac:dyDescent="0.25">
      <c r="A49" s="35">
        <v>42</v>
      </c>
      <c r="B49" s="47">
        <v>3730</v>
      </c>
      <c r="C49" s="47">
        <v>4040</v>
      </c>
    </row>
    <row r="50" spans="1:3" x14ac:dyDescent="0.25">
      <c r="A50" s="35">
        <v>43</v>
      </c>
      <c r="B50" s="47">
        <v>3780</v>
      </c>
      <c r="C50" s="47">
        <v>4100</v>
      </c>
    </row>
    <row r="51" spans="1:3" x14ac:dyDescent="0.25">
      <c r="A51" s="35">
        <v>44</v>
      </c>
      <c r="B51" s="47">
        <v>3830</v>
      </c>
      <c r="C51" s="47">
        <v>4150</v>
      </c>
    </row>
    <row r="52" spans="1:3" x14ac:dyDescent="0.25">
      <c r="A52" s="35">
        <v>45</v>
      </c>
      <c r="B52" s="47">
        <v>3890</v>
      </c>
      <c r="C52" s="47">
        <v>4210</v>
      </c>
    </row>
    <row r="53" spans="1:3" x14ac:dyDescent="0.25">
      <c r="A53" s="35">
        <v>46</v>
      </c>
      <c r="B53" s="47">
        <v>3940</v>
      </c>
      <c r="C53" s="47">
        <v>4260</v>
      </c>
    </row>
    <row r="54" spans="1:3" x14ac:dyDescent="0.25">
      <c r="A54" s="35">
        <v>47</v>
      </c>
      <c r="B54" s="47">
        <v>3990</v>
      </c>
      <c r="C54" s="47">
        <v>4320</v>
      </c>
    </row>
    <row r="55" spans="1:3" x14ac:dyDescent="0.25">
      <c r="A55" s="35">
        <v>48</v>
      </c>
      <c r="B55" s="47">
        <v>4040</v>
      </c>
      <c r="C55" s="47">
        <v>4370</v>
      </c>
    </row>
    <row r="56" spans="1:3" x14ac:dyDescent="0.25">
      <c r="A56" s="35">
        <v>49</v>
      </c>
      <c r="B56" s="47">
        <v>4100</v>
      </c>
      <c r="C56" s="47">
        <v>4430</v>
      </c>
    </row>
    <row r="57" spans="1:3" x14ac:dyDescent="0.25">
      <c r="A57" s="35">
        <v>50</v>
      </c>
      <c r="B57" s="47">
        <v>4150</v>
      </c>
      <c r="C57" s="47">
        <v>4490</v>
      </c>
    </row>
    <row r="58" spans="1:3" x14ac:dyDescent="0.25">
      <c r="A58" s="35">
        <v>51</v>
      </c>
      <c r="B58" s="47">
        <v>4210</v>
      </c>
      <c r="C58" s="47">
        <v>4540</v>
      </c>
    </row>
    <row r="59" spans="1:3" x14ac:dyDescent="0.25">
      <c r="A59" s="35">
        <v>52</v>
      </c>
      <c r="B59" s="47">
        <v>4260</v>
      </c>
      <c r="C59" s="47">
        <v>4600</v>
      </c>
    </row>
    <row r="60" spans="1:3" x14ac:dyDescent="0.25">
      <c r="A60" s="35">
        <v>53</v>
      </c>
      <c r="B60" s="47">
        <v>4320</v>
      </c>
      <c r="C60" s="47">
        <v>4660</v>
      </c>
    </row>
    <row r="61" spans="1:3" x14ac:dyDescent="0.25">
      <c r="A61" s="35">
        <v>54</v>
      </c>
      <c r="B61" s="47">
        <v>4380</v>
      </c>
      <c r="C61" s="47">
        <v>4720</v>
      </c>
    </row>
    <row r="62" spans="1:3" x14ac:dyDescent="0.25">
      <c r="A62" s="35">
        <v>55</v>
      </c>
      <c r="B62" s="47">
        <v>4440</v>
      </c>
      <c r="C62" s="47">
        <v>4780</v>
      </c>
    </row>
    <row r="63" spans="1:3" x14ac:dyDescent="0.25">
      <c r="A63" s="35">
        <v>56</v>
      </c>
      <c r="B63" s="47">
        <v>4500</v>
      </c>
      <c r="C63" s="47">
        <v>4840</v>
      </c>
    </row>
    <row r="64" spans="1:3" x14ac:dyDescent="0.25">
      <c r="A64" s="35">
        <v>57</v>
      </c>
      <c r="B64" s="47">
        <v>4560</v>
      </c>
      <c r="C64" s="47">
        <v>4910</v>
      </c>
    </row>
    <row r="65" spans="1:3" x14ac:dyDescent="0.25">
      <c r="A65" s="35">
        <v>58</v>
      </c>
      <c r="B65" s="47">
        <v>4620</v>
      </c>
      <c r="C65" s="47">
        <v>4970</v>
      </c>
    </row>
    <row r="66" spans="1:3" x14ac:dyDescent="0.25">
      <c r="A66" s="35">
        <v>59</v>
      </c>
      <c r="B66" s="47">
        <v>4670</v>
      </c>
      <c r="C66" s="47">
        <v>5020</v>
      </c>
    </row>
    <row r="67" spans="1:3" x14ac:dyDescent="0.25">
      <c r="A67" s="35">
        <v>60</v>
      </c>
      <c r="B67" s="47">
        <v>4690</v>
      </c>
      <c r="C67" s="47">
        <v>5030</v>
      </c>
    </row>
    <row r="68" spans="1:3" x14ac:dyDescent="0.25">
      <c r="A68" s="35">
        <v>61</v>
      </c>
      <c r="B68" s="47">
        <v>4710</v>
      </c>
      <c r="C68" s="47">
        <v>5050</v>
      </c>
    </row>
    <row r="69" spans="1:3" x14ac:dyDescent="0.25">
      <c r="A69" s="35">
        <v>62</v>
      </c>
      <c r="B69" s="47">
        <v>4740</v>
      </c>
      <c r="C69" s="47">
        <v>5080</v>
      </c>
    </row>
    <row r="70" spans="1:3" x14ac:dyDescent="0.25">
      <c r="A70" s="35">
        <v>63</v>
      </c>
      <c r="B70" s="47">
        <v>4760</v>
      </c>
      <c r="C70" s="47">
        <v>5100</v>
      </c>
    </row>
    <row r="71" spans="1:3" x14ac:dyDescent="0.25">
      <c r="A71" s="35">
        <v>64</v>
      </c>
      <c r="B71" s="47">
        <v>4790</v>
      </c>
      <c r="C71" s="47">
        <v>5120</v>
      </c>
    </row>
  </sheetData>
  <sheetProtection algorithmName="SHA-512" hashValue="F+1y8LiBr4OrS1CMXjIZNPUNTwslAyAhd2ND/VM1bidmCAU6myFcMQg5ehxBh09A4QM5KXW3RFRkuP9MRPDFxQ==" saltValue="6JbTJQDfBJ8SB+mE2GV8JA==" spinCount="100000" sheet="1" objects="1" scenarios="1"/>
  <conditionalFormatting sqref="A6:A21">
    <cfRule type="expression" dxfId="121" priority="5" stopIfTrue="1">
      <formula>MOD(ROW(),2)=0</formula>
    </cfRule>
    <cfRule type="expression" dxfId="120" priority="6" stopIfTrue="1">
      <formula>MOD(ROW(),2)&lt;&gt;0</formula>
    </cfRule>
  </conditionalFormatting>
  <conditionalFormatting sqref="A26:A71">
    <cfRule type="expression" dxfId="119" priority="1" stopIfTrue="1">
      <formula>MOD(ROW(),2)=0</formula>
    </cfRule>
    <cfRule type="expression" dxfId="118" priority="2" stopIfTrue="1">
      <formula>MOD(ROW(),2)&lt;&gt;0</formula>
    </cfRule>
  </conditionalFormatting>
  <conditionalFormatting sqref="B6:C21">
    <cfRule type="expression" dxfId="117" priority="7" stopIfTrue="1">
      <formula>MOD(ROW(),2)=0</formula>
    </cfRule>
    <cfRule type="expression" dxfId="116" priority="8" stopIfTrue="1">
      <formula>MOD(ROW(),2)&lt;&gt;0</formula>
    </cfRule>
  </conditionalFormatting>
  <conditionalFormatting sqref="B26:C71">
    <cfRule type="expression" dxfId="115" priority="3" stopIfTrue="1">
      <formula>MOD(ROW(),2)=0</formula>
    </cfRule>
    <cfRule type="expression" dxfId="114" priority="4" stopIfTrue="1">
      <formula>MOD(ROW(),2)&lt;&gt;0</formula>
    </cfRule>
  </conditionalFormatting>
  <pageMargins left="0.7" right="0.7" top="0.75" bottom="0.75" header="0.3" footer="0.3"/>
  <tableParts count="1">
    <tablePart r:id="rId1"/>
  </tablePart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C2AF9-B570-4943-94F2-22E1A6456845}">
  <sheetPr codeName="Sheet119"/>
  <dimension ref="A1:B78"/>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Buy-out - x-722</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453</v>
      </c>
    </row>
    <row r="10" spans="1:2" ht="26.4" x14ac:dyDescent="0.25">
      <c r="A10" s="56" t="s">
        <v>6</v>
      </c>
      <c r="B10" s="63" t="s">
        <v>454</v>
      </c>
    </row>
    <row r="11" spans="1:2" x14ac:dyDescent="0.25">
      <c r="A11" s="56" t="s">
        <v>163</v>
      </c>
      <c r="B11" s="63" t="s">
        <v>253</v>
      </c>
    </row>
    <row r="12" spans="1:2" ht="26.4" x14ac:dyDescent="0.25">
      <c r="A12" s="56" t="s">
        <v>164</v>
      </c>
      <c r="B12" s="63" t="s">
        <v>455</v>
      </c>
    </row>
    <row r="13" spans="1:2" x14ac:dyDescent="0.25">
      <c r="A13" s="56" t="s">
        <v>496</v>
      </c>
      <c r="B13" s="63">
        <v>0</v>
      </c>
    </row>
    <row r="14" spans="1:2" x14ac:dyDescent="0.25">
      <c r="A14" s="56" t="s">
        <v>166</v>
      </c>
      <c r="B14" s="63">
        <v>722</v>
      </c>
    </row>
    <row r="15" spans="1:2" x14ac:dyDescent="0.25">
      <c r="A15" s="56" t="s">
        <v>497</v>
      </c>
      <c r="B15" s="63" t="s">
        <v>598</v>
      </c>
    </row>
    <row r="16" spans="1:2" x14ac:dyDescent="0.25">
      <c r="A16" s="56" t="s">
        <v>168</v>
      </c>
      <c r="B16" s="63" t="s">
        <v>456</v>
      </c>
    </row>
    <row r="17" spans="1:2" x14ac:dyDescent="0.25">
      <c r="A17" s="62" t="s">
        <v>499</v>
      </c>
      <c r="B17" s="63"/>
    </row>
    <row r="18" spans="1:2" x14ac:dyDescent="0.25">
      <c r="A18" s="56" t="s">
        <v>170</v>
      </c>
      <c r="B18" s="65">
        <v>45216</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ht="26.4" x14ac:dyDescent="0.25">
      <c r="A26" s="30" t="s">
        <v>501</v>
      </c>
      <c r="B26" s="30" t="s">
        <v>599</v>
      </c>
    </row>
    <row r="27" spans="1:2" x14ac:dyDescent="0.25">
      <c r="A27" s="31">
        <v>16</v>
      </c>
      <c r="B27" s="33">
        <v>0.98</v>
      </c>
    </row>
    <row r="28" spans="1:2" x14ac:dyDescent="0.25">
      <c r="A28" s="31">
        <v>17</v>
      </c>
      <c r="B28" s="33">
        <v>0.98</v>
      </c>
    </row>
    <row r="29" spans="1:2" x14ac:dyDescent="0.25">
      <c r="A29" s="31">
        <v>18</v>
      </c>
      <c r="B29" s="33">
        <v>0.98</v>
      </c>
    </row>
    <row r="30" spans="1:2" x14ac:dyDescent="0.25">
      <c r="A30" s="31">
        <v>19</v>
      </c>
      <c r="B30" s="33">
        <v>0.98</v>
      </c>
    </row>
    <row r="31" spans="1:2" x14ac:dyDescent="0.25">
      <c r="A31" s="31">
        <v>20</v>
      </c>
      <c r="B31" s="33">
        <v>0.98</v>
      </c>
    </row>
    <row r="32" spans="1:2" x14ac:dyDescent="0.25">
      <c r="A32" s="31">
        <v>21</v>
      </c>
      <c r="B32" s="33">
        <v>0.98</v>
      </c>
    </row>
    <row r="33" spans="1:2" x14ac:dyDescent="0.25">
      <c r="A33" s="31">
        <v>22</v>
      </c>
      <c r="B33" s="33">
        <v>0.98</v>
      </c>
    </row>
    <row r="34" spans="1:2" x14ac:dyDescent="0.25">
      <c r="A34" s="31">
        <v>23</v>
      </c>
      <c r="B34" s="33">
        <v>0.98</v>
      </c>
    </row>
    <row r="35" spans="1:2" x14ac:dyDescent="0.25">
      <c r="A35" s="31">
        <v>24</v>
      </c>
      <c r="B35" s="33">
        <v>0.97</v>
      </c>
    </row>
    <row r="36" spans="1:2" x14ac:dyDescent="0.25">
      <c r="A36" s="31">
        <v>25</v>
      </c>
      <c r="B36" s="33">
        <v>0.97</v>
      </c>
    </row>
    <row r="37" spans="1:2" x14ac:dyDescent="0.25">
      <c r="A37" s="31">
        <v>26</v>
      </c>
      <c r="B37" s="33">
        <v>0.97</v>
      </c>
    </row>
    <row r="38" spans="1:2" x14ac:dyDescent="0.25">
      <c r="A38" s="31">
        <v>27</v>
      </c>
      <c r="B38" s="33">
        <v>0.97</v>
      </c>
    </row>
    <row r="39" spans="1:2" x14ac:dyDescent="0.25">
      <c r="A39" s="31">
        <v>28</v>
      </c>
      <c r="B39" s="33">
        <v>0.97</v>
      </c>
    </row>
    <row r="40" spans="1:2" x14ac:dyDescent="0.25">
      <c r="A40" s="31">
        <v>29</v>
      </c>
      <c r="B40" s="33">
        <v>0.97</v>
      </c>
    </row>
    <row r="41" spans="1:2" x14ac:dyDescent="0.25">
      <c r="A41" s="31">
        <v>30</v>
      </c>
      <c r="B41" s="33">
        <v>0.97</v>
      </c>
    </row>
    <row r="42" spans="1:2" x14ac:dyDescent="0.25">
      <c r="A42" s="31">
        <v>31</v>
      </c>
      <c r="B42" s="33">
        <v>0.97</v>
      </c>
    </row>
    <row r="43" spans="1:2" x14ac:dyDescent="0.25">
      <c r="A43" s="31">
        <v>32</v>
      </c>
      <c r="B43" s="33">
        <v>0.97</v>
      </c>
    </row>
    <row r="44" spans="1:2" x14ac:dyDescent="0.25">
      <c r="A44" s="31">
        <v>33</v>
      </c>
      <c r="B44" s="33">
        <v>0.96</v>
      </c>
    </row>
    <row r="45" spans="1:2" x14ac:dyDescent="0.25">
      <c r="A45" s="31">
        <v>34</v>
      </c>
      <c r="B45" s="33">
        <v>0.96</v>
      </c>
    </row>
    <row r="46" spans="1:2" x14ac:dyDescent="0.25">
      <c r="A46" s="31">
        <v>35</v>
      </c>
      <c r="B46" s="33">
        <v>0.96</v>
      </c>
    </row>
    <row r="47" spans="1:2" x14ac:dyDescent="0.25">
      <c r="A47" s="31">
        <v>36</v>
      </c>
      <c r="B47" s="33">
        <v>0.96</v>
      </c>
    </row>
    <row r="48" spans="1:2" x14ac:dyDescent="0.25">
      <c r="A48" s="31">
        <v>37</v>
      </c>
      <c r="B48" s="33">
        <v>0.96</v>
      </c>
    </row>
    <row r="49" spans="1:2" x14ac:dyDescent="0.25">
      <c r="A49" s="31">
        <v>38</v>
      </c>
      <c r="B49" s="33">
        <v>0.96</v>
      </c>
    </row>
    <row r="50" spans="1:2" x14ac:dyDescent="0.25">
      <c r="A50" s="31">
        <v>39</v>
      </c>
      <c r="B50" s="33">
        <v>0.96</v>
      </c>
    </row>
    <row r="51" spans="1:2" x14ac:dyDescent="0.25">
      <c r="A51" s="31">
        <v>40</v>
      </c>
      <c r="B51" s="33">
        <v>0.96</v>
      </c>
    </row>
    <row r="52" spans="1:2" x14ac:dyDescent="0.25">
      <c r="A52" s="31">
        <v>41</v>
      </c>
      <c r="B52" s="33">
        <v>0.96</v>
      </c>
    </row>
    <row r="53" spans="1:2" x14ac:dyDescent="0.25">
      <c r="A53" s="31">
        <v>42</v>
      </c>
      <c r="B53" s="33">
        <v>0.96</v>
      </c>
    </row>
    <row r="54" spans="1:2" x14ac:dyDescent="0.25">
      <c r="A54" s="31">
        <v>43</v>
      </c>
      <c r="B54" s="33">
        <v>0.96</v>
      </c>
    </row>
    <row r="55" spans="1:2" x14ac:dyDescent="0.25">
      <c r="A55" s="31">
        <v>44</v>
      </c>
      <c r="B55" s="33">
        <v>0.96</v>
      </c>
    </row>
    <row r="56" spans="1:2" x14ac:dyDescent="0.25">
      <c r="A56" s="31">
        <v>45</v>
      </c>
      <c r="B56" s="33">
        <v>0.95</v>
      </c>
    </row>
    <row r="57" spans="1:2" x14ac:dyDescent="0.25">
      <c r="A57" s="31">
        <v>46</v>
      </c>
      <c r="B57" s="33">
        <v>0.95</v>
      </c>
    </row>
    <row r="58" spans="1:2" x14ac:dyDescent="0.25">
      <c r="A58" s="31">
        <v>47</v>
      </c>
      <c r="B58" s="33">
        <v>0.95</v>
      </c>
    </row>
    <row r="59" spans="1:2" x14ac:dyDescent="0.25">
      <c r="A59" s="31">
        <v>48</v>
      </c>
      <c r="B59" s="33">
        <v>0.95</v>
      </c>
    </row>
    <row r="60" spans="1:2" x14ac:dyDescent="0.25">
      <c r="A60" s="31">
        <v>49</v>
      </c>
      <c r="B60" s="33">
        <v>0.95</v>
      </c>
    </row>
    <row r="61" spans="1:2" x14ac:dyDescent="0.25">
      <c r="A61" s="31">
        <v>50</v>
      </c>
      <c r="B61" s="33">
        <v>0.95</v>
      </c>
    </row>
    <row r="62" spans="1:2" x14ac:dyDescent="0.25">
      <c r="A62" s="31">
        <v>51</v>
      </c>
      <c r="B62" s="33">
        <v>0.95</v>
      </c>
    </row>
    <row r="63" spans="1:2" x14ac:dyDescent="0.25">
      <c r="A63" s="31">
        <v>52</v>
      </c>
      <c r="B63" s="33">
        <v>0.95</v>
      </c>
    </row>
    <row r="64" spans="1:2" x14ac:dyDescent="0.25">
      <c r="A64" s="31">
        <v>53</v>
      </c>
      <c r="B64" s="33">
        <v>0.95</v>
      </c>
    </row>
    <row r="65" spans="1:2" x14ac:dyDescent="0.25">
      <c r="A65" s="31">
        <v>54</v>
      </c>
      <c r="B65" s="33">
        <v>0.95</v>
      </c>
    </row>
    <row r="66" spans="1:2" x14ac:dyDescent="0.25">
      <c r="A66" s="31">
        <v>55</v>
      </c>
      <c r="B66" s="33">
        <v>0.95</v>
      </c>
    </row>
    <row r="67" spans="1:2" x14ac:dyDescent="0.25">
      <c r="A67" s="31">
        <v>56</v>
      </c>
      <c r="B67" s="33">
        <v>0.95</v>
      </c>
    </row>
    <row r="68" spans="1:2" x14ac:dyDescent="0.25">
      <c r="A68" s="31">
        <v>57</v>
      </c>
      <c r="B68" s="33">
        <v>0.95</v>
      </c>
    </row>
    <row r="69" spans="1:2" x14ac:dyDescent="0.25">
      <c r="A69" s="31">
        <v>58</v>
      </c>
      <c r="B69" s="33">
        <v>0.96</v>
      </c>
    </row>
    <row r="70" spans="1:2" x14ac:dyDescent="0.25">
      <c r="A70" s="31">
        <v>59</v>
      </c>
      <c r="B70" s="33">
        <v>0.96</v>
      </c>
    </row>
    <row r="71" spans="1:2" x14ac:dyDescent="0.25">
      <c r="A71" s="31">
        <v>60</v>
      </c>
      <c r="B71" s="33">
        <v>0.96</v>
      </c>
    </row>
    <row r="72" spans="1:2" x14ac:dyDescent="0.25">
      <c r="A72" s="31">
        <v>61</v>
      </c>
      <c r="B72" s="33">
        <v>0.96</v>
      </c>
    </row>
    <row r="73" spans="1:2" x14ac:dyDescent="0.25">
      <c r="A73" s="31">
        <v>62</v>
      </c>
      <c r="B73" s="33">
        <v>0.96</v>
      </c>
    </row>
    <row r="74" spans="1:2" x14ac:dyDescent="0.25">
      <c r="A74" s="31">
        <v>63</v>
      </c>
      <c r="B74" s="33">
        <v>0.96</v>
      </c>
    </row>
    <row r="75" spans="1:2" x14ac:dyDescent="0.25">
      <c r="A75" s="31">
        <v>64</v>
      </c>
      <c r="B75" s="33">
        <v>0.96</v>
      </c>
    </row>
    <row r="76" spans="1:2" x14ac:dyDescent="0.25">
      <c r="A76" s="31">
        <v>65</v>
      </c>
      <c r="B76" s="33" t="s">
        <v>504</v>
      </c>
    </row>
    <row r="77" spans="1:2" x14ac:dyDescent="0.25">
      <c r="A77" s="31">
        <v>66</v>
      </c>
      <c r="B77" s="33" t="s">
        <v>504</v>
      </c>
    </row>
    <row r="78" spans="1:2" x14ac:dyDescent="0.25">
      <c r="A78" s="31">
        <v>67</v>
      </c>
      <c r="B78" s="33" t="s">
        <v>504</v>
      </c>
    </row>
  </sheetData>
  <sheetProtection algorithmName="SHA-512" hashValue="0ASwuvl9PzXEK1vTHMvAPmRKdJ3Gf7Bl3l1xDsv3niKxAeG99pHmNywoNXhdkMB93JJDmiNbiwydfo5hoYLufQ==" saltValue="Y4+QMW8eZRAYtYczhD0sxQ==" spinCount="100000" sheet="1" objects="1" scenarios="1"/>
  <conditionalFormatting sqref="A6:A21">
    <cfRule type="expression" dxfId="113" priority="5" stopIfTrue="1">
      <formula>MOD(ROW(),2)=0</formula>
    </cfRule>
    <cfRule type="expression" dxfId="112" priority="6" stopIfTrue="1">
      <formula>MOD(ROW(),2)&lt;&gt;0</formula>
    </cfRule>
  </conditionalFormatting>
  <conditionalFormatting sqref="A26:A78">
    <cfRule type="expression" dxfId="111" priority="3" stopIfTrue="1">
      <formula>MOD(ROW(),2)=0</formula>
    </cfRule>
    <cfRule type="expression" dxfId="110" priority="4" stopIfTrue="1">
      <formula>MOD(ROW(),2)&lt;&gt;0</formula>
    </cfRule>
  </conditionalFormatting>
  <conditionalFormatting sqref="B6:B21">
    <cfRule type="expression" dxfId="109" priority="7" stopIfTrue="1">
      <formula>MOD(ROW(),2)=0</formula>
    </cfRule>
    <cfRule type="expression" dxfId="108" priority="8" stopIfTrue="1">
      <formula>MOD(ROW(),2)&lt;&gt;0</formula>
    </cfRule>
  </conditionalFormatting>
  <conditionalFormatting sqref="B26:B78">
    <cfRule type="expression" dxfId="107" priority="1" stopIfTrue="1">
      <formula>MOD(ROW(),2)=0</formula>
    </cfRule>
    <cfRule type="expression" dxfId="106" priority="2" stopIfTrue="1">
      <formula>MOD(ROW(),2)&lt;&gt;0</formula>
    </cfRule>
  </conditionalFormatting>
  <pageMargins left="0.7" right="0.7" top="0.75" bottom="0.75" header="0.3" footer="0.3"/>
  <tableParts count="1">
    <tablePart r:id="rId1"/>
  </tablePart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CFAC-C10D-4E0B-A47A-23B9DED80846}">
  <sheetPr codeName="Sheet120"/>
  <dimension ref="A1:B79"/>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Buy-out - x-723</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453</v>
      </c>
    </row>
    <row r="10" spans="1:2" x14ac:dyDescent="0.25">
      <c r="A10" s="56" t="s">
        <v>6</v>
      </c>
      <c r="B10" s="63" t="s">
        <v>457</v>
      </c>
    </row>
    <row r="11" spans="1:2" x14ac:dyDescent="0.25">
      <c r="A11" s="56" t="s">
        <v>163</v>
      </c>
      <c r="B11" s="63" t="s">
        <v>253</v>
      </c>
    </row>
    <row r="12" spans="1:2" ht="39.6" x14ac:dyDescent="0.25">
      <c r="A12" s="56" t="s">
        <v>164</v>
      </c>
      <c r="B12" s="63" t="s">
        <v>458</v>
      </c>
    </row>
    <row r="13" spans="1:2" x14ac:dyDescent="0.25">
      <c r="A13" s="56" t="s">
        <v>496</v>
      </c>
      <c r="B13" s="63">
        <v>0</v>
      </c>
    </row>
    <row r="14" spans="1:2" x14ac:dyDescent="0.25">
      <c r="A14" s="56" t="s">
        <v>166</v>
      </c>
      <c r="B14" s="63">
        <v>723</v>
      </c>
    </row>
    <row r="15" spans="1:2" x14ac:dyDescent="0.25">
      <c r="A15" s="56" t="s">
        <v>497</v>
      </c>
      <c r="B15" s="63" t="s">
        <v>600</v>
      </c>
    </row>
    <row r="16" spans="1:2" x14ac:dyDescent="0.25">
      <c r="A16" s="56" t="s">
        <v>168</v>
      </c>
      <c r="B16" s="63" t="s">
        <v>459</v>
      </c>
    </row>
    <row r="17" spans="1:2" x14ac:dyDescent="0.25">
      <c r="A17" s="62" t="s">
        <v>499</v>
      </c>
      <c r="B17" s="63"/>
    </row>
    <row r="18" spans="1:2" x14ac:dyDescent="0.25">
      <c r="A18" s="56" t="s">
        <v>170</v>
      </c>
      <c r="B18" s="65">
        <v>45216</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ht="39.6" x14ac:dyDescent="0.25">
      <c r="A26" s="30" t="s">
        <v>601</v>
      </c>
      <c r="B26" s="30" t="s">
        <v>602</v>
      </c>
    </row>
    <row r="27" spans="1:2" x14ac:dyDescent="0.25">
      <c r="A27" s="31">
        <v>0</v>
      </c>
      <c r="B27" s="37">
        <v>0</v>
      </c>
    </row>
    <row r="28" spans="1:2" x14ac:dyDescent="0.25">
      <c r="A28" s="31">
        <v>1</v>
      </c>
      <c r="B28" s="37">
        <v>1.7999999999999999E-2</v>
      </c>
    </row>
    <row r="29" spans="1:2" x14ac:dyDescent="0.25">
      <c r="A29" s="31">
        <v>2</v>
      </c>
      <c r="B29" s="37">
        <v>3.5999999999999997E-2</v>
      </c>
    </row>
    <row r="30" spans="1:2" x14ac:dyDescent="0.25">
      <c r="A30" s="31">
        <v>3</v>
      </c>
      <c r="B30" s="37">
        <v>5.5E-2</v>
      </c>
    </row>
    <row r="31" spans="1:2" x14ac:dyDescent="0.25">
      <c r="A31" s="31">
        <v>4</v>
      </c>
      <c r="B31" s="37">
        <v>7.4999999999999997E-2</v>
      </c>
    </row>
    <row r="32" spans="1:2" x14ac:dyDescent="0.25">
      <c r="A32" s="31">
        <v>5</v>
      </c>
      <c r="B32" s="37">
        <v>9.5000000000000001E-2</v>
      </c>
    </row>
    <row r="33" spans="1:2" x14ac:dyDescent="0.25">
      <c r="A33" s="31">
        <v>6</v>
      </c>
      <c r="B33" s="37">
        <v>0.11600000000000001</v>
      </c>
    </row>
    <row r="34" spans="1:2" x14ac:dyDescent="0.25">
      <c r="A34" s="31">
        <v>7</v>
      </c>
      <c r="B34" s="37">
        <v>0.13800000000000001</v>
      </c>
    </row>
    <row r="35" spans="1:2" x14ac:dyDescent="0.25">
      <c r="A35" s="31">
        <v>8</v>
      </c>
      <c r="B35" s="37">
        <v>0.16</v>
      </c>
    </row>
    <row r="36" spans="1:2" x14ac:dyDescent="0.25">
      <c r="A36" s="31">
        <v>9</v>
      </c>
      <c r="B36" s="37">
        <v>0.184</v>
      </c>
    </row>
    <row r="37" spans="1:2" x14ac:dyDescent="0.25">
      <c r="A37" s="31">
        <v>10</v>
      </c>
      <c r="B37" s="37">
        <v>0.20699999999999999</v>
      </c>
    </row>
    <row r="38" spans="1:2" x14ac:dyDescent="0.25">
      <c r="A38" s="31">
        <v>11</v>
      </c>
      <c r="B38" s="37">
        <v>0.23200000000000001</v>
      </c>
    </row>
    <row r="39" spans="1:2" x14ac:dyDescent="0.25">
      <c r="A39" s="31">
        <v>12</v>
      </c>
      <c r="B39" s="37">
        <v>0.25700000000000001</v>
      </c>
    </row>
    <row r="40" spans="1:2" x14ac:dyDescent="0.25">
      <c r="A40" s="31">
        <v>13</v>
      </c>
      <c r="B40" s="37">
        <v>0.28399999999999997</v>
      </c>
    </row>
    <row r="41" spans="1:2" x14ac:dyDescent="0.25">
      <c r="A41" s="31">
        <v>14</v>
      </c>
      <c r="B41" s="37">
        <v>0.311</v>
      </c>
    </row>
    <row r="42" spans="1:2" x14ac:dyDescent="0.25">
      <c r="A42" s="31">
        <v>15</v>
      </c>
      <c r="B42" s="37">
        <v>0.33800000000000002</v>
      </c>
    </row>
    <row r="43" spans="1:2" x14ac:dyDescent="0.25">
      <c r="A43" s="31">
        <v>16</v>
      </c>
      <c r="B43" s="37">
        <v>0.36699999999999999</v>
      </c>
    </row>
    <row r="44" spans="1:2" x14ac:dyDescent="0.25">
      <c r="A44" s="31">
        <v>17</v>
      </c>
      <c r="B44" s="37">
        <v>0.39700000000000002</v>
      </c>
    </row>
    <row r="45" spans="1:2" x14ac:dyDescent="0.25">
      <c r="A45" s="31">
        <v>18</v>
      </c>
      <c r="B45" s="37">
        <v>0.42699999999999999</v>
      </c>
    </row>
    <row r="46" spans="1:2" x14ac:dyDescent="0.25">
      <c r="A46" s="31">
        <v>19</v>
      </c>
      <c r="B46" s="37">
        <v>0.45900000000000002</v>
      </c>
    </row>
    <row r="47" spans="1:2" x14ac:dyDescent="0.25">
      <c r="A47" s="31">
        <v>20</v>
      </c>
      <c r="B47" s="37">
        <v>0.49099999999999999</v>
      </c>
    </row>
    <row r="48" spans="1:2" x14ac:dyDescent="0.25">
      <c r="A48" s="31">
        <v>21</v>
      </c>
      <c r="B48" s="37">
        <v>0.52400000000000002</v>
      </c>
    </row>
    <row r="49" spans="1:2" x14ac:dyDescent="0.25">
      <c r="A49" s="31">
        <v>22</v>
      </c>
      <c r="B49" s="37">
        <v>0.55900000000000005</v>
      </c>
    </row>
    <row r="50" spans="1:2" x14ac:dyDescent="0.25">
      <c r="A50" s="31">
        <v>23</v>
      </c>
      <c r="B50" s="37">
        <v>0.59399999999999997</v>
      </c>
    </row>
    <row r="51" spans="1:2" x14ac:dyDescent="0.25">
      <c r="A51" s="31">
        <v>24</v>
      </c>
      <c r="B51" s="37">
        <v>0.63</v>
      </c>
    </row>
    <row r="52" spans="1:2" x14ac:dyDescent="0.25">
      <c r="A52" s="31">
        <v>25</v>
      </c>
      <c r="B52" s="37">
        <v>0.66800000000000004</v>
      </c>
    </row>
    <row r="53" spans="1:2" x14ac:dyDescent="0.25">
      <c r="A53" s="31">
        <v>26</v>
      </c>
      <c r="B53" s="37">
        <v>0.70599999999999996</v>
      </c>
    </row>
    <row r="54" spans="1:2" x14ac:dyDescent="0.25">
      <c r="A54" s="31">
        <v>27</v>
      </c>
      <c r="B54" s="37">
        <v>0.746</v>
      </c>
    </row>
    <row r="55" spans="1:2" x14ac:dyDescent="0.25">
      <c r="A55" s="31">
        <v>28</v>
      </c>
      <c r="B55" s="37">
        <v>0.78700000000000003</v>
      </c>
    </row>
    <row r="56" spans="1:2" x14ac:dyDescent="0.25">
      <c r="A56" s="31">
        <v>29</v>
      </c>
      <c r="B56" s="37">
        <v>0.82799999999999996</v>
      </c>
    </row>
    <row r="57" spans="1:2" x14ac:dyDescent="0.25">
      <c r="A57" s="31">
        <v>30</v>
      </c>
      <c r="B57" s="37">
        <v>0.872</v>
      </c>
    </row>
    <row r="58" spans="1:2" x14ac:dyDescent="0.25">
      <c r="A58" s="31">
        <v>31</v>
      </c>
      <c r="B58" s="37">
        <v>0.91600000000000004</v>
      </c>
    </row>
    <row r="59" spans="1:2" x14ac:dyDescent="0.25">
      <c r="A59" s="31">
        <v>32</v>
      </c>
      <c r="B59" s="37">
        <v>0.96199999999999997</v>
      </c>
    </row>
    <row r="60" spans="1:2" x14ac:dyDescent="0.25">
      <c r="A60" s="31">
        <v>33</v>
      </c>
      <c r="B60" s="37">
        <v>1.008</v>
      </c>
    </row>
    <row r="61" spans="1:2" x14ac:dyDescent="0.25">
      <c r="A61" s="31">
        <v>34</v>
      </c>
      <c r="B61" s="37">
        <v>1.0569999999999999</v>
      </c>
    </row>
    <row r="62" spans="1:2" x14ac:dyDescent="0.25">
      <c r="A62" s="31">
        <v>35</v>
      </c>
      <c r="B62" s="37">
        <v>1.1060000000000001</v>
      </c>
    </row>
    <row r="63" spans="1:2" x14ac:dyDescent="0.25">
      <c r="A63" s="31">
        <v>36</v>
      </c>
      <c r="B63" s="37">
        <v>1.157</v>
      </c>
    </row>
    <row r="64" spans="1:2" x14ac:dyDescent="0.25">
      <c r="A64" s="31">
        <v>37</v>
      </c>
      <c r="B64" s="37">
        <v>1.21</v>
      </c>
    </row>
    <row r="65" spans="1:2" x14ac:dyDescent="0.25">
      <c r="A65" s="31">
        <v>38</v>
      </c>
      <c r="B65" s="37">
        <v>1.2629999999999999</v>
      </c>
    </row>
    <row r="66" spans="1:2" x14ac:dyDescent="0.25">
      <c r="A66" s="31">
        <v>39</v>
      </c>
      <c r="B66" s="37">
        <v>1.319</v>
      </c>
    </row>
    <row r="67" spans="1:2" x14ac:dyDescent="0.25">
      <c r="A67" s="31">
        <v>40</v>
      </c>
      <c r="B67" s="37">
        <v>1.375</v>
      </c>
    </row>
    <row r="68" spans="1:2" x14ac:dyDescent="0.25">
      <c r="A68" s="31">
        <v>41</v>
      </c>
      <c r="B68" s="37">
        <v>1.4339999999999999</v>
      </c>
    </row>
    <row r="69" spans="1:2" x14ac:dyDescent="0.25">
      <c r="A69" s="31">
        <v>42</v>
      </c>
      <c r="B69" s="37">
        <v>1.494</v>
      </c>
    </row>
    <row r="70" spans="1:2" x14ac:dyDescent="0.25">
      <c r="A70" s="31">
        <v>43</v>
      </c>
      <c r="B70" s="37">
        <v>1.5549999999999999</v>
      </c>
    </row>
    <row r="71" spans="1:2" x14ac:dyDescent="0.25">
      <c r="A71" s="31">
        <v>44</v>
      </c>
      <c r="B71" s="37">
        <v>1.619</v>
      </c>
    </row>
    <row r="72" spans="1:2" x14ac:dyDescent="0.25">
      <c r="A72" s="31">
        <v>45</v>
      </c>
      <c r="B72" s="37">
        <v>1.6830000000000001</v>
      </c>
    </row>
    <row r="73" spans="1:2" x14ac:dyDescent="0.25">
      <c r="A73" s="31">
        <v>46</v>
      </c>
      <c r="B73" s="37">
        <v>1.75</v>
      </c>
    </row>
    <row r="74" spans="1:2" x14ac:dyDescent="0.25">
      <c r="A74" s="31">
        <v>47</v>
      </c>
      <c r="B74" s="37">
        <v>1.819</v>
      </c>
    </row>
    <row r="75" spans="1:2" x14ac:dyDescent="0.25">
      <c r="A75" s="31">
        <v>48</v>
      </c>
      <c r="B75" s="37">
        <v>1.889</v>
      </c>
    </row>
    <row r="76" spans="1:2" x14ac:dyDescent="0.25">
      <c r="A76" s="31">
        <v>49</v>
      </c>
      <c r="B76" s="37">
        <v>1.9610000000000001</v>
      </c>
    </row>
    <row r="77" spans="1:2" x14ac:dyDescent="0.25">
      <c r="A77" s="31">
        <v>50</v>
      </c>
      <c r="B77" s="37">
        <v>2.0350000000000001</v>
      </c>
    </row>
    <row r="78" spans="1:2" x14ac:dyDescent="0.25">
      <c r="A78" s="31">
        <v>51</v>
      </c>
      <c r="B78" s="37">
        <v>2.1110000000000002</v>
      </c>
    </row>
    <row r="79" spans="1:2" x14ac:dyDescent="0.25">
      <c r="A79" s="31">
        <v>52</v>
      </c>
      <c r="B79" s="37">
        <v>2.1890000000000001</v>
      </c>
    </row>
  </sheetData>
  <sheetProtection algorithmName="SHA-512" hashValue="OGHECxrtbSTJV7vZ6qVFPG4DmMmQ7mzDFwp3f366f6DLXtdfyAHcSRl6K9RQuUu1tap4VhAQaLH35O9wusRqnw==" saltValue="Q6igBWBBcVNPJUZYWKBDUw==" spinCount="100000" sheet="1" objects="1" scenarios="1"/>
  <conditionalFormatting sqref="A6:A21">
    <cfRule type="expression" dxfId="105" priority="5" stopIfTrue="1">
      <formula>MOD(ROW(),2)=0</formula>
    </cfRule>
    <cfRule type="expression" dxfId="104" priority="6" stopIfTrue="1">
      <formula>MOD(ROW(),2)&lt;&gt;0</formula>
    </cfRule>
  </conditionalFormatting>
  <conditionalFormatting sqref="A26:A79">
    <cfRule type="expression" dxfId="103" priority="3" stopIfTrue="1">
      <formula>MOD(ROW(),2)=0</formula>
    </cfRule>
    <cfRule type="expression" dxfId="102" priority="4" stopIfTrue="1">
      <formula>MOD(ROW(),2)&lt;&gt;0</formula>
    </cfRule>
  </conditionalFormatting>
  <conditionalFormatting sqref="B6:B21">
    <cfRule type="expression" dxfId="101" priority="7" stopIfTrue="1">
      <formula>MOD(ROW(),2)=0</formula>
    </cfRule>
    <cfRule type="expression" dxfId="100" priority="8" stopIfTrue="1">
      <formula>MOD(ROW(),2)&lt;&gt;0</formula>
    </cfRule>
  </conditionalFormatting>
  <conditionalFormatting sqref="B26:B79">
    <cfRule type="expression" dxfId="99" priority="1" stopIfTrue="1">
      <formula>MOD(ROW(),2)=0</formula>
    </cfRule>
    <cfRule type="expression" dxfId="98" priority="2" stopIfTrue="1">
      <formula>MOD(ROW(),2)&lt;&gt;0</formula>
    </cfRule>
  </conditionalFormatting>
  <pageMargins left="0.7" right="0.7" top="0.75" bottom="0.75" header="0.3" footer="0.3"/>
  <tableParts count="1">
    <tablePart r:id="rId1"/>
  </tablePart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91857-3878-4D91-A782-FB36C44E4D0C}">
  <sheetPr codeName="Sheet121"/>
  <dimension ref="A1:C78"/>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Faster accrual - x-724</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460</v>
      </c>
      <c r="C9" s="63"/>
    </row>
    <row r="10" spans="1:3" ht="26.4" x14ac:dyDescent="0.25">
      <c r="A10" s="56" t="s">
        <v>6</v>
      </c>
      <c r="B10" s="63" t="s">
        <v>461</v>
      </c>
      <c r="C10" s="63"/>
    </row>
    <row r="11" spans="1:3" x14ac:dyDescent="0.25">
      <c r="A11" s="56" t="s">
        <v>163</v>
      </c>
      <c r="B11" s="63" t="s">
        <v>253</v>
      </c>
      <c r="C11" s="63"/>
    </row>
    <row r="12" spans="1:3" x14ac:dyDescent="0.25">
      <c r="A12" s="56" t="s">
        <v>164</v>
      </c>
      <c r="B12" s="63" t="s">
        <v>462</v>
      </c>
      <c r="C12" s="63"/>
    </row>
    <row r="13" spans="1:3" x14ac:dyDescent="0.25">
      <c r="A13" s="56" t="s">
        <v>496</v>
      </c>
      <c r="B13" s="63">
        <v>0</v>
      </c>
      <c r="C13" s="63"/>
    </row>
    <row r="14" spans="1:3" x14ac:dyDescent="0.25">
      <c r="A14" s="56" t="s">
        <v>166</v>
      </c>
      <c r="B14" s="63">
        <v>724</v>
      </c>
      <c r="C14" s="63"/>
    </row>
    <row r="15" spans="1:3" x14ac:dyDescent="0.25">
      <c r="A15" s="56" t="s">
        <v>497</v>
      </c>
      <c r="B15" s="63" t="s">
        <v>603</v>
      </c>
      <c r="C15" s="63"/>
    </row>
    <row r="16" spans="1:3" x14ac:dyDescent="0.25">
      <c r="A16" s="56" t="s">
        <v>168</v>
      </c>
      <c r="B16" s="63" t="s">
        <v>463</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66" x14ac:dyDescent="0.25">
      <c r="A26" s="30" t="s">
        <v>501</v>
      </c>
      <c r="B26" s="30" t="s">
        <v>604</v>
      </c>
      <c r="C26" s="30" t="s">
        <v>605</v>
      </c>
    </row>
    <row r="27" spans="1:3" x14ac:dyDescent="0.25">
      <c r="A27" s="31">
        <v>16</v>
      </c>
      <c r="B27" s="33">
        <v>9.25</v>
      </c>
      <c r="C27" s="33">
        <v>0.27</v>
      </c>
    </row>
    <row r="28" spans="1:3" x14ac:dyDescent="0.25">
      <c r="A28" s="31">
        <v>17</v>
      </c>
      <c r="B28" s="33">
        <v>9.25</v>
      </c>
      <c r="C28" s="33">
        <v>0.27</v>
      </c>
    </row>
    <row r="29" spans="1:3" x14ac:dyDescent="0.25">
      <c r="A29" s="31">
        <v>18</v>
      </c>
      <c r="B29" s="33">
        <v>9.26</v>
      </c>
      <c r="C29" s="33">
        <v>0.27</v>
      </c>
    </row>
    <row r="30" spans="1:3" x14ac:dyDescent="0.25">
      <c r="A30" s="31">
        <v>19</v>
      </c>
      <c r="B30" s="33">
        <v>9.26</v>
      </c>
      <c r="C30" s="33">
        <v>0.27</v>
      </c>
    </row>
    <row r="31" spans="1:3" x14ac:dyDescent="0.25">
      <c r="A31" s="31">
        <v>20</v>
      </c>
      <c r="B31" s="33">
        <v>9.25</v>
      </c>
      <c r="C31" s="33">
        <v>0.27</v>
      </c>
    </row>
    <row r="32" spans="1:3" x14ac:dyDescent="0.25">
      <c r="A32" s="31">
        <v>21</v>
      </c>
      <c r="B32" s="33">
        <v>9.24</v>
      </c>
      <c r="C32" s="33">
        <v>0.27</v>
      </c>
    </row>
    <row r="33" spans="1:3" x14ac:dyDescent="0.25">
      <c r="A33" s="31">
        <v>22</v>
      </c>
      <c r="B33" s="33">
        <v>9.23</v>
      </c>
      <c r="C33" s="33">
        <v>0.27</v>
      </c>
    </row>
    <row r="34" spans="1:3" x14ac:dyDescent="0.25">
      <c r="A34" s="31">
        <v>23</v>
      </c>
      <c r="B34" s="33">
        <v>9.2200000000000006</v>
      </c>
      <c r="C34" s="33">
        <v>0.27</v>
      </c>
    </row>
    <row r="35" spans="1:3" x14ac:dyDescent="0.25">
      <c r="A35" s="31">
        <v>24</v>
      </c>
      <c r="B35" s="33">
        <v>9.2200000000000006</v>
      </c>
      <c r="C35" s="33">
        <v>0.27</v>
      </c>
    </row>
    <row r="36" spans="1:3" x14ac:dyDescent="0.25">
      <c r="A36" s="31">
        <v>25</v>
      </c>
      <c r="B36" s="33">
        <v>9.2100000000000009</v>
      </c>
      <c r="C36" s="33">
        <v>0.27</v>
      </c>
    </row>
    <row r="37" spans="1:3" x14ac:dyDescent="0.25">
      <c r="A37" s="31">
        <v>26</v>
      </c>
      <c r="B37" s="33">
        <v>9.1999999999999993</v>
      </c>
      <c r="C37" s="33">
        <v>0.27</v>
      </c>
    </row>
    <row r="38" spans="1:3" x14ac:dyDescent="0.25">
      <c r="A38" s="31">
        <v>27</v>
      </c>
      <c r="B38" s="33">
        <v>9.19</v>
      </c>
      <c r="C38" s="33">
        <v>0.27</v>
      </c>
    </row>
    <row r="39" spans="1:3" x14ac:dyDescent="0.25">
      <c r="A39" s="31">
        <v>28</v>
      </c>
      <c r="B39" s="33">
        <v>9.18</v>
      </c>
      <c r="C39" s="33">
        <v>0.27</v>
      </c>
    </row>
    <row r="40" spans="1:3" x14ac:dyDescent="0.25">
      <c r="A40" s="31">
        <v>29</v>
      </c>
      <c r="B40" s="33">
        <v>9.17</v>
      </c>
      <c r="C40" s="33">
        <v>0.27</v>
      </c>
    </row>
    <row r="41" spans="1:3" x14ac:dyDescent="0.25">
      <c r="A41" s="31">
        <v>30</v>
      </c>
      <c r="B41" s="33">
        <v>9.16</v>
      </c>
      <c r="C41" s="33">
        <v>0.27</v>
      </c>
    </row>
    <row r="42" spans="1:3" x14ac:dyDescent="0.25">
      <c r="A42" s="31">
        <v>31</v>
      </c>
      <c r="B42" s="33">
        <v>9.15</v>
      </c>
      <c r="C42" s="33">
        <v>0.27</v>
      </c>
    </row>
    <row r="43" spans="1:3" x14ac:dyDescent="0.25">
      <c r="A43" s="31">
        <v>32</v>
      </c>
      <c r="B43" s="33">
        <v>9.14</v>
      </c>
      <c r="C43" s="33">
        <v>0.27</v>
      </c>
    </row>
    <row r="44" spans="1:3" x14ac:dyDescent="0.25">
      <c r="A44" s="31">
        <v>33</v>
      </c>
      <c r="B44" s="33">
        <v>9.1300000000000008</v>
      </c>
      <c r="C44" s="33">
        <v>0.27</v>
      </c>
    </row>
    <row r="45" spans="1:3" x14ac:dyDescent="0.25">
      <c r="A45" s="31">
        <v>34</v>
      </c>
      <c r="B45" s="33">
        <v>9.1199999999999992</v>
      </c>
      <c r="C45" s="33">
        <v>0.27</v>
      </c>
    </row>
    <row r="46" spans="1:3" x14ac:dyDescent="0.25">
      <c r="A46" s="31">
        <v>35</v>
      </c>
      <c r="B46" s="33">
        <v>9.11</v>
      </c>
      <c r="C46" s="33">
        <v>0.27</v>
      </c>
    </row>
    <row r="47" spans="1:3" x14ac:dyDescent="0.25">
      <c r="A47" s="31">
        <v>36</v>
      </c>
      <c r="B47" s="33">
        <v>9.1</v>
      </c>
      <c r="C47" s="33">
        <v>0.27</v>
      </c>
    </row>
    <row r="48" spans="1:3" x14ac:dyDescent="0.25">
      <c r="A48" s="31">
        <v>37</v>
      </c>
      <c r="B48" s="33">
        <v>9.09</v>
      </c>
      <c r="C48" s="33">
        <v>0.27</v>
      </c>
    </row>
    <row r="49" spans="1:3" x14ac:dyDescent="0.25">
      <c r="A49" s="31">
        <v>38</v>
      </c>
      <c r="B49" s="33">
        <v>9.08</v>
      </c>
      <c r="C49" s="33">
        <v>0.27</v>
      </c>
    </row>
    <row r="50" spans="1:3" x14ac:dyDescent="0.25">
      <c r="A50" s="31">
        <v>39</v>
      </c>
      <c r="B50" s="33">
        <v>9.07</v>
      </c>
      <c r="C50" s="33">
        <v>0.27</v>
      </c>
    </row>
    <row r="51" spans="1:3" x14ac:dyDescent="0.25">
      <c r="A51" s="31">
        <v>40</v>
      </c>
      <c r="B51" s="33">
        <v>9.06</v>
      </c>
      <c r="C51" s="33">
        <v>0.28000000000000003</v>
      </c>
    </row>
    <row r="52" spans="1:3" x14ac:dyDescent="0.25">
      <c r="A52" s="31">
        <v>41</v>
      </c>
      <c r="B52" s="33">
        <v>9.0500000000000007</v>
      </c>
      <c r="C52" s="33">
        <v>0.28000000000000003</v>
      </c>
    </row>
    <row r="53" spans="1:3" x14ac:dyDescent="0.25">
      <c r="A53" s="31">
        <v>42</v>
      </c>
      <c r="B53" s="33">
        <v>9.0399999999999991</v>
      </c>
      <c r="C53" s="33">
        <v>0.28000000000000003</v>
      </c>
    </row>
    <row r="54" spans="1:3" x14ac:dyDescent="0.25">
      <c r="A54" s="31">
        <v>43</v>
      </c>
      <c r="B54" s="33">
        <v>9.0299999999999994</v>
      </c>
      <c r="C54" s="33">
        <v>0.28000000000000003</v>
      </c>
    </row>
    <row r="55" spans="1:3" x14ac:dyDescent="0.25">
      <c r="A55" s="31">
        <v>44</v>
      </c>
      <c r="B55" s="33">
        <v>9.02</v>
      </c>
      <c r="C55" s="33">
        <v>0.28000000000000003</v>
      </c>
    </row>
    <row r="56" spans="1:3" x14ac:dyDescent="0.25">
      <c r="A56" s="31">
        <v>45</v>
      </c>
      <c r="B56" s="33">
        <v>9.01</v>
      </c>
      <c r="C56" s="33">
        <v>0.28000000000000003</v>
      </c>
    </row>
    <row r="57" spans="1:3" x14ac:dyDescent="0.25">
      <c r="A57" s="31">
        <v>46</v>
      </c>
      <c r="B57" s="33">
        <v>9</v>
      </c>
      <c r="C57" s="33">
        <v>0.28000000000000003</v>
      </c>
    </row>
    <row r="58" spans="1:3" x14ac:dyDescent="0.25">
      <c r="A58" s="31">
        <v>47</v>
      </c>
      <c r="B58" s="33">
        <v>9.0500000000000007</v>
      </c>
      <c r="C58" s="33">
        <v>0.28000000000000003</v>
      </c>
    </row>
    <row r="59" spans="1:3" x14ac:dyDescent="0.25">
      <c r="A59" s="31">
        <v>48</v>
      </c>
      <c r="B59" s="33">
        <v>9.11</v>
      </c>
      <c r="C59" s="33">
        <v>0.28000000000000003</v>
      </c>
    </row>
    <row r="60" spans="1:3" x14ac:dyDescent="0.25">
      <c r="A60" s="31">
        <v>49</v>
      </c>
      <c r="B60" s="33">
        <v>9.17</v>
      </c>
      <c r="C60" s="33">
        <v>0.28000000000000003</v>
      </c>
    </row>
    <row r="61" spans="1:3" x14ac:dyDescent="0.25">
      <c r="A61" s="31">
        <v>50</v>
      </c>
      <c r="B61" s="33">
        <v>9.23</v>
      </c>
      <c r="C61" s="33">
        <v>0.28000000000000003</v>
      </c>
    </row>
    <row r="62" spans="1:3" x14ac:dyDescent="0.25">
      <c r="A62" s="31">
        <v>51</v>
      </c>
      <c r="B62" s="33">
        <v>9.2100000000000009</v>
      </c>
      <c r="C62" s="33">
        <v>0.28000000000000003</v>
      </c>
    </row>
    <row r="63" spans="1:3" x14ac:dyDescent="0.25">
      <c r="A63" s="31">
        <v>52</v>
      </c>
      <c r="B63" s="33">
        <v>9.1999999999999993</v>
      </c>
      <c r="C63" s="33">
        <v>0.28000000000000003</v>
      </c>
    </row>
    <row r="64" spans="1:3" x14ac:dyDescent="0.25">
      <c r="A64" s="31">
        <v>53</v>
      </c>
      <c r="B64" s="33">
        <v>9.19</v>
      </c>
      <c r="C64" s="33">
        <v>0.28999999999999998</v>
      </c>
    </row>
    <row r="65" spans="1:3" x14ac:dyDescent="0.25">
      <c r="A65" s="31">
        <v>54</v>
      </c>
      <c r="B65" s="33">
        <v>9.18</v>
      </c>
      <c r="C65" s="33">
        <v>0.28999999999999998</v>
      </c>
    </row>
    <row r="66" spans="1:3" x14ac:dyDescent="0.25">
      <c r="A66" s="31">
        <v>55</v>
      </c>
      <c r="B66" s="33">
        <v>9.16</v>
      </c>
      <c r="C66" s="33">
        <v>0.28999999999999998</v>
      </c>
    </row>
    <row r="67" spans="1:3" x14ac:dyDescent="0.25">
      <c r="A67" s="31">
        <v>56</v>
      </c>
      <c r="B67" s="33">
        <v>9.15</v>
      </c>
      <c r="C67" s="33">
        <v>0.28999999999999998</v>
      </c>
    </row>
    <row r="68" spans="1:3" x14ac:dyDescent="0.25">
      <c r="A68" s="31">
        <v>57</v>
      </c>
      <c r="B68" s="33">
        <v>9.14</v>
      </c>
      <c r="C68" s="33">
        <v>0.28999999999999998</v>
      </c>
    </row>
    <row r="69" spans="1:3" x14ac:dyDescent="0.25">
      <c r="A69" s="31">
        <v>58</v>
      </c>
      <c r="B69" s="33">
        <v>9.1300000000000008</v>
      </c>
      <c r="C69" s="33">
        <v>0.28999999999999998</v>
      </c>
    </row>
    <row r="70" spans="1:3" x14ac:dyDescent="0.25">
      <c r="A70" s="31">
        <v>59</v>
      </c>
      <c r="B70" s="33">
        <v>9.1199999999999992</v>
      </c>
      <c r="C70" s="33">
        <v>0.3</v>
      </c>
    </row>
    <row r="71" spans="1:3" x14ac:dyDescent="0.25">
      <c r="A71" s="31">
        <v>60</v>
      </c>
      <c r="B71" s="33">
        <v>9.11</v>
      </c>
      <c r="C71" s="33">
        <v>0.3</v>
      </c>
    </row>
    <row r="72" spans="1:3" x14ac:dyDescent="0.25">
      <c r="A72" s="31">
        <v>61</v>
      </c>
      <c r="B72" s="33">
        <v>9.11</v>
      </c>
      <c r="C72" s="33">
        <v>0.3</v>
      </c>
    </row>
    <row r="73" spans="1:3" x14ac:dyDescent="0.25">
      <c r="A73" s="31">
        <v>62</v>
      </c>
      <c r="B73" s="33">
        <v>9.1</v>
      </c>
      <c r="C73" s="33">
        <v>0.3</v>
      </c>
    </row>
    <row r="74" spans="1:3" x14ac:dyDescent="0.25">
      <c r="A74" s="31">
        <v>63</v>
      </c>
      <c r="B74" s="33">
        <v>9.1</v>
      </c>
      <c r="C74" s="33">
        <v>0.31</v>
      </c>
    </row>
    <row r="75" spans="1:3" x14ac:dyDescent="0.25">
      <c r="A75" s="31">
        <v>64</v>
      </c>
      <c r="B75" s="33">
        <v>9.18</v>
      </c>
      <c r="C75" s="33">
        <v>0.31</v>
      </c>
    </row>
    <row r="76" spans="1:3" x14ac:dyDescent="0.25">
      <c r="A76" s="31">
        <v>65</v>
      </c>
      <c r="B76" s="33">
        <v>9.42</v>
      </c>
      <c r="C76" s="33" t="s">
        <v>504</v>
      </c>
    </row>
    <row r="77" spans="1:3" x14ac:dyDescent="0.25">
      <c r="A77" s="31">
        <v>66</v>
      </c>
      <c r="B77" s="33" t="s">
        <v>504</v>
      </c>
      <c r="C77" s="33" t="s">
        <v>504</v>
      </c>
    </row>
    <row r="78" spans="1:3" x14ac:dyDescent="0.25">
      <c r="A78" s="31">
        <v>67</v>
      </c>
      <c r="B78" s="33" t="s">
        <v>504</v>
      </c>
      <c r="C78" s="33" t="s">
        <v>504</v>
      </c>
    </row>
  </sheetData>
  <sheetProtection algorithmName="SHA-512" hashValue="D3rGJ0T5xP8xbjJStbEOZk/65S5Ppa0d0GnscuXARQ6UzfYhxwtHRhUWNVDzzgV/4Z3Med/kXfqOgCpUbd318w==" saltValue="+2QFryZTt1vthBi2u4sfEA==" spinCount="100000" sheet="1" objects="1" scenarios="1"/>
  <conditionalFormatting sqref="A6:A21">
    <cfRule type="expression" dxfId="97" priority="11" stopIfTrue="1">
      <formula>MOD(ROW(),2)=0</formula>
    </cfRule>
    <cfRule type="expression" dxfId="96" priority="12" stopIfTrue="1">
      <formula>MOD(ROW(),2)&lt;&gt;0</formula>
    </cfRule>
  </conditionalFormatting>
  <conditionalFormatting sqref="A26:A78">
    <cfRule type="expression" dxfId="95" priority="7" stopIfTrue="1">
      <formula>MOD(ROW(),2)=0</formula>
    </cfRule>
    <cfRule type="expression" dxfId="94" priority="8" stopIfTrue="1">
      <formula>MOD(ROW(),2)&lt;&gt;0</formula>
    </cfRule>
  </conditionalFormatting>
  <conditionalFormatting sqref="B6:C21">
    <cfRule type="expression" dxfId="93" priority="13" stopIfTrue="1">
      <formula>MOD(ROW(),2)=0</formula>
    </cfRule>
    <cfRule type="expression" dxfId="92" priority="14" stopIfTrue="1">
      <formula>MOD(ROW(),2)&lt;&gt;0</formula>
    </cfRule>
  </conditionalFormatting>
  <conditionalFormatting sqref="B26:C78">
    <cfRule type="expression" dxfId="91" priority="1" stopIfTrue="1">
      <formula>MOD(ROW(),2)=0</formula>
    </cfRule>
    <cfRule type="expression" dxfId="90" priority="2" stopIfTrue="1">
      <formula>MOD(ROW(),2)&lt;&gt;0</formula>
    </cfRule>
  </conditionalFormatting>
  <pageMargins left="0.7" right="0.7" top="0.75" bottom="0.75" header="0.3" footer="0.3"/>
  <tableParts count="1">
    <tablePart r:id="rId1"/>
  </tablePart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838A4-FCEF-476D-B1B6-DCE82D2F6EC5}">
  <sheetPr codeName="Sheet122"/>
  <dimension ref="A1:C78"/>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Faster accrual - x-725</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460</v>
      </c>
      <c r="C9" s="63"/>
    </row>
    <row r="10" spans="1:3" ht="26.4" x14ac:dyDescent="0.25">
      <c r="A10" s="56" t="s">
        <v>6</v>
      </c>
      <c r="B10" s="63" t="s">
        <v>464</v>
      </c>
      <c r="C10" s="63"/>
    </row>
    <row r="11" spans="1:3" x14ac:dyDescent="0.25">
      <c r="A11" s="56" t="s">
        <v>163</v>
      </c>
      <c r="B11" s="63" t="s">
        <v>253</v>
      </c>
      <c r="C11" s="63"/>
    </row>
    <row r="12" spans="1:3" x14ac:dyDescent="0.25">
      <c r="A12" s="56" t="s">
        <v>164</v>
      </c>
      <c r="B12" s="63" t="s">
        <v>462</v>
      </c>
      <c r="C12" s="63"/>
    </row>
    <row r="13" spans="1:3" x14ac:dyDescent="0.25">
      <c r="A13" s="56" t="s">
        <v>496</v>
      </c>
      <c r="B13" s="63">
        <v>0</v>
      </c>
      <c r="C13" s="63"/>
    </row>
    <row r="14" spans="1:3" x14ac:dyDescent="0.25">
      <c r="A14" s="56" t="s">
        <v>166</v>
      </c>
      <c r="B14" s="63">
        <v>725</v>
      </c>
      <c r="C14" s="63"/>
    </row>
    <row r="15" spans="1:3" x14ac:dyDescent="0.25">
      <c r="A15" s="56" t="s">
        <v>497</v>
      </c>
      <c r="B15" s="63" t="s">
        <v>606</v>
      </c>
      <c r="C15" s="63"/>
    </row>
    <row r="16" spans="1:3" x14ac:dyDescent="0.25">
      <c r="A16" s="56" t="s">
        <v>168</v>
      </c>
      <c r="B16" s="63" t="s">
        <v>465</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66" x14ac:dyDescent="0.25">
      <c r="A26" s="30" t="s">
        <v>501</v>
      </c>
      <c r="B26" s="30" t="s">
        <v>604</v>
      </c>
      <c r="C26" s="30" t="s">
        <v>605</v>
      </c>
    </row>
    <row r="27" spans="1:3" x14ac:dyDescent="0.25">
      <c r="A27" s="31">
        <v>16</v>
      </c>
      <c r="B27" s="33">
        <v>4.8499999999999996</v>
      </c>
      <c r="C27" s="33">
        <v>0.14000000000000001</v>
      </c>
    </row>
    <row r="28" spans="1:3" x14ac:dyDescent="0.25">
      <c r="A28" s="31">
        <v>17</v>
      </c>
      <c r="B28" s="33">
        <v>4.8600000000000003</v>
      </c>
      <c r="C28" s="33">
        <v>0.14000000000000001</v>
      </c>
    </row>
    <row r="29" spans="1:3" x14ac:dyDescent="0.25">
      <c r="A29" s="31">
        <v>18</v>
      </c>
      <c r="B29" s="33">
        <v>4.8600000000000003</v>
      </c>
      <c r="C29" s="33">
        <v>0.14000000000000001</v>
      </c>
    </row>
    <row r="30" spans="1:3" x14ac:dyDescent="0.25">
      <c r="A30" s="31">
        <v>19</v>
      </c>
      <c r="B30" s="33">
        <v>4.8600000000000003</v>
      </c>
      <c r="C30" s="33">
        <v>0.14000000000000001</v>
      </c>
    </row>
    <row r="31" spans="1:3" x14ac:dyDescent="0.25">
      <c r="A31" s="31">
        <v>20</v>
      </c>
      <c r="B31" s="33">
        <v>4.8600000000000003</v>
      </c>
      <c r="C31" s="33">
        <v>0.14000000000000001</v>
      </c>
    </row>
    <row r="32" spans="1:3" x14ac:dyDescent="0.25">
      <c r="A32" s="31">
        <v>21</v>
      </c>
      <c r="B32" s="33">
        <v>4.8499999999999996</v>
      </c>
      <c r="C32" s="33">
        <v>0.14000000000000001</v>
      </c>
    </row>
    <row r="33" spans="1:3" x14ac:dyDescent="0.25">
      <c r="A33" s="31">
        <v>22</v>
      </c>
      <c r="B33" s="33">
        <v>4.8499999999999996</v>
      </c>
      <c r="C33" s="33">
        <v>0.14000000000000001</v>
      </c>
    </row>
    <row r="34" spans="1:3" x14ac:dyDescent="0.25">
      <c r="A34" s="31">
        <v>23</v>
      </c>
      <c r="B34" s="33">
        <v>4.84</v>
      </c>
      <c r="C34" s="33">
        <v>0.14000000000000001</v>
      </c>
    </row>
    <row r="35" spans="1:3" x14ac:dyDescent="0.25">
      <c r="A35" s="31">
        <v>24</v>
      </c>
      <c r="B35" s="33">
        <v>4.84</v>
      </c>
      <c r="C35" s="33">
        <v>0.14000000000000001</v>
      </c>
    </row>
    <row r="36" spans="1:3" x14ac:dyDescent="0.25">
      <c r="A36" s="31">
        <v>25</v>
      </c>
      <c r="B36" s="33">
        <v>4.83</v>
      </c>
      <c r="C36" s="33">
        <v>0.14000000000000001</v>
      </c>
    </row>
    <row r="37" spans="1:3" x14ac:dyDescent="0.25">
      <c r="A37" s="31">
        <v>26</v>
      </c>
      <c r="B37" s="33">
        <v>4.83</v>
      </c>
      <c r="C37" s="33">
        <v>0.14000000000000001</v>
      </c>
    </row>
    <row r="38" spans="1:3" x14ac:dyDescent="0.25">
      <c r="A38" s="31">
        <v>27</v>
      </c>
      <c r="B38" s="33">
        <v>4.82</v>
      </c>
      <c r="C38" s="33">
        <v>0.14000000000000001</v>
      </c>
    </row>
    <row r="39" spans="1:3" x14ac:dyDescent="0.25">
      <c r="A39" s="31">
        <v>28</v>
      </c>
      <c r="B39" s="33">
        <v>4.82</v>
      </c>
      <c r="C39" s="33">
        <v>0.14000000000000001</v>
      </c>
    </row>
    <row r="40" spans="1:3" x14ac:dyDescent="0.25">
      <c r="A40" s="31">
        <v>29</v>
      </c>
      <c r="B40" s="33">
        <v>4.8099999999999996</v>
      </c>
      <c r="C40" s="33">
        <v>0.14000000000000001</v>
      </c>
    </row>
    <row r="41" spans="1:3" x14ac:dyDescent="0.25">
      <c r="A41" s="31">
        <v>30</v>
      </c>
      <c r="B41" s="33">
        <v>4.8099999999999996</v>
      </c>
      <c r="C41" s="33">
        <v>0.14000000000000001</v>
      </c>
    </row>
    <row r="42" spans="1:3" x14ac:dyDescent="0.25">
      <c r="A42" s="31">
        <v>31</v>
      </c>
      <c r="B42" s="33">
        <v>4.8</v>
      </c>
      <c r="C42" s="33">
        <v>0.14000000000000001</v>
      </c>
    </row>
    <row r="43" spans="1:3" x14ac:dyDescent="0.25">
      <c r="A43" s="31">
        <v>32</v>
      </c>
      <c r="B43" s="33">
        <v>4.8</v>
      </c>
      <c r="C43" s="33">
        <v>0.14000000000000001</v>
      </c>
    </row>
    <row r="44" spans="1:3" x14ac:dyDescent="0.25">
      <c r="A44" s="31">
        <v>33</v>
      </c>
      <c r="B44" s="33">
        <v>4.79</v>
      </c>
      <c r="C44" s="33">
        <v>0.14000000000000001</v>
      </c>
    </row>
    <row r="45" spans="1:3" x14ac:dyDescent="0.25">
      <c r="A45" s="31">
        <v>34</v>
      </c>
      <c r="B45" s="33">
        <v>4.79</v>
      </c>
      <c r="C45" s="33">
        <v>0.14000000000000001</v>
      </c>
    </row>
    <row r="46" spans="1:3" x14ac:dyDescent="0.25">
      <c r="A46" s="31">
        <v>35</v>
      </c>
      <c r="B46" s="33">
        <v>4.78</v>
      </c>
      <c r="C46" s="33">
        <v>0.14000000000000001</v>
      </c>
    </row>
    <row r="47" spans="1:3" x14ac:dyDescent="0.25">
      <c r="A47" s="31">
        <v>36</v>
      </c>
      <c r="B47" s="33">
        <v>4.78</v>
      </c>
      <c r="C47" s="33">
        <v>0.14000000000000001</v>
      </c>
    </row>
    <row r="48" spans="1:3" x14ac:dyDescent="0.25">
      <c r="A48" s="31">
        <v>37</v>
      </c>
      <c r="B48" s="33">
        <v>4.7699999999999996</v>
      </c>
      <c r="C48" s="33">
        <v>0.14000000000000001</v>
      </c>
    </row>
    <row r="49" spans="1:3" x14ac:dyDescent="0.25">
      <c r="A49" s="31">
        <v>38</v>
      </c>
      <c r="B49" s="33">
        <v>4.7699999999999996</v>
      </c>
      <c r="C49" s="33">
        <v>0.14000000000000001</v>
      </c>
    </row>
    <row r="50" spans="1:3" x14ac:dyDescent="0.25">
      <c r="A50" s="31">
        <v>39</v>
      </c>
      <c r="B50" s="33">
        <v>4.76</v>
      </c>
      <c r="C50" s="33">
        <v>0.14000000000000001</v>
      </c>
    </row>
    <row r="51" spans="1:3" x14ac:dyDescent="0.25">
      <c r="A51" s="31">
        <v>40</v>
      </c>
      <c r="B51" s="33">
        <v>4.76</v>
      </c>
      <c r="C51" s="33">
        <v>0.14000000000000001</v>
      </c>
    </row>
    <row r="52" spans="1:3" x14ac:dyDescent="0.25">
      <c r="A52" s="31">
        <v>41</v>
      </c>
      <c r="B52" s="33">
        <v>4.75</v>
      </c>
      <c r="C52" s="33">
        <v>0.14000000000000001</v>
      </c>
    </row>
    <row r="53" spans="1:3" x14ac:dyDescent="0.25">
      <c r="A53" s="31">
        <v>42</v>
      </c>
      <c r="B53" s="33">
        <v>4.75</v>
      </c>
      <c r="C53" s="33">
        <v>0.15</v>
      </c>
    </row>
    <row r="54" spans="1:3" x14ac:dyDescent="0.25">
      <c r="A54" s="31">
        <v>43</v>
      </c>
      <c r="B54" s="33">
        <v>4.74</v>
      </c>
      <c r="C54" s="33">
        <v>0.15</v>
      </c>
    </row>
    <row r="55" spans="1:3" x14ac:dyDescent="0.25">
      <c r="A55" s="31">
        <v>44</v>
      </c>
      <c r="B55" s="33">
        <v>4.7300000000000004</v>
      </c>
      <c r="C55" s="33">
        <v>0.15</v>
      </c>
    </row>
    <row r="56" spans="1:3" x14ac:dyDescent="0.25">
      <c r="A56" s="31">
        <v>45</v>
      </c>
      <c r="B56" s="33">
        <v>4.7300000000000004</v>
      </c>
      <c r="C56" s="33">
        <v>0.15</v>
      </c>
    </row>
    <row r="57" spans="1:3" x14ac:dyDescent="0.25">
      <c r="A57" s="31">
        <v>46</v>
      </c>
      <c r="B57" s="33">
        <v>4.72</v>
      </c>
      <c r="C57" s="33">
        <v>0.15</v>
      </c>
    </row>
    <row r="58" spans="1:3" x14ac:dyDescent="0.25">
      <c r="A58" s="31">
        <v>47</v>
      </c>
      <c r="B58" s="33">
        <v>4.75</v>
      </c>
      <c r="C58" s="33">
        <v>0.15</v>
      </c>
    </row>
    <row r="59" spans="1:3" x14ac:dyDescent="0.25">
      <c r="A59" s="31">
        <v>48</v>
      </c>
      <c r="B59" s="33">
        <v>4.78</v>
      </c>
      <c r="C59" s="33">
        <v>0.15</v>
      </c>
    </row>
    <row r="60" spans="1:3" x14ac:dyDescent="0.25">
      <c r="A60" s="31">
        <v>49</v>
      </c>
      <c r="B60" s="33">
        <v>4.8099999999999996</v>
      </c>
      <c r="C60" s="33">
        <v>0.15</v>
      </c>
    </row>
    <row r="61" spans="1:3" x14ac:dyDescent="0.25">
      <c r="A61" s="31">
        <v>50</v>
      </c>
      <c r="B61" s="33">
        <v>4.84</v>
      </c>
      <c r="C61" s="33">
        <v>0.15</v>
      </c>
    </row>
    <row r="62" spans="1:3" x14ac:dyDescent="0.25">
      <c r="A62" s="31">
        <v>51</v>
      </c>
      <c r="B62" s="33">
        <v>4.84</v>
      </c>
      <c r="C62" s="33">
        <v>0.15</v>
      </c>
    </row>
    <row r="63" spans="1:3" x14ac:dyDescent="0.25">
      <c r="A63" s="31">
        <v>52</v>
      </c>
      <c r="B63" s="33">
        <v>4.83</v>
      </c>
      <c r="C63" s="33">
        <v>0.15</v>
      </c>
    </row>
    <row r="64" spans="1:3" x14ac:dyDescent="0.25">
      <c r="A64" s="31">
        <v>53</v>
      </c>
      <c r="B64" s="33">
        <v>4.82</v>
      </c>
      <c r="C64" s="33">
        <v>0.15</v>
      </c>
    </row>
    <row r="65" spans="1:3" x14ac:dyDescent="0.25">
      <c r="A65" s="31">
        <v>54</v>
      </c>
      <c r="B65" s="33">
        <v>4.82</v>
      </c>
      <c r="C65" s="33">
        <v>0.15</v>
      </c>
    </row>
    <row r="66" spans="1:3" x14ac:dyDescent="0.25">
      <c r="A66" s="31">
        <v>55</v>
      </c>
      <c r="B66" s="33">
        <v>4.8099999999999996</v>
      </c>
      <c r="C66" s="33">
        <v>0.15</v>
      </c>
    </row>
    <row r="67" spans="1:3" x14ac:dyDescent="0.25">
      <c r="A67" s="31">
        <v>56</v>
      </c>
      <c r="B67" s="33">
        <v>4.8</v>
      </c>
      <c r="C67" s="33">
        <v>0.15</v>
      </c>
    </row>
    <row r="68" spans="1:3" x14ac:dyDescent="0.25">
      <c r="A68" s="31">
        <v>57</v>
      </c>
      <c r="B68" s="33">
        <v>4.8</v>
      </c>
      <c r="C68" s="33">
        <v>0.15</v>
      </c>
    </row>
    <row r="69" spans="1:3" x14ac:dyDescent="0.25">
      <c r="A69" s="31">
        <v>58</v>
      </c>
      <c r="B69" s="33">
        <v>4.79</v>
      </c>
      <c r="C69" s="33">
        <v>0.15</v>
      </c>
    </row>
    <row r="70" spans="1:3" x14ac:dyDescent="0.25">
      <c r="A70" s="31">
        <v>59</v>
      </c>
      <c r="B70" s="33">
        <v>4.79</v>
      </c>
      <c r="C70" s="33">
        <v>0.16</v>
      </c>
    </row>
    <row r="71" spans="1:3" x14ac:dyDescent="0.25">
      <c r="A71" s="31">
        <v>60</v>
      </c>
      <c r="B71" s="33">
        <v>4.78</v>
      </c>
      <c r="C71" s="33">
        <v>0.16</v>
      </c>
    </row>
    <row r="72" spans="1:3" x14ac:dyDescent="0.25">
      <c r="A72" s="31">
        <v>61</v>
      </c>
      <c r="B72" s="33">
        <v>4.78</v>
      </c>
      <c r="C72" s="33">
        <v>0.16</v>
      </c>
    </row>
    <row r="73" spans="1:3" x14ac:dyDescent="0.25">
      <c r="A73" s="31">
        <v>62</v>
      </c>
      <c r="B73" s="33">
        <v>4.78</v>
      </c>
      <c r="C73" s="33">
        <v>0.16</v>
      </c>
    </row>
    <row r="74" spans="1:3" x14ac:dyDescent="0.25">
      <c r="A74" s="31">
        <v>63</v>
      </c>
      <c r="B74" s="33">
        <v>4.78</v>
      </c>
      <c r="C74" s="33">
        <v>0.16</v>
      </c>
    </row>
    <row r="75" spans="1:3" x14ac:dyDescent="0.25">
      <c r="A75" s="31">
        <v>64</v>
      </c>
      <c r="B75" s="33">
        <v>4.82</v>
      </c>
      <c r="C75" s="33">
        <v>0.16</v>
      </c>
    </row>
    <row r="76" spans="1:3" x14ac:dyDescent="0.25">
      <c r="A76" s="31">
        <v>65</v>
      </c>
      <c r="B76" s="33">
        <v>4.9400000000000004</v>
      </c>
      <c r="C76" s="33" t="s">
        <v>504</v>
      </c>
    </row>
    <row r="77" spans="1:3" x14ac:dyDescent="0.25">
      <c r="A77" s="31">
        <v>66</v>
      </c>
      <c r="B77" s="33" t="s">
        <v>504</v>
      </c>
      <c r="C77" s="33" t="s">
        <v>504</v>
      </c>
    </row>
    <row r="78" spans="1:3" x14ac:dyDescent="0.25">
      <c r="A78" s="31">
        <v>67</v>
      </c>
      <c r="B78" s="33" t="s">
        <v>504</v>
      </c>
      <c r="C78" s="33" t="s">
        <v>504</v>
      </c>
    </row>
  </sheetData>
  <sheetProtection algorithmName="SHA-512" hashValue="XKE4b3aa8RN2VI37F+BBvamYOaDoFbj3neOq8Ku906Itxz+o9nE0ix+juxz9I3aOe8URTthiZzaSQt2ymbwGaQ==" saltValue="0TIYbVkXtMxDRqG73lC11A==" spinCount="100000" sheet="1" objects="1" scenarios="1"/>
  <conditionalFormatting sqref="A6:A21">
    <cfRule type="expression" dxfId="89" priority="5" stopIfTrue="1">
      <formula>MOD(ROW(),2)=0</formula>
    </cfRule>
    <cfRule type="expression" dxfId="88" priority="6" stopIfTrue="1">
      <formula>MOD(ROW(),2)&lt;&gt;0</formula>
    </cfRule>
  </conditionalFormatting>
  <conditionalFormatting sqref="A26:A78">
    <cfRule type="expression" dxfId="87" priority="3" stopIfTrue="1">
      <formula>MOD(ROW(),2)=0</formula>
    </cfRule>
    <cfRule type="expression" dxfId="86" priority="4" stopIfTrue="1">
      <formula>MOD(ROW(),2)&lt;&gt;0</formula>
    </cfRule>
  </conditionalFormatting>
  <conditionalFormatting sqref="B6:C21">
    <cfRule type="expression" dxfId="85" priority="7" stopIfTrue="1">
      <formula>MOD(ROW(),2)=0</formula>
    </cfRule>
    <cfRule type="expression" dxfId="84" priority="8" stopIfTrue="1">
      <formula>MOD(ROW(),2)&lt;&gt;0</formula>
    </cfRule>
  </conditionalFormatting>
  <conditionalFormatting sqref="B26:C78">
    <cfRule type="expression" dxfId="83" priority="1" stopIfTrue="1">
      <formula>MOD(ROW(),2)=0</formula>
    </cfRule>
    <cfRule type="expression" dxfId="82" priority="2" stopIfTrue="1">
      <formula>MOD(ROW(),2)&lt;&gt;0</formula>
    </cfRule>
  </conditionalFormatting>
  <pageMargins left="0.7" right="0.7" top="0.75" bottom="0.75" header="0.3" footer="0.3"/>
  <tableParts count="1">
    <tablePart r:id="rId1"/>
  </tablePart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F8000-A5D4-404A-B308-54FCE5127C5B}">
  <sheetPr codeName="Sheet123"/>
  <dimension ref="A1:C78"/>
  <sheetViews>
    <sheetView showGridLines="0" workbookViewId="0"/>
  </sheetViews>
  <sheetFormatPr defaultColWidth="9.26953125" defaultRowHeight="13.2" x14ac:dyDescent="0.25"/>
  <cols>
    <col min="1" max="1" width="28.26953125" style="64" customWidth="1"/>
    <col min="2" max="3" width="19.0898437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Faster accrual - x-726</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175</v>
      </c>
      <c r="C8" s="63"/>
    </row>
    <row r="9" spans="1:3" x14ac:dyDescent="0.25">
      <c r="A9" s="56" t="s">
        <v>162</v>
      </c>
      <c r="B9" s="63" t="s">
        <v>460</v>
      </c>
      <c r="C9" s="63"/>
    </row>
    <row r="10" spans="1:3" ht="26.4" x14ac:dyDescent="0.25">
      <c r="A10" s="56" t="s">
        <v>6</v>
      </c>
      <c r="B10" s="63" t="s">
        <v>466</v>
      </c>
      <c r="C10" s="63"/>
    </row>
    <row r="11" spans="1:3" x14ac:dyDescent="0.25">
      <c r="A11" s="56" t="s">
        <v>163</v>
      </c>
      <c r="B11" s="63" t="s">
        <v>253</v>
      </c>
      <c r="C11" s="63"/>
    </row>
    <row r="12" spans="1:3" x14ac:dyDescent="0.25">
      <c r="A12" s="56" t="s">
        <v>164</v>
      </c>
      <c r="B12" s="63" t="s">
        <v>462</v>
      </c>
      <c r="C12" s="63"/>
    </row>
    <row r="13" spans="1:3" x14ac:dyDescent="0.25">
      <c r="A13" s="56" t="s">
        <v>496</v>
      </c>
      <c r="B13" s="63">
        <v>0</v>
      </c>
      <c r="C13" s="63"/>
    </row>
    <row r="14" spans="1:3" x14ac:dyDescent="0.25">
      <c r="A14" s="56" t="s">
        <v>166</v>
      </c>
      <c r="B14" s="63">
        <v>726</v>
      </c>
      <c r="C14" s="63"/>
    </row>
    <row r="15" spans="1:3" x14ac:dyDescent="0.25">
      <c r="A15" s="56" t="s">
        <v>497</v>
      </c>
      <c r="B15" s="63" t="s">
        <v>607</v>
      </c>
      <c r="C15" s="63"/>
    </row>
    <row r="16" spans="1:3" x14ac:dyDescent="0.25">
      <c r="A16" s="56" t="s">
        <v>168</v>
      </c>
      <c r="B16" s="63" t="s">
        <v>467</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ht="66" x14ac:dyDescent="0.25">
      <c r="A26" s="30" t="s">
        <v>501</v>
      </c>
      <c r="B26" s="30" t="s">
        <v>604</v>
      </c>
      <c r="C26" s="30" t="s">
        <v>605</v>
      </c>
    </row>
    <row r="27" spans="1:3" x14ac:dyDescent="0.25">
      <c r="A27" s="31">
        <v>16</v>
      </c>
      <c r="B27" s="33">
        <v>1.26</v>
      </c>
      <c r="C27" s="33">
        <v>0.04</v>
      </c>
    </row>
    <row r="28" spans="1:3" x14ac:dyDescent="0.25">
      <c r="A28" s="31">
        <v>17</v>
      </c>
      <c r="B28" s="33">
        <v>1.26</v>
      </c>
      <c r="C28" s="33">
        <v>0.04</v>
      </c>
    </row>
    <row r="29" spans="1:3" x14ac:dyDescent="0.25">
      <c r="A29" s="31">
        <v>18</v>
      </c>
      <c r="B29" s="33">
        <v>1.26</v>
      </c>
      <c r="C29" s="33">
        <v>0.04</v>
      </c>
    </row>
    <row r="30" spans="1:3" x14ac:dyDescent="0.25">
      <c r="A30" s="31">
        <v>19</v>
      </c>
      <c r="B30" s="33">
        <v>1.26</v>
      </c>
      <c r="C30" s="33">
        <v>0.04</v>
      </c>
    </row>
    <row r="31" spans="1:3" x14ac:dyDescent="0.25">
      <c r="A31" s="31">
        <v>20</v>
      </c>
      <c r="B31" s="33">
        <v>1.26</v>
      </c>
      <c r="C31" s="33">
        <v>0.04</v>
      </c>
    </row>
    <row r="32" spans="1:3" x14ac:dyDescent="0.25">
      <c r="A32" s="31">
        <v>21</v>
      </c>
      <c r="B32" s="33">
        <v>1.26</v>
      </c>
      <c r="C32" s="33">
        <v>0.04</v>
      </c>
    </row>
    <row r="33" spans="1:3" x14ac:dyDescent="0.25">
      <c r="A33" s="31">
        <v>22</v>
      </c>
      <c r="B33" s="33">
        <v>1.26</v>
      </c>
      <c r="C33" s="33">
        <v>0.04</v>
      </c>
    </row>
    <row r="34" spans="1:3" x14ac:dyDescent="0.25">
      <c r="A34" s="31">
        <v>23</v>
      </c>
      <c r="B34" s="33">
        <v>1.26</v>
      </c>
      <c r="C34" s="33">
        <v>0.04</v>
      </c>
    </row>
    <row r="35" spans="1:3" x14ac:dyDescent="0.25">
      <c r="A35" s="31">
        <v>24</v>
      </c>
      <c r="B35" s="33">
        <v>1.26</v>
      </c>
      <c r="C35" s="33">
        <v>0.04</v>
      </c>
    </row>
    <row r="36" spans="1:3" x14ac:dyDescent="0.25">
      <c r="A36" s="31">
        <v>25</v>
      </c>
      <c r="B36" s="33">
        <v>1.26</v>
      </c>
      <c r="C36" s="33">
        <v>0.04</v>
      </c>
    </row>
    <row r="37" spans="1:3" x14ac:dyDescent="0.25">
      <c r="A37" s="31">
        <v>26</v>
      </c>
      <c r="B37" s="33">
        <v>1.25</v>
      </c>
      <c r="C37" s="33">
        <v>0.04</v>
      </c>
    </row>
    <row r="38" spans="1:3" x14ac:dyDescent="0.25">
      <c r="A38" s="31">
        <v>27</v>
      </c>
      <c r="B38" s="33">
        <v>1.25</v>
      </c>
      <c r="C38" s="33">
        <v>0.04</v>
      </c>
    </row>
    <row r="39" spans="1:3" x14ac:dyDescent="0.25">
      <c r="A39" s="31">
        <v>28</v>
      </c>
      <c r="B39" s="33">
        <v>1.25</v>
      </c>
      <c r="C39" s="33">
        <v>0.04</v>
      </c>
    </row>
    <row r="40" spans="1:3" x14ac:dyDescent="0.25">
      <c r="A40" s="31">
        <v>29</v>
      </c>
      <c r="B40" s="33">
        <v>1.25</v>
      </c>
      <c r="C40" s="33">
        <v>0.04</v>
      </c>
    </row>
    <row r="41" spans="1:3" x14ac:dyDescent="0.25">
      <c r="A41" s="31">
        <v>30</v>
      </c>
      <c r="B41" s="33">
        <v>1.25</v>
      </c>
      <c r="C41" s="33">
        <v>0.04</v>
      </c>
    </row>
    <row r="42" spans="1:3" x14ac:dyDescent="0.25">
      <c r="A42" s="31">
        <v>31</v>
      </c>
      <c r="B42" s="33">
        <v>1.25</v>
      </c>
      <c r="C42" s="33">
        <v>0.04</v>
      </c>
    </row>
    <row r="43" spans="1:3" x14ac:dyDescent="0.25">
      <c r="A43" s="31">
        <v>32</v>
      </c>
      <c r="B43" s="33">
        <v>1.25</v>
      </c>
      <c r="C43" s="33">
        <v>0.04</v>
      </c>
    </row>
    <row r="44" spans="1:3" x14ac:dyDescent="0.25">
      <c r="A44" s="31">
        <v>33</v>
      </c>
      <c r="B44" s="33">
        <v>1.25</v>
      </c>
      <c r="C44" s="33">
        <v>0.04</v>
      </c>
    </row>
    <row r="45" spans="1:3" x14ac:dyDescent="0.25">
      <c r="A45" s="31">
        <v>34</v>
      </c>
      <c r="B45" s="33">
        <v>1.24</v>
      </c>
      <c r="C45" s="33">
        <v>0.04</v>
      </c>
    </row>
    <row r="46" spans="1:3" x14ac:dyDescent="0.25">
      <c r="A46" s="31">
        <v>35</v>
      </c>
      <c r="B46" s="33">
        <v>1.24</v>
      </c>
      <c r="C46" s="33">
        <v>0.04</v>
      </c>
    </row>
    <row r="47" spans="1:3" x14ac:dyDescent="0.25">
      <c r="A47" s="31">
        <v>36</v>
      </c>
      <c r="B47" s="33">
        <v>1.24</v>
      </c>
      <c r="C47" s="33">
        <v>0.04</v>
      </c>
    </row>
    <row r="48" spans="1:3" x14ac:dyDescent="0.25">
      <c r="A48" s="31">
        <v>37</v>
      </c>
      <c r="B48" s="33">
        <v>1.24</v>
      </c>
      <c r="C48" s="33">
        <v>0.04</v>
      </c>
    </row>
    <row r="49" spans="1:3" x14ac:dyDescent="0.25">
      <c r="A49" s="31">
        <v>38</v>
      </c>
      <c r="B49" s="33">
        <v>1.24</v>
      </c>
      <c r="C49" s="33">
        <v>0.04</v>
      </c>
    </row>
    <row r="50" spans="1:3" x14ac:dyDescent="0.25">
      <c r="A50" s="31">
        <v>39</v>
      </c>
      <c r="B50" s="33">
        <v>1.24</v>
      </c>
      <c r="C50" s="33">
        <v>0.04</v>
      </c>
    </row>
    <row r="51" spans="1:3" x14ac:dyDescent="0.25">
      <c r="A51" s="31">
        <v>40</v>
      </c>
      <c r="B51" s="33">
        <v>1.24</v>
      </c>
      <c r="C51" s="33">
        <v>0.04</v>
      </c>
    </row>
    <row r="52" spans="1:3" x14ac:dyDescent="0.25">
      <c r="A52" s="31">
        <v>41</v>
      </c>
      <c r="B52" s="33">
        <v>1.23</v>
      </c>
      <c r="C52" s="33">
        <v>0.04</v>
      </c>
    </row>
    <row r="53" spans="1:3" x14ac:dyDescent="0.25">
      <c r="A53" s="31">
        <v>42</v>
      </c>
      <c r="B53" s="33">
        <v>1.23</v>
      </c>
      <c r="C53" s="33">
        <v>0.04</v>
      </c>
    </row>
    <row r="54" spans="1:3" x14ac:dyDescent="0.25">
      <c r="A54" s="31">
        <v>43</v>
      </c>
      <c r="B54" s="33">
        <v>1.23</v>
      </c>
      <c r="C54" s="33">
        <v>0.04</v>
      </c>
    </row>
    <row r="55" spans="1:3" x14ac:dyDescent="0.25">
      <c r="A55" s="31">
        <v>44</v>
      </c>
      <c r="B55" s="33">
        <v>1.23</v>
      </c>
      <c r="C55" s="33">
        <v>0.04</v>
      </c>
    </row>
    <row r="56" spans="1:3" x14ac:dyDescent="0.25">
      <c r="A56" s="31">
        <v>45</v>
      </c>
      <c r="B56" s="33">
        <v>1.23</v>
      </c>
      <c r="C56" s="33">
        <v>0.04</v>
      </c>
    </row>
    <row r="57" spans="1:3" x14ac:dyDescent="0.25">
      <c r="A57" s="31">
        <v>46</v>
      </c>
      <c r="B57" s="33">
        <v>1.23</v>
      </c>
      <c r="C57" s="33">
        <v>0.04</v>
      </c>
    </row>
    <row r="58" spans="1:3" x14ac:dyDescent="0.25">
      <c r="A58" s="31">
        <v>47</v>
      </c>
      <c r="B58" s="33">
        <v>1.23</v>
      </c>
      <c r="C58" s="33">
        <v>0.04</v>
      </c>
    </row>
    <row r="59" spans="1:3" x14ac:dyDescent="0.25">
      <c r="A59" s="31">
        <v>48</v>
      </c>
      <c r="B59" s="33">
        <v>1.24</v>
      </c>
      <c r="C59" s="33">
        <v>0.04</v>
      </c>
    </row>
    <row r="60" spans="1:3" x14ac:dyDescent="0.25">
      <c r="A60" s="31">
        <v>49</v>
      </c>
      <c r="B60" s="33">
        <v>1.25</v>
      </c>
      <c r="C60" s="33">
        <v>0.04</v>
      </c>
    </row>
    <row r="61" spans="1:3" x14ac:dyDescent="0.25">
      <c r="A61" s="31">
        <v>50</v>
      </c>
      <c r="B61" s="33">
        <v>1.26</v>
      </c>
      <c r="C61" s="33">
        <v>0.04</v>
      </c>
    </row>
    <row r="62" spans="1:3" x14ac:dyDescent="0.25">
      <c r="A62" s="31">
        <v>51</v>
      </c>
      <c r="B62" s="33">
        <v>1.26</v>
      </c>
      <c r="C62" s="33">
        <v>0.04</v>
      </c>
    </row>
    <row r="63" spans="1:3" x14ac:dyDescent="0.25">
      <c r="A63" s="31">
        <v>52</v>
      </c>
      <c r="B63" s="33">
        <v>1.25</v>
      </c>
      <c r="C63" s="33">
        <v>0.04</v>
      </c>
    </row>
    <row r="64" spans="1:3" x14ac:dyDescent="0.25">
      <c r="A64" s="31">
        <v>53</v>
      </c>
      <c r="B64" s="33">
        <v>1.25</v>
      </c>
      <c r="C64" s="33">
        <v>0.04</v>
      </c>
    </row>
    <row r="65" spans="1:3" x14ac:dyDescent="0.25">
      <c r="A65" s="31">
        <v>54</v>
      </c>
      <c r="B65" s="33">
        <v>1.25</v>
      </c>
      <c r="C65" s="33">
        <v>0.04</v>
      </c>
    </row>
    <row r="66" spans="1:3" x14ac:dyDescent="0.25">
      <c r="A66" s="31">
        <v>55</v>
      </c>
      <c r="B66" s="33">
        <v>1.25</v>
      </c>
      <c r="C66" s="33">
        <v>0.04</v>
      </c>
    </row>
    <row r="67" spans="1:3" x14ac:dyDescent="0.25">
      <c r="A67" s="31">
        <v>56</v>
      </c>
      <c r="B67" s="33">
        <v>1.25</v>
      </c>
      <c r="C67" s="33">
        <v>0.04</v>
      </c>
    </row>
    <row r="68" spans="1:3" x14ac:dyDescent="0.25">
      <c r="A68" s="31">
        <v>57</v>
      </c>
      <c r="B68" s="33">
        <v>1.25</v>
      </c>
      <c r="C68" s="33">
        <v>0.04</v>
      </c>
    </row>
    <row r="69" spans="1:3" x14ac:dyDescent="0.25">
      <c r="A69" s="31">
        <v>58</v>
      </c>
      <c r="B69" s="33">
        <v>1.25</v>
      </c>
      <c r="C69" s="33">
        <v>0.04</v>
      </c>
    </row>
    <row r="70" spans="1:3" x14ac:dyDescent="0.25">
      <c r="A70" s="31">
        <v>59</v>
      </c>
      <c r="B70" s="33">
        <v>1.24</v>
      </c>
      <c r="C70" s="33">
        <v>0.04</v>
      </c>
    </row>
    <row r="71" spans="1:3" x14ac:dyDescent="0.25">
      <c r="A71" s="31">
        <v>60</v>
      </c>
      <c r="B71" s="33">
        <v>1.24</v>
      </c>
      <c r="C71" s="33">
        <v>0.04</v>
      </c>
    </row>
    <row r="72" spans="1:3" x14ac:dyDescent="0.25">
      <c r="A72" s="31">
        <v>61</v>
      </c>
      <c r="B72" s="33">
        <v>1.24</v>
      </c>
      <c r="C72" s="33">
        <v>0.04</v>
      </c>
    </row>
    <row r="73" spans="1:3" x14ac:dyDescent="0.25">
      <c r="A73" s="31">
        <v>62</v>
      </c>
      <c r="B73" s="33">
        <v>1.24</v>
      </c>
      <c r="C73" s="33">
        <v>0.04</v>
      </c>
    </row>
    <row r="74" spans="1:3" x14ac:dyDescent="0.25">
      <c r="A74" s="31">
        <v>63</v>
      </c>
      <c r="B74" s="33">
        <v>1.24</v>
      </c>
      <c r="C74" s="33">
        <v>0.04</v>
      </c>
    </row>
    <row r="75" spans="1:3" x14ac:dyDescent="0.25">
      <c r="A75" s="31">
        <v>64</v>
      </c>
      <c r="B75" s="33">
        <v>1.25</v>
      </c>
      <c r="C75" s="33">
        <v>0.04</v>
      </c>
    </row>
    <row r="76" spans="1:3" x14ac:dyDescent="0.25">
      <c r="A76" s="31">
        <v>65</v>
      </c>
      <c r="B76" s="33">
        <v>1.28</v>
      </c>
      <c r="C76" s="33" t="s">
        <v>504</v>
      </c>
    </row>
    <row r="77" spans="1:3" x14ac:dyDescent="0.25">
      <c r="A77" s="31">
        <v>66</v>
      </c>
      <c r="B77" s="33" t="s">
        <v>504</v>
      </c>
      <c r="C77" s="33" t="s">
        <v>504</v>
      </c>
    </row>
    <row r="78" spans="1:3" x14ac:dyDescent="0.25">
      <c r="A78" s="31">
        <v>67</v>
      </c>
      <c r="B78" s="33" t="s">
        <v>504</v>
      </c>
      <c r="C78" s="33" t="s">
        <v>504</v>
      </c>
    </row>
  </sheetData>
  <sheetProtection algorithmName="SHA-512" hashValue="+tHxmgrGUdYeg1caCsHgZl+BXHiPNZSa61VrXgpjt7W9N37TcCj2v8pCGgJFsKzDAXd8cCnvX/5SOHlk6xTwIg==" saltValue="Gxbr7NXIESMomHEOEC1Ctg==" spinCount="100000" sheet="1" objects="1" scenarios="1"/>
  <conditionalFormatting sqref="A6:A21">
    <cfRule type="expression" dxfId="81" priority="5" stopIfTrue="1">
      <formula>MOD(ROW(),2)=0</formula>
    </cfRule>
    <cfRule type="expression" dxfId="80" priority="6" stopIfTrue="1">
      <formula>MOD(ROW(),2)&lt;&gt;0</formula>
    </cfRule>
  </conditionalFormatting>
  <conditionalFormatting sqref="A26:A78">
    <cfRule type="expression" dxfId="79" priority="1" stopIfTrue="1">
      <formula>MOD(ROW(),2)=0</formula>
    </cfRule>
    <cfRule type="expression" dxfId="78" priority="2" stopIfTrue="1">
      <formula>MOD(ROW(),2)&lt;&gt;0</formula>
    </cfRule>
  </conditionalFormatting>
  <conditionalFormatting sqref="B6:C21">
    <cfRule type="expression" dxfId="77" priority="7" stopIfTrue="1">
      <formula>MOD(ROW(),2)=0</formula>
    </cfRule>
    <cfRule type="expression" dxfId="76" priority="8" stopIfTrue="1">
      <formula>MOD(ROW(),2)&lt;&gt;0</formula>
    </cfRule>
  </conditionalFormatting>
  <conditionalFormatting sqref="B26:C78">
    <cfRule type="expression" dxfId="75" priority="3" stopIfTrue="1">
      <formula>MOD(ROW(),2)=0</formula>
    </cfRule>
    <cfRule type="expression" dxfId="74" priority="4" stopIfTrue="1">
      <formula>MOD(ROW(),2)&lt;&gt;0</formula>
    </cfRule>
  </conditionalFormatting>
  <pageMargins left="0.7" right="0.7" top="0.75" bottom="0.75" header="0.3" footer="0.3"/>
  <tableParts count="1">
    <tablePart r:id="rId1"/>
  </tablePart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C2128-34E5-4B56-B3E8-833A1ED6CF6C}">
  <sheetPr codeName="Sheet124"/>
  <dimension ref="A1:D79"/>
  <sheetViews>
    <sheetView showGridLines="0" workbookViewId="0"/>
  </sheetViews>
  <sheetFormatPr defaultColWidth="9.26953125" defaultRowHeight="13.2" x14ac:dyDescent="0.25"/>
  <cols>
    <col min="1" max="1" width="28.26953125" style="64" customWidth="1"/>
    <col min="2" max="4" width="19.08984375" style="64" customWidth="1"/>
    <col min="5" max="16384" width="9.26953125" style="64"/>
  </cols>
  <sheetData>
    <row r="1" spans="1:4" s="1" customFormat="1" ht="21" x14ac:dyDescent="0.4">
      <c r="A1" s="2" t="s">
        <v>0</v>
      </c>
    </row>
    <row r="2" spans="1:4" s="1" customFormat="1" ht="15.6" x14ac:dyDescent="0.3">
      <c r="A2" s="1" t="s">
        <v>1</v>
      </c>
      <c r="B2" s="3" t="str">
        <f>wb_title</f>
        <v>TPS_EW - Consolidated Factor Spreadsheet</v>
      </c>
    </row>
    <row r="3" spans="1:4" s="1" customFormat="1" ht="15.6" x14ac:dyDescent="0.3">
      <c r="A3" s="1" t="s">
        <v>2</v>
      </c>
      <c r="B3" s="3" t="str">
        <f>TABLE_FACTOR_TYPE_1 &amp; " - x-" &amp; TABLE_SERIES_NUMBER_1</f>
        <v>Faster accrual - x-727</v>
      </c>
    </row>
    <row r="4" spans="1:4" customFormat="1" ht="15" x14ac:dyDescent="0.25"/>
    <row r="6" spans="1:4" x14ac:dyDescent="0.25">
      <c r="A6" s="56" t="s">
        <v>493</v>
      </c>
      <c r="B6" s="63" t="s">
        <v>494</v>
      </c>
      <c r="C6" s="63"/>
      <c r="D6" s="63"/>
    </row>
    <row r="7" spans="1:4" x14ac:dyDescent="0.25">
      <c r="A7" s="56" t="s">
        <v>495</v>
      </c>
      <c r="B7" s="63" t="s">
        <v>174</v>
      </c>
      <c r="C7" s="63"/>
      <c r="D7" s="63"/>
    </row>
    <row r="8" spans="1:4" x14ac:dyDescent="0.25">
      <c r="A8" s="56" t="s">
        <v>161</v>
      </c>
      <c r="B8" s="63" t="s">
        <v>175</v>
      </c>
      <c r="C8" s="63"/>
      <c r="D8" s="63"/>
    </row>
    <row r="9" spans="1:4" x14ac:dyDescent="0.25">
      <c r="A9" s="56" t="s">
        <v>162</v>
      </c>
      <c r="B9" s="63" t="s">
        <v>460</v>
      </c>
      <c r="C9" s="63"/>
      <c r="D9" s="63"/>
    </row>
    <row r="10" spans="1:4" x14ac:dyDescent="0.25">
      <c r="A10" s="56" t="s">
        <v>6</v>
      </c>
      <c r="B10" s="63" t="s">
        <v>468</v>
      </c>
      <c r="C10" s="63"/>
      <c r="D10" s="63"/>
    </row>
    <row r="11" spans="1:4" x14ac:dyDescent="0.25">
      <c r="A11" s="56" t="s">
        <v>163</v>
      </c>
      <c r="B11" s="63" t="s">
        <v>253</v>
      </c>
      <c r="C11" s="63"/>
      <c r="D11" s="63"/>
    </row>
    <row r="12" spans="1:4" ht="26.4" x14ac:dyDescent="0.25">
      <c r="A12" s="56" t="s">
        <v>164</v>
      </c>
      <c r="B12" s="63" t="s">
        <v>469</v>
      </c>
      <c r="C12" s="63"/>
      <c r="D12" s="63"/>
    </row>
    <row r="13" spans="1:4" x14ac:dyDescent="0.25">
      <c r="A13" s="56" t="s">
        <v>496</v>
      </c>
      <c r="B13" s="63">
        <v>0</v>
      </c>
      <c r="C13" s="63"/>
      <c r="D13" s="63"/>
    </row>
    <row r="14" spans="1:4" x14ac:dyDescent="0.25">
      <c r="A14" s="56" t="s">
        <v>166</v>
      </c>
      <c r="B14" s="63">
        <v>727</v>
      </c>
      <c r="C14" s="63"/>
      <c r="D14" s="63"/>
    </row>
    <row r="15" spans="1:4" x14ac:dyDescent="0.25">
      <c r="A15" s="56" t="s">
        <v>497</v>
      </c>
      <c r="B15" s="63" t="s">
        <v>608</v>
      </c>
      <c r="C15" s="63"/>
      <c r="D15" s="63"/>
    </row>
    <row r="16" spans="1:4" x14ac:dyDescent="0.25">
      <c r="A16" s="56" t="s">
        <v>168</v>
      </c>
      <c r="B16" s="63" t="s">
        <v>470</v>
      </c>
      <c r="C16" s="63"/>
      <c r="D16" s="63"/>
    </row>
    <row r="17" spans="1:4" x14ac:dyDescent="0.25">
      <c r="A17" s="62" t="s">
        <v>499</v>
      </c>
      <c r="B17" s="63"/>
      <c r="C17" s="63"/>
      <c r="D17" s="63"/>
    </row>
    <row r="18" spans="1:4" x14ac:dyDescent="0.25">
      <c r="A18" s="56" t="s">
        <v>170</v>
      </c>
      <c r="B18" s="65">
        <v>45216</v>
      </c>
      <c r="C18" s="65"/>
      <c r="D18" s="65"/>
    </row>
    <row r="19" spans="1:4" x14ac:dyDescent="0.25">
      <c r="A19" s="56" t="s">
        <v>171</v>
      </c>
      <c r="B19" s="63"/>
      <c r="C19" s="63"/>
      <c r="D19" s="63"/>
    </row>
    <row r="20" spans="1:4" x14ac:dyDescent="0.25">
      <c r="A20" s="56" t="s">
        <v>172</v>
      </c>
      <c r="B20" s="63" t="s">
        <v>181</v>
      </c>
      <c r="C20" s="63"/>
      <c r="D20" s="63"/>
    </row>
    <row r="21" spans="1:4" x14ac:dyDescent="0.25">
      <c r="A21" s="56" t="s">
        <v>500</v>
      </c>
      <c r="B21" s="63" t="s">
        <v>88</v>
      </c>
      <c r="C21" s="63"/>
      <c r="D21" s="63"/>
    </row>
    <row r="23" spans="1:4" x14ac:dyDescent="0.25">
      <c r="A23" s="66" t="str">
        <f>HYPERLINK("#'Factor List'!A1", "Back to Factor List")</f>
        <v>Back to Factor List</v>
      </c>
      <c r="B23" s="66" t="str">
        <f>HYPERLINK("#'Assumptions'!A1", "Assumptions")</f>
        <v>Assumptions</v>
      </c>
    </row>
    <row r="26" spans="1:4" ht="52.8" x14ac:dyDescent="0.25">
      <c r="A26" s="49" t="s">
        <v>469</v>
      </c>
      <c r="B26" s="30" t="s">
        <v>609</v>
      </c>
      <c r="C26" s="30" t="s">
        <v>610</v>
      </c>
      <c r="D26" s="30" t="s">
        <v>611</v>
      </c>
    </row>
    <row r="27" spans="1:4" x14ac:dyDescent="0.25">
      <c r="A27" s="31">
        <v>0</v>
      </c>
      <c r="B27" s="50">
        <v>0</v>
      </c>
      <c r="C27" s="50">
        <v>0</v>
      </c>
      <c r="D27" s="50">
        <v>0</v>
      </c>
    </row>
    <row r="28" spans="1:4" x14ac:dyDescent="0.25">
      <c r="A28" s="31">
        <v>1</v>
      </c>
      <c r="B28" s="50">
        <v>4.7999999999999996E-3</v>
      </c>
      <c r="C28" s="50">
        <v>2.5000000000000001E-3</v>
      </c>
      <c r="D28" s="50">
        <v>5.9999999999999995E-4</v>
      </c>
    </row>
    <row r="29" spans="1:4" x14ac:dyDescent="0.25">
      <c r="A29" s="31">
        <v>2</v>
      </c>
      <c r="B29" s="50">
        <v>4.7999999999999996E-3</v>
      </c>
      <c r="C29" s="50">
        <v>2.5000000000000001E-3</v>
      </c>
      <c r="D29" s="50">
        <v>6.9999999999999999E-4</v>
      </c>
    </row>
    <row r="30" spans="1:4" x14ac:dyDescent="0.25">
      <c r="A30" s="31">
        <v>3</v>
      </c>
      <c r="B30" s="50">
        <v>4.8999999999999998E-3</v>
      </c>
      <c r="C30" s="50">
        <v>2.5999999999999999E-3</v>
      </c>
      <c r="D30" s="50">
        <v>6.9999999999999999E-4</v>
      </c>
    </row>
    <row r="31" spans="1:4" x14ac:dyDescent="0.25">
      <c r="A31" s="31">
        <v>4</v>
      </c>
      <c r="B31" s="50">
        <v>5.0000000000000001E-3</v>
      </c>
      <c r="C31" s="50">
        <v>2.5999999999999999E-3</v>
      </c>
      <c r="D31" s="50">
        <v>6.9999999999999999E-4</v>
      </c>
    </row>
    <row r="32" spans="1:4" x14ac:dyDescent="0.25">
      <c r="A32" s="31">
        <v>5</v>
      </c>
      <c r="B32" s="50">
        <v>5.1000000000000004E-3</v>
      </c>
      <c r="C32" s="50">
        <v>2.7000000000000001E-3</v>
      </c>
      <c r="D32" s="50">
        <v>6.9999999999999999E-4</v>
      </c>
    </row>
    <row r="33" spans="1:4" x14ac:dyDescent="0.25">
      <c r="A33" s="31">
        <v>6</v>
      </c>
      <c r="B33" s="50">
        <v>5.1000000000000004E-3</v>
      </c>
      <c r="C33" s="50">
        <v>2.7000000000000001E-3</v>
      </c>
      <c r="D33" s="50">
        <v>6.9999999999999999E-4</v>
      </c>
    </row>
    <row r="34" spans="1:4" x14ac:dyDescent="0.25">
      <c r="A34" s="31">
        <v>7</v>
      </c>
      <c r="B34" s="50">
        <v>5.1999999999999998E-3</v>
      </c>
      <c r="C34" s="50">
        <v>2.7000000000000001E-3</v>
      </c>
      <c r="D34" s="50">
        <v>6.9999999999999999E-4</v>
      </c>
    </row>
    <row r="35" spans="1:4" x14ac:dyDescent="0.25">
      <c r="A35" s="31">
        <v>8</v>
      </c>
      <c r="B35" s="50">
        <v>5.3E-3</v>
      </c>
      <c r="C35" s="50">
        <v>2.8E-3</v>
      </c>
      <c r="D35" s="50">
        <v>6.9999999999999999E-4</v>
      </c>
    </row>
    <row r="36" spans="1:4" x14ac:dyDescent="0.25">
      <c r="A36" s="31">
        <v>9</v>
      </c>
      <c r="B36" s="50">
        <v>5.4000000000000003E-3</v>
      </c>
      <c r="C36" s="50">
        <v>2.8E-3</v>
      </c>
      <c r="D36" s="50">
        <v>6.9999999999999999E-4</v>
      </c>
    </row>
    <row r="37" spans="1:4" x14ac:dyDescent="0.25">
      <c r="A37" s="31">
        <v>10</v>
      </c>
      <c r="B37" s="50">
        <v>5.4999999999999997E-3</v>
      </c>
      <c r="C37" s="50">
        <v>2.8999999999999998E-3</v>
      </c>
      <c r="D37" s="50">
        <v>6.9999999999999999E-4</v>
      </c>
    </row>
    <row r="38" spans="1:4" x14ac:dyDescent="0.25">
      <c r="A38" s="31">
        <v>11</v>
      </c>
      <c r="B38" s="50">
        <v>5.5999999999999999E-3</v>
      </c>
      <c r="C38" s="50">
        <v>2.8999999999999998E-3</v>
      </c>
      <c r="D38" s="50">
        <v>8.0000000000000004E-4</v>
      </c>
    </row>
    <row r="39" spans="1:4" x14ac:dyDescent="0.25">
      <c r="A39" s="31">
        <v>12</v>
      </c>
      <c r="B39" s="50">
        <v>5.7000000000000002E-3</v>
      </c>
      <c r="C39" s="50">
        <v>3.0000000000000001E-3</v>
      </c>
      <c r="D39" s="50">
        <v>8.0000000000000004E-4</v>
      </c>
    </row>
    <row r="40" spans="1:4" x14ac:dyDescent="0.25">
      <c r="A40" s="31">
        <v>13</v>
      </c>
      <c r="B40" s="50">
        <v>5.7999999999999996E-3</v>
      </c>
      <c r="C40" s="50">
        <v>3.0000000000000001E-3</v>
      </c>
      <c r="D40" s="50">
        <v>8.0000000000000004E-4</v>
      </c>
    </row>
    <row r="41" spans="1:4" x14ac:dyDescent="0.25">
      <c r="A41" s="31">
        <v>14</v>
      </c>
      <c r="B41" s="50">
        <v>5.7999999999999996E-3</v>
      </c>
      <c r="C41" s="50">
        <v>3.0999999999999999E-3</v>
      </c>
      <c r="D41" s="50">
        <v>8.0000000000000004E-4</v>
      </c>
    </row>
    <row r="42" spans="1:4" x14ac:dyDescent="0.25">
      <c r="A42" s="31">
        <v>15</v>
      </c>
      <c r="B42" s="50">
        <v>5.8999999999999999E-3</v>
      </c>
      <c r="C42" s="50">
        <v>3.0999999999999999E-3</v>
      </c>
      <c r="D42" s="50">
        <v>8.0000000000000004E-4</v>
      </c>
    </row>
    <row r="43" spans="1:4" x14ac:dyDescent="0.25">
      <c r="A43" s="31">
        <v>16</v>
      </c>
      <c r="B43" s="50">
        <v>6.0000000000000001E-3</v>
      </c>
      <c r="C43" s="50">
        <v>3.2000000000000002E-3</v>
      </c>
      <c r="D43" s="50">
        <v>8.0000000000000004E-4</v>
      </c>
    </row>
    <row r="44" spans="1:4" x14ac:dyDescent="0.25">
      <c r="A44" s="31">
        <v>17</v>
      </c>
      <c r="B44" s="50">
        <v>6.1000000000000004E-3</v>
      </c>
      <c r="C44" s="50">
        <v>3.2000000000000002E-3</v>
      </c>
      <c r="D44" s="50">
        <v>8.0000000000000004E-4</v>
      </c>
    </row>
    <row r="45" spans="1:4" x14ac:dyDescent="0.25">
      <c r="A45" s="31">
        <v>18</v>
      </c>
      <c r="B45" s="50">
        <v>6.1999999999999998E-3</v>
      </c>
      <c r="C45" s="50">
        <v>3.3E-3</v>
      </c>
      <c r="D45" s="50">
        <v>8.0000000000000004E-4</v>
      </c>
    </row>
    <row r="46" spans="1:4" x14ac:dyDescent="0.25">
      <c r="A46" s="31">
        <v>19</v>
      </c>
      <c r="B46" s="50">
        <v>6.3E-3</v>
      </c>
      <c r="C46" s="50">
        <v>3.3E-3</v>
      </c>
      <c r="D46" s="50">
        <v>8.9999999999999998E-4</v>
      </c>
    </row>
    <row r="47" spans="1:4" x14ac:dyDescent="0.25">
      <c r="A47" s="31">
        <v>20</v>
      </c>
      <c r="B47" s="50">
        <v>6.4000000000000003E-3</v>
      </c>
      <c r="C47" s="50">
        <v>3.3999999999999998E-3</v>
      </c>
      <c r="D47" s="50">
        <v>8.9999999999999998E-4</v>
      </c>
    </row>
    <row r="48" spans="1:4" x14ac:dyDescent="0.25">
      <c r="A48" s="31">
        <v>21</v>
      </c>
      <c r="B48" s="50">
        <v>6.4999999999999997E-3</v>
      </c>
      <c r="C48" s="50">
        <v>3.3999999999999998E-3</v>
      </c>
      <c r="D48" s="50">
        <v>8.9999999999999998E-4</v>
      </c>
    </row>
    <row r="49" spans="1:4" x14ac:dyDescent="0.25">
      <c r="A49" s="31">
        <v>22</v>
      </c>
      <c r="B49" s="50">
        <v>6.6E-3</v>
      </c>
      <c r="C49" s="50">
        <v>3.5000000000000001E-3</v>
      </c>
      <c r="D49" s="50">
        <v>8.9999999999999998E-4</v>
      </c>
    </row>
    <row r="50" spans="1:4" x14ac:dyDescent="0.25">
      <c r="A50" s="31">
        <v>23</v>
      </c>
      <c r="B50" s="50">
        <v>6.7000000000000002E-3</v>
      </c>
      <c r="C50" s="50">
        <v>3.5000000000000001E-3</v>
      </c>
      <c r="D50" s="50">
        <v>8.9999999999999998E-4</v>
      </c>
    </row>
    <row r="51" spans="1:4" x14ac:dyDescent="0.25">
      <c r="A51" s="31">
        <v>24</v>
      </c>
      <c r="B51" s="50">
        <v>6.7999999999999996E-3</v>
      </c>
      <c r="C51" s="50">
        <v>3.5999999999999999E-3</v>
      </c>
      <c r="D51" s="50">
        <v>8.9999999999999998E-4</v>
      </c>
    </row>
    <row r="52" spans="1:4" x14ac:dyDescent="0.25">
      <c r="A52" s="31">
        <v>25</v>
      </c>
      <c r="B52" s="50">
        <v>7.0000000000000001E-3</v>
      </c>
      <c r="C52" s="50">
        <v>3.7000000000000002E-3</v>
      </c>
      <c r="D52" s="50">
        <v>8.9999999999999998E-4</v>
      </c>
    </row>
    <row r="53" spans="1:4" x14ac:dyDescent="0.25">
      <c r="A53" s="31">
        <v>26</v>
      </c>
      <c r="B53" s="50">
        <v>7.1000000000000004E-3</v>
      </c>
      <c r="C53" s="50">
        <v>3.7000000000000002E-3</v>
      </c>
      <c r="D53" s="50">
        <v>1E-3</v>
      </c>
    </row>
    <row r="54" spans="1:4" x14ac:dyDescent="0.25">
      <c r="A54" s="31">
        <v>27</v>
      </c>
      <c r="B54" s="50">
        <v>7.1999999999999998E-3</v>
      </c>
      <c r="C54" s="50">
        <v>3.8E-3</v>
      </c>
      <c r="D54" s="50">
        <v>1E-3</v>
      </c>
    </row>
    <row r="55" spans="1:4" x14ac:dyDescent="0.25">
      <c r="A55" s="31">
        <v>28</v>
      </c>
      <c r="B55" s="50">
        <v>7.3000000000000001E-3</v>
      </c>
      <c r="C55" s="50">
        <v>3.8E-3</v>
      </c>
      <c r="D55" s="50">
        <v>1E-3</v>
      </c>
    </row>
    <row r="56" spans="1:4" x14ac:dyDescent="0.25">
      <c r="A56" s="31">
        <v>29</v>
      </c>
      <c r="B56" s="50">
        <v>7.4000000000000003E-3</v>
      </c>
      <c r="C56" s="50">
        <v>3.8999999999999998E-3</v>
      </c>
      <c r="D56" s="50">
        <v>1E-3</v>
      </c>
    </row>
    <row r="57" spans="1:4" x14ac:dyDescent="0.25">
      <c r="A57" s="31">
        <v>30</v>
      </c>
      <c r="B57" s="50">
        <v>7.4999999999999997E-3</v>
      </c>
      <c r="C57" s="50">
        <v>4.0000000000000001E-3</v>
      </c>
      <c r="D57" s="50">
        <v>1E-3</v>
      </c>
    </row>
    <row r="58" spans="1:4" x14ac:dyDescent="0.25">
      <c r="A58" s="31">
        <v>31</v>
      </c>
      <c r="B58" s="50">
        <v>7.7000000000000002E-3</v>
      </c>
      <c r="C58" s="50">
        <v>4.0000000000000001E-3</v>
      </c>
      <c r="D58" s="50">
        <v>1E-3</v>
      </c>
    </row>
    <row r="59" spans="1:4" x14ac:dyDescent="0.25">
      <c r="A59" s="31">
        <v>32</v>
      </c>
      <c r="B59" s="50">
        <v>7.7999999999999996E-3</v>
      </c>
      <c r="C59" s="50">
        <v>4.1000000000000003E-3</v>
      </c>
      <c r="D59" s="50">
        <v>1.1000000000000001E-3</v>
      </c>
    </row>
    <row r="60" spans="1:4" x14ac:dyDescent="0.25">
      <c r="A60" s="31">
        <v>33</v>
      </c>
      <c r="B60" s="50">
        <v>7.9000000000000008E-3</v>
      </c>
      <c r="C60" s="50">
        <v>4.1000000000000003E-3</v>
      </c>
      <c r="D60" s="50">
        <v>1.1000000000000001E-3</v>
      </c>
    </row>
    <row r="61" spans="1:4" x14ac:dyDescent="0.25">
      <c r="A61" s="31">
        <v>34</v>
      </c>
      <c r="B61" s="50">
        <v>8.0000000000000002E-3</v>
      </c>
      <c r="C61" s="50">
        <v>4.1999999999999997E-3</v>
      </c>
      <c r="D61" s="50">
        <v>1.1000000000000001E-3</v>
      </c>
    </row>
    <row r="62" spans="1:4" x14ac:dyDescent="0.25">
      <c r="A62" s="31">
        <v>35</v>
      </c>
      <c r="B62" s="50">
        <v>8.2000000000000007E-3</v>
      </c>
      <c r="C62" s="50">
        <v>4.3E-3</v>
      </c>
      <c r="D62" s="50">
        <v>1.1000000000000001E-3</v>
      </c>
    </row>
    <row r="63" spans="1:4" x14ac:dyDescent="0.25">
      <c r="A63" s="31">
        <v>36</v>
      </c>
      <c r="B63" s="50">
        <v>8.3000000000000001E-3</v>
      </c>
      <c r="C63" s="50">
        <v>4.3E-3</v>
      </c>
      <c r="D63" s="50">
        <v>1.1000000000000001E-3</v>
      </c>
    </row>
    <row r="64" spans="1:4" x14ac:dyDescent="0.25">
      <c r="A64" s="31">
        <v>37</v>
      </c>
      <c r="B64" s="50">
        <v>8.3999999999999995E-3</v>
      </c>
      <c r="C64" s="50">
        <v>4.4000000000000003E-3</v>
      </c>
      <c r="D64" s="50">
        <v>1.1000000000000001E-3</v>
      </c>
    </row>
    <row r="65" spans="1:4" x14ac:dyDescent="0.25">
      <c r="A65" s="31">
        <v>38</v>
      </c>
      <c r="B65" s="50">
        <v>8.6E-3</v>
      </c>
      <c r="C65" s="50">
        <v>4.4999999999999997E-3</v>
      </c>
      <c r="D65" s="50">
        <v>1.1999999999999999E-3</v>
      </c>
    </row>
    <row r="66" spans="1:4" x14ac:dyDescent="0.25">
      <c r="A66" s="31">
        <v>39</v>
      </c>
      <c r="B66" s="50">
        <v>8.6999999999999994E-3</v>
      </c>
      <c r="C66" s="50">
        <v>4.5999999999999999E-3</v>
      </c>
      <c r="D66" s="50">
        <v>1.1999999999999999E-3</v>
      </c>
    </row>
    <row r="67" spans="1:4" x14ac:dyDescent="0.25">
      <c r="A67" s="31">
        <v>40</v>
      </c>
      <c r="B67" s="50">
        <v>8.8000000000000005E-3</v>
      </c>
      <c r="C67" s="50">
        <v>4.5999999999999999E-3</v>
      </c>
      <c r="D67" s="50">
        <v>1.1999999999999999E-3</v>
      </c>
    </row>
    <row r="68" spans="1:4" x14ac:dyDescent="0.25">
      <c r="A68" s="31">
        <v>41</v>
      </c>
      <c r="B68" s="50">
        <v>8.9999999999999993E-3</v>
      </c>
      <c r="C68" s="50">
        <v>4.7000000000000002E-3</v>
      </c>
      <c r="D68" s="50">
        <v>1.1999999999999999E-3</v>
      </c>
    </row>
    <row r="69" spans="1:4" x14ac:dyDescent="0.25">
      <c r="A69" s="31">
        <v>42</v>
      </c>
      <c r="B69" s="50">
        <v>9.1000000000000004E-3</v>
      </c>
      <c r="C69" s="50">
        <v>4.7999999999999996E-3</v>
      </c>
      <c r="D69" s="50">
        <v>1.1999999999999999E-3</v>
      </c>
    </row>
    <row r="70" spans="1:4" x14ac:dyDescent="0.25">
      <c r="A70" s="31">
        <v>43</v>
      </c>
      <c r="B70" s="50">
        <v>9.2999999999999992E-3</v>
      </c>
      <c r="C70" s="50">
        <v>4.8999999999999998E-3</v>
      </c>
      <c r="D70" s="50">
        <v>1.2999999999999999E-3</v>
      </c>
    </row>
    <row r="71" spans="1:4" x14ac:dyDescent="0.25">
      <c r="A71" s="31">
        <v>44</v>
      </c>
      <c r="B71" s="50">
        <v>9.4000000000000004E-3</v>
      </c>
      <c r="C71" s="50">
        <v>4.8999999999999998E-3</v>
      </c>
      <c r="D71" s="50">
        <v>1.2999999999999999E-3</v>
      </c>
    </row>
    <row r="72" spans="1:4" x14ac:dyDescent="0.25">
      <c r="A72" s="31">
        <v>45</v>
      </c>
      <c r="B72" s="50">
        <v>9.5999999999999992E-3</v>
      </c>
      <c r="C72" s="50">
        <v>5.0000000000000001E-3</v>
      </c>
      <c r="D72" s="50">
        <v>1.2999999999999999E-3</v>
      </c>
    </row>
    <row r="73" spans="1:4" x14ac:dyDescent="0.25">
      <c r="A73" s="31">
        <v>46</v>
      </c>
      <c r="B73" s="50">
        <v>9.7000000000000003E-3</v>
      </c>
      <c r="C73" s="50">
        <v>5.1000000000000004E-3</v>
      </c>
      <c r="D73" s="50">
        <v>1.2999999999999999E-3</v>
      </c>
    </row>
    <row r="74" spans="1:4" x14ac:dyDescent="0.25">
      <c r="A74" s="31">
        <v>47</v>
      </c>
      <c r="B74" s="50">
        <v>9.9000000000000008E-3</v>
      </c>
      <c r="C74" s="50">
        <v>5.1999999999999998E-3</v>
      </c>
      <c r="D74" s="50">
        <v>1.2999999999999999E-3</v>
      </c>
    </row>
    <row r="75" spans="1:4" x14ac:dyDescent="0.25">
      <c r="A75" s="31">
        <v>48</v>
      </c>
      <c r="B75" s="50">
        <v>0.01</v>
      </c>
      <c r="C75" s="50">
        <v>5.3E-3</v>
      </c>
      <c r="D75" s="50">
        <v>1.4E-3</v>
      </c>
    </row>
    <row r="76" spans="1:4" x14ac:dyDescent="0.25">
      <c r="A76" s="31">
        <v>49</v>
      </c>
      <c r="B76" s="50">
        <v>1.0200000000000001E-2</v>
      </c>
      <c r="C76" s="50">
        <v>5.3E-3</v>
      </c>
      <c r="D76" s="50">
        <v>1.4E-3</v>
      </c>
    </row>
    <row r="77" spans="1:4" x14ac:dyDescent="0.25">
      <c r="A77" s="31">
        <v>50</v>
      </c>
      <c r="B77" s="50">
        <v>1.03E-2</v>
      </c>
      <c r="C77" s="50">
        <v>5.4000000000000003E-3</v>
      </c>
      <c r="D77" s="50">
        <v>1.4E-3</v>
      </c>
    </row>
    <row r="78" spans="1:4" x14ac:dyDescent="0.25">
      <c r="A78" s="31">
        <v>51</v>
      </c>
      <c r="B78" s="50">
        <v>1.0500000000000001E-2</v>
      </c>
      <c r="C78" s="50">
        <v>5.4999999999999997E-3</v>
      </c>
      <c r="D78" s="50">
        <v>1.4E-3</v>
      </c>
    </row>
    <row r="79" spans="1:4" x14ac:dyDescent="0.25">
      <c r="A79" s="31">
        <v>52</v>
      </c>
      <c r="B79" s="50">
        <v>1.0699999999999999E-2</v>
      </c>
      <c r="C79" s="50">
        <v>5.5999999999999999E-3</v>
      </c>
      <c r="D79" s="50">
        <v>1.5E-3</v>
      </c>
    </row>
  </sheetData>
  <sheetProtection algorithmName="SHA-512" hashValue="ZedzRh01TGHpbrIPa1caUvpU16cncphVs04OX2IamuzJ+mB/2HpUXsr65/CaYZbJr97ylTmwI1YiehWEyzo/Rw==" saltValue="8kVo3gD2wxQlxUBPNKUEcA==" spinCount="100000" sheet="1" objects="1" scenarios="1"/>
  <conditionalFormatting sqref="A6:A21">
    <cfRule type="expression" dxfId="73" priority="7" stopIfTrue="1">
      <formula>MOD(ROW(),2)=0</formula>
    </cfRule>
    <cfRule type="expression" dxfId="72" priority="8" stopIfTrue="1">
      <formula>MOD(ROW(),2)&lt;&gt;0</formula>
    </cfRule>
  </conditionalFormatting>
  <conditionalFormatting sqref="A26">
    <cfRule type="expression" dxfId="71" priority="1" stopIfTrue="1">
      <formula>MOD(ROW(),2)=0</formula>
    </cfRule>
    <cfRule type="expression" dxfId="70" priority="2" stopIfTrue="1">
      <formula>MOD(ROW(),2)&lt;&gt;0</formula>
    </cfRule>
  </conditionalFormatting>
  <conditionalFormatting sqref="A27:A79">
    <cfRule type="expression" dxfId="69" priority="3" stopIfTrue="1">
      <formula>MOD(ROW(),2)=0</formula>
    </cfRule>
    <cfRule type="expression" dxfId="68" priority="4" stopIfTrue="1">
      <formula>MOD(ROW(),2)&lt;&gt;0</formula>
    </cfRule>
  </conditionalFormatting>
  <conditionalFormatting sqref="B6:D21">
    <cfRule type="expression" dxfId="67" priority="9" stopIfTrue="1">
      <formula>MOD(ROW(),2)=0</formula>
    </cfRule>
    <cfRule type="expression" dxfId="66" priority="10" stopIfTrue="1">
      <formula>MOD(ROW(),2)&lt;&gt;0</formula>
    </cfRule>
  </conditionalFormatting>
  <conditionalFormatting sqref="B26:D79">
    <cfRule type="expression" dxfId="65" priority="5" stopIfTrue="1">
      <formula>MOD(ROW(),2)=0</formula>
    </cfRule>
    <cfRule type="expression" dxfId="64" priority="6" stopIfTrue="1">
      <formula>MOD(ROW(),2)&lt;&gt;0</formula>
    </cfRule>
  </conditionalFormatting>
  <pageMargins left="0.7" right="0.7" top="0.75" bottom="0.75" header="0.3" footer="0.3"/>
  <tableParts count="1">
    <tablePart r:id="rId1"/>
  </tableParts>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B5101-9D8C-4355-9DD1-EF62434A4FA3}">
  <sheetPr codeName="Sheet125"/>
  <dimension ref="A1:C28"/>
  <sheetViews>
    <sheetView showGridLines="0" workbookViewId="0"/>
  </sheetViews>
  <sheetFormatPr defaultColWidth="9.26953125" defaultRowHeight="13.2" x14ac:dyDescent="0.25"/>
  <cols>
    <col min="1" max="1" width="28.26953125" style="64" customWidth="1"/>
    <col min="2" max="3" width="28.453125" style="64" customWidth="1"/>
    <col min="4" max="16384" width="9.26953125" style="64"/>
  </cols>
  <sheetData>
    <row r="1" spans="1:3" s="1" customFormat="1" ht="21" x14ac:dyDescent="0.4">
      <c r="A1" s="2" t="s">
        <v>0</v>
      </c>
    </row>
    <row r="2" spans="1:3" s="1" customFormat="1" ht="15.6" x14ac:dyDescent="0.3">
      <c r="A2" s="1" t="s">
        <v>1</v>
      </c>
      <c r="B2" s="3" t="str">
        <f>wb_title</f>
        <v>TPS_EW - Consolidated Factor Spreadsheet</v>
      </c>
    </row>
    <row r="3" spans="1:3" s="1" customFormat="1" ht="15.6" x14ac:dyDescent="0.3">
      <c r="A3" s="1" t="s">
        <v>2</v>
      </c>
      <c r="B3" s="3" t="str">
        <f>TABLE_FACTOR_TYPE_1 &amp; " - x-" &amp; TABLE_SERIES_NUMBER_1</f>
        <v>Additional Family Benefits - x-728</v>
      </c>
    </row>
    <row r="4" spans="1:3" customFormat="1" ht="15" x14ac:dyDescent="0.25"/>
    <row r="6" spans="1:3" x14ac:dyDescent="0.25">
      <c r="A6" s="56" t="s">
        <v>493</v>
      </c>
      <c r="B6" s="63" t="s">
        <v>494</v>
      </c>
      <c r="C6" s="63"/>
    </row>
    <row r="7" spans="1:3" x14ac:dyDescent="0.25">
      <c r="A7" s="56" t="s">
        <v>495</v>
      </c>
      <c r="B7" s="63" t="s">
        <v>174</v>
      </c>
      <c r="C7" s="63"/>
    </row>
    <row r="8" spans="1:3" x14ac:dyDescent="0.25">
      <c r="A8" s="56" t="s">
        <v>161</v>
      </c>
      <c r="B8" s="63" t="s">
        <v>182</v>
      </c>
      <c r="C8" s="63"/>
    </row>
    <row r="9" spans="1:3" x14ac:dyDescent="0.25">
      <c r="A9" s="56" t="s">
        <v>162</v>
      </c>
      <c r="B9" s="63" t="s">
        <v>471</v>
      </c>
      <c r="C9" s="63"/>
    </row>
    <row r="10" spans="1:3" x14ac:dyDescent="0.25">
      <c r="A10" s="56" t="s">
        <v>6</v>
      </c>
      <c r="B10" s="63" t="s">
        <v>472</v>
      </c>
      <c r="C10" s="63"/>
    </row>
    <row r="11" spans="1:3" x14ac:dyDescent="0.25">
      <c r="A11" s="56" t="s">
        <v>163</v>
      </c>
      <c r="B11" s="63" t="s">
        <v>178</v>
      </c>
      <c r="C11" s="63"/>
    </row>
    <row r="12" spans="1:3" x14ac:dyDescent="0.25">
      <c r="A12" s="56" t="s">
        <v>164</v>
      </c>
      <c r="B12" s="63"/>
      <c r="C12" s="63"/>
    </row>
    <row r="13" spans="1:3" x14ac:dyDescent="0.25">
      <c r="A13" s="56" t="s">
        <v>496</v>
      </c>
      <c r="B13" s="63">
        <v>1</v>
      </c>
      <c r="C13" s="63"/>
    </row>
    <row r="14" spans="1:3" x14ac:dyDescent="0.25">
      <c r="A14" s="56" t="s">
        <v>166</v>
      </c>
      <c r="B14" s="63">
        <v>728</v>
      </c>
      <c r="C14" s="63"/>
    </row>
    <row r="15" spans="1:3" x14ac:dyDescent="0.25">
      <c r="A15" s="56" t="s">
        <v>497</v>
      </c>
      <c r="B15" s="63" t="s">
        <v>612</v>
      </c>
      <c r="C15" s="63"/>
    </row>
    <row r="16" spans="1:3" x14ac:dyDescent="0.25">
      <c r="A16" s="56" t="s">
        <v>168</v>
      </c>
      <c r="B16" s="63" t="s">
        <v>386</v>
      </c>
      <c r="C16" s="63"/>
    </row>
    <row r="17" spans="1:3" x14ac:dyDescent="0.25">
      <c r="A17" s="62" t="s">
        <v>499</v>
      </c>
      <c r="B17" s="63"/>
      <c r="C17" s="63"/>
    </row>
    <row r="18" spans="1:3" x14ac:dyDescent="0.25">
      <c r="A18" s="56" t="s">
        <v>170</v>
      </c>
      <c r="B18" s="65">
        <v>45216</v>
      </c>
      <c r="C18" s="65"/>
    </row>
    <row r="19" spans="1:3" x14ac:dyDescent="0.25">
      <c r="A19" s="56" t="s">
        <v>171</v>
      </c>
      <c r="B19" s="63"/>
      <c r="C19" s="63"/>
    </row>
    <row r="20" spans="1:3" x14ac:dyDescent="0.25">
      <c r="A20" s="56" t="s">
        <v>172</v>
      </c>
      <c r="B20" s="63" t="s">
        <v>181</v>
      </c>
      <c r="C20" s="63"/>
    </row>
    <row r="21" spans="1:3" x14ac:dyDescent="0.25">
      <c r="A21" s="56" t="s">
        <v>500</v>
      </c>
      <c r="B21" s="63" t="s">
        <v>88</v>
      </c>
      <c r="C21" s="63"/>
    </row>
    <row r="23" spans="1:3" x14ac:dyDescent="0.25">
      <c r="A23" s="66" t="str">
        <f>HYPERLINK("#'Factor List'!A1", "Back to Factor List")</f>
        <v>Back to Factor List</v>
      </c>
      <c r="B23" s="66" t="str">
        <f>HYPERLINK("#'Assumptions'!A1", "Assumptions")</f>
        <v>Assumptions</v>
      </c>
    </row>
    <row r="26" spans="1:3" x14ac:dyDescent="0.25">
      <c r="A26" s="30" t="s">
        <v>613</v>
      </c>
      <c r="B26" s="30" t="s">
        <v>185</v>
      </c>
      <c r="C26" s="30" t="s">
        <v>190</v>
      </c>
    </row>
    <row r="27" spans="1:3" x14ac:dyDescent="0.25">
      <c r="A27" s="31" t="s">
        <v>185</v>
      </c>
      <c r="B27" s="51">
        <v>2.1000000000000001E-2</v>
      </c>
      <c r="C27" s="51">
        <v>3.3000000000000002E-2</v>
      </c>
    </row>
    <row r="28" spans="1:3" x14ac:dyDescent="0.25">
      <c r="A28" s="31" t="s">
        <v>190</v>
      </c>
      <c r="B28" s="51">
        <v>1.2999999999999999E-2</v>
      </c>
      <c r="C28" s="51">
        <v>0.02</v>
      </c>
    </row>
  </sheetData>
  <sheetProtection algorithmName="SHA-512" hashValue="wQaQyuguvkjuZAnHBJLQg4jGecuNWtnZPMvBhL1RBySaV7t9WayOjq6OAU5QHAMhXa6VxW4bJrwRIEIjs4iBYQ==" saltValue="PfJe7oVx2Hlc1KMPM2HpYQ==" spinCount="100000" sheet="1" objects="1" scenarios="1"/>
  <conditionalFormatting sqref="A6:A21">
    <cfRule type="expression" dxfId="63" priority="5" stopIfTrue="1">
      <formula>MOD(ROW(),2)=0</formula>
    </cfRule>
    <cfRule type="expression" dxfId="62" priority="6" stopIfTrue="1">
      <formula>MOD(ROW(),2)&lt;&gt;0</formula>
    </cfRule>
  </conditionalFormatting>
  <conditionalFormatting sqref="A26:A28">
    <cfRule type="expression" dxfId="61" priority="3" stopIfTrue="1">
      <formula>MOD(ROW(),2)=0</formula>
    </cfRule>
    <cfRule type="expression" dxfId="60" priority="4" stopIfTrue="1">
      <formula>MOD(ROW(),2)&lt;&gt;0</formula>
    </cfRule>
  </conditionalFormatting>
  <conditionalFormatting sqref="B6:C21">
    <cfRule type="expression" dxfId="59" priority="7" stopIfTrue="1">
      <formula>MOD(ROW(),2)=0</formula>
    </cfRule>
    <cfRule type="expression" dxfId="58" priority="8" stopIfTrue="1">
      <formula>MOD(ROW(),2)&lt;&gt;0</formula>
    </cfRule>
  </conditionalFormatting>
  <conditionalFormatting sqref="B26:C28">
    <cfRule type="expression" dxfId="57" priority="1" stopIfTrue="1">
      <formula>MOD(ROW(),2)=0</formula>
    </cfRule>
    <cfRule type="expression" dxfId="56" priority="2" stopIfTrue="1">
      <formula>MOD(ROW(),2)&lt;&gt;0</formula>
    </cfRule>
  </conditionalFormatting>
  <pageMargins left="0.7" right="0.7" top="0.75" bottom="0.75" header="0.3" footer="0.3"/>
  <tableParts count="1">
    <tablePart r:id="rId1"/>
  </tableParts>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61042-84F7-49F4-9A2D-ABA888FEDA99}">
  <sheetPr codeName="Sheet126"/>
  <dimension ref="A1:B27"/>
  <sheetViews>
    <sheetView showGridLines="0" workbookViewId="0"/>
  </sheetViews>
  <sheetFormatPr defaultColWidth="9.26953125" defaultRowHeight="13.2" x14ac:dyDescent="0.25"/>
  <cols>
    <col min="1" max="1" width="23.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Buy-out - x-729</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453</v>
      </c>
    </row>
    <row r="10" spans="1:2" x14ac:dyDescent="0.25">
      <c r="A10" s="56" t="s">
        <v>6</v>
      </c>
      <c r="B10" s="63" t="s">
        <v>473</v>
      </c>
    </row>
    <row r="11" spans="1:2" x14ac:dyDescent="0.25">
      <c r="A11" s="56" t="s">
        <v>163</v>
      </c>
      <c r="B11" s="63" t="s">
        <v>253</v>
      </c>
    </row>
    <row r="12" spans="1:2" x14ac:dyDescent="0.25">
      <c r="A12" s="56" t="s">
        <v>164</v>
      </c>
      <c r="B12" s="63"/>
    </row>
    <row r="13" spans="1:2" x14ac:dyDescent="0.25">
      <c r="A13" s="56" t="s">
        <v>496</v>
      </c>
      <c r="B13" s="63">
        <v>0</v>
      </c>
    </row>
    <row r="14" spans="1:2" x14ac:dyDescent="0.25">
      <c r="A14" s="56" t="s">
        <v>166</v>
      </c>
      <c r="B14" s="63">
        <v>729</v>
      </c>
    </row>
    <row r="15" spans="1:2" x14ac:dyDescent="0.25">
      <c r="A15" s="56" t="s">
        <v>497</v>
      </c>
      <c r="B15" s="63" t="s">
        <v>614</v>
      </c>
    </row>
    <row r="16" spans="1:2" x14ac:dyDescent="0.25">
      <c r="A16" s="56" t="s">
        <v>168</v>
      </c>
      <c r="B16" s="63" t="s">
        <v>474</v>
      </c>
    </row>
    <row r="17" spans="1:2" x14ac:dyDescent="0.25">
      <c r="A17" s="62" t="s">
        <v>499</v>
      </c>
      <c r="B17" s="63"/>
    </row>
    <row r="18" spans="1:2" x14ac:dyDescent="0.25">
      <c r="A18" s="56" t="s">
        <v>170</v>
      </c>
      <c r="B18" s="65">
        <v>45216</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0" t="s">
        <v>501</v>
      </c>
      <c r="B26" s="30" t="s">
        <v>615</v>
      </c>
    </row>
    <row r="27" spans="1:2" x14ac:dyDescent="0.25">
      <c r="A27" s="31" t="s">
        <v>616</v>
      </c>
      <c r="B27" s="32">
        <v>3.5000000000000003E-2</v>
      </c>
    </row>
  </sheetData>
  <sheetProtection algorithmName="SHA-512" hashValue="Vhvm6woaBACUqZFaglLa+jfhYCyg5ljQ6FWCHkEEKWO+G/0dh3eWX/A9lNaYMQyk0qMfM8aRa8caBfaH+ZPq4w==" saltValue="hE5sjG7s1EdYAMML7bU3+g==" spinCount="100000" sheet="1" objects="1" scenarios="1"/>
  <conditionalFormatting sqref="A6:A21">
    <cfRule type="expression" dxfId="55" priority="5" stopIfTrue="1">
      <formula>MOD(ROW(),2)=0</formula>
    </cfRule>
    <cfRule type="expression" dxfId="54" priority="6" stopIfTrue="1">
      <formula>MOD(ROW(),2)&lt;&gt;0</formula>
    </cfRule>
  </conditionalFormatting>
  <conditionalFormatting sqref="A26:A27">
    <cfRule type="expression" dxfId="53" priority="1" stopIfTrue="1">
      <formula>MOD(ROW(),2)=0</formula>
    </cfRule>
    <cfRule type="expression" dxfId="52" priority="2" stopIfTrue="1">
      <formula>MOD(ROW(),2)&lt;&gt;0</formula>
    </cfRule>
  </conditionalFormatting>
  <conditionalFormatting sqref="B6:B21">
    <cfRule type="expression" dxfId="51" priority="7" stopIfTrue="1">
      <formula>MOD(ROW(),2)=0</formula>
    </cfRule>
    <cfRule type="expression" dxfId="50" priority="8" stopIfTrue="1">
      <formula>MOD(ROW(),2)&lt;&gt;0</formula>
    </cfRule>
  </conditionalFormatting>
  <conditionalFormatting sqref="B26:B27">
    <cfRule type="expression" dxfId="49" priority="3" stopIfTrue="1">
      <formula>MOD(ROW(),2)=0</formula>
    </cfRule>
    <cfRule type="expression" dxfId="48" priority="4" stopIfTrue="1">
      <formula>MOD(ROW(),2)&lt;&gt;0</formula>
    </cfRule>
  </conditionalFormatting>
  <pageMargins left="0.7" right="0.7" top="0.75" bottom="0.75" header="0.3" footer="0.3"/>
  <tableParts count="1">
    <tablePart r:id="rId1"/>
  </tablePart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BAE17-7A50-410B-A840-F37012C657BE}">
  <sheetPr codeName="Sheet127"/>
  <dimension ref="A1:B27"/>
  <sheetViews>
    <sheetView showGridLines="0" workbookViewId="0"/>
  </sheetViews>
  <sheetFormatPr defaultColWidth="9.26953125" defaultRowHeight="13.2" x14ac:dyDescent="0.25"/>
  <cols>
    <col min="1" max="1" width="26.72656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Faster accrual - x-730</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175</v>
      </c>
    </row>
    <row r="9" spans="1:2" x14ac:dyDescent="0.25">
      <c r="A9" s="56" t="s">
        <v>162</v>
      </c>
      <c r="B9" s="63" t="s">
        <v>460</v>
      </c>
    </row>
    <row r="10" spans="1:2" x14ac:dyDescent="0.25">
      <c r="A10" s="56" t="s">
        <v>6</v>
      </c>
      <c r="B10" s="63" t="s">
        <v>475</v>
      </c>
    </row>
    <row r="11" spans="1:2" x14ac:dyDescent="0.25">
      <c r="A11" s="56" t="s">
        <v>163</v>
      </c>
      <c r="B11" s="63" t="s">
        <v>253</v>
      </c>
    </row>
    <row r="12" spans="1:2" ht="39.6" x14ac:dyDescent="0.25">
      <c r="A12" s="56" t="s">
        <v>164</v>
      </c>
      <c r="B12" s="63" t="s">
        <v>476</v>
      </c>
    </row>
    <row r="13" spans="1:2" x14ac:dyDescent="0.25">
      <c r="A13" s="56" t="s">
        <v>496</v>
      </c>
      <c r="B13" s="63">
        <v>0</v>
      </c>
    </row>
    <row r="14" spans="1:2" x14ac:dyDescent="0.25">
      <c r="A14" s="56" t="s">
        <v>166</v>
      </c>
      <c r="B14" s="63">
        <v>730</v>
      </c>
    </row>
    <row r="15" spans="1:2" x14ac:dyDescent="0.25">
      <c r="A15" s="56" t="s">
        <v>497</v>
      </c>
      <c r="B15" s="63" t="s">
        <v>617</v>
      </c>
    </row>
    <row r="16" spans="1:2" x14ac:dyDescent="0.25">
      <c r="A16" s="56" t="s">
        <v>168</v>
      </c>
      <c r="B16" s="63"/>
    </row>
    <row r="17" spans="1:2" x14ac:dyDescent="0.25">
      <c r="A17" s="62" t="s">
        <v>499</v>
      </c>
      <c r="B17" s="63"/>
    </row>
    <row r="18" spans="1:2" x14ac:dyDescent="0.25">
      <c r="A18" s="56" t="s">
        <v>170</v>
      </c>
      <c r="B18" s="63"/>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0" t="s">
        <v>554</v>
      </c>
      <c r="B26" s="30" t="s">
        <v>549</v>
      </c>
    </row>
    <row r="27" spans="1:2" x14ac:dyDescent="0.25">
      <c r="A27" s="31" t="s">
        <v>618</v>
      </c>
      <c r="B27" s="52">
        <v>6.2E-2</v>
      </c>
    </row>
  </sheetData>
  <sheetProtection algorithmName="SHA-512" hashValue="MGlkWMU7nAZcKnT1d5J7k1DREamZIyFJ0Q0fLQY2Y6FNEydpfYO7D/p1SqBJmTktinpPfqgnzYLjGo2DRW3uEg==" saltValue="HXU7XewyIfmpbddOehzMiQ==" spinCount="100000" sheet="1" objects="1" scenarios="1"/>
  <conditionalFormatting sqref="A6:A21">
    <cfRule type="expression" dxfId="47" priority="5" stopIfTrue="1">
      <formula>MOD(ROW(),2)=0</formula>
    </cfRule>
    <cfRule type="expression" dxfId="46" priority="6" stopIfTrue="1">
      <formula>MOD(ROW(),2)&lt;&gt;0</formula>
    </cfRule>
  </conditionalFormatting>
  <conditionalFormatting sqref="A26:A27">
    <cfRule type="expression" dxfId="45" priority="1" stopIfTrue="1">
      <formula>MOD(ROW(),2)=0</formula>
    </cfRule>
    <cfRule type="expression" dxfId="44" priority="2" stopIfTrue="1">
      <formula>MOD(ROW(),2)&lt;&gt;0</formula>
    </cfRule>
  </conditionalFormatting>
  <conditionalFormatting sqref="B6:B21">
    <cfRule type="expression" dxfId="43" priority="7" stopIfTrue="1">
      <formula>MOD(ROW(),2)=0</formula>
    </cfRule>
    <cfRule type="expression" dxfId="42" priority="8" stopIfTrue="1">
      <formula>MOD(ROW(),2)&lt;&gt;0</formula>
    </cfRule>
  </conditionalFormatting>
  <conditionalFormatting sqref="B26:B27">
    <cfRule type="expression" dxfId="41" priority="3" stopIfTrue="1">
      <formula>MOD(ROW(),2)=0</formula>
    </cfRule>
    <cfRule type="expression" dxfId="40" priority="4" stopIfTrue="1">
      <formula>MOD(ROW(),2)&lt;&gt;0</formula>
    </cfRule>
  </conditionalFormatting>
  <pageMargins left="0.7" right="0.7" top="0.75" bottom="0.75" header="0.3" footer="0.3"/>
  <tableParts count="1">
    <tablePart r:id="rId1"/>
  </tablePart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6093C-9130-4E9A-91A7-F74DA8D9B952}">
  <sheetPr codeName="Sheet128"/>
  <dimension ref="A1:B72"/>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Premature Retirement - x-801</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478</v>
      </c>
    </row>
    <row r="10" spans="1:2" ht="39.6" x14ac:dyDescent="0.25">
      <c r="A10" s="56" t="s">
        <v>6</v>
      </c>
      <c r="B10" s="63" t="s">
        <v>479</v>
      </c>
    </row>
    <row r="11" spans="1:2" x14ac:dyDescent="0.25">
      <c r="A11" s="56" t="s">
        <v>163</v>
      </c>
      <c r="B11" s="63" t="s">
        <v>253</v>
      </c>
    </row>
    <row r="12" spans="1:2" x14ac:dyDescent="0.25">
      <c r="A12" s="56" t="s">
        <v>164</v>
      </c>
      <c r="B12" s="63" t="s">
        <v>179</v>
      </c>
    </row>
    <row r="13" spans="1:2" x14ac:dyDescent="0.25">
      <c r="A13" s="56" t="s">
        <v>496</v>
      </c>
      <c r="B13" s="63">
        <v>1</v>
      </c>
    </row>
    <row r="14" spans="1:2" x14ac:dyDescent="0.25">
      <c r="A14" s="56" t="s">
        <v>166</v>
      </c>
      <c r="B14" s="63">
        <v>801</v>
      </c>
    </row>
    <row r="15" spans="1:2" x14ac:dyDescent="0.25">
      <c r="A15" s="56" t="s">
        <v>497</v>
      </c>
      <c r="B15" s="63" t="s">
        <v>619</v>
      </c>
    </row>
    <row r="16" spans="1:2" x14ac:dyDescent="0.25">
      <c r="A16" s="56" t="s">
        <v>168</v>
      </c>
      <c r="B16" s="63" t="s">
        <v>480</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620</v>
      </c>
    </row>
    <row r="27" spans="1:2" x14ac:dyDescent="0.25">
      <c r="A27" s="35">
        <v>55</v>
      </c>
      <c r="B27" s="46">
        <v>25.4</v>
      </c>
    </row>
    <row r="28" spans="1:2" x14ac:dyDescent="0.25">
      <c r="A28" s="35">
        <v>56</v>
      </c>
      <c r="B28" s="46">
        <v>24.9</v>
      </c>
    </row>
    <row r="29" spans="1:2" x14ac:dyDescent="0.25">
      <c r="A29" s="35">
        <v>57</v>
      </c>
      <c r="B29" s="46">
        <v>24.3</v>
      </c>
    </row>
    <row r="30" spans="1:2" x14ac:dyDescent="0.25">
      <c r="A30" s="35">
        <v>58</v>
      </c>
      <c r="B30" s="46">
        <v>23.7</v>
      </c>
    </row>
    <row r="31" spans="1:2" x14ac:dyDescent="0.25">
      <c r="A31" s="35">
        <v>59</v>
      </c>
      <c r="B31" s="46">
        <v>23.1</v>
      </c>
    </row>
    <row r="32" spans="1:2" x14ac:dyDescent="0.25">
      <c r="A32" s="35">
        <v>60</v>
      </c>
      <c r="B32" s="46">
        <v>22.5</v>
      </c>
    </row>
    <row r="33" spans="1:2" x14ac:dyDescent="0.25">
      <c r="A33" s="35">
        <v>61</v>
      </c>
      <c r="B33" s="46">
        <v>21.8</v>
      </c>
    </row>
    <row r="34" spans="1:2" x14ac:dyDescent="0.25">
      <c r="A34" s="35">
        <v>62</v>
      </c>
      <c r="B34" s="46">
        <v>21.2</v>
      </c>
    </row>
    <row r="35" spans="1:2" x14ac:dyDescent="0.25">
      <c r="A35" s="35">
        <v>63</v>
      </c>
      <c r="B35" s="46">
        <v>20.6</v>
      </c>
    </row>
    <row r="36" spans="1:2" x14ac:dyDescent="0.25">
      <c r="A36" s="35">
        <v>64</v>
      </c>
      <c r="B36" s="46">
        <v>19.899999999999999</v>
      </c>
    </row>
    <row r="37" spans="1:2" x14ac:dyDescent="0.25">
      <c r="A37" s="35">
        <v>65</v>
      </c>
      <c r="B37" s="46">
        <v>19.3</v>
      </c>
    </row>
    <row r="38" spans="1:2" x14ac:dyDescent="0.25">
      <c r="A38" s="35">
        <v>66</v>
      </c>
      <c r="B38" s="46">
        <v>18.7</v>
      </c>
    </row>
    <row r="39" spans="1:2" x14ac:dyDescent="0.25">
      <c r="A39" s="35">
        <v>67</v>
      </c>
      <c r="B39" s="46">
        <v>18</v>
      </c>
    </row>
    <row r="40" spans="1:2" x14ac:dyDescent="0.25">
      <c r="A40" s="35">
        <v>68</v>
      </c>
      <c r="B40" s="46">
        <v>17.399999999999999</v>
      </c>
    </row>
    <row r="41" spans="1:2" x14ac:dyDescent="0.25">
      <c r="A41" s="35">
        <v>69</v>
      </c>
      <c r="B41" s="46">
        <v>16.7</v>
      </c>
    </row>
    <row r="42" spans="1:2" x14ac:dyDescent="0.25">
      <c r="A42" s="35">
        <v>70</v>
      </c>
      <c r="B42" s="46">
        <v>16.100000000000001</v>
      </c>
    </row>
    <row r="43" spans="1:2" x14ac:dyDescent="0.25">
      <c r="A43" s="35">
        <v>71</v>
      </c>
      <c r="B43" s="46">
        <v>15.4</v>
      </c>
    </row>
    <row r="44" spans="1:2" x14ac:dyDescent="0.25">
      <c r="A44" s="35">
        <v>72</v>
      </c>
      <c r="B44" s="46">
        <v>14.7</v>
      </c>
    </row>
    <row r="45" spans="1:2" x14ac:dyDescent="0.25">
      <c r="A45" s="35">
        <v>73</v>
      </c>
      <c r="B45" s="46">
        <v>14.1</v>
      </c>
    </row>
    <row r="46" spans="1:2" x14ac:dyDescent="0.25">
      <c r="A46" s="35">
        <v>74</v>
      </c>
      <c r="B46" s="46">
        <v>13.4</v>
      </c>
    </row>
    <row r="47" spans="1:2" x14ac:dyDescent="0.25">
      <c r="A47" s="35">
        <v>75</v>
      </c>
      <c r="B47" s="46">
        <v>12.8</v>
      </c>
    </row>
    <row r="48" spans="1:2" x14ac:dyDescent="0.25">
      <c r="A48" s="35">
        <v>76</v>
      </c>
      <c r="B48" s="46">
        <v>12.1</v>
      </c>
    </row>
    <row r="49" spans="1:2" x14ac:dyDescent="0.25">
      <c r="A49" s="35">
        <v>77</v>
      </c>
      <c r="B49" s="46">
        <v>11.5</v>
      </c>
    </row>
    <row r="50" spans="1:2" x14ac:dyDescent="0.25">
      <c r="A50" s="35">
        <v>78</v>
      </c>
      <c r="B50" s="46">
        <v>10.8</v>
      </c>
    </row>
    <row r="51" spans="1:2" x14ac:dyDescent="0.25">
      <c r="A51" s="35">
        <v>79</v>
      </c>
      <c r="B51" s="46">
        <v>10.199999999999999</v>
      </c>
    </row>
    <row r="52" spans="1:2" x14ac:dyDescent="0.25">
      <c r="A52" s="35">
        <v>80</v>
      </c>
      <c r="B52" s="46">
        <v>9.6</v>
      </c>
    </row>
    <row r="53" spans="1:2" x14ac:dyDescent="0.25">
      <c r="A53" s="35">
        <v>81</v>
      </c>
      <c r="B53" s="46">
        <v>9</v>
      </c>
    </row>
    <row r="54" spans="1:2" x14ac:dyDescent="0.25">
      <c r="A54" s="35">
        <v>82</v>
      </c>
      <c r="B54" s="46">
        <v>8.4</v>
      </c>
    </row>
    <row r="55" spans="1:2" x14ac:dyDescent="0.25">
      <c r="A55" s="35">
        <v>83</v>
      </c>
      <c r="B55" s="46">
        <v>7.9</v>
      </c>
    </row>
    <row r="56" spans="1:2" x14ac:dyDescent="0.25">
      <c r="A56" s="35">
        <v>84</v>
      </c>
      <c r="B56" s="46">
        <v>7.3</v>
      </c>
    </row>
    <row r="57" spans="1:2" x14ac:dyDescent="0.25">
      <c r="A57" s="35">
        <v>85</v>
      </c>
      <c r="B57" s="46">
        <v>6.8</v>
      </c>
    </row>
    <row r="58" spans="1:2" x14ac:dyDescent="0.25">
      <c r="A58" s="35">
        <v>86</v>
      </c>
      <c r="B58" s="46">
        <v>6.3</v>
      </c>
    </row>
    <row r="59" spans="1:2" x14ac:dyDescent="0.25">
      <c r="A59" s="35">
        <v>87</v>
      </c>
      <c r="B59" s="46">
        <v>5.8</v>
      </c>
    </row>
    <row r="60" spans="1:2" x14ac:dyDescent="0.25">
      <c r="A60" s="35">
        <v>88</v>
      </c>
      <c r="B60" s="46">
        <v>5.4</v>
      </c>
    </row>
    <row r="61" spans="1:2" x14ac:dyDescent="0.25">
      <c r="A61" s="35">
        <v>89</v>
      </c>
      <c r="B61" s="46">
        <v>5</v>
      </c>
    </row>
    <row r="62" spans="1:2" x14ac:dyDescent="0.25">
      <c r="A62" s="35">
        <v>90</v>
      </c>
      <c r="B62" s="46">
        <v>4.5999999999999996</v>
      </c>
    </row>
    <row r="63" spans="1:2" x14ac:dyDescent="0.25">
      <c r="A63" s="35">
        <v>91</v>
      </c>
      <c r="B63" s="46">
        <v>4.3</v>
      </c>
    </row>
    <row r="64" spans="1:2" x14ac:dyDescent="0.25">
      <c r="A64" s="35">
        <v>92</v>
      </c>
      <c r="B64" s="46">
        <v>3.9</v>
      </c>
    </row>
    <row r="65" spans="1:2" x14ac:dyDescent="0.25">
      <c r="A65" s="35">
        <v>93</v>
      </c>
      <c r="B65" s="46">
        <v>3.6</v>
      </c>
    </row>
    <row r="66" spans="1:2" x14ac:dyDescent="0.25">
      <c r="A66" s="35">
        <v>94</v>
      </c>
      <c r="B66" s="46">
        <v>3.4</v>
      </c>
    </row>
    <row r="67" spans="1:2" x14ac:dyDescent="0.25">
      <c r="A67" s="35">
        <v>95</v>
      </c>
      <c r="B67" s="46">
        <v>3.1</v>
      </c>
    </row>
    <row r="68" spans="1:2" x14ac:dyDescent="0.25">
      <c r="A68" s="35">
        <v>96</v>
      </c>
      <c r="B68" s="46">
        <v>2.9</v>
      </c>
    </row>
    <row r="69" spans="1:2" x14ac:dyDescent="0.25">
      <c r="A69" s="35">
        <v>97</v>
      </c>
      <c r="B69" s="46">
        <v>2.7</v>
      </c>
    </row>
    <row r="70" spans="1:2" x14ac:dyDescent="0.25">
      <c r="A70" s="35">
        <v>98</v>
      </c>
      <c r="B70" s="46">
        <v>2.6</v>
      </c>
    </row>
    <row r="71" spans="1:2" x14ac:dyDescent="0.25">
      <c r="A71" s="35">
        <v>99</v>
      </c>
      <c r="B71" s="46">
        <v>2.4</v>
      </c>
    </row>
    <row r="72" spans="1:2" x14ac:dyDescent="0.25">
      <c r="A72" s="35">
        <v>100</v>
      </c>
      <c r="B72" s="46">
        <v>2.2999999999999998</v>
      </c>
    </row>
  </sheetData>
  <sheetProtection algorithmName="SHA-512" hashValue="uy1NcqH+gf2ZSMKO5K7eSouTYgol9V9h7I5EBzb1coujb77aLhIv5BkbPoYqG1GMkEAxC0B41PSeSwBi+KFqSw==" saltValue="UlPx22XV10CeU7b+C7PHyg==" spinCount="100000" sheet="1" objects="1" scenarios="1"/>
  <conditionalFormatting sqref="A6:A21">
    <cfRule type="expression" dxfId="39" priority="5" stopIfTrue="1">
      <formula>MOD(ROW(),2)=0</formula>
    </cfRule>
    <cfRule type="expression" dxfId="38" priority="6" stopIfTrue="1">
      <formula>MOD(ROW(),2)&lt;&gt;0</formula>
    </cfRule>
  </conditionalFormatting>
  <conditionalFormatting sqref="A26:A72">
    <cfRule type="expression" dxfId="37" priority="1" stopIfTrue="1">
      <formula>MOD(ROW(),2)=0</formula>
    </cfRule>
    <cfRule type="expression" dxfId="36" priority="2" stopIfTrue="1">
      <formula>MOD(ROW(),2)&lt;&gt;0</formula>
    </cfRule>
  </conditionalFormatting>
  <conditionalFormatting sqref="B6:B21">
    <cfRule type="expression" dxfId="35" priority="7" stopIfTrue="1">
      <formula>MOD(ROW(),2)=0</formula>
    </cfRule>
    <cfRule type="expression" dxfId="34" priority="8" stopIfTrue="1">
      <formula>MOD(ROW(),2)&lt;&gt;0</formula>
    </cfRule>
  </conditionalFormatting>
  <conditionalFormatting sqref="B26:B72">
    <cfRule type="expression" dxfId="33" priority="3" stopIfTrue="1">
      <formula>MOD(ROW(),2)=0</formula>
    </cfRule>
    <cfRule type="expression" dxfId="32" priority="4" stopIfTrue="1">
      <formula>MOD(ROW(),2)&lt;&gt;0</formula>
    </cfRule>
  </conditionalFormatting>
  <pageMargins left="0.7" right="0.7" top="0.75" bottom="0.75" header="0.3" footer="0.3"/>
  <tableParts count="1">
    <tablePart r:id="rId1"/>
  </tablePart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317D4-DBBC-4ECF-B1D6-452E59C330B7}">
  <sheetPr codeName="Sheet129"/>
  <dimension ref="A1:B72"/>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Premature Retirement - x-802</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478</v>
      </c>
    </row>
    <row r="10" spans="1:2" ht="39.6" x14ac:dyDescent="0.25">
      <c r="A10" s="56" t="s">
        <v>6</v>
      </c>
      <c r="B10" s="63" t="s">
        <v>481</v>
      </c>
    </row>
    <row r="11" spans="1:2" x14ac:dyDescent="0.25">
      <c r="A11" s="56" t="s">
        <v>163</v>
      </c>
      <c r="B11" s="63" t="s">
        <v>253</v>
      </c>
    </row>
    <row r="12" spans="1:2" x14ac:dyDescent="0.25">
      <c r="A12" s="56" t="s">
        <v>164</v>
      </c>
      <c r="B12" s="63" t="s">
        <v>179</v>
      </c>
    </row>
    <row r="13" spans="1:2" x14ac:dyDescent="0.25">
      <c r="A13" s="56" t="s">
        <v>496</v>
      </c>
      <c r="B13" s="63">
        <v>1</v>
      </c>
    </row>
    <row r="14" spans="1:2" x14ac:dyDescent="0.25">
      <c r="A14" s="56" t="s">
        <v>166</v>
      </c>
      <c r="B14" s="63">
        <v>802</v>
      </c>
    </row>
    <row r="15" spans="1:2" x14ac:dyDescent="0.25">
      <c r="A15" s="56" t="s">
        <v>497</v>
      </c>
      <c r="B15" s="63" t="s">
        <v>621</v>
      </c>
    </row>
    <row r="16" spans="1:2" x14ac:dyDescent="0.25">
      <c r="A16" s="56" t="s">
        <v>168</v>
      </c>
      <c r="B16" s="63" t="s">
        <v>482</v>
      </c>
    </row>
    <row r="17" spans="1:2" x14ac:dyDescent="0.25">
      <c r="A17" s="62" t="s">
        <v>499</v>
      </c>
      <c r="B17" s="63"/>
    </row>
    <row r="18" spans="1:2" x14ac:dyDescent="0.25">
      <c r="A18" s="56" t="s">
        <v>170</v>
      </c>
      <c r="B18" s="65">
        <v>45135</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501</v>
      </c>
      <c r="B26" s="34" t="s">
        <v>620</v>
      </c>
    </row>
    <row r="27" spans="1:2" x14ac:dyDescent="0.25">
      <c r="A27" s="35">
        <v>55</v>
      </c>
      <c r="B27" s="46">
        <v>1.7</v>
      </c>
    </row>
    <row r="28" spans="1:2" x14ac:dyDescent="0.25">
      <c r="A28" s="35">
        <v>56</v>
      </c>
      <c r="B28" s="46">
        <v>1.7</v>
      </c>
    </row>
    <row r="29" spans="1:2" x14ac:dyDescent="0.25">
      <c r="A29" s="35">
        <v>57</v>
      </c>
      <c r="B29" s="46">
        <v>1.7</v>
      </c>
    </row>
    <row r="30" spans="1:2" x14ac:dyDescent="0.25">
      <c r="A30" s="35">
        <v>58</v>
      </c>
      <c r="B30" s="46">
        <v>1.7</v>
      </c>
    </row>
    <row r="31" spans="1:2" x14ac:dyDescent="0.25">
      <c r="A31" s="35">
        <v>59</v>
      </c>
      <c r="B31" s="46">
        <v>1.8</v>
      </c>
    </row>
    <row r="32" spans="1:2" x14ac:dyDescent="0.25">
      <c r="A32" s="35">
        <v>60</v>
      </c>
      <c r="B32" s="46">
        <v>1.8</v>
      </c>
    </row>
    <row r="33" spans="1:2" x14ac:dyDescent="0.25">
      <c r="A33" s="35">
        <v>61</v>
      </c>
      <c r="B33" s="46">
        <v>1.8</v>
      </c>
    </row>
    <row r="34" spans="1:2" x14ac:dyDescent="0.25">
      <c r="A34" s="35">
        <v>62</v>
      </c>
      <c r="B34" s="46">
        <v>1.8</v>
      </c>
    </row>
    <row r="35" spans="1:2" x14ac:dyDescent="0.25">
      <c r="A35" s="35">
        <v>63</v>
      </c>
      <c r="B35" s="46">
        <v>1.8</v>
      </c>
    </row>
    <row r="36" spans="1:2" x14ac:dyDescent="0.25">
      <c r="A36" s="35">
        <v>64</v>
      </c>
      <c r="B36" s="46">
        <v>1.8</v>
      </c>
    </row>
    <row r="37" spans="1:2" x14ac:dyDescent="0.25">
      <c r="A37" s="35">
        <v>65</v>
      </c>
      <c r="B37" s="46">
        <v>1.8</v>
      </c>
    </row>
    <row r="38" spans="1:2" x14ac:dyDescent="0.25">
      <c r="A38" s="35">
        <v>66</v>
      </c>
      <c r="B38" s="46">
        <v>1.8</v>
      </c>
    </row>
    <row r="39" spans="1:2" x14ac:dyDescent="0.25">
      <c r="A39" s="35">
        <v>67</v>
      </c>
      <c r="B39" s="46">
        <v>1.8</v>
      </c>
    </row>
    <row r="40" spans="1:2" x14ac:dyDescent="0.25">
      <c r="A40" s="35">
        <v>68</v>
      </c>
      <c r="B40" s="46">
        <v>1.8</v>
      </c>
    </row>
    <row r="41" spans="1:2" x14ac:dyDescent="0.25">
      <c r="A41" s="35">
        <v>69</v>
      </c>
      <c r="B41" s="46">
        <v>1.7</v>
      </c>
    </row>
    <row r="42" spans="1:2" x14ac:dyDescent="0.25">
      <c r="A42" s="35">
        <v>70</v>
      </c>
      <c r="B42" s="46">
        <v>1.7</v>
      </c>
    </row>
    <row r="43" spans="1:2" x14ac:dyDescent="0.25">
      <c r="A43" s="35">
        <v>71</v>
      </c>
      <c r="B43" s="46">
        <v>1.6</v>
      </c>
    </row>
    <row r="44" spans="1:2" x14ac:dyDescent="0.25">
      <c r="A44" s="35">
        <v>72</v>
      </c>
      <c r="B44" s="46">
        <v>1.6</v>
      </c>
    </row>
    <row r="45" spans="1:2" x14ac:dyDescent="0.25">
      <c r="A45" s="35">
        <v>73</v>
      </c>
      <c r="B45" s="46">
        <v>1.6</v>
      </c>
    </row>
    <row r="46" spans="1:2" x14ac:dyDescent="0.25">
      <c r="A46" s="35">
        <v>74</v>
      </c>
      <c r="B46" s="46">
        <v>1.5</v>
      </c>
    </row>
    <row r="47" spans="1:2" x14ac:dyDescent="0.25">
      <c r="A47" s="35">
        <v>75</v>
      </c>
      <c r="B47" s="46">
        <v>1.4</v>
      </c>
    </row>
    <row r="48" spans="1:2" x14ac:dyDescent="0.25">
      <c r="A48" s="35">
        <v>76</v>
      </c>
      <c r="B48" s="46">
        <v>1.4</v>
      </c>
    </row>
    <row r="49" spans="1:2" x14ac:dyDescent="0.25">
      <c r="A49" s="35">
        <v>77</v>
      </c>
      <c r="B49" s="46">
        <v>1.4</v>
      </c>
    </row>
    <row r="50" spans="1:2" x14ac:dyDescent="0.25">
      <c r="A50" s="35">
        <v>78</v>
      </c>
      <c r="B50" s="46">
        <v>1.4</v>
      </c>
    </row>
    <row r="51" spans="1:2" x14ac:dyDescent="0.25">
      <c r="A51" s="35">
        <v>79</v>
      </c>
      <c r="B51" s="46">
        <v>1.2</v>
      </c>
    </row>
    <row r="52" spans="1:2" x14ac:dyDescent="0.25">
      <c r="A52" s="35">
        <v>80</v>
      </c>
      <c r="B52" s="46">
        <v>1.1000000000000001</v>
      </c>
    </row>
    <row r="53" spans="1:2" x14ac:dyDescent="0.25">
      <c r="A53" s="35">
        <v>81</v>
      </c>
      <c r="B53" s="46">
        <v>1</v>
      </c>
    </row>
    <row r="54" spans="1:2" x14ac:dyDescent="0.25">
      <c r="A54" s="35">
        <v>82</v>
      </c>
      <c r="B54" s="46">
        <v>1</v>
      </c>
    </row>
    <row r="55" spans="1:2" x14ac:dyDescent="0.25">
      <c r="A55" s="35">
        <v>83</v>
      </c>
      <c r="B55" s="46">
        <v>1</v>
      </c>
    </row>
    <row r="56" spans="1:2" x14ac:dyDescent="0.25">
      <c r="A56" s="35">
        <v>84</v>
      </c>
      <c r="B56" s="46">
        <v>0.8</v>
      </c>
    </row>
    <row r="57" spans="1:2" x14ac:dyDescent="0.25">
      <c r="A57" s="35">
        <v>85</v>
      </c>
      <c r="B57" s="46">
        <v>0.7</v>
      </c>
    </row>
    <row r="58" spans="1:2" x14ac:dyDescent="0.25">
      <c r="A58" s="35">
        <v>86</v>
      </c>
      <c r="B58" s="46">
        <v>0.7</v>
      </c>
    </row>
    <row r="59" spans="1:2" x14ac:dyDescent="0.25">
      <c r="A59" s="35">
        <v>87</v>
      </c>
      <c r="B59" s="46">
        <v>0.7</v>
      </c>
    </row>
    <row r="60" spans="1:2" x14ac:dyDescent="0.25">
      <c r="A60" s="35">
        <v>88</v>
      </c>
      <c r="B60" s="46">
        <v>0.6</v>
      </c>
    </row>
    <row r="61" spans="1:2" x14ac:dyDescent="0.25">
      <c r="A61" s="35">
        <v>89</v>
      </c>
      <c r="B61" s="46">
        <v>0.5</v>
      </c>
    </row>
    <row r="62" spans="1:2" x14ac:dyDescent="0.25">
      <c r="A62" s="35">
        <v>90</v>
      </c>
      <c r="B62" s="46">
        <v>0.4</v>
      </c>
    </row>
    <row r="63" spans="1:2" x14ac:dyDescent="0.25">
      <c r="A63" s="35">
        <v>91</v>
      </c>
      <c r="B63" s="46">
        <v>0.3</v>
      </c>
    </row>
    <row r="64" spans="1:2" x14ac:dyDescent="0.25">
      <c r="A64" s="35">
        <v>92</v>
      </c>
      <c r="B64" s="46">
        <v>0.3</v>
      </c>
    </row>
    <row r="65" spans="1:2" x14ac:dyDescent="0.25">
      <c r="A65" s="35">
        <v>93</v>
      </c>
      <c r="B65" s="46">
        <v>0.3</v>
      </c>
    </row>
    <row r="66" spans="1:2" x14ac:dyDescent="0.25">
      <c r="A66" s="35">
        <v>94</v>
      </c>
      <c r="B66" s="46">
        <v>0.3</v>
      </c>
    </row>
    <row r="67" spans="1:2" x14ac:dyDescent="0.25">
      <c r="A67" s="35">
        <v>95</v>
      </c>
      <c r="B67" s="46">
        <v>0.3</v>
      </c>
    </row>
    <row r="68" spans="1:2" x14ac:dyDescent="0.25">
      <c r="A68" s="35">
        <v>96</v>
      </c>
      <c r="B68" s="46">
        <v>0.3</v>
      </c>
    </row>
    <row r="69" spans="1:2" x14ac:dyDescent="0.25">
      <c r="A69" s="35">
        <v>97</v>
      </c>
      <c r="B69" s="46">
        <v>0.2</v>
      </c>
    </row>
    <row r="70" spans="1:2" x14ac:dyDescent="0.25">
      <c r="A70" s="35">
        <v>98</v>
      </c>
      <c r="B70" s="46">
        <v>0.2</v>
      </c>
    </row>
    <row r="71" spans="1:2" x14ac:dyDescent="0.25">
      <c r="A71" s="35">
        <v>99</v>
      </c>
      <c r="B71" s="46">
        <v>0.2</v>
      </c>
    </row>
    <row r="72" spans="1:2" x14ac:dyDescent="0.25">
      <c r="A72" s="35">
        <v>100</v>
      </c>
      <c r="B72" s="46">
        <v>0.2</v>
      </c>
    </row>
  </sheetData>
  <sheetProtection algorithmName="SHA-512" hashValue="sDXYU30dhNu9S8oRoN+nvQNVSSRI5gLI5B92+6wyo/yl8ea+ToSW2rsix2pGmntDWdAzXrp3ePB0Bk8uNlYCkA==" saltValue="PcxONtosr0/Jn8zM4tN1+A==" spinCount="100000" sheet="1" objects="1" scenarios="1"/>
  <conditionalFormatting sqref="A6:A21">
    <cfRule type="expression" dxfId="31" priority="5" stopIfTrue="1">
      <formula>MOD(ROW(),2)=0</formula>
    </cfRule>
    <cfRule type="expression" dxfId="30" priority="6" stopIfTrue="1">
      <formula>MOD(ROW(),2)&lt;&gt;0</formula>
    </cfRule>
  </conditionalFormatting>
  <conditionalFormatting sqref="A26:A72">
    <cfRule type="expression" dxfId="29" priority="1" stopIfTrue="1">
      <formula>MOD(ROW(),2)=0</formula>
    </cfRule>
    <cfRule type="expression" dxfId="28" priority="2" stopIfTrue="1">
      <formula>MOD(ROW(),2)&lt;&gt;0</formula>
    </cfRule>
  </conditionalFormatting>
  <conditionalFormatting sqref="B6:B21">
    <cfRule type="expression" dxfId="27" priority="7" stopIfTrue="1">
      <formula>MOD(ROW(),2)=0</formula>
    </cfRule>
    <cfRule type="expression" dxfId="26" priority="8" stopIfTrue="1">
      <formula>MOD(ROW(),2)&lt;&gt;0</formula>
    </cfRule>
  </conditionalFormatting>
  <conditionalFormatting sqref="B26:B72">
    <cfRule type="expression" dxfId="25" priority="3" stopIfTrue="1">
      <formula>MOD(ROW(),2)=0</formula>
    </cfRule>
    <cfRule type="expression" dxfId="24" priority="4" stopIfTrue="1">
      <formula>MOD(ROW(),2)&lt;&gt;0</formula>
    </cfRule>
  </conditionalFormatting>
  <pageMargins left="0.7" right="0.7" top="0.75" bottom="0.75" header="0.3" footer="0.3"/>
  <tableParts count="1">
    <tablePart r:id="rId1"/>
  </tablePart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0BF2F-18E8-4A1D-A45B-AB1EC14F58A3}">
  <sheetPr codeName="Sheet130"/>
  <dimension ref="A1:B53"/>
  <sheetViews>
    <sheetView showGridLines="0" workbookViewId="0"/>
  </sheetViews>
  <sheetFormatPr defaultColWidth="9.26953125" defaultRowHeight="13.2" x14ac:dyDescent="0.25"/>
  <cols>
    <col min="1" max="1" width="28.269531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Capitalisation of outstanding PAY and AFB contributions - x-803</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182</v>
      </c>
    </row>
    <row r="9" spans="1:2" ht="26.4" x14ac:dyDescent="0.25">
      <c r="A9" s="56" t="s">
        <v>162</v>
      </c>
      <c r="B9" s="63" t="s">
        <v>483</v>
      </c>
    </row>
    <row r="10" spans="1:2" ht="26.4" x14ac:dyDescent="0.25">
      <c r="A10" s="56" t="s">
        <v>6</v>
      </c>
      <c r="B10" s="63" t="s">
        <v>484</v>
      </c>
    </row>
    <row r="11" spans="1:2" x14ac:dyDescent="0.25">
      <c r="A11" s="56" t="s">
        <v>163</v>
      </c>
      <c r="B11" s="63" t="s">
        <v>253</v>
      </c>
    </row>
    <row r="12" spans="1:2" x14ac:dyDescent="0.25">
      <c r="A12" s="56" t="s">
        <v>164</v>
      </c>
      <c r="B12" s="63" t="s">
        <v>485</v>
      </c>
    </row>
    <row r="13" spans="1:2" x14ac:dyDescent="0.25">
      <c r="A13" s="56" t="s">
        <v>496</v>
      </c>
      <c r="B13" s="63">
        <v>1</v>
      </c>
    </row>
    <row r="14" spans="1:2" x14ac:dyDescent="0.25">
      <c r="A14" s="56" t="s">
        <v>166</v>
      </c>
      <c r="B14" s="63">
        <v>803</v>
      </c>
    </row>
    <row r="15" spans="1:2" x14ac:dyDescent="0.25">
      <c r="A15" s="56" t="s">
        <v>497</v>
      </c>
      <c r="B15" s="63" t="s">
        <v>622</v>
      </c>
    </row>
    <row r="16" spans="1:2" x14ac:dyDescent="0.25">
      <c r="A16" s="56" t="s">
        <v>168</v>
      </c>
      <c r="B16" s="63" t="s">
        <v>486</v>
      </c>
    </row>
    <row r="17" spans="1:2" x14ac:dyDescent="0.25">
      <c r="A17" s="62" t="s">
        <v>499</v>
      </c>
      <c r="B17" s="63"/>
    </row>
    <row r="18" spans="1:2" x14ac:dyDescent="0.25">
      <c r="A18" s="56" t="s">
        <v>170</v>
      </c>
      <c r="B18" s="65">
        <v>45216</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4" t="s">
        <v>623</v>
      </c>
      <c r="B26" s="34" t="s">
        <v>624</v>
      </c>
    </row>
    <row r="27" spans="1:2" x14ac:dyDescent="0.25">
      <c r="A27" s="35">
        <v>0</v>
      </c>
      <c r="B27" s="37">
        <v>0</v>
      </c>
    </row>
    <row r="28" spans="1:2" x14ac:dyDescent="0.25">
      <c r="A28" s="35">
        <v>1</v>
      </c>
      <c r="B28" s="37">
        <v>1</v>
      </c>
    </row>
    <row r="29" spans="1:2" x14ac:dyDescent="0.25">
      <c r="A29" s="35">
        <v>2</v>
      </c>
      <c r="B29" s="37">
        <v>2.0009999999999999</v>
      </c>
    </row>
    <row r="30" spans="1:2" x14ac:dyDescent="0.25">
      <c r="A30" s="35">
        <v>3</v>
      </c>
      <c r="B30" s="37">
        <v>3.0030000000000001</v>
      </c>
    </row>
    <row r="31" spans="1:2" x14ac:dyDescent="0.25">
      <c r="A31" s="35">
        <v>4</v>
      </c>
      <c r="B31" s="37">
        <v>4.0049999999999999</v>
      </c>
    </row>
    <row r="32" spans="1:2" x14ac:dyDescent="0.25">
      <c r="A32" s="35">
        <v>5</v>
      </c>
      <c r="B32" s="37">
        <v>5.008</v>
      </c>
    </row>
    <row r="33" spans="1:2" x14ac:dyDescent="0.25">
      <c r="A33" s="35">
        <v>6</v>
      </c>
      <c r="B33" s="37">
        <v>6.0119999999999996</v>
      </c>
    </row>
    <row r="34" spans="1:2" x14ac:dyDescent="0.25">
      <c r="A34" s="35">
        <v>7</v>
      </c>
      <c r="B34" s="37">
        <v>7.016</v>
      </c>
    </row>
    <row r="35" spans="1:2" x14ac:dyDescent="0.25">
      <c r="A35" s="35">
        <v>8</v>
      </c>
      <c r="B35" s="37">
        <v>8.0210000000000008</v>
      </c>
    </row>
    <row r="36" spans="1:2" x14ac:dyDescent="0.25">
      <c r="A36" s="35">
        <v>9</v>
      </c>
      <c r="B36" s="37">
        <v>9.0259999999999998</v>
      </c>
    </row>
    <row r="37" spans="1:2" x14ac:dyDescent="0.25">
      <c r="A37" s="35">
        <v>10</v>
      </c>
      <c r="B37" s="37">
        <v>10.032</v>
      </c>
    </row>
    <row r="38" spans="1:2" x14ac:dyDescent="0.25">
      <c r="A38" s="35">
        <v>11</v>
      </c>
      <c r="B38" s="37">
        <v>11.039</v>
      </c>
    </row>
    <row r="39" spans="1:2" x14ac:dyDescent="0.25">
      <c r="A39" s="35">
        <v>12</v>
      </c>
      <c r="B39" s="37">
        <v>12.045999999999999</v>
      </c>
    </row>
    <row r="40" spans="1:2" x14ac:dyDescent="0.25">
      <c r="A40" s="35">
        <v>13</v>
      </c>
      <c r="B40" s="37">
        <v>13.054</v>
      </c>
    </row>
    <row r="41" spans="1:2" x14ac:dyDescent="0.25">
      <c r="A41" s="35">
        <v>14</v>
      </c>
      <c r="B41" s="37">
        <v>14.063000000000001</v>
      </c>
    </row>
    <row r="42" spans="1:2" x14ac:dyDescent="0.25">
      <c r="A42" s="35">
        <v>15</v>
      </c>
      <c r="B42" s="37">
        <v>15.071999999999999</v>
      </c>
    </row>
    <row r="43" spans="1:2" x14ac:dyDescent="0.25">
      <c r="A43" s="35">
        <v>16</v>
      </c>
      <c r="B43" s="37">
        <v>16.082000000000001</v>
      </c>
    </row>
    <row r="44" spans="1:2" x14ac:dyDescent="0.25">
      <c r="A44" s="35">
        <v>17</v>
      </c>
      <c r="B44" s="37">
        <v>17.093</v>
      </c>
    </row>
    <row r="45" spans="1:2" x14ac:dyDescent="0.25">
      <c r="A45" s="35">
        <v>18</v>
      </c>
      <c r="B45" s="37">
        <v>18.103999999999999</v>
      </c>
    </row>
    <row r="46" spans="1:2" x14ac:dyDescent="0.25">
      <c r="A46" s="35">
        <v>19</v>
      </c>
      <c r="B46" s="37">
        <v>19.116</v>
      </c>
    </row>
    <row r="47" spans="1:2" x14ac:dyDescent="0.25">
      <c r="A47" s="35">
        <v>20</v>
      </c>
      <c r="B47" s="37">
        <v>20.129000000000001</v>
      </c>
    </row>
    <row r="48" spans="1:2" x14ac:dyDescent="0.25">
      <c r="A48" s="35">
        <v>21</v>
      </c>
      <c r="B48" s="37">
        <v>21.141999999999999</v>
      </c>
    </row>
    <row r="49" spans="1:2" x14ac:dyDescent="0.25">
      <c r="A49" s="35">
        <v>22</v>
      </c>
      <c r="B49" s="37">
        <v>22.155999999999999</v>
      </c>
    </row>
    <row r="50" spans="1:2" x14ac:dyDescent="0.25">
      <c r="A50" s="35">
        <v>23</v>
      </c>
      <c r="B50" s="37">
        <v>23.17</v>
      </c>
    </row>
    <row r="51" spans="1:2" x14ac:dyDescent="0.25">
      <c r="A51" s="35">
        <v>24</v>
      </c>
      <c r="B51" s="37">
        <v>24.184999999999999</v>
      </c>
    </row>
    <row r="52" spans="1:2" x14ac:dyDescent="0.25">
      <c r="A52" s="35">
        <v>25</v>
      </c>
      <c r="B52" s="37">
        <v>25.201000000000001</v>
      </c>
    </row>
    <row r="53" spans="1:2" x14ac:dyDescent="0.25">
      <c r="A53" s="35">
        <v>26</v>
      </c>
      <c r="B53" s="37">
        <v>26.218</v>
      </c>
    </row>
  </sheetData>
  <sheetProtection algorithmName="SHA-512" hashValue="OVfFqo9JlXMtEgWEGXvMPedg4wZ6RdgPqluQTUDMfckNzN+SxscKbsS3Jcp7zu46uR3OJKRqiXDElTzbyJ8lSw==" saltValue="sVCQ2UzkW29aCzTca3q5Gg==" spinCount="100000" sheet="1" objects="1" scenarios="1"/>
  <conditionalFormatting sqref="A6:A21">
    <cfRule type="expression" dxfId="23" priority="5" stopIfTrue="1">
      <formula>MOD(ROW(),2)=0</formula>
    </cfRule>
    <cfRule type="expression" dxfId="22" priority="6" stopIfTrue="1">
      <formula>MOD(ROW(),2)&lt;&gt;0</formula>
    </cfRule>
  </conditionalFormatting>
  <conditionalFormatting sqref="A26:A53">
    <cfRule type="expression" dxfId="21" priority="1" stopIfTrue="1">
      <formula>MOD(ROW(),2)=0</formula>
    </cfRule>
    <cfRule type="expression" dxfId="20" priority="2" stopIfTrue="1">
      <formula>MOD(ROW(),2)&lt;&gt;0</formula>
    </cfRule>
  </conditionalFormatting>
  <conditionalFormatting sqref="B6:B21">
    <cfRule type="expression" dxfId="19" priority="7" stopIfTrue="1">
      <formula>MOD(ROW(),2)=0</formula>
    </cfRule>
    <cfRule type="expression" dxfId="18" priority="8" stopIfTrue="1">
      <formula>MOD(ROW(),2)&lt;&gt;0</formula>
    </cfRule>
  </conditionalFormatting>
  <conditionalFormatting sqref="B26:B53">
    <cfRule type="expression" dxfId="17" priority="3" stopIfTrue="1">
      <formula>MOD(ROW(),2)=0</formula>
    </cfRule>
    <cfRule type="expression" dxfId="16" priority="4" stopIfTrue="1">
      <formula>MOD(ROW(),2)&lt;&gt;0</formula>
    </cfRule>
  </conditionalFormatting>
  <pageMargins left="0.7" right="0.7" top="0.75" bottom="0.75" header="0.3" footer="0.3"/>
  <tableParts count="1">
    <tablePart r:id="rId1"/>
  </tablePart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2222A-0859-4719-90C6-96A488ACFEA5}">
  <sheetPr codeName="Sheet131"/>
  <dimension ref="A1:L218"/>
  <sheetViews>
    <sheetView showGridLines="0" workbookViewId="0"/>
  </sheetViews>
  <sheetFormatPr defaultColWidth="9.26953125" defaultRowHeight="13.2" x14ac:dyDescent="0.25"/>
  <cols>
    <col min="1" max="1" width="28.26953125" style="64" customWidth="1"/>
    <col min="2" max="12" width="11" style="64" customWidth="1"/>
    <col min="13" max="16384" width="9.26953125" style="64"/>
  </cols>
  <sheetData>
    <row r="1" spans="1:12" s="1" customFormat="1" ht="21" x14ac:dyDescent="0.4">
      <c r="A1" s="2" t="s">
        <v>0</v>
      </c>
    </row>
    <row r="2" spans="1:12" s="1" customFormat="1" ht="15.6" x14ac:dyDescent="0.3">
      <c r="A2" s="1" t="s">
        <v>1</v>
      </c>
      <c r="B2" s="3" t="str">
        <f>wb_title</f>
        <v>TPS_EW - Consolidated Factor Spreadsheet</v>
      </c>
    </row>
    <row r="3" spans="1:12" s="1" customFormat="1" ht="15.6" x14ac:dyDescent="0.3">
      <c r="A3" s="1" t="s">
        <v>2</v>
      </c>
      <c r="B3" s="3" t="str">
        <f>TABLE_FACTOR_TYPE_1 &amp; " - x-" &amp; TABLE_SERIES_NUMBER_1</f>
        <v>Capitalisation of outstanding PAY and AFB contributions - x-804</v>
      </c>
    </row>
    <row r="4" spans="1:12" customFormat="1" ht="15" x14ac:dyDescent="0.25"/>
    <row r="6" spans="1:12" x14ac:dyDescent="0.25">
      <c r="A6" s="56" t="s">
        <v>493</v>
      </c>
      <c r="B6" s="63" t="s">
        <v>494</v>
      </c>
      <c r="C6" s="63"/>
      <c r="D6" s="63"/>
      <c r="E6" s="63"/>
      <c r="F6" s="63"/>
      <c r="G6" s="63"/>
      <c r="H6" s="63"/>
      <c r="I6" s="63"/>
      <c r="J6" s="63"/>
      <c r="K6" s="63"/>
      <c r="L6" s="63"/>
    </row>
    <row r="7" spans="1:12" x14ac:dyDescent="0.25">
      <c r="A7" s="56" t="s">
        <v>495</v>
      </c>
      <c r="B7" s="63" t="s">
        <v>174</v>
      </c>
      <c r="C7" s="63"/>
      <c r="D7" s="63"/>
      <c r="E7" s="63"/>
      <c r="F7" s="63"/>
      <c r="G7" s="63"/>
      <c r="H7" s="63"/>
      <c r="I7" s="63"/>
      <c r="J7" s="63"/>
      <c r="K7" s="63"/>
      <c r="L7" s="63"/>
    </row>
    <row r="8" spans="1:12" x14ac:dyDescent="0.25">
      <c r="A8" s="56" t="s">
        <v>161</v>
      </c>
      <c r="B8" s="63" t="s">
        <v>182</v>
      </c>
      <c r="C8" s="63"/>
      <c r="D8" s="63"/>
      <c r="E8" s="63"/>
      <c r="F8" s="63"/>
      <c r="G8" s="63"/>
      <c r="H8" s="63"/>
      <c r="I8" s="63"/>
      <c r="J8" s="63"/>
      <c r="K8" s="63"/>
      <c r="L8" s="63"/>
    </row>
    <row r="9" spans="1:12" x14ac:dyDescent="0.25">
      <c r="A9" s="56" t="s">
        <v>162</v>
      </c>
      <c r="B9" s="63" t="s">
        <v>483</v>
      </c>
      <c r="C9" s="63"/>
      <c r="D9" s="63"/>
      <c r="E9" s="63"/>
      <c r="F9" s="63"/>
      <c r="G9" s="63"/>
      <c r="H9" s="63"/>
      <c r="I9" s="63"/>
      <c r="J9" s="63"/>
      <c r="K9" s="63"/>
      <c r="L9" s="63"/>
    </row>
    <row r="10" spans="1:12" x14ac:dyDescent="0.25">
      <c r="A10" s="56" t="s">
        <v>6</v>
      </c>
      <c r="B10" s="63" t="s">
        <v>487</v>
      </c>
      <c r="C10" s="63"/>
      <c r="D10" s="63"/>
      <c r="E10" s="63"/>
      <c r="F10" s="63"/>
      <c r="G10" s="63"/>
      <c r="H10" s="63"/>
      <c r="I10" s="63"/>
      <c r="J10" s="63"/>
      <c r="K10" s="63"/>
      <c r="L10" s="63"/>
    </row>
    <row r="11" spans="1:12" x14ac:dyDescent="0.25">
      <c r="A11" s="56" t="s">
        <v>163</v>
      </c>
      <c r="B11" s="63" t="s">
        <v>253</v>
      </c>
      <c r="C11" s="63"/>
      <c r="D11" s="63"/>
      <c r="E11" s="63"/>
      <c r="F11" s="63"/>
      <c r="G11" s="63"/>
      <c r="H11" s="63"/>
      <c r="I11" s="63"/>
      <c r="J11" s="63"/>
      <c r="K11" s="63"/>
      <c r="L11" s="63"/>
    </row>
    <row r="12" spans="1:12" x14ac:dyDescent="0.25">
      <c r="A12" s="56" t="s">
        <v>164</v>
      </c>
      <c r="B12" s="63" t="s">
        <v>488</v>
      </c>
      <c r="C12" s="63"/>
      <c r="D12" s="63"/>
      <c r="E12" s="63"/>
      <c r="F12" s="63"/>
      <c r="G12" s="63"/>
      <c r="H12" s="63"/>
      <c r="I12" s="63"/>
      <c r="J12" s="63"/>
      <c r="K12" s="63"/>
      <c r="L12" s="63"/>
    </row>
    <row r="13" spans="1:12" x14ac:dyDescent="0.25">
      <c r="A13" s="56" t="s">
        <v>496</v>
      </c>
      <c r="B13" s="63">
        <v>1</v>
      </c>
      <c r="C13" s="63"/>
      <c r="D13" s="63"/>
      <c r="E13" s="63"/>
      <c r="F13" s="63"/>
      <c r="G13" s="63"/>
      <c r="H13" s="63"/>
      <c r="I13" s="63"/>
      <c r="J13" s="63"/>
      <c r="K13" s="63"/>
      <c r="L13" s="63"/>
    </row>
    <row r="14" spans="1:12" x14ac:dyDescent="0.25">
      <c r="A14" s="56" t="s">
        <v>166</v>
      </c>
      <c r="B14" s="63">
        <v>804</v>
      </c>
      <c r="C14" s="63"/>
      <c r="D14" s="63"/>
      <c r="E14" s="63"/>
      <c r="F14" s="63"/>
      <c r="G14" s="63"/>
      <c r="H14" s="63"/>
      <c r="I14" s="63"/>
      <c r="J14" s="63"/>
      <c r="K14" s="63"/>
      <c r="L14" s="63"/>
    </row>
    <row r="15" spans="1:12" x14ac:dyDescent="0.25">
      <c r="A15" s="56" t="s">
        <v>497</v>
      </c>
      <c r="B15" s="63" t="s">
        <v>625</v>
      </c>
      <c r="C15" s="63"/>
      <c r="D15" s="63"/>
      <c r="E15" s="63"/>
      <c r="F15" s="63"/>
      <c r="G15" s="63"/>
      <c r="H15" s="63"/>
      <c r="I15" s="63"/>
      <c r="J15" s="63"/>
      <c r="K15" s="63"/>
      <c r="L15" s="63"/>
    </row>
    <row r="16" spans="1:12" x14ac:dyDescent="0.25">
      <c r="A16" s="56" t="s">
        <v>168</v>
      </c>
      <c r="B16" s="63" t="s">
        <v>489</v>
      </c>
      <c r="C16" s="63"/>
      <c r="D16" s="63"/>
      <c r="E16" s="63"/>
      <c r="F16" s="63"/>
      <c r="G16" s="63"/>
      <c r="H16" s="63"/>
      <c r="I16" s="63"/>
      <c r="J16" s="63"/>
      <c r="K16" s="63"/>
      <c r="L16" s="63"/>
    </row>
    <row r="17" spans="1:12" x14ac:dyDescent="0.25">
      <c r="A17" s="62" t="s">
        <v>499</v>
      </c>
      <c r="B17" s="63"/>
      <c r="C17" s="63"/>
      <c r="D17" s="63"/>
      <c r="E17" s="63"/>
      <c r="F17" s="63"/>
      <c r="G17" s="63"/>
      <c r="H17" s="63"/>
      <c r="I17" s="63"/>
      <c r="J17" s="63"/>
      <c r="K17" s="63"/>
      <c r="L17" s="63"/>
    </row>
    <row r="18" spans="1:12" x14ac:dyDescent="0.25">
      <c r="A18" s="56" t="s">
        <v>170</v>
      </c>
      <c r="B18" s="65">
        <v>45216</v>
      </c>
      <c r="C18" s="65"/>
      <c r="D18" s="65"/>
      <c r="E18" s="65"/>
      <c r="F18" s="65"/>
      <c r="G18" s="65"/>
      <c r="H18" s="65"/>
      <c r="I18" s="65"/>
      <c r="J18" s="65"/>
      <c r="K18" s="65"/>
      <c r="L18" s="65"/>
    </row>
    <row r="19" spans="1:12" x14ac:dyDescent="0.25">
      <c r="A19" s="56" t="s">
        <v>171</v>
      </c>
      <c r="B19" s="63"/>
      <c r="C19" s="63"/>
      <c r="D19" s="63"/>
      <c r="E19" s="63"/>
      <c r="F19" s="63"/>
      <c r="G19" s="63"/>
      <c r="H19" s="63"/>
      <c r="I19" s="63"/>
      <c r="J19" s="63"/>
      <c r="K19" s="63"/>
      <c r="L19" s="63"/>
    </row>
    <row r="20" spans="1:12" x14ac:dyDescent="0.25">
      <c r="A20" s="56" t="s">
        <v>172</v>
      </c>
      <c r="B20" s="63" t="s">
        <v>181</v>
      </c>
      <c r="C20" s="63"/>
      <c r="D20" s="63"/>
      <c r="E20" s="63"/>
      <c r="F20" s="63"/>
      <c r="G20" s="63"/>
      <c r="H20" s="63"/>
      <c r="I20" s="63"/>
      <c r="J20" s="63"/>
      <c r="K20" s="63"/>
      <c r="L20" s="63"/>
    </row>
    <row r="21" spans="1:12" x14ac:dyDescent="0.25">
      <c r="A21" s="56" t="s">
        <v>500</v>
      </c>
      <c r="B21" s="63" t="s">
        <v>88</v>
      </c>
      <c r="C21" s="63"/>
      <c r="D21" s="63"/>
      <c r="E21" s="63"/>
      <c r="F21" s="63"/>
      <c r="G21" s="63"/>
      <c r="H21" s="63"/>
      <c r="I21" s="63"/>
      <c r="J21" s="63"/>
      <c r="K21" s="63"/>
      <c r="L21" s="63"/>
    </row>
    <row r="23" spans="1:12" x14ac:dyDescent="0.25">
      <c r="A23" s="66" t="str">
        <f>HYPERLINK("#'Factor List'!A1", "Back to Factor List")</f>
        <v>Back to Factor List</v>
      </c>
      <c r="B23" s="66" t="str">
        <f>HYPERLINK("#'Assumptions'!A1", "Assumptions")</f>
        <v>Assumptions</v>
      </c>
    </row>
    <row r="26" spans="1:12" x14ac:dyDescent="0.25">
      <c r="A26" s="34" t="s">
        <v>501</v>
      </c>
      <c r="B26" s="34">
        <v>0</v>
      </c>
      <c r="C26" s="34">
        <v>1</v>
      </c>
      <c r="D26" s="34">
        <v>2</v>
      </c>
      <c r="E26" s="34">
        <v>3</v>
      </c>
      <c r="F26" s="34">
        <v>4</v>
      </c>
      <c r="G26" s="34">
        <v>5</v>
      </c>
      <c r="H26" s="34">
        <v>6</v>
      </c>
      <c r="I26" s="34">
        <v>7</v>
      </c>
      <c r="J26" s="34">
        <v>8</v>
      </c>
      <c r="K26" s="34">
        <v>9</v>
      </c>
      <c r="L26" s="34">
        <v>10</v>
      </c>
    </row>
    <row r="27" spans="1:12" x14ac:dyDescent="0.25">
      <c r="A27" s="53" t="s">
        <v>626</v>
      </c>
      <c r="B27" s="37">
        <v>0</v>
      </c>
      <c r="C27" s="37">
        <v>1.0109999999999999</v>
      </c>
      <c r="D27" s="37">
        <v>2.0219999999999998</v>
      </c>
      <c r="E27" s="37">
        <v>3.0339999999999998</v>
      </c>
      <c r="F27" s="37">
        <v>4.0460000000000003</v>
      </c>
      <c r="G27" s="37">
        <v>5.0599999999999996</v>
      </c>
      <c r="H27" s="37">
        <v>6.0730000000000004</v>
      </c>
      <c r="I27" s="37">
        <v>7.0880000000000001</v>
      </c>
      <c r="J27" s="37">
        <v>8.1029999999999998</v>
      </c>
      <c r="K27" s="37">
        <v>9.1189999999999998</v>
      </c>
      <c r="L27" s="37">
        <v>10.135</v>
      </c>
    </row>
    <row r="28" spans="1:12" x14ac:dyDescent="0.25">
      <c r="A28" s="53" t="s">
        <v>627</v>
      </c>
      <c r="B28" s="37">
        <v>0</v>
      </c>
      <c r="C28" s="37">
        <v>1.0109999999999999</v>
      </c>
      <c r="D28" s="37">
        <v>2.0219999999999998</v>
      </c>
      <c r="E28" s="37">
        <v>3.0339999999999998</v>
      </c>
      <c r="F28" s="37">
        <v>4.0460000000000003</v>
      </c>
      <c r="G28" s="37">
        <v>5.0590000000000002</v>
      </c>
      <c r="H28" s="37">
        <v>6.0730000000000004</v>
      </c>
      <c r="I28" s="37">
        <v>7.0880000000000001</v>
      </c>
      <c r="J28" s="37">
        <v>8.1029999999999998</v>
      </c>
      <c r="K28" s="37">
        <v>9.1180000000000003</v>
      </c>
      <c r="L28" s="37">
        <v>10.135</v>
      </c>
    </row>
    <row r="29" spans="1:12" x14ac:dyDescent="0.25">
      <c r="A29" s="53" t="s">
        <v>628</v>
      </c>
      <c r="B29" s="37">
        <v>0</v>
      </c>
      <c r="C29" s="37">
        <v>1.0109999999999999</v>
      </c>
      <c r="D29" s="37">
        <v>2.0219999999999998</v>
      </c>
      <c r="E29" s="37">
        <v>3.0329999999999999</v>
      </c>
      <c r="F29" s="37">
        <v>4.0460000000000003</v>
      </c>
      <c r="G29" s="37">
        <v>5.0590000000000002</v>
      </c>
      <c r="H29" s="37">
        <v>6.0730000000000004</v>
      </c>
      <c r="I29" s="37">
        <v>7.0869999999999997</v>
      </c>
      <c r="J29" s="37">
        <v>8.1020000000000003</v>
      </c>
      <c r="K29" s="37">
        <v>9.1180000000000003</v>
      </c>
      <c r="L29" s="37">
        <v>10.134</v>
      </c>
    </row>
    <row r="30" spans="1:12" x14ac:dyDescent="0.25">
      <c r="A30" s="53" t="s">
        <v>629</v>
      </c>
      <c r="B30" s="37">
        <v>0</v>
      </c>
      <c r="C30" s="37">
        <v>1.01</v>
      </c>
      <c r="D30" s="37">
        <v>2.0219999999999998</v>
      </c>
      <c r="E30" s="37">
        <v>3.0329999999999999</v>
      </c>
      <c r="F30" s="37">
        <v>4.0460000000000003</v>
      </c>
      <c r="G30" s="37">
        <v>5.0590000000000002</v>
      </c>
      <c r="H30" s="37">
        <v>6.0720000000000001</v>
      </c>
      <c r="I30" s="37">
        <v>7.0869999999999997</v>
      </c>
      <c r="J30" s="37">
        <v>8.1020000000000003</v>
      </c>
      <c r="K30" s="37">
        <v>9.1170000000000009</v>
      </c>
      <c r="L30" s="37">
        <v>10.134</v>
      </c>
    </row>
    <row r="31" spans="1:12" x14ac:dyDescent="0.25">
      <c r="A31" s="53" t="s">
        <v>630</v>
      </c>
      <c r="B31" s="37">
        <v>0</v>
      </c>
      <c r="C31" s="37">
        <v>1.01</v>
      </c>
      <c r="D31" s="37">
        <v>2.0209999999999999</v>
      </c>
      <c r="E31" s="37">
        <v>3.0329999999999999</v>
      </c>
      <c r="F31" s="37">
        <v>4.0449999999999999</v>
      </c>
      <c r="G31" s="37">
        <v>5.0579999999999998</v>
      </c>
      <c r="H31" s="37">
        <v>6.0720000000000001</v>
      </c>
      <c r="I31" s="37">
        <v>7.0860000000000003</v>
      </c>
      <c r="J31" s="37">
        <v>8.1010000000000009</v>
      </c>
      <c r="K31" s="37">
        <v>9.1170000000000009</v>
      </c>
      <c r="L31" s="37">
        <v>10.132999999999999</v>
      </c>
    </row>
    <row r="32" spans="1:12" x14ac:dyDescent="0.25">
      <c r="A32" s="53" t="s">
        <v>631</v>
      </c>
      <c r="B32" s="37">
        <v>0</v>
      </c>
      <c r="C32" s="37">
        <v>1.01</v>
      </c>
      <c r="D32" s="37">
        <v>2.0209999999999999</v>
      </c>
      <c r="E32" s="37">
        <v>3.0329999999999999</v>
      </c>
      <c r="F32" s="37">
        <v>4.0449999999999999</v>
      </c>
      <c r="G32" s="37">
        <v>5.0579999999999998</v>
      </c>
      <c r="H32" s="37">
        <v>6.0720000000000001</v>
      </c>
      <c r="I32" s="37">
        <v>7.0860000000000003</v>
      </c>
      <c r="J32" s="37">
        <v>8.1010000000000009</v>
      </c>
      <c r="K32" s="37">
        <v>9.1159999999999997</v>
      </c>
      <c r="L32" s="37">
        <v>10.132999999999999</v>
      </c>
    </row>
    <row r="33" spans="1:12" x14ac:dyDescent="0.25">
      <c r="A33" s="53" t="s">
        <v>632</v>
      </c>
      <c r="B33" s="37">
        <v>0</v>
      </c>
      <c r="C33" s="37">
        <v>1.01</v>
      </c>
      <c r="D33" s="37">
        <v>2.0209999999999999</v>
      </c>
      <c r="E33" s="37">
        <v>3.0329999999999999</v>
      </c>
      <c r="F33" s="37">
        <v>4.0449999999999999</v>
      </c>
      <c r="G33" s="37">
        <v>5.0579999999999998</v>
      </c>
      <c r="H33" s="37">
        <v>6.0709999999999997</v>
      </c>
      <c r="I33" s="37">
        <v>7.0860000000000003</v>
      </c>
      <c r="J33" s="37">
        <v>8.1010000000000009</v>
      </c>
      <c r="K33" s="37">
        <v>9.1159999999999997</v>
      </c>
      <c r="L33" s="37">
        <v>10.132</v>
      </c>
    </row>
    <row r="34" spans="1:12" x14ac:dyDescent="0.25">
      <c r="A34" s="53" t="s">
        <v>633</v>
      </c>
      <c r="B34" s="37">
        <v>0</v>
      </c>
      <c r="C34" s="37">
        <v>1.01</v>
      </c>
      <c r="D34" s="37">
        <v>2.0209999999999999</v>
      </c>
      <c r="E34" s="37">
        <v>3.0329999999999999</v>
      </c>
      <c r="F34" s="37">
        <v>4.0449999999999999</v>
      </c>
      <c r="G34" s="37">
        <v>5.0579999999999998</v>
      </c>
      <c r="H34" s="37">
        <v>6.0709999999999997</v>
      </c>
      <c r="I34" s="37">
        <v>7.085</v>
      </c>
      <c r="J34" s="37">
        <v>8.1</v>
      </c>
      <c r="K34" s="37">
        <v>9.1159999999999997</v>
      </c>
      <c r="L34" s="37">
        <v>10.132</v>
      </c>
    </row>
    <row r="35" spans="1:12" x14ac:dyDescent="0.25">
      <c r="A35" s="53" t="s">
        <v>634</v>
      </c>
      <c r="B35" s="37">
        <v>0</v>
      </c>
      <c r="C35" s="37">
        <v>1.01</v>
      </c>
      <c r="D35" s="37">
        <v>2.0209999999999999</v>
      </c>
      <c r="E35" s="37">
        <v>3.0329999999999999</v>
      </c>
      <c r="F35" s="37">
        <v>4.0449999999999999</v>
      </c>
      <c r="G35" s="37">
        <v>5.0570000000000004</v>
      </c>
      <c r="H35" s="37">
        <v>6.0709999999999997</v>
      </c>
      <c r="I35" s="37">
        <v>7.085</v>
      </c>
      <c r="J35" s="37">
        <v>8.1</v>
      </c>
      <c r="K35" s="37">
        <v>9.1150000000000002</v>
      </c>
      <c r="L35" s="37">
        <v>10.131</v>
      </c>
    </row>
    <row r="36" spans="1:12" x14ac:dyDescent="0.25">
      <c r="A36" s="53" t="s">
        <v>635</v>
      </c>
      <c r="B36" s="37">
        <v>0</v>
      </c>
      <c r="C36" s="37">
        <v>1.01</v>
      </c>
      <c r="D36" s="37">
        <v>2.0209999999999999</v>
      </c>
      <c r="E36" s="37">
        <v>3.032</v>
      </c>
      <c r="F36" s="37">
        <v>4.0439999999999996</v>
      </c>
      <c r="G36" s="37">
        <v>5.0570000000000004</v>
      </c>
      <c r="H36" s="37">
        <v>6.0709999999999997</v>
      </c>
      <c r="I36" s="37">
        <v>7.085</v>
      </c>
      <c r="J36" s="37">
        <v>8.0990000000000002</v>
      </c>
      <c r="K36" s="37">
        <v>9.1150000000000002</v>
      </c>
      <c r="L36" s="37">
        <v>10.131</v>
      </c>
    </row>
    <row r="37" spans="1:12" x14ac:dyDescent="0.25">
      <c r="A37" s="53" t="s">
        <v>636</v>
      </c>
      <c r="B37" s="37">
        <v>0</v>
      </c>
      <c r="C37" s="37">
        <v>1.01</v>
      </c>
      <c r="D37" s="37">
        <v>2.0209999999999999</v>
      </c>
      <c r="E37" s="37">
        <v>3.032</v>
      </c>
      <c r="F37" s="37">
        <v>4.0439999999999996</v>
      </c>
      <c r="G37" s="37">
        <v>5.0570000000000004</v>
      </c>
      <c r="H37" s="37">
        <v>6.07</v>
      </c>
      <c r="I37" s="37">
        <v>7.0839999999999996</v>
      </c>
      <c r="J37" s="37">
        <v>8.0990000000000002</v>
      </c>
      <c r="K37" s="37">
        <v>9.1140000000000008</v>
      </c>
      <c r="L37" s="37">
        <v>10.130000000000001</v>
      </c>
    </row>
    <row r="38" spans="1:12" x14ac:dyDescent="0.25">
      <c r="A38" s="53" t="s">
        <v>637</v>
      </c>
      <c r="B38" s="37">
        <v>0</v>
      </c>
      <c r="C38" s="37">
        <v>1.01</v>
      </c>
      <c r="D38" s="37">
        <v>2.0209999999999999</v>
      </c>
      <c r="E38" s="37">
        <v>3.032</v>
      </c>
      <c r="F38" s="37">
        <v>4.0439999999999996</v>
      </c>
      <c r="G38" s="37">
        <v>5.0570000000000004</v>
      </c>
      <c r="H38" s="37">
        <v>6.07</v>
      </c>
      <c r="I38" s="37">
        <v>7.0839999999999996</v>
      </c>
      <c r="J38" s="37">
        <v>8.0980000000000008</v>
      </c>
      <c r="K38" s="37">
        <v>9.1140000000000008</v>
      </c>
      <c r="L38" s="37">
        <v>10.129</v>
      </c>
    </row>
    <row r="39" spans="1:12" x14ac:dyDescent="0.25">
      <c r="A39" s="53" t="s">
        <v>638</v>
      </c>
      <c r="B39" s="37">
        <v>0</v>
      </c>
      <c r="C39" s="37">
        <v>1.01</v>
      </c>
      <c r="D39" s="37">
        <v>2.0209999999999999</v>
      </c>
      <c r="E39" s="37">
        <v>3.032</v>
      </c>
      <c r="F39" s="37">
        <v>4.0439999999999996</v>
      </c>
      <c r="G39" s="37">
        <v>5.056</v>
      </c>
      <c r="H39" s="37">
        <v>6.07</v>
      </c>
      <c r="I39" s="37">
        <v>7.0830000000000002</v>
      </c>
      <c r="J39" s="37">
        <v>8.0980000000000008</v>
      </c>
      <c r="K39" s="37">
        <v>9.1129999999999995</v>
      </c>
      <c r="L39" s="37">
        <v>10.129</v>
      </c>
    </row>
    <row r="40" spans="1:12" x14ac:dyDescent="0.25">
      <c r="A40" s="53" t="s">
        <v>639</v>
      </c>
      <c r="B40" s="37">
        <v>0</v>
      </c>
      <c r="C40" s="37">
        <v>1.01</v>
      </c>
      <c r="D40" s="37">
        <v>2.02</v>
      </c>
      <c r="E40" s="37">
        <v>3.032</v>
      </c>
      <c r="F40" s="37">
        <v>4.0439999999999996</v>
      </c>
      <c r="G40" s="37">
        <v>5.056</v>
      </c>
      <c r="H40" s="37">
        <v>6.069</v>
      </c>
      <c r="I40" s="37">
        <v>7.0830000000000002</v>
      </c>
      <c r="J40" s="37">
        <v>8.0969999999999995</v>
      </c>
      <c r="K40" s="37">
        <v>9.1129999999999995</v>
      </c>
      <c r="L40" s="37">
        <v>10.128</v>
      </c>
    </row>
    <row r="41" spans="1:12" x14ac:dyDescent="0.25">
      <c r="A41" s="53" t="s">
        <v>640</v>
      </c>
      <c r="B41" s="37">
        <v>0</v>
      </c>
      <c r="C41" s="37">
        <v>1.01</v>
      </c>
      <c r="D41" s="37">
        <v>2.02</v>
      </c>
      <c r="E41" s="37">
        <v>3.032</v>
      </c>
      <c r="F41" s="37">
        <v>4.0430000000000001</v>
      </c>
      <c r="G41" s="37">
        <v>5.056</v>
      </c>
      <c r="H41" s="37">
        <v>6.069</v>
      </c>
      <c r="I41" s="37">
        <v>7.0830000000000002</v>
      </c>
      <c r="J41" s="37">
        <v>8.0969999999999995</v>
      </c>
      <c r="K41" s="37">
        <v>9.1120000000000001</v>
      </c>
      <c r="L41" s="37">
        <v>10.128</v>
      </c>
    </row>
    <row r="42" spans="1:12" x14ac:dyDescent="0.25">
      <c r="A42" s="53" t="s">
        <v>641</v>
      </c>
      <c r="B42" s="37">
        <v>0</v>
      </c>
      <c r="C42" s="37">
        <v>1.01</v>
      </c>
      <c r="D42" s="37">
        <v>2.02</v>
      </c>
      <c r="E42" s="37">
        <v>3.0310000000000001</v>
      </c>
      <c r="F42" s="37">
        <v>4.0430000000000001</v>
      </c>
      <c r="G42" s="37">
        <v>5.056</v>
      </c>
      <c r="H42" s="37">
        <v>6.069</v>
      </c>
      <c r="I42" s="37">
        <v>7.0819999999999999</v>
      </c>
      <c r="J42" s="37">
        <v>8.0969999999999995</v>
      </c>
      <c r="K42" s="37">
        <v>9.1120000000000001</v>
      </c>
      <c r="L42" s="37">
        <v>10.127000000000001</v>
      </c>
    </row>
    <row r="43" spans="1:12" x14ac:dyDescent="0.25">
      <c r="A43" s="53" t="s">
        <v>642</v>
      </c>
      <c r="B43" s="37">
        <v>0</v>
      </c>
      <c r="C43" s="37">
        <v>1.01</v>
      </c>
      <c r="D43" s="37">
        <v>2.02</v>
      </c>
      <c r="E43" s="37">
        <v>3.0310000000000001</v>
      </c>
      <c r="F43" s="37">
        <v>4.0430000000000001</v>
      </c>
      <c r="G43" s="37">
        <v>5.0549999999999997</v>
      </c>
      <c r="H43" s="37">
        <v>6.0679999999999996</v>
      </c>
      <c r="I43" s="37">
        <v>7.0819999999999999</v>
      </c>
      <c r="J43" s="37">
        <v>8.0960000000000001</v>
      </c>
      <c r="K43" s="37">
        <v>9.1110000000000007</v>
      </c>
      <c r="L43" s="37">
        <v>10.127000000000001</v>
      </c>
    </row>
    <row r="44" spans="1:12" x14ac:dyDescent="0.25">
      <c r="A44" s="53" t="s">
        <v>643</v>
      </c>
      <c r="B44" s="37">
        <v>0</v>
      </c>
      <c r="C44" s="37">
        <v>1.01</v>
      </c>
      <c r="D44" s="37">
        <v>2.02</v>
      </c>
      <c r="E44" s="37">
        <v>3.0310000000000001</v>
      </c>
      <c r="F44" s="37">
        <v>4.0430000000000001</v>
      </c>
      <c r="G44" s="37">
        <v>5.0549999999999997</v>
      </c>
      <c r="H44" s="37">
        <v>6.0679999999999996</v>
      </c>
      <c r="I44" s="37">
        <v>7.0819999999999999</v>
      </c>
      <c r="J44" s="37">
        <v>8.0960000000000001</v>
      </c>
      <c r="K44" s="37">
        <v>9.1110000000000007</v>
      </c>
      <c r="L44" s="37">
        <v>10.125999999999999</v>
      </c>
    </row>
    <row r="45" spans="1:12" x14ac:dyDescent="0.25">
      <c r="A45" s="53" t="s">
        <v>644</v>
      </c>
      <c r="B45" s="37">
        <v>0</v>
      </c>
      <c r="C45" s="37">
        <v>1.01</v>
      </c>
      <c r="D45" s="37">
        <v>2.02</v>
      </c>
      <c r="E45" s="37">
        <v>3.0310000000000001</v>
      </c>
      <c r="F45" s="37">
        <v>4.0419999999999998</v>
      </c>
      <c r="G45" s="37">
        <v>5.0549999999999997</v>
      </c>
      <c r="H45" s="37">
        <v>6.0679999999999996</v>
      </c>
      <c r="I45" s="37">
        <v>7.0810000000000004</v>
      </c>
      <c r="J45" s="37">
        <v>8.0950000000000006</v>
      </c>
      <c r="K45" s="37">
        <v>9.11</v>
      </c>
      <c r="L45" s="37">
        <v>10.125999999999999</v>
      </c>
    </row>
    <row r="46" spans="1:12" x14ac:dyDescent="0.25">
      <c r="A46" s="53" t="s">
        <v>645</v>
      </c>
      <c r="B46" s="37">
        <v>0</v>
      </c>
      <c r="C46" s="37">
        <v>1.01</v>
      </c>
      <c r="D46" s="37">
        <v>2.02</v>
      </c>
      <c r="E46" s="37">
        <v>3.0310000000000001</v>
      </c>
      <c r="F46" s="37">
        <v>4.0419999999999998</v>
      </c>
      <c r="G46" s="37">
        <v>5.0540000000000003</v>
      </c>
      <c r="H46" s="37">
        <v>6.0670000000000002</v>
      </c>
      <c r="I46" s="37">
        <v>7.0810000000000004</v>
      </c>
      <c r="J46" s="37">
        <v>8.0950000000000006</v>
      </c>
      <c r="K46" s="37">
        <v>9.11</v>
      </c>
      <c r="L46" s="37">
        <v>10.125</v>
      </c>
    </row>
    <row r="47" spans="1:12" x14ac:dyDescent="0.25">
      <c r="A47" s="53" t="s">
        <v>646</v>
      </c>
      <c r="B47" s="37">
        <v>0</v>
      </c>
      <c r="C47" s="37">
        <v>1.01</v>
      </c>
      <c r="D47" s="37">
        <v>2.02</v>
      </c>
      <c r="E47" s="37">
        <v>3.0310000000000001</v>
      </c>
      <c r="F47" s="37">
        <v>4.0419999999999998</v>
      </c>
      <c r="G47" s="37">
        <v>5.0540000000000003</v>
      </c>
      <c r="H47" s="37">
        <v>6.0670000000000002</v>
      </c>
      <c r="I47" s="37">
        <v>7.08</v>
      </c>
      <c r="J47" s="37">
        <v>8.0939999999999994</v>
      </c>
      <c r="K47" s="37">
        <v>9.109</v>
      </c>
      <c r="L47" s="37">
        <v>10.125</v>
      </c>
    </row>
    <row r="48" spans="1:12" x14ac:dyDescent="0.25">
      <c r="A48" s="53" t="s">
        <v>647</v>
      </c>
      <c r="B48" s="37">
        <v>0</v>
      </c>
      <c r="C48" s="37">
        <v>1.0089999999999999</v>
      </c>
      <c r="D48" s="37">
        <v>2.02</v>
      </c>
      <c r="E48" s="37">
        <v>3.03</v>
      </c>
      <c r="F48" s="37">
        <v>4.0419999999999998</v>
      </c>
      <c r="G48" s="37">
        <v>5.0540000000000003</v>
      </c>
      <c r="H48" s="37">
        <v>6.0670000000000002</v>
      </c>
      <c r="I48" s="37">
        <v>7.08</v>
      </c>
      <c r="J48" s="37">
        <v>8.0939999999999994</v>
      </c>
      <c r="K48" s="37">
        <v>9.109</v>
      </c>
      <c r="L48" s="37">
        <v>10.124000000000001</v>
      </c>
    </row>
    <row r="49" spans="1:12" x14ac:dyDescent="0.25">
      <c r="A49" s="53" t="s">
        <v>648</v>
      </c>
      <c r="B49" s="37">
        <v>0</v>
      </c>
      <c r="C49" s="37">
        <v>1.0089999999999999</v>
      </c>
      <c r="D49" s="37">
        <v>2.02</v>
      </c>
      <c r="E49" s="37">
        <v>3.03</v>
      </c>
      <c r="F49" s="37">
        <v>4.0419999999999998</v>
      </c>
      <c r="G49" s="37">
        <v>5.0540000000000003</v>
      </c>
      <c r="H49" s="37">
        <v>6.0659999999999998</v>
      </c>
      <c r="I49" s="37">
        <v>7.08</v>
      </c>
      <c r="J49" s="37">
        <v>8.0939999999999994</v>
      </c>
      <c r="K49" s="37">
        <v>9.1080000000000005</v>
      </c>
      <c r="L49" s="37">
        <v>10.122999999999999</v>
      </c>
    </row>
    <row r="50" spans="1:12" x14ac:dyDescent="0.25">
      <c r="A50" s="53" t="s">
        <v>649</v>
      </c>
      <c r="B50" s="37">
        <v>0</v>
      </c>
      <c r="C50" s="37">
        <v>1.0089999999999999</v>
      </c>
      <c r="D50" s="37">
        <v>2.0190000000000001</v>
      </c>
      <c r="E50" s="37">
        <v>3.03</v>
      </c>
      <c r="F50" s="37">
        <v>4.0410000000000004</v>
      </c>
      <c r="G50" s="37">
        <v>5.0529999999999999</v>
      </c>
      <c r="H50" s="37">
        <v>6.0659999999999998</v>
      </c>
      <c r="I50" s="37">
        <v>7.0789999999999997</v>
      </c>
      <c r="J50" s="37">
        <v>8.093</v>
      </c>
      <c r="K50" s="37">
        <v>9.1080000000000005</v>
      </c>
      <c r="L50" s="37">
        <v>10.122999999999999</v>
      </c>
    </row>
    <row r="51" spans="1:12" x14ac:dyDescent="0.25">
      <c r="A51" s="53" t="s">
        <v>650</v>
      </c>
      <c r="B51" s="37">
        <v>0</v>
      </c>
      <c r="C51" s="37">
        <v>1.0089999999999999</v>
      </c>
      <c r="D51" s="37">
        <v>2.0190000000000001</v>
      </c>
      <c r="E51" s="37">
        <v>3.03</v>
      </c>
      <c r="F51" s="37">
        <v>4.0410000000000004</v>
      </c>
      <c r="G51" s="37">
        <v>5.0529999999999999</v>
      </c>
      <c r="H51" s="37">
        <v>6.0659999999999998</v>
      </c>
      <c r="I51" s="37">
        <v>7.0789999999999997</v>
      </c>
      <c r="J51" s="37">
        <v>8.093</v>
      </c>
      <c r="K51" s="37">
        <v>9.1069999999999993</v>
      </c>
      <c r="L51" s="37">
        <v>10.122</v>
      </c>
    </row>
    <row r="52" spans="1:12" x14ac:dyDescent="0.25">
      <c r="A52" s="53" t="s">
        <v>651</v>
      </c>
      <c r="B52" s="37">
        <v>0</v>
      </c>
      <c r="C52" s="37">
        <v>1.0089999999999999</v>
      </c>
      <c r="D52" s="37">
        <v>2.0190000000000001</v>
      </c>
      <c r="E52" s="37">
        <v>3.03</v>
      </c>
      <c r="F52" s="37">
        <v>4.0410000000000004</v>
      </c>
      <c r="G52" s="37">
        <v>5.0529999999999999</v>
      </c>
      <c r="H52" s="37">
        <v>6.0650000000000004</v>
      </c>
      <c r="I52" s="37">
        <v>7.0780000000000003</v>
      </c>
      <c r="J52" s="37">
        <v>8.0920000000000005</v>
      </c>
      <c r="K52" s="37">
        <v>9.1069999999999993</v>
      </c>
      <c r="L52" s="37">
        <v>10.122</v>
      </c>
    </row>
    <row r="53" spans="1:12" x14ac:dyDescent="0.25">
      <c r="A53" s="53" t="s">
        <v>652</v>
      </c>
      <c r="B53" s="37">
        <v>0</v>
      </c>
      <c r="C53" s="37">
        <v>1.0089999999999999</v>
      </c>
      <c r="D53" s="37">
        <v>2.0190000000000001</v>
      </c>
      <c r="E53" s="37">
        <v>3.03</v>
      </c>
      <c r="F53" s="37">
        <v>4.0410000000000004</v>
      </c>
      <c r="G53" s="37">
        <v>5.0529999999999999</v>
      </c>
      <c r="H53" s="37">
        <v>6.0650000000000004</v>
      </c>
      <c r="I53" s="37">
        <v>7.0780000000000003</v>
      </c>
      <c r="J53" s="37">
        <v>8.0920000000000005</v>
      </c>
      <c r="K53" s="37">
        <v>9.1059999999999999</v>
      </c>
      <c r="L53" s="37">
        <v>10.121</v>
      </c>
    </row>
    <row r="54" spans="1:12" x14ac:dyDescent="0.25">
      <c r="A54" s="53" t="s">
        <v>653</v>
      </c>
      <c r="B54" s="37">
        <v>0</v>
      </c>
      <c r="C54" s="37">
        <v>1.0089999999999999</v>
      </c>
      <c r="D54" s="37">
        <v>2.0190000000000001</v>
      </c>
      <c r="E54" s="37">
        <v>3.0289999999999999</v>
      </c>
      <c r="F54" s="37">
        <v>4.0410000000000004</v>
      </c>
      <c r="G54" s="37">
        <v>5.0519999999999996</v>
      </c>
      <c r="H54" s="37">
        <v>6.0650000000000004</v>
      </c>
      <c r="I54" s="37">
        <v>7.0780000000000003</v>
      </c>
      <c r="J54" s="37">
        <v>8.0909999999999993</v>
      </c>
      <c r="K54" s="37">
        <v>9.1059999999999999</v>
      </c>
      <c r="L54" s="37">
        <v>10.121</v>
      </c>
    </row>
    <row r="55" spans="1:12" x14ac:dyDescent="0.25">
      <c r="A55" s="53" t="s">
        <v>654</v>
      </c>
      <c r="B55" s="37">
        <v>0</v>
      </c>
      <c r="C55" s="37">
        <v>1.0089999999999999</v>
      </c>
      <c r="D55" s="37">
        <v>2.0190000000000001</v>
      </c>
      <c r="E55" s="37">
        <v>3.0289999999999999</v>
      </c>
      <c r="F55" s="37">
        <v>4.04</v>
      </c>
      <c r="G55" s="37">
        <v>5.0519999999999996</v>
      </c>
      <c r="H55" s="37">
        <v>6.0640000000000001</v>
      </c>
      <c r="I55" s="37">
        <v>7.077</v>
      </c>
      <c r="J55" s="37">
        <v>8.0909999999999993</v>
      </c>
      <c r="K55" s="37">
        <v>9.1050000000000004</v>
      </c>
      <c r="L55" s="37">
        <v>10.119999999999999</v>
      </c>
    </row>
    <row r="56" spans="1:12" x14ac:dyDescent="0.25">
      <c r="A56" s="53" t="s">
        <v>655</v>
      </c>
      <c r="B56" s="37">
        <v>0</v>
      </c>
      <c r="C56" s="37">
        <v>1.0089999999999999</v>
      </c>
      <c r="D56" s="37">
        <v>2.0190000000000001</v>
      </c>
      <c r="E56" s="37">
        <v>3.0289999999999999</v>
      </c>
      <c r="F56" s="37">
        <v>4.04</v>
      </c>
      <c r="G56" s="37">
        <v>5.0519999999999996</v>
      </c>
      <c r="H56" s="37">
        <v>6.0640000000000001</v>
      </c>
      <c r="I56" s="37">
        <v>7.077</v>
      </c>
      <c r="J56" s="37">
        <v>8.0909999999999993</v>
      </c>
      <c r="K56" s="37">
        <v>9.1050000000000004</v>
      </c>
      <c r="L56" s="37">
        <v>10.119999999999999</v>
      </c>
    </row>
    <row r="57" spans="1:12" x14ac:dyDescent="0.25">
      <c r="A57" s="53" t="s">
        <v>656</v>
      </c>
      <c r="B57" s="37">
        <v>0</v>
      </c>
      <c r="C57" s="37">
        <v>1.0089999999999999</v>
      </c>
      <c r="D57" s="37">
        <v>2.0190000000000001</v>
      </c>
      <c r="E57" s="37">
        <v>3.0289999999999999</v>
      </c>
      <c r="F57" s="37">
        <v>4.04</v>
      </c>
      <c r="G57" s="37">
        <v>5.0510000000000002</v>
      </c>
      <c r="H57" s="37">
        <v>6.0640000000000001</v>
      </c>
      <c r="I57" s="37">
        <v>7.077</v>
      </c>
      <c r="J57" s="37">
        <v>8.09</v>
      </c>
      <c r="K57" s="37">
        <v>9.1039999999999992</v>
      </c>
      <c r="L57" s="37">
        <v>10.119</v>
      </c>
    </row>
    <row r="58" spans="1:12" x14ac:dyDescent="0.25">
      <c r="A58" s="53" t="s">
        <v>657</v>
      </c>
      <c r="B58" s="37">
        <v>0</v>
      </c>
      <c r="C58" s="37">
        <v>1.0089999999999999</v>
      </c>
      <c r="D58" s="37">
        <v>2.0190000000000001</v>
      </c>
      <c r="E58" s="37">
        <v>3.0289999999999999</v>
      </c>
      <c r="F58" s="37">
        <v>4.04</v>
      </c>
      <c r="G58" s="37">
        <v>5.0510000000000002</v>
      </c>
      <c r="H58" s="37">
        <v>6.0629999999999997</v>
      </c>
      <c r="I58" s="37">
        <v>7.0759999999999996</v>
      </c>
      <c r="J58" s="37">
        <v>8.09</v>
      </c>
      <c r="K58" s="37">
        <v>9.1039999999999992</v>
      </c>
      <c r="L58" s="37">
        <v>10.119</v>
      </c>
    </row>
    <row r="59" spans="1:12" x14ac:dyDescent="0.25">
      <c r="A59" s="53" t="s">
        <v>658</v>
      </c>
      <c r="B59" s="37">
        <v>0</v>
      </c>
      <c r="C59" s="37">
        <v>1.0089999999999999</v>
      </c>
      <c r="D59" s="37">
        <v>2.0179999999999998</v>
      </c>
      <c r="E59" s="37">
        <v>3.0289999999999999</v>
      </c>
      <c r="F59" s="37">
        <v>4.0389999999999997</v>
      </c>
      <c r="G59" s="37">
        <v>5.0510000000000002</v>
      </c>
      <c r="H59" s="37">
        <v>6.0629999999999997</v>
      </c>
      <c r="I59" s="37">
        <v>7.0759999999999996</v>
      </c>
      <c r="J59" s="37">
        <v>8.0890000000000004</v>
      </c>
      <c r="K59" s="37">
        <v>9.1029999999999998</v>
      </c>
      <c r="L59" s="37">
        <v>10.118</v>
      </c>
    </row>
    <row r="60" spans="1:12" x14ac:dyDescent="0.25">
      <c r="A60" s="53" t="s">
        <v>659</v>
      </c>
      <c r="B60" s="37">
        <v>0</v>
      </c>
      <c r="C60" s="37">
        <v>1.0089999999999999</v>
      </c>
      <c r="D60" s="37">
        <v>2.0179999999999998</v>
      </c>
      <c r="E60" s="37">
        <v>3.028</v>
      </c>
      <c r="F60" s="37">
        <v>4.0389999999999997</v>
      </c>
      <c r="G60" s="37">
        <v>5.0510000000000002</v>
      </c>
      <c r="H60" s="37">
        <v>6.0629999999999997</v>
      </c>
      <c r="I60" s="37">
        <v>7.0750000000000002</v>
      </c>
      <c r="J60" s="37">
        <v>8.0890000000000004</v>
      </c>
      <c r="K60" s="37">
        <v>9.1029999999999998</v>
      </c>
      <c r="L60" s="37">
        <v>10.118</v>
      </c>
    </row>
    <row r="61" spans="1:12" x14ac:dyDescent="0.25">
      <c r="A61" s="53" t="s">
        <v>660</v>
      </c>
      <c r="B61" s="37">
        <v>0</v>
      </c>
      <c r="C61" s="37">
        <v>1.0089999999999999</v>
      </c>
      <c r="D61" s="37">
        <v>2.0179999999999998</v>
      </c>
      <c r="E61" s="37">
        <v>3.028</v>
      </c>
      <c r="F61" s="37">
        <v>4.0389999999999997</v>
      </c>
      <c r="G61" s="37">
        <v>5.05</v>
      </c>
      <c r="H61" s="37">
        <v>6.0620000000000003</v>
      </c>
      <c r="I61" s="37">
        <v>7.0750000000000002</v>
      </c>
      <c r="J61" s="37">
        <v>8.0879999999999992</v>
      </c>
      <c r="K61" s="37">
        <v>9.1020000000000003</v>
      </c>
      <c r="L61" s="37">
        <v>10.117000000000001</v>
      </c>
    </row>
    <row r="62" spans="1:12" x14ac:dyDescent="0.25">
      <c r="A62" s="53" t="s">
        <v>661</v>
      </c>
      <c r="B62" s="37">
        <v>0</v>
      </c>
      <c r="C62" s="37">
        <v>1.0089999999999999</v>
      </c>
      <c r="D62" s="37">
        <v>2.0179999999999998</v>
      </c>
      <c r="E62" s="37">
        <v>3.028</v>
      </c>
      <c r="F62" s="37">
        <v>4.0389999999999997</v>
      </c>
      <c r="G62" s="37">
        <v>5.05</v>
      </c>
      <c r="H62" s="37">
        <v>6.0620000000000003</v>
      </c>
      <c r="I62" s="37">
        <v>7.0750000000000002</v>
      </c>
      <c r="J62" s="37">
        <v>8.0879999999999992</v>
      </c>
      <c r="K62" s="37">
        <v>9.1020000000000003</v>
      </c>
      <c r="L62" s="37">
        <v>10.116</v>
      </c>
    </row>
    <row r="63" spans="1:12" x14ac:dyDescent="0.25">
      <c r="A63" s="53" t="s">
        <v>662</v>
      </c>
      <c r="B63" s="37">
        <v>0</v>
      </c>
      <c r="C63" s="37">
        <v>1.0089999999999999</v>
      </c>
      <c r="D63" s="37">
        <v>2.0179999999999998</v>
      </c>
      <c r="E63" s="37">
        <v>3.028</v>
      </c>
      <c r="F63" s="37">
        <v>4.0389999999999997</v>
      </c>
      <c r="G63" s="37">
        <v>5.05</v>
      </c>
      <c r="H63" s="37">
        <v>6.0620000000000003</v>
      </c>
      <c r="I63" s="37">
        <v>7.0739999999999998</v>
      </c>
      <c r="J63" s="37">
        <v>8.0879999999999992</v>
      </c>
      <c r="K63" s="37">
        <v>9.1010000000000009</v>
      </c>
      <c r="L63" s="37">
        <v>10.116</v>
      </c>
    </row>
    <row r="64" spans="1:12" x14ac:dyDescent="0.25">
      <c r="A64" s="53" t="s">
        <v>663</v>
      </c>
      <c r="B64" s="37">
        <v>0</v>
      </c>
      <c r="C64" s="37">
        <v>1.0089999999999999</v>
      </c>
      <c r="D64" s="37">
        <v>2.0179999999999998</v>
      </c>
      <c r="E64" s="37">
        <v>3.028</v>
      </c>
      <c r="F64" s="37">
        <v>4.0380000000000003</v>
      </c>
      <c r="G64" s="37">
        <v>5.05</v>
      </c>
      <c r="H64" s="37">
        <v>6.0609999999999999</v>
      </c>
      <c r="I64" s="37">
        <v>7.0739999999999998</v>
      </c>
      <c r="J64" s="37">
        <v>8.0869999999999997</v>
      </c>
      <c r="K64" s="37">
        <v>9.1010000000000009</v>
      </c>
      <c r="L64" s="37">
        <v>10.115</v>
      </c>
    </row>
    <row r="65" spans="1:12" x14ac:dyDescent="0.25">
      <c r="A65" s="53" t="s">
        <v>664</v>
      </c>
      <c r="B65" s="37">
        <v>0</v>
      </c>
      <c r="C65" s="37">
        <v>1.0089999999999999</v>
      </c>
      <c r="D65" s="37">
        <v>2.0179999999999998</v>
      </c>
      <c r="E65" s="37">
        <v>3.028</v>
      </c>
      <c r="F65" s="37">
        <v>4.0380000000000003</v>
      </c>
      <c r="G65" s="37">
        <v>5.0490000000000004</v>
      </c>
      <c r="H65" s="37">
        <v>6.0609999999999999</v>
      </c>
      <c r="I65" s="37">
        <v>7.0739999999999998</v>
      </c>
      <c r="J65" s="37">
        <v>8.0869999999999997</v>
      </c>
      <c r="K65" s="37">
        <v>9.1</v>
      </c>
      <c r="L65" s="37">
        <v>10.115</v>
      </c>
    </row>
    <row r="66" spans="1:12" x14ac:dyDescent="0.25">
      <c r="A66" s="53" t="s">
        <v>665</v>
      </c>
      <c r="B66" s="37">
        <v>0</v>
      </c>
      <c r="C66" s="37">
        <v>1.0089999999999999</v>
      </c>
      <c r="D66" s="37">
        <v>2.0179999999999998</v>
      </c>
      <c r="E66" s="37">
        <v>3.0270000000000001</v>
      </c>
      <c r="F66" s="37">
        <v>4.0380000000000003</v>
      </c>
      <c r="G66" s="37">
        <v>5.0490000000000004</v>
      </c>
      <c r="H66" s="37">
        <v>6.0609999999999999</v>
      </c>
      <c r="I66" s="37">
        <v>7.0730000000000004</v>
      </c>
      <c r="J66" s="37">
        <v>8.0860000000000003</v>
      </c>
      <c r="K66" s="37">
        <v>9.1</v>
      </c>
      <c r="L66" s="37">
        <v>10.114000000000001</v>
      </c>
    </row>
    <row r="67" spans="1:12" x14ac:dyDescent="0.25">
      <c r="A67" s="53" t="s">
        <v>666</v>
      </c>
      <c r="B67" s="37">
        <v>0</v>
      </c>
      <c r="C67" s="37">
        <v>1.008</v>
      </c>
      <c r="D67" s="37">
        <v>2.0179999999999998</v>
      </c>
      <c r="E67" s="37">
        <v>3.0270000000000001</v>
      </c>
      <c r="F67" s="37">
        <v>4.0380000000000003</v>
      </c>
      <c r="G67" s="37">
        <v>5.0490000000000004</v>
      </c>
      <c r="H67" s="37">
        <v>6.06</v>
      </c>
      <c r="I67" s="37">
        <v>7.0730000000000004</v>
      </c>
      <c r="J67" s="37">
        <v>8.0860000000000003</v>
      </c>
      <c r="K67" s="37">
        <v>9.0990000000000002</v>
      </c>
      <c r="L67" s="37">
        <v>10.114000000000001</v>
      </c>
    </row>
    <row r="68" spans="1:12" x14ac:dyDescent="0.25">
      <c r="A68" s="53" t="s">
        <v>667</v>
      </c>
      <c r="B68" s="37">
        <v>0</v>
      </c>
      <c r="C68" s="37">
        <v>1.008</v>
      </c>
      <c r="D68" s="37">
        <v>2.0169999999999999</v>
      </c>
      <c r="E68" s="37">
        <v>3.0270000000000001</v>
      </c>
      <c r="F68" s="37">
        <v>4.0380000000000003</v>
      </c>
      <c r="G68" s="37">
        <v>5.0490000000000004</v>
      </c>
      <c r="H68" s="37">
        <v>6.06</v>
      </c>
      <c r="I68" s="37">
        <v>7.0720000000000001</v>
      </c>
      <c r="J68" s="37">
        <v>8.0850000000000009</v>
      </c>
      <c r="K68" s="37">
        <v>9.0990000000000002</v>
      </c>
      <c r="L68" s="37">
        <v>10.113</v>
      </c>
    </row>
    <row r="69" spans="1:12" x14ac:dyDescent="0.25">
      <c r="A69" s="53" t="s">
        <v>668</v>
      </c>
      <c r="B69" s="37">
        <v>0</v>
      </c>
      <c r="C69" s="37">
        <v>1.008</v>
      </c>
      <c r="D69" s="37">
        <v>2.0169999999999999</v>
      </c>
      <c r="E69" s="37">
        <v>3.0270000000000001</v>
      </c>
      <c r="F69" s="37">
        <v>4.0369999999999999</v>
      </c>
      <c r="G69" s="37">
        <v>5.048</v>
      </c>
      <c r="H69" s="37">
        <v>6.06</v>
      </c>
      <c r="I69" s="37">
        <v>7.0720000000000001</v>
      </c>
      <c r="J69" s="37">
        <v>8.0850000000000009</v>
      </c>
      <c r="K69" s="37">
        <v>9.0980000000000008</v>
      </c>
      <c r="L69" s="37">
        <v>10.113</v>
      </c>
    </row>
    <row r="70" spans="1:12" x14ac:dyDescent="0.25">
      <c r="A70" s="53" t="s">
        <v>669</v>
      </c>
      <c r="B70" s="37">
        <v>0</v>
      </c>
      <c r="C70" s="37">
        <v>1.008</v>
      </c>
      <c r="D70" s="37">
        <v>2.0169999999999999</v>
      </c>
      <c r="E70" s="37">
        <v>3.0270000000000001</v>
      </c>
      <c r="F70" s="37">
        <v>4.0369999999999999</v>
      </c>
      <c r="G70" s="37">
        <v>5.048</v>
      </c>
      <c r="H70" s="37">
        <v>6.06</v>
      </c>
      <c r="I70" s="37">
        <v>7.0720000000000001</v>
      </c>
      <c r="J70" s="37">
        <v>8.0850000000000009</v>
      </c>
      <c r="K70" s="37">
        <v>9.0980000000000008</v>
      </c>
      <c r="L70" s="37">
        <v>10.112</v>
      </c>
    </row>
    <row r="71" spans="1:12" x14ac:dyDescent="0.25">
      <c r="A71" s="53" t="s">
        <v>670</v>
      </c>
      <c r="B71" s="37">
        <v>0</v>
      </c>
      <c r="C71" s="37">
        <v>1.008</v>
      </c>
      <c r="D71" s="37">
        <v>2.0169999999999999</v>
      </c>
      <c r="E71" s="37">
        <v>3.0270000000000001</v>
      </c>
      <c r="F71" s="37">
        <v>4.0369999999999999</v>
      </c>
      <c r="G71" s="37">
        <v>5.048</v>
      </c>
      <c r="H71" s="37">
        <v>6.0590000000000002</v>
      </c>
      <c r="I71" s="37">
        <v>7.0709999999999997</v>
      </c>
      <c r="J71" s="37">
        <v>8.0839999999999996</v>
      </c>
      <c r="K71" s="37">
        <v>9.0980000000000008</v>
      </c>
      <c r="L71" s="37">
        <v>10.112</v>
      </c>
    </row>
    <row r="72" spans="1:12" x14ac:dyDescent="0.25">
      <c r="A72" s="53" t="s">
        <v>671</v>
      </c>
      <c r="B72" s="37">
        <v>0</v>
      </c>
      <c r="C72" s="37">
        <v>1.008</v>
      </c>
      <c r="D72" s="37">
        <v>2.0169999999999999</v>
      </c>
      <c r="E72" s="37">
        <v>3.0270000000000001</v>
      </c>
      <c r="F72" s="37">
        <v>4.0369999999999999</v>
      </c>
      <c r="G72" s="37">
        <v>5.0469999999999997</v>
      </c>
      <c r="H72" s="37">
        <v>6.0590000000000002</v>
      </c>
      <c r="I72" s="37">
        <v>7.0709999999999997</v>
      </c>
      <c r="J72" s="37">
        <v>8.0839999999999996</v>
      </c>
      <c r="K72" s="37">
        <v>9.0969999999999995</v>
      </c>
      <c r="L72" s="37">
        <v>10.111000000000001</v>
      </c>
    </row>
    <row r="73" spans="1:12" x14ac:dyDescent="0.25">
      <c r="A73" s="53" t="s">
        <v>672</v>
      </c>
      <c r="B73" s="37">
        <v>0</v>
      </c>
      <c r="C73" s="37">
        <v>1.008</v>
      </c>
      <c r="D73" s="37">
        <v>2.0169999999999999</v>
      </c>
      <c r="E73" s="37">
        <v>3.0259999999999998</v>
      </c>
      <c r="F73" s="37">
        <v>4.0359999999999996</v>
      </c>
      <c r="G73" s="37">
        <v>5.0469999999999997</v>
      </c>
      <c r="H73" s="37">
        <v>6.0590000000000002</v>
      </c>
      <c r="I73" s="37">
        <v>7.0709999999999997</v>
      </c>
      <c r="J73" s="37">
        <v>8.0830000000000002</v>
      </c>
      <c r="K73" s="37">
        <v>9.0969999999999995</v>
      </c>
      <c r="L73" s="37">
        <v>10.111000000000001</v>
      </c>
    </row>
    <row r="74" spans="1:12" x14ac:dyDescent="0.25">
      <c r="A74" s="53" t="s">
        <v>673</v>
      </c>
      <c r="B74" s="37">
        <v>0</v>
      </c>
      <c r="C74" s="37">
        <v>1.008</v>
      </c>
      <c r="D74" s="37">
        <v>2.0169999999999999</v>
      </c>
      <c r="E74" s="37">
        <v>3.0259999999999998</v>
      </c>
      <c r="F74" s="37">
        <v>4.0359999999999996</v>
      </c>
      <c r="G74" s="37">
        <v>5.0469999999999997</v>
      </c>
      <c r="H74" s="37">
        <v>6.0579999999999998</v>
      </c>
      <c r="I74" s="37">
        <v>7.07</v>
      </c>
      <c r="J74" s="37">
        <v>8.0830000000000002</v>
      </c>
      <c r="K74" s="37">
        <v>9.0960000000000001</v>
      </c>
      <c r="L74" s="37">
        <v>10.11</v>
      </c>
    </row>
    <row r="75" spans="1:12" x14ac:dyDescent="0.25">
      <c r="A75" s="53" t="s">
        <v>674</v>
      </c>
      <c r="B75" s="37">
        <v>0</v>
      </c>
      <c r="C75" s="37">
        <v>1.008</v>
      </c>
      <c r="D75" s="37">
        <v>2.0169999999999999</v>
      </c>
      <c r="E75" s="37">
        <v>3.0259999999999998</v>
      </c>
      <c r="F75" s="37">
        <v>4.0359999999999996</v>
      </c>
      <c r="G75" s="37">
        <v>5.0469999999999997</v>
      </c>
      <c r="H75" s="37">
        <v>6.0579999999999998</v>
      </c>
      <c r="I75" s="37">
        <v>7.07</v>
      </c>
      <c r="J75" s="37">
        <v>8.0820000000000007</v>
      </c>
      <c r="K75" s="37">
        <v>9.0960000000000001</v>
      </c>
      <c r="L75" s="37">
        <v>10.109</v>
      </c>
    </row>
    <row r="76" spans="1:12" x14ac:dyDescent="0.25">
      <c r="A76" s="53" t="s">
        <v>675</v>
      </c>
      <c r="B76" s="37">
        <v>0</v>
      </c>
      <c r="C76" s="37">
        <v>1.008</v>
      </c>
      <c r="D76" s="37">
        <v>2.0169999999999999</v>
      </c>
      <c r="E76" s="37">
        <v>3.0259999999999998</v>
      </c>
      <c r="F76" s="37">
        <v>4.0359999999999996</v>
      </c>
      <c r="G76" s="37">
        <v>5.0460000000000003</v>
      </c>
      <c r="H76" s="37">
        <v>6.0579999999999998</v>
      </c>
      <c r="I76" s="37">
        <v>7.069</v>
      </c>
      <c r="J76" s="37">
        <v>8.0820000000000007</v>
      </c>
      <c r="K76" s="37">
        <v>9.0950000000000006</v>
      </c>
      <c r="L76" s="37">
        <v>10.109</v>
      </c>
    </row>
    <row r="77" spans="1:12" x14ac:dyDescent="0.25">
      <c r="A77" s="53" t="s">
        <v>676</v>
      </c>
      <c r="B77" s="37">
        <v>0</v>
      </c>
      <c r="C77" s="37">
        <v>1.008</v>
      </c>
      <c r="D77" s="37">
        <v>2.016</v>
      </c>
      <c r="E77" s="37">
        <v>3.0259999999999998</v>
      </c>
      <c r="F77" s="37">
        <v>4.0359999999999996</v>
      </c>
      <c r="G77" s="37">
        <v>5.0460000000000003</v>
      </c>
      <c r="H77" s="37">
        <v>6.0570000000000004</v>
      </c>
      <c r="I77" s="37">
        <v>7.069</v>
      </c>
      <c r="J77" s="37">
        <v>8.0820000000000007</v>
      </c>
      <c r="K77" s="37">
        <v>9.0950000000000006</v>
      </c>
      <c r="L77" s="37">
        <v>10.108000000000001</v>
      </c>
    </row>
    <row r="78" spans="1:12" x14ac:dyDescent="0.25">
      <c r="A78" s="53" t="s">
        <v>677</v>
      </c>
      <c r="B78" s="37">
        <v>0</v>
      </c>
      <c r="C78" s="37">
        <v>1.008</v>
      </c>
      <c r="D78" s="37">
        <v>2.016</v>
      </c>
      <c r="E78" s="37">
        <v>3.0259999999999998</v>
      </c>
      <c r="F78" s="37">
        <v>4.0350000000000001</v>
      </c>
      <c r="G78" s="37">
        <v>5.0460000000000003</v>
      </c>
      <c r="H78" s="37">
        <v>6.0570000000000004</v>
      </c>
      <c r="I78" s="37">
        <v>7.069</v>
      </c>
      <c r="J78" s="37">
        <v>8.0809999999999995</v>
      </c>
      <c r="K78" s="37">
        <v>9.0939999999999994</v>
      </c>
      <c r="L78" s="37">
        <v>10.108000000000001</v>
      </c>
    </row>
    <row r="79" spans="1:12" x14ac:dyDescent="0.25">
      <c r="A79" s="53" t="s">
        <v>678</v>
      </c>
      <c r="B79" s="37">
        <v>0</v>
      </c>
      <c r="C79" s="37">
        <v>1.008</v>
      </c>
      <c r="D79" s="37">
        <v>2.016</v>
      </c>
      <c r="E79" s="37">
        <v>3.0249999999999999</v>
      </c>
      <c r="F79" s="37">
        <v>4.0350000000000001</v>
      </c>
      <c r="G79" s="37">
        <v>5.0460000000000003</v>
      </c>
      <c r="H79" s="37">
        <v>6.0570000000000004</v>
      </c>
      <c r="I79" s="37">
        <v>7.0679999999999996</v>
      </c>
      <c r="J79" s="37">
        <v>8.0809999999999995</v>
      </c>
      <c r="K79" s="37">
        <v>9.0939999999999994</v>
      </c>
      <c r="L79" s="37">
        <v>10.106999999999999</v>
      </c>
    </row>
    <row r="80" spans="1:12" x14ac:dyDescent="0.25">
      <c r="A80" s="53" t="s">
        <v>679</v>
      </c>
      <c r="B80" s="37">
        <v>0</v>
      </c>
      <c r="C80" s="37">
        <v>1.008</v>
      </c>
      <c r="D80" s="37">
        <v>2.016</v>
      </c>
      <c r="E80" s="37">
        <v>3.0249999999999999</v>
      </c>
      <c r="F80" s="37">
        <v>4.0350000000000001</v>
      </c>
      <c r="G80" s="37">
        <v>5.0449999999999999</v>
      </c>
      <c r="H80" s="37">
        <v>6.056</v>
      </c>
      <c r="I80" s="37">
        <v>7.0679999999999996</v>
      </c>
      <c r="J80" s="37">
        <v>8.08</v>
      </c>
      <c r="K80" s="37">
        <v>9.093</v>
      </c>
      <c r="L80" s="37">
        <v>10.106999999999999</v>
      </c>
    </row>
    <row r="81" spans="1:12" x14ac:dyDescent="0.25">
      <c r="A81" s="53" t="s">
        <v>680</v>
      </c>
      <c r="B81" s="37">
        <v>0</v>
      </c>
      <c r="C81" s="37">
        <v>1.008</v>
      </c>
      <c r="D81" s="37">
        <v>2.016</v>
      </c>
      <c r="E81" s="37">
        <v>3.0249999999999999</v>
      </c>
      <c r="F81" s="37">
        <v>4.0350000000000001</v>
      </c>
      <c r="G81" s="37">
        <v>5.0449999999999999</v>
      </c>
      <c r="H81" s="37">
        <v>6.056</v>
      </c>
      <c r="I81" s="37">
        <v>7.0679999999999996</v>
      </c>
      <c r="J81" s="37">
        <v>8.08</v>
      </c>
      <c r="K81" s="37">
        <v>9.093</v>
      </c>
      <c r="L81" s="37">
        <v>10.106</v>
      </c>
    </row>
    <row r="82" spans="1:12" x14ac:dyDescent="0.25">
      <c r="A82" s="53" t="s">
        <v>681</v>
      </c>
      <c r="B82" s="37">
        <v>0</v>
      </c>
      <c r="C82" s="37">
        <v>1.008</v>
      </c>
      <c r="D82" s="37">
        <v>2.016</v>
      </c>
      <c r="E82" s="37">
        <v>3.0249999999999999</v>
      </c>
      <c r="F82" s="37">
        <v>4.0350000000000001</v>
      </c>
      <c r="G82" s="37">
        <v>5.0449999999999999</v>
      </c>
      <c r="H82" s="37">
        <v>6.056</v>
      </c>
      <c r="I82" s="37">
        <v>7.0670000000000002</v>
      </c>
      <c r="J82" s="37">
        <v>8.0790000000000006</v>
      </c>
      <c r="K82" s="37">
        <v>9.0920000000000005</v>
      </c>
      <c r="L82" s="37">
        <v>10.106</v>
      </c>
    </row>
    <row r="83" spans="1:12" x14ac:dyDescent="0.25">
      <c r="A83" s="53" t="s">
        <v>682</v>
      </c>
      <c r="B83" s="37">
        <v>0</v>
      </c>
      <c r="C83" s="37">
        <v>1.008</v>
      </c>
      <c r="D83" s="37">
        <v>2.016</v>
      </c>
      <c r="E83" s="37">
        <v>3.0249999999999999</v>
      </c>
      <c r="F83" s="37">
        <v>4.0339999999999998</v>
      </c>
      <c r="G83" s="37">
        <v>5.0439999999999996</v>
      </c>
      <c r="H83" s="37">
        <v>6.0549999999999997</v>
      </c>
      <c r="I83" s="37">
        <v>7.0670000000000002</v>
      </c>
      <c r="J83" s="37">
        <v>8.0790000000000006</v>
      </c>
      <c r="K83" s="37">
        <v>9.0920000000000005</v>
      </c>
      <c r="L83" s="37">
        <v>10.105</v>
      </c>
    </row>
    <row r="84" spans="1:12" x14ac:dyDescent="0.25">
      <c r="A84" s="53" t="s">
        <v>683</v>
      </c>
      <c r="B84" s="37">
        <v>0</v>
      </c>
      <c r="C84" s="37">
        <v>1.008</v>
      </c>
      <c r="D84" s="37">
        <v>2.016</v>
      </c>
      <c r="E84" s="37">
        <v>3.0249999999999999</v>
      </c>
      <c r="F84" s="37">
        <v>4.0339999999999998</v>
      </c>
      <c r="G84" s="37">
        <v>5.0439999999999996</v>
      </c>
      <c r="H84" s="37">
        <v>6.0549999999999997</v>
      </c>
      <c r="I84" s="37">
        <v>7.0659999999999998</v>
      </c>
      <c r="J84" s="37">
        <v>8.0779999999999994</v>
      </c>
      <c r="K84" s="37">
        <v>9.0909999999999993</v>
      </c>
      <c r="L84" s="37">
        <v>10.105</v>
      </c>
    </row>
    <row r="85" spans="1:12" x14ac:dyDescent="0.25">
      <c r="A85" s="53" t="s">
        <v>684</v>
      </c>
      <c r="B85" s="37">
        <v>0</v>
      </c>
      <c r="C85" s="37">
        <v>1.0069999999999999</v>
      </c>
      <c r="D85" s="37">
        <v>2.016</v>
      </c>
      <c r="E85" s="37">
        <v>3.024</v>
      </c>
      <c r="F85" s="37">
        <v>4.0339999999999998</v>
      </c>
      <c r="G85" s="37">
        <v>5.0439999999999996</v>
      </c>
      <c r="H85" s="37">
        <v>6.0549999999999997</v>
      </c>
      <c r="I85" s="37">
        <v>7.0659999999999998</v>
      </c>
      <c r="J85" s="37">
        <v>8.0779999999999994</v>
      </c>
      <c r="K85" s="37">
        <v>9.0909999999999993</v>
      </c>
      <c r="L85" s="37">
        <v>10.103999999999999</v>
      </c>
    </row>
    <row r="86" spans="1:12" x14ac:dyDescent="0.25">
      <c r="A86" s="53" t="s">
        <v>685</v>
      </c>
      <c r="B86" s="37">
        <v>0</v>
      </c>
      <c r="C86" s="37">
        <v>1.0069999999999999</v>
      </c>
      <c r="D86" s="37">
        <v>2.016</v>
      </c>
      <c r="E86" s="37">
        <v>3.024</v>
      </c>
      <c r="F86" s="37">
        <v>4.0339999999999998</v>
      </c>
      <c r="G86" s="37">
        <v>5.0439999999999996</v>
      </c>
      <c r="H86" s="37">
        <v>6.0540000000000003</v>
      </c>
      <c r="I86" s="37">
        <v>7.0659999999999998</v>
      </c>
      <c r="J86" s="37">
        <v>8.0779999999999994</v>
      </c>
      <c r="K86" s="37">
        <v>9.09</v>
      </c>
      <c r="L86" s="37">
        <v>10.103999999999999</v>
      </c>
    </row>
    <row r="87" spans="1:12" x14ac:dyDescent="0.25">
      <c r="A87" s="53" t="s">
        <v>686</v>
      </c>
      <c r="B87" s="37">
        <v>0</v>
      </c>
      <c r="C87" s="37">
        <v>1.0069999999999999</v>
      </c>
      <c r="D87" s="37">
        <v>2.0150000000000001</v>
      </c>
      <c r="E87" s="37">
        <v>3.024</v>
      </c>
      <c r="F87" s="37">
        <v>4.0330000000000004</v>
      </c>
      <c r="G87" s="37">
        <v>5.0430000000000001</v>
      </c>
      <c r="H87" s="37">
        <v>6.0540000000000003</v>
      </c>
      <c r="I87" s="37">
        <v>7.0650000000000004</v>
      </c>
      <c r="J87" s="37">
        <v>8.077</v>
      </c>
      <c r="K87" s="37">
        <v>9.09</v>
      </c>
      <c r="L87" s="37">
        <v>10.103</v>
      </c>
    </row>
    <row r="88" spans="1:12" x14ac:dyDescent="0.25">
      <c r="A88" s="53" t="s">
        <v>687</v>
      </c>
      <c r="B88" s="37">
        <v>0</v>
      </c>
      <c r="C88" s="37">
        <v>1.0069999999999999</v>
      </c>
      <c r="D88" s="37">
        <v>2.0150000000000001</v>
      </c>
      <c r="E88" s="37">
        <v>3.024</v>
      </c>
      <c r="F88" s="37">
        <v>4.0330000000000004</v>
      </c>
      <c r="G88" s="37">
        <v>5.0430000000000001</v>
      </c>
      <c r="H88" s="37">
        <v>6.0540000000000003</v>
      </c>
      <c r="I88" s="37">
        <v>7.0650000000000004</v>
      </c>
      <c r="J88" s="37">
        <v>8.077</v>
      </c>
      <c r="K88" s="37">
        <v>9.0890000000000004</v>
      </c>
      <c r="L88" s="37">
        <v>10.102</v>
      </c>
    </row>
    <row r="89" spans="1:12" x14ac:dyDescent="0.25">
      <c r="A89" s="53" t="s">
        <v>688</v>
      </c>
      <c r="B89" s="37">
        <v>0</v>
      </c>
      <c r="C89" s="37">
        <v>1.0069999999999999</v>
      </c>
      <c r="D89" s="37">
        <v>2.0150000000000001</v>
      </c>
      <c r="E89" s="37">
        <v>3.024</v>
      </c>
      <c r="F89" s="37">
        <v>4.0330000000000004</v>
      </c>
      <c r="G89" s="37">
        <v>5.0430000000000001</v>
      </c>
      <c r="H89" s="37">
        <v>6.0529999999999999</v>
      </c>
      <c r="I89" s="37">
        <v>7.0650000000000004</v>
      </c>
      <c r="J89" s="37">
        <v>8.0760000000000005</v>
      </c>
      <c r="K89" s="37">
        <v>9.0890000000000004</v>
      </c>
      <c r="L89" s="37">
        <v>10.102</v>
      </c>
    </row>
    <row r="90" spans="1:12" x14ac:dyDescent="0.25">
      <c r="A90" s="53" t="s">
        <v>689</v>
      </c>
      <c r="B90" s="37">
        <v>0</v>
      </c>
      <c r="C90" s="37">
        <v>1.0069999999999999</v>
      </c>
      <c r="D90" s="37">
        <v>2.0150000000000001</v>
      </c>
      <c r="E90" s="37">
        <v>3.024</v>
      </c>
      <c r="F90" s="37">
        <v>4.0330000000000004</v>
      </c>
      <c r="G90" s="37">
        <v>5.0430000000000001</v>
      </c>
      <c r="H90" s="37">
        <v>6.0529999999999999</v>
      </c>
      <c r="I90" s="37">
        <v>7.0640000000000001</v>
      </c>
      <c r="J90" s="37">
        <v>8.0760000000000005</v>
      </c>
      <c r="K90" s="37">
        <v>9.0879999999999992</v>
      </c>
      <c r="L90" s="37">
        <v>10.101000000000001</v>
      </c>
    </row>
    <row r="91" spans="1:12" x14ac:dyDescent="0.25">
      <c r="A91" s="53" t="s">
        <v>690</v>
      </c>
      <c r="B91" s="37">
        <v>0</v>
      </c>
      <c r="C91" s="37">
        <v>1.0069999999999999</v>
      </c>
      <c r="D91" s="37">
        <v>2.0150000000000001</v>
      </c>
      <c r="E91" s="37">
        <v>3.0230000000000001</v>
      </c>
      <c r="F91" s="37">
        <v>4.0330000000000004</v>
      </c>
      <c r="G91" s="37">
        <v>5.0419999999999998</v>
      </c>
      <c r="H91" s="37">
        <v>6.0529999999999999</v>
      </c>
      <c r="I91" s="37">
        <v>7.0640000000000001</v>
      </c>
      <c r="J91" s="37">
        <v>8.0749999999999993</v>
      </c>
      <c r="K91" s="37">
        <v>9.0879999999999992</v>
      </c>
      <c r="L91" s="37">
        <v>10.101000000000001</v>
      </c>
    </row>
    <row r="92" spans="1:12" x14ac:dyDescent="0.25">
      <c r="A92" s="53" t="s">
        <v>691</v>
      </c>
      <c r="B92" s="37">
        <v>0</v>
      </c>
      <c r="C92" s="37">
        <v>1.0069999999999999</v>
      </c>
      <c r="D92" s="37">
        <v>2.0150000000000001</v>
      </c>
      <c r="E92" s="37">
        <v>3.0230000000000001</v>
      </c>
      <c r="F92" s="37">
        <v>4.032</v>
      </c>
      <c r="G92" s="37">
        <v>5.0419999999999998</v>
      </c>
      <c r="H92" s="37">
        <v>6.0519999999999996</v>
      </c>
      <c r="I92" s="37">
        <v>7.0629999999999997</v>
      </c>
      <c r="J92" s="37">
        <v>8.0749999999999993</v>
      </c>
      <c r="K92" s="37">
        <v>9.0869999999999997</v>
      </c>
      <c r="L92" s="37">
        <v>10.1</v>
      </c>
    </row>
    <row r="93" spans="1:12" x14ac:dyDescent="0.25">
      <c r="A93" s="53" t="s">
        <v>692</v>
      </c>
      <c r="B93" s="37">
        <v>0</v>
      </c>
      <c r="C93" s="37">
        <v>1.0069999999999999</v>
      </c>
      <c r="D93" s="37">
        <v>2.0150000000000001</v>
      </c>
      <c r="E93" s="37">
        <v>3.0230000000000001</v>
      </c>
      <c r="F93" s="37">
        <v>4.032</v>
      </c>
      <c r="G93" s="37">
        <v>5.0419999999999998</v>
      </c>
      <c r="H93" s="37">
        <v>6.0519999999999996</v>
      </c>
      <c r="I93" s="37">
        <v>7.0629999999999997</v>
      </c>
      <c r="J93" s="37">
        <v>8.0749999999999993</v>
      </c>
      <c r="K93" s="37">
        <v>9.0869999999999997</v>
      </c>
      <c r="L93" s="37">
        <v>10.1</v>
      </c>
    </row>
    <row r="94" spans="1:12" x14ac:dyDescent="0.25">
      <c r="A94" s="53" t="s">
        <v>693</v>
      </c>
      <c r="B94" s="37">
        <v>0</v>
      </c>
      <c r="C94" s="37">
        <v>1.0069999999999999</v>
      </c>
      <c r="D94" s="37">
        <v>2.0150000000000001</v>
      </c>
      <c r="E94" s="37">
        <v>3.0230000000000001</v>
      </c>
      <c r="F94" s="37">
        <v>4.032</v>
      </c>
      <c r="G94" s="37">
        <v>5.0419999999999998</v>
      </c>
      <c r="H94" s="37">
        <v>6.0519999999999996</v>
      </c>
      <c r="I94" s="37">
        <v>7.0629999999999997</v>
      </c>
      <c r="J94" s="37">
        <v>8.0739999999999998</v>
      </c>
      <c r="K94" s="37">
        <v>9.0860000000000003</v>
      </c>
      <c r="L94" s="37">
        <v>10.099</v>
      </c>
    </row>
    <row r="95" spans="1:12" x14ac:dyDescent="0.25">
      <c r="A95" s="53" t="s">
        <v>694</v>
      </c>
      <c r="B95" s="37">
        <v>0</v>
      </c>
      <c r="C95" s="37">
        <v>1.0069999999999999</v>
      </c>
      <c r="D95" s="37">
        <v>2.0150000000000001</v>
      </c>
      <c r="E95" s="37">
        <v>3.0230000000000001</v>
      </c>
      <c r="F95" s="37">
        <v>4.032</v>
      </c>
      <c r="G95" s="37">
        <v>5.0410000000000004</v>
      </c>
      <c r="H95" s="37">
        <v>6.0510000000000002</v>
      </c>
      <c r="I95" s="37">
        <v>7.0620000000000003</v>
      </c>
      <c r="J95" s="37">
        <v>8.0739999999999998</v>
      </c>
      <c r="K95" s="37">
        <v>9.0860000000000003</v>
      </c>
      <c r="L95" s="37">
        <v>10.099</v>
      </c>
    </row>
    <row r="96" spans="1:12" x14ac:dyDescent="0.25">
      <c r="A96" s="53" t="s">
        <v>695</v>
      </c>
      <c r="B96" s="37">
        <v>0</v>
      </c>
      <c r="C96" s="37">
        <v>1.0069999999999999</v>
      </c>
      <c r="D96" s="37">
        <v>2.0139999999999998</v>
      </c>
      <c r="E96" s="37">
        <v>3.0230000000000001</v>
      </c>
      <c r="F96" s="37">
        <v>4.0309999999999997</v>
      </c>
      <c r="G96" s="37">
        <v>5.0410000000000004</v>
      </c>
      <c r="H96" s="37">
        <v>6.0510000000000002</v>
      </c>
      <c r="I96" s="37">
        <v>7.0620000000000003</v>
      </c>
      <c r="J96" s="37">
        <v>8.0730000000000004</v>
      </c>
      <c r="K96" s="37">
        <v>9.0850000000000009</v>
      </c>
      <c r="L96" s="37">
        <v>10.098000000000001</v>
      </c>
    </row>
    <row r="97" spans="1:12" x14ac:dyDescent="0.25">
      <c r="A97" s="53" t="s">
        <v>696</v>
      </c>
      <c r="B97" s="37">
        <v>0</v>
      </c>
      <c r="C97" s="37">
        <v>1.0069999999999999</v>
      </c>
      <c r="D97" s="37">
        <v>2.0139999999999998</v>
      </c>
      <c r="E97" s="37">
        <v>3.0219999999999998</v>
      </c>
      <c r="F97" s="37">
        <v>4.0309999999999997</v>
      </c>
      <c r="G97" s="37">
        <v>5.0410000000000004</v>
      </c>
      <c r="H97" s="37">
        <v>6.0510000000000002</v>
      </c>
      <c r="I97" s="37">
        <v>7.0620000000000003</v>
      </c>
      <c r="J97" s="37">
        <v>8.0730000000000004</v>
      </c>
      <c r="K97" s="37">
        <v>9.0850000000000009</v>
      </c>
      <c r="L97" s="37">
        <v>10.098000000000001</v>
      </c>
    </row>
    <row r="98" spans="1:12" x14ac:dyDescent="0.25">
      <c r="A98" s="53" t="s">
        <v>697</v>
      </c>
      <c r="B98" s="37">
        <v>0</v>
      </c>
      <c r="C98" s="37">
        <v>1.0069999999999999</v>
      </c>
      <c r="D98" s="37">
        <v>2.0139999999999998</v>
      </c>
      <c r="E98" s="37">
        <v>3.0219999999999998</v>
      </c>
      <c r="F98" s="37">
        <v>4.0309999999999997</v>
      </c>
      <c r="G98" s="37">
        <v>5.04</v>
      </c>
      <c r="H98" s="37">
        <v>6.05</v>
      </c>
      <c r="I98" s="37">
        <v>7.0609999999999999</v>
      </c>
      <c r="J98" s="37">
        <v>8.0719999999999992</v>
      </c>
      <c r="K98" s="37">
        <v>9.0839999999999996</v>
      </c>
      <c r="L98" s="37">
        <v>10.097</v>
      </c>
    </row>
    <row r="99" spans="1:12" x14ac:dyDescent="0.25">
      <c r="A99" s="53" t="s">
        <v>698</v>
      </c>
      <c r="B99" s="37">
        <v>0</v>
      </c>
      <c r="C99" s="37">
        <v>1.0069999999999999</v>
      </c>
      <c r="D99" s="37">
        <v>2.0139999999999998</v>
      </c>
      <c r="E99" s="37">
        <v>3.0219999999999998</v>
      </c>
      <c r="F99" s="37">
        <v>4.0309999999999997</v>
      </c>
      <c r="G99" s="37">
        <v>5.04</v>
      </c>
      <c r="H99" s="37">
        <v>6.05</v>
      </c>
      <c r="I99" s="37">
        <v>7.0609999999999999</v>
      </c>
      <c r="J99" s="37">
        <v>8.0719999999999992</v>
      </c>
      <c r="K99" s="37">
        <v>9.0839999999999996</v>
      </c>
      <c r="L99" s="37">
        <v>10.097</v>
      </c>
    </row>
    <row r="100" spans="1:12" x14ac:dyDescent="0.25">
      <c r="A100" s="53" t="s">
        <v>699</v>
      </c>
      <c r="B100" s="37">
        <v>0</v>
      </c>
      <c r="C100" s="37">
        <v>1.0069999999999999</v>
      </c>
      <c r="D100" s="37">
        <v>2.0139999999999998</v>
      </c>
      <c r="E100" s="37">
        <v>3.0219999999999998</v>
      </c>
      <c r="F100" s="37">
        <v>4.0309999999999997</v>
      </c>
      <c r="G100" s="37">
        <v>5.04</v>
      </c>
      <c r="H100" s="37">
        <v>6.05</v>
      </c>
      <c r="I100" s="37">
        <v>7.06</v>
      </c>
      <c r="J100" s="37">
        <v>8.0719999999999992</v>
      </c>
      <c r="K100" s="37">
        <v>9.0830000000000002</v>
      </c>
      <c r="L100" s="37">
        <v>10.096</v>
      </c>
    </row>
    <row r="101" spans="1:12" x14ac:dyDescent="0.25">
      <c r="A101" s="53" t="s">
        <v>700</v>
      </c>
      <c r="B101" s="37">
        <v>0</v>
      </c>
      <c r="C101" s="37">
        <v>1.0069999999999999</v>
      </c>
      <c r="D101" s="37">
        <v>2.0139999999999998</v>
      </c>
      <c r="E101" s="37">
        <v>3.0219999999999998</v>
      </c>
      <c r="F101" s="37">
        <v>4.03</v>
      </c>
      <c r="G101" s="37">
        <v>5.04</v>
      </c>
      <c r="H101" s="37">
        <v>6.05</v>
      </c>
      <c r="I101" s="37">
        <v>7.06</v>
      </c>
      <c r="J101" s="37">
        <v>8.0709999999999997</v>
      </c>
      <c r="K101" s="37">
        <v>9.0830000000000002</v>
      </c>
      <c r="L101" s="37">
        <v>10.095000000000001</v>
      </c>
    </row>
    <row r="102" spans="1:12" x14ac:dyDescent="0.25">
      <c r="A102" s="53" t="s">
        <v>701</v>
      </c>
      <c r="B102" s="37">
        <v>0</v>
      </c>
      <c r="C102" s="37">
        <v>1.0069999999999999</v>
      </c>
      <c r="D102" s="37">
        <v>2.0139999999999998</v>
      </c>
      <c r="E102" s="37">
        <v>3.0219999999999998</v>
      </c>
      <c r="F102" s="37">
        <v>4.03</v>
      </c>
      <c r="G102" s="37">
        <v>5.0389999999999997</v>
      </c>
      <c r="H102" s="37">
        <v>6.0490000000000004</v>
      </c>
      <c r="I102" s="37">
        <v>7.06</v>
      </c>
      <c r="J102" s="37">
        <v>8.0709999999999997</v>
      </c>
      <c r="K102" s="37">
        <v>9.0820000000000007</v>
      </c>
      <c r="L102" s="37">
        <v>10.095000000000001</v>
      </c>
    </row>
    <row r="103" spans="1:12" x14ac:dyDescent="0.25">
      <c r="A103" s="53" t="s">
        <v>702</v>
      </c>
      <c r="B103" s="37">
        <v>0</v>
      </c>
      <c r="C103" s="37">
        <v>1.0069999999999999</v>
      </c>
      <c r="D103" s="37">
        <v>2.0139999999999998</v>
      </c>
      <c r="E103" s="37">
        <v>3.0219999999999998</v>
      </c>
      <c r="F103" s="37">
        <v>4.03</v>
      </c>
      <c r="G103" s="37">
        <v>5.0389999999999997</v>
      </c>
      <c r="H103" s="37">
        <v>6.0490000000000004</v>
      </c>
      <c r="I103" s="37">
        <v>7.0590000000000002</v>
      </c>
      <c r="J103" s="37">
        <v>8.07</v>
      </c>
      <c r="K103" s="37">
        <v>9.0820000000000007</v>
      </c>
      <c r="L103" s="37">
        <v>10.093999999999999</v>
      </c>
    </row>
    <row r="104" spans="1:12" x14ac:dyDescent="0.25">
      <c r="A104" s="53" t="s">
        <v>703</v>
      </c>
      <c r="B104" s="37">
        <v>0</v>
      </c>
      <c r="C104" s="37">
        <v>1.006</v>
      </c>
      <c r="D104" s="37">
        <v>2.0139999999999998</v>
      </c>
      <c r="E104" s="37">
        <v>3.0209999999999999</v>
      </c>
      <c r="F104" s="37">
        <v>4.03</v>
      </c>
      <c r="G104" s="37">
        <v>5.0389999999999997</v>
      </c>
      <c r="H104" s="37">
        <v>6.0490000000000004</v>
      </c>
      <c r="I104" s="37">
        <v>7.0590000000000002</v>
      </c>
      <c r="J104" s="37">
        <v>8.07</v>
      </c>
      <c r="K104" s="37">
        <v>9.0820000000000007</v>
      </c>
      <c r="L104" s="37">
        <v>10.093999999999999</v>
      </c>
    </row>
    <row r="105" spans="1:12" x14ac:dyDescent="0.25">
      <c r="A105" s="53" t="s">
        <v>704</v>
      </c>
      <c r="B105" s="37">
        <v>0</v>
      </c>
      <c r="C105" s="37">
        <v>1.006</v>
      </c>
      <c r="D105" s="37">
        <v>2.0129999999999999</v>
      </c>
      <c r="E105" s="37">
        <v>3.0209999999999999</v>
      </c>
      <c r="F105" s="37">
        <v>4.03</v>
      </c>
      <c r="G105" s="37">
        <v>5.0389999999999997</v>
      </c>
      <c r="H105" s="37">
        <v>6.048</v>
      </c>
      <c r="I105" s="37">
        <v>7.0590000000000002</v>
      </c>
      <c r="J105" s="37">
        <v>8.0690000000000008</v>
      </c>
      <c r="K105" s="37">
        <v>9.0809999999999995</v>
      </c>
      <c r="L105" s="37">
        <v>10.093</v>
      </c>
    </row>
    <row r="106" spans="1:12" x14ac:dyDescent="0.25">
      <c r="A106" s="53" t="s">
        <v>705</v>
      </c>
      <c r="B106" s="37">
        <v>0</v>
      </c>
      <c r="C106" s="37">
        <v>1.006</v>
      </c>
      <c r="D106" s="37">
        <v>2.0129999999999999</v>
      </c>
      <c r="E106" s="37">
        <v>3.0209999999999999</v>
      </c>
      <c r="F106" s="37">
        <v>4.0289999999999999</v>
      </c>
      <c r="G106" s="37">
        <v>5.0380000000000003</v>
      </c>
      <c r="H106" s="37">
        <v>6.048</v>
      </c>
      <c r="I106" s="37">
        <v>7.0579999999999998</v>
      </c>
      <c r="J106" s="37">
        <v>8.0690000000000008</v>
      </c>
      <c r="K106" s="37">
        <v>9.0809999999999995</v>
      </c>
      <c r="L106" s="37">
        <v>10.093</v>
      </c>
    </row>
    <row r="107" spans="1:12" x14ac:dyDescent="0.25">
      <c r="A107" s="53" t="s">
        <v>706</v>
      </c>
      <c r="B107" s="37">
        <v>0</v>
      </c>
      <c r="C107" s="37">
        <v>1.006</v>
      </c>
      <c r="D107" s="37">
        <v>2.0129999999999999</v>
      </c>
      <c r="E107" s="37">
        <v>3.0209999999999999</v>
      </c>
      <c r="F107" s="37">
        <v>4.0289999999999999</v>
      </c>
      <c r="G107" s="37">
        <v>5.0380000000000003</v>
      </c>
      <c r="H107" s="37">
        <v>6.048</v>
      </c>
      <c r="I107" s="37">
        <v>7.0579999999999998</v>
      </c>
      <c r="J107" s="37">
        <v>8.0690000000000008</v>
      </c>
      <c r="K107" s="37">
        <v>9.08</v>
      </c>
      <c r="L107" s="37">
        <v>10.092000000000001</v>
      </c>
    </row>
    <row r="108" spans="1:12" x14ac:dyDescent="0.25">
      <c r="A108" s="53" t="s">
        <v>707</v>
      </c>
      <c r="B108" s="37">
        <v>0</v>
      </c>
      <c r="C108" s="37">
        <v>1.006</v>
      </c>
      <c r="D108" s="37">
        <v>2.0129999999999999</v>
      </c>
      <c r="E108" s="37">
        <v>3.0209999999999999</v>
      </c>
      <c r="F108" s="37">
        <v>4.0289999999999999</v>
      </c>
      <c r="G108" s="37">
        <v>5.0380000000000003</v>
      </c>
      <c r="H108" s="37">
        <v>6.0469999999999997</v>
      </c>
      <c r="I108" s="37">
        <v>7.0570000000000004</v>
      </c>
      <c r="J108" s="37">
        <v>8.0679999999999996</v>
      </c>
      <c r="K108" s="37">
        <v>9.08</v>
      </c>
      <c r="L108" s="37">
        <v>10.092000000000001</v>
      </c>
    </row>
    <row r="109" spans="1:12" x14ac:dyDescent="0.25">
      <c r="A109" s="53" t="s">
        <v>708</v>
      </c>
      <c r="B109" s="37">
        <v>0</v>
      </c>
      <c r="C109" s="37">
        <v>1.006</v>
      </c>
      <c r="D109" s="37">
        <v>2.0129999999999999</v>
      </c>
      <c r="E109" s="37">
        <v>3.0209999999999999</v>
      </c>
      <c r="F109" s="37">
        <v>4.0289999999999999</v>
      </c>
      <c r="G109" s="37">
        <v>5.0369999999999999</v>
      </c>
      <c r="H109" s="37">
        <v>6.0469999999999997</v>
      </c>
      <c r="I109" s="37">
        <v>7.0570000000000004</v>
      </c>
      <c r="J109" s="37">
        <v>8.0679999999999996</v>
      </c>
      <c r="K109" s="37">
        <v>9.0790000000000006</v>
      </c>
      <c r="L109" s="37">
        <v>10.090999999999999</v>
      </c>
    </row>
    <row r="110" spans="1:12" x14ac:dyDescent="0.25">
      <c r="A110" s="53" t="s">
        <v>709</v>
      </c>
      <c r="B110" s="37">
        <v>0</v>
      </c>
      <c r="C110" s="37">
        <v>1.006</v>
      </c>
      <c r="D110" s="37">
        <v>2.0129999999999999</v>
      </c>
      <c r="E110" s="37">
        <v>3.02</v>
      </c>
      <c r="F110" s="37">
        <v>4.0279999999999996</v>
      </c>
      <c r="G110" s="37">
        <v>5.0369999999999999</v>
      </c>
      <c r="H110" s="37">
        <v>6.0469999999999997</v>
      </c>
      <c r="I110" s="37">
        <v>7.0570000000000004</v>
      </c>
      <c r="J110" s="37">
        <v>8.0670000000000002</v>
      </c>
      <c r="K110" s="37">
        <v>9.0790000000000006</v>
      </c>
      <c r="L110" s="37">
        <v>10.090999999999999</v>
      </c>
    </row>
    <row r="111" spans="1:12" x14ac:dyDescent="0.25">
      <c r="A111" s="53" t="s">
        <v>710</v>
      </c>
      <c r="B111" s="37">
        <v>0</v>
      </c>
      <c r="C111" s="37">
        <v>1.006</v>
      </c>
      <c r="D111" s="37">
        <v>2.0129999999999999</v>
      </c>
      <c r="E111" s="37">
        <v>3.02</v>
      </c>
      <c r="F111" s="37">
        <v>4.0279999999999996</v>
      </c>
      <c r="G111" s="37">
        <v>5.0369999999999999</v>
      </c>
      <c r="H111" s="37">
        <v>6.0460000000000003</v>
      </c>
      <c r="I111" s="37">
        <v>7.056</v>
      </c>
      <c r="J111" s="37">
        <v>8.0670000000000002</v>
      </c>
      <c r="K111" s="37">
        <v>9.0779999999999994</v>
      </c>
      <c r="L111" s="37">
        <v>10.09</v>
      </c>
    </row>
    <row r="112" spans="1:12" x14ac:dyDescent="0.25">
      <c r="A112" s="53" t="s">
        <v>711</v>
      </c>
      <c r="B112" s="37">
        <v>0</v>
      </c>
      <c r="C112" s="37">
        <v>1.006</v>
      </c>
      <c r="D112" s="37">
        <v>2.0129999999999999</v>
      </c>
      <c r="E112" s="37">
        <v>3.02</v>
      </c>
      <c r="F112" s="37">
        <v>4.0279999999999996</v>
      </c>
      <c r="G112" s="37">
        <v>5.0369999999999999</v>
      </c>
      <c r="H112" s="37">
        <v>6.0460000000000003</v>
      </c>
      <c r="I112" s="37">
        <v>7.056</v>
      </c>
      <c r="J112" s="37">
        <v>8.0660000000000007</v>
      </c>
      <c r="K112" s="37">
        <v>9.0779999999999994</v>
      </c>
      <c r="L112" s="37">
        <v>10.09</v>
      </c>
    </row>
    <row r="113" spans="1:12" x14ac:dyDescent="0.25">
      <c r="A113" s="53" t="s">
        <v>712</v>
      </c>
      <c r="B113" s="37">
        <v>0</v>
      </c>
      <c r="C113" s="37">
        <v>1.006</v>
      </c>
      <c r="D113" s="37">
        <v>2.0129999999999999</v>
      </c>
      <c r="E113" s="37">
        <v>3.02</v>
      </c>
      <c r="F113" s="37">
        <v>4.0279999999999996</v>
      </c>
      <c r="G113" s="37">
        <v>5.0359999999999996</v>
      </c>
      <c r="H113" s="37">
        <v>6.0460000000000003</v>
      </c>
      <c r="I113" s="37">
        <v>7.0549999999999997</v>
      </c>
      <c r="J113" s="37">
        <v>8.0660000000000007</v>
      </c>
      <c r="K113" s="37">
        <v>9.077</v>
      </c>
      <c r="L113" s="37">
        <v>10.089</v>
      </c>
    </row>
    <row r="114" spans="1:12" x14ac:dyDescent="0.25">
      <c r="A114" s="53" t="s">
        <v>713</v>
      </c>
      <c r="B114" s="37">
        <v>0</v>
      </c>
      <c r="C114" s="37">
        <v>1.006</v>
      </c>
      <c r="D114" s="37">
        <v>2.0129999999999999</v>
      </c>
      <c r="E114" s="37">
        <v>3.02</v>
      </c>
      <c r="F114" s="37">
        <v>4.0279999999999996</v>
      </c>
      <c r="G114" s="37">
        <v>5.0359999999999996</v>
      </c>
      <c r="H114" s="37">
        <v>6.0449999999999999</v>
      </c>
      <c r="I114" s="37">
        <v>7.0549999999999997</v>
      </c>
      <c r="J114" s="37">
        <v>8.0660000000000007</v>
      </c>
      <c r="K114" s="37">
        <v>9.077</v>
      </c>
      <c r="L114" s="37">
        <v>10.087999999999999</v>
      </c>
    </row>
    <row r="115" spans="1:12" x14ac:dyDescent="0.25">
      <c r="A115" s="53" t="s">
        <v>714</v>
      </c>
      <c r="B115" s="37">
        <v>0</v>
      </c>
      <c r="C115" s="37">
        <v>1.006</v>
      </c>
      <c r="D115" s="37">
        <v>2.012</v>
      </c>
      <c r="E115" s="37">
        <v>3.02</v>
      </c>
      <c r="F115" s="37">
        <v>4.0270000000000001</v>
      </c>
      <c r="G115" s="37">
        <v>5.0359999999999996</v>
      </c>
      <c r="H115" s="37">
        <v>6.0449999999999999</v>
      </c>
      <c r="I115" s="37">
        <v>7.0549999999999997</v>
      </c>
      <c r="J115" s="37">
        <v>8.0649999999999995</v>
      </c>
      <c r="K115" s="37">
        <v>9.0760000000000005</v>
      </c>
      <c r="L115" s="37">
        <v>10.087999999999999</v>
      </c>
    </row>
    <row r="116" spans="1:12" x14ac:dyDescent="0.25">
      <c r="A116" s="53" t="s">
        <v>715</v>
      </c>
      <c r="B116" s="37">
        <v>0</v>
      </c>
      <c r="C116" s="37">
        <v>1.006</v>
      </c>
      <c r="D116" s="37">
        <v>2.012</v>
      </c>
      <c r="E116" s="37">
        <v>3.0190000000000001</v>
      </c>
      <c r="F116" s="37">
        <v>4.0270000000000001</v>
      </c>
      <c r="G116" s="37">
        <v>5.0359999999999996</v>
      </c>
      <c r="H116" s="37">
        <v>6.0449999999999999</v>
      </c>
      <c r="I116" s="37">
        <v>7.0540000000000003</v>
      </c>
      <c r="J116" s="37">
        <v>8.0649999999999995</v>
      </c>
      <c r="K116" s="37">
        <v>9.0760000000000005</v>
      </c>
      <c r="L116" s="37">
        <v>10.087</v>
      </c>
    </row>
    <row r="117" spans="1:12" x14ac:dyDescent="0.25">
      <c r="A117" s="53" t="s">
        <v>716</v>
      </c>
      <c r="B117" s="37">
        <v>0</v>
      </c>
      <c r="C117" s="37">
        <v>1.006</v>
      </c>
      <c r="D117" s="37">
        <v>2.012</v>
      </c>
      <c r="E117" s="37">
        <v>3.0190000000000001</v>
      </c>
      <c r="F117" s="37">
        <v>4.0270000000000001</v>
      </c>
      <c r="G117" s="37">
        <v>5.0350000000000001</v>
      </c>
      <c r="H117" s="37">
        <v>6.0439999999999996</v>
      </c>
      <c r="I117" s="37">
        <v>7.0540000000000003</v>
      </c>
      <c r="J117" s="37">
        <v>8.0640000000000001</v>
      </c>
      <c r="K117" s="37">
        <v>9.0749999999999993</v>
      </c>
      <c r="L117" s="37">
        <v>10.087</v>
      </c>
    </row>
    <row r="118" spans="1:12" x14ac:dyDescent="0.25">
      <c r="A118" s="53" t="s">
        <v>717</v>
      </c>
      <c r="B118" s="37">
        <v>0</v>
      </c>
      <c r="C118" s="37">
        <v>1.006</v>
      </c>
      <c r="D118" s="37">
        <v>2.012</v>
      </c>
      <c r="E118" s="37">
        <v>3.0190000000000001</v>
      </c>
      <c r="F118" s="37">
        <v>4.0270000000000001</v>
      </c>
      <c r="G118" s="37">
        <v>5.0350000000000001</v>
      </c>
      <c r="H118" s="37">
        <v>6.0439999999999996</v>
      </c>
      <c r="I118" s="37">
        <v>7.0540000000000003</v>
      </c>
      <c r="J118" s="37">
        <v>8.0640000000000001</v>
      </c>
      <c r="K118" s="37">
        <v>9.0749999999999993</v>
      </c>
      <c r="L118" s="37">
        <v>10.086</v>
      </c>
    </row>
    <row r="119" spans="1:12" x14ac:dyDescent="0.25">
      <c r="A119" s="53" t="s">
        <v>718</v>
      </c>
      <c r="B119" s="37">
        <v>0</v>
      </c>
      <c r="C119" s="37">
        <v>1.006</v>
      </c>
      <c r="D119" s="37">
        <v>2.012</v>
      </c>
      <c r="E119" s="37">
        <v>3.0190000000000001</v>
      </c>
      <c r="F119" s="37">
        <v>4.0270000000000001</v>
      </c>
      <c r="G119" s="37">
        <v>5.0350000000000001</v>
      </c>
      <c r="H119" s="37">
        <v>6.0439999999999996</v>
      </c>
      <c r="I119" s="37">
        <v>7.0529999999999999</v>
      </c>
      <c r="J119" s="37">
        <v>8.0630000000000006</v>
      </c>
      <c r="K119" s="37">
        <v>9.0739999999999998</v>
      </c>
      <c r="L119" s="37">
        <v>10.086</v>
      </c>
    </row>
    <row r="120" spans="1:12" x14ac:dyDescent="0.25">
      <c r="A120" s="53" t="s">
        <v>719</v>
      </c>
      <c r="B120" s="37">
        <v>0</v>
      </c>
      <c r="C120" s="37">
        <v>1.006</v>
      </c>
      <c r="D120" s="37">
        <v>2.012</v>
      </c>
      <c r="E120" s="37">
        <v>3.0190000000000001</v>
      </c>
      <c r="F120" s="37">
        <v>4.0259999999999998</v>
      </c>
      <c r="G120" s="37">
        <v>5.0350000000000001</v>
      </c>
      <c r="H120" s="37">
        <v>6.0430000000000001</v>
      </c>
      <c r="I120" s="37">
        <v>7.0529999999999999</v>
      </c>
      <c r="J120" s="37">
        <v>8.0630000000000006</v>
      </c>
      <c r="K120" s="37">
        <v>9.0739999999999998</v>
      </c>
      <c r="L120" s="37">
        <v>10.085000000000001</v>
      </c>
    </row>
    <row r="121" spans="1:12" x14ac:dyDescent="0.25">
      <c r="A121" s="53" t="s">
        <v>720</v>
      </c>
      <c r="B121" s="37">
        <v>0</v>
      </c>
      <c r="C121" s="37">
        <v>1.006</v>
      </c>
      <c r="D121" s="37">
        <v>2.012</v>
      </c>
      <c r="E121" s="37">
        <v>3.0190000000000001</v>
      </c>
      <c r="F121" s="37">
        <v>4.0259999999999998</v>
      </c>
      <c r="G121" s="37">
        <v>5.0339999999999998</v>
      </c>
      <c r="H121" s="37">
        <v>6.0430000000000001</v>
      </c>
      <c r="I121" s="37">
        <v>7.0519999999999996</v>
      </c>
      <c r="J121" s="37">
        <v>8.0630000000000006</v>
      </c>
      <c r="K121" s="37">
        <v>9.0730000000000004</v>
      </c>
      <c r="L121" s="37">
        <v>10.085000000000001</v>
      </c>
    </row>
    <row r="122" spans="1:12" x14ac:dyDescent="0.25">
      <c r="A122" s="53" t="s">
        <v>721</v>
      </c>
      <c r="B122" s="37">
        <v>0</v>
      </c>
      <c r="C122" s="37">
        <v>1.006</v>
      </c>
      <c r="D122" s="37">
        <v>2.012</v>
      </c>
      <c r="E122" s="37">
        <v>3.0179999999999998</v>
      </c>
      <c r="F122" s="37">
        <v>4.0259999999999998</v>
      </c>
      <c r="G122" s="37">
        <v>5.0339999999999998</v>
      </c>
      <c r="H122" s="37">
        <v>6.0430000000000001</v>
      </c>
      <c r="I122" s="37">
        <v>7.0519999999999996</v>
      </c>
      <c r="J122" s="37">
        <v>8.0619999999999994</v>
      </c>
      <c r="K122" s="37">
        <v>9.0730000000000004</v>
      </c>
      <c r="L122" s="37">
        <v>10.084</v>
      </c>
    </row>
    <row r="123" spans="1:12" x14ac:dyDescent="0.25">
      <c r="A123" s="53" t="s">
        <v>722</v>
      </c>
      <c r="B123" s="37">
        <v>0</v>
      </c>
      <c r="C123" s="37">
        <v>1.0049999999999999</v>
      </c>
      <c r="D123" s="37">
        <v>2.012</v>
      </c>
      <c r="E123" s="37">
        <v>3.0179999999999998</v>
      </c>
      <c r="F123" s="37">
        <v>4.0259999999999998</v>
      </c>
      <c r="G123" s="37">
        <v>5.0339999999999998</v>
      </c>
      <c r="H123" s="37">
        <v>6.0419999999999998</v>
      </c>
      <c r="I123" s="37">
        <v>7.0519999999999996</v>
      </c>
      <c r="J123" s="37">
        <v>8.0619999999999994</v>
      </c>
      <c r="K123" s="37">
        <v>9.0719999999999992</v>
      </c>
      <c r="L123" s="37">
        <v>10.084</v>
      </c>
    </row>
    <row r="124" spans="1:12" x14ac:dyDescent="0.25">
      <c r="A124" s="53" t="s">
        <v>723</v>
      </c>
      <c r="B124" s="37">
        <v>0</v>
      </c>
      <c r="C124" s="37">
        <v>1.0049999999999999</v>
      </c>
      <c r="D124" s="37">
        <v>2.0110000000000001</v>
      </c>
      <c r="E124" s="37">
        <v>3.0179999999999998</v>
      </c>
      <c r="F124" s="37">
        <v>4.0250000000000004</v>
      </c>
      <c r="G124" s="37">
        <v>5.0330000000000004</v>
      </c>
      <c r="H124" s="37">
        <v>6.0419999999999998</v>
      </c>
      <c r="I124" s="37">
        <v>7.0510000000000002</v>
      </c>
      <c r="J124" s="37">
        <v>8.0609999999999999</v>
      </c>
      <c r="K124" s="37">
        <v>9.0719999999999992</v>
      </c>
      <c r="L124" s="37">
        <v>10.083</v>
      </c>
    </row>
    <row r="125" spans="1:12" x14ac:dyDescent="0.25">
      <c r="A125" s="53" t="s">
        <v>724</v>
      </c>
      <c r="B125" s="37">
        <v>0</v>
      </c>
      <c r="C125" s="37">
        <v>1.0049999999999999</v>
      </c>
      <c r="D125" s="37">
        <v>2.0110000000000001</v>
      </c>
      <c r="E125" s="37">
        <v>3.0179999999999998</v>
      </c>
      <c r="F125" s="37">
        <v>4.0250000000000004</v>
      </c>
      <c r="G125" s="37">
        <v>5.0330000000000004</v>
      </c>
      <c r="H125" s="37">
        <v>6.0419999999999998</v>
      </c>
      <c r="I125" s="37">
        <v>7.0510000000000002</v>
      </c>
      <c r="J125" s="37">
        <v>8.0609999999999999</v>
      </c>
      <c r="K125" s="37">
        <v>9.0709999999999997</v>
      </c>
      <c r="L125" s="37">
        <v>10.083</v>
      </c>
    </row>
    <row r="126" spans="1:12" x14ac:dyDescent="0.25">
      <c r="A126" s="53" t="s">
        <v>725</v>
      </c>
      <c r="B126" s="37">
        <v>0</v>
      </c>
      <c r="C126" s="37">
        <v>1.0049999999999999</v>
      </c>
      <c r="D126" s="37">
        <v>2.0110000000000001</v>
      </c>
      <c r="E126" s="37">
        <v>3.0179999999999998</v>
      </c>
      <c r="F126" s="37">
        <v>4.0250000000000004</v>
      </c>
      <c r="G126" s="37">
        <v>5.0330000000000004</v>
      </c>
      <c r="H126" s="37">
        <v>6.0410000000000004</v>
      </c>
      <c r="I126" s="37">
        <v>7.0510000000000002</v>
      </c>
      <c r="J126" s="37">
        <v>8.06</v>
      </c>
      <c r="K126" s="37">
        <v>9.0709999999999997</v>
      </c>
      <c r="L126" s="37">
        <v>10.082000000000001</v>
      </c>
    </row>
    <row r="127" spans="1:12" x14ac:dyDescent="0.25">
      <c r="A127" s="53" t="s">
        <v>726</v>
      </c>
      <c r="B127" s="37">
        <v>0</v>
      </c>
      <c r="C127" s="37">
        <v>1.0049999999999999</v>
      </c>
      <c r="D127" s="37">
        <v>2.0110000000000001</v>
      </c>
      <c r="E127" s="37">
        <v>3.0179999999999998</v>
      </c>
      <c r="F127" s="37">
        <v>4.0250000000000004</v>
      </c>
      <c r="G127" s="37">
        <v>5.0330000000000004</v>
      </c>
      <c r="H127" s="37">
        <v>6.0410000000000004</v>
      </c>
      <c r="I127" s="37">
        <v>7.05</v>
      </c>
      <c r="J127" s="37">
        <v>8.06</v>
      </c>
      <c r="K127" s="37">
        <v>9.07</v>
      </c>
      <c r="L127" s="37">
        <v>10.081</v>
      </c>
    </row>
    <row r="128" spans="1:12" x14ac:dyDescent="0.25">
      <c r="A128" s="53" t="s">
        <v>727</v>
      </c>
      <c r="B128" s="37">
        <v>0</v>
      </c>
      <c r="C128" s="37">
        <v>1.0049999999999999</v>
      </c>
      <c r="D128" s="37">
        <v>2.0110000000000001</v>
      </c>
      <c r="E128" s="37">
        <v>3.0169999999999999</v>
      </c>
      <c r="F128" s="37">
        <v>4.0250000000000004</v>
      </c>
      <c r="G128" s="37">
        <v>5.032</v>
      </c>
      <c r="H128" s="37">
        <v>6.0410000000000004</v>
      </c>
      <c r="I128" s="37">
        <v>7.05</v>
      </c>
      <c r="J128" s="37">
        <v>8.06</v>
      </c>
      <c r="K128" s="37">
        <v>9.07</v>
      </c>
      <c r="L128" s="37">
        <v>10.081</v>
      </c>
    </row>
    <row r="129" spans="1:12" x14ac:dyDescent="0.25">
      <c r="A129" s="53" t="s">
        <v>728</v>
      </c>
      <c r="B129" s="37">
        <v>0</v>
      </c>
      <c r="C129" s="37">
        <v>1.0049999999999999</v>
      </c>
      <c r="D129" s="37">
        <v>2.0110000000000001</v>
      </c>
      <c r="E129" s="37">
        <v>3.0169999999999999</v>
      </c>
      <c r="F129" s="37">
        <v>4.024</v>
      </c>
      <c r="G129" s="37">
        <v>5.032</v>
      </c>
      <c r="H129" s="37">
        <v>6.04</v>
      </c>
      <c r="I129" s="37">
        <v>7.0490000000000004</v>
      </c>
      <c r="J129" s="37">
        <v>8.0589999999999993</v>
      </c>
      <c r="K129" s="37">
        <v>9.0690000000000008</v>
      </c>
      <c r="L129" s="37">
        <v>10.08</v>
      </c>
    </row>
    <row r="130" spans="1:12" x14ac:dyDescent="0.25">
      <c r="A130" s="53" t="s">
        <v>729</v>
      </c>
      <c r="B130" s="37">
        <v>0</v>
      </c>
      <c r="C130" s="37">
        <v>1.0049999999999999</v>
      </c>
      <c r="D130" s="37">
        <v>2.0110000000000001</v>
      </c>
      <c r="E130" s="37">
        <v>3.0169999999999999</v>
      </c>
      <c r="F130" s="37">
        <v>4.024</v>
      </c>
      <c r="G130" s="37">
        <v>5.032</v>
      </c>
      <c r="H130" s="37">
        <v>6.04</v>
      </c>
      <c r="I130" s="37">
        <v>7.0490000000000004</v>
      </c>
      <c r="J130" s="37">
        <v>8.0589999999999993</v>
      </c>
      <c r="K130" s="37">
        <v>9.0690000000000008</v>
      </c>
      <c r="L130" s="37">
        <v>10.08</v>
      </c>
    </row>
    <row r="131" spans="1:12" x14ac:dyDescent="0.25">
      <c r="A131" s="53" t="s">
        <v>730</v>
      </c>
      <c r="B131" s="37">
        <v>0</v>
      </c>
      <c r="C131" s="37">
        <v>1.0049999999999999</v>
      </c>
      <c r="D131" s="37">
        <v>2.0110000000000001</v>
      </c>
      <c r="E131" s="37">
        <v>3.0169999999999999</v>
      </c>
      <c r="F131" s="37">
        <v>4.024</v>
      </c>
      <c r="G131" s="37">
        <v>5.032</v>
      </c>
      <c r="H131" s="37">
        <v>6.04</v>
      </c>
      <c r="I131" s="37">
        <v>7.0490000000000004</v>
      </c>
      <c r="J131" s="37">
        <v>8.0579999999999998</v>
      </c>
      <c r="K131" s="37">
        <v>9.0679999999999996</v>
      </c>
      <c r="L131" s="37">
        <v>10.079000000000001</v>
      </c>
    </row>
    <row r="132" spans="1:12" x14ac:dyDescent="0.25">
      <c r="A132" s="53" t="s">
        <v>731</v>
      </c>
      <c r="B132" s="37">
        <v>0</v>
      </c>
      <c r="C132" s="37">
        <v>1.0049999999999999</v>
      </c>
      <c r="D132" s="37">
        <v>2.0110000000000001</v>
      </c>
      <c r="E132" s="37">
        <v>3.0169999999999999</v>
      </c>
      <c r="F132" s="37">
        <v>4.024</v>
      </c>
      <c r="G132" s="37">
        <v>5.0309999999999997</v>
      </c>
      <c r="H132" s="37">
        <v>6.04</v>
      </c>
      <c r="I132" s="37">
        <v>7.048</v>
      </c>
      <c r="J132" s="37">
        <v>8.0579999999999998</v>
      </c>
      <c r="K132" s="37">
        <v>9.0679999999999996</v>
      </c>
      <c r="L132" s="37">
        <v>10.079000000000001</v>
      </c>
    </row>
    <row r="133" spans="1:12" x14ac:dyDescent="0.25">
      <c r="A133" s="53" t="s">
        <v>732</v>
      </c>
      <c r="B133" s="37">
        <v>0</v>
      </c>
      <c r="C133" s="37">
        <v>1.0049999999999999</v>
      </c>
      <c r="D133" s="37">
        <v>2.0099999999999998</v>
      </c>
      <c r="E133" s="37">
        <v>3.0169999999999999</v>
      </c>
      <c r="F133" s="37">
        <v>4.024</v>
      </c>
      <c r="G133" s="37">
        <v>5.0309999999999997</v>
      </c>
      <c r="H133" s="37">
        <v>6.0389999999999997</v>
      </c>
      <c r="I133" s="37">
        <v>7.048</v>
      </c>
      <c r="J133" s="37">
        <v>8.0570000000000004</v>
      </c>
      <c r="K133" s="37">
        <v>9.0670000000000002</v>
      </c>
      <c r="L133" s="37">
        <v>10.077999999999999</v>
      </c>
    </row>
    <row r="134" spans="1:12" x14ac:dyDescent="0.25">
      <c r="A134" s="53" t="s">
        <v>733</v>
      </c>
      <c r="B134" s="37">
        <v>0</v>
      </c>
      <c r="C134" s="37">
        <v>1.0049999999999999</v>
      </c>
      <c r="D134" s="37">
        <v>2.0099999999999998</v>
      </c>
      <c r="E134" s="37">
        <v>3.0169999999999999</v>
      </c>
      <c r="F134" s="37">
        <v>4.0229999999999997</v>
      </c>
      <c r="G134" s="37">
        <v>5.0309999999999997</v>
      </c>
      <c r="H134" s="37">
        <v>6.0389999999999997</v>
      </c>
      <c r="I134" s="37">
        <v>7.048</v>
      </c>
      <c r="J134" s="37">
        <v>8.0570000000000004</v>
      </c>
      <c r="K134" s="37">
        <v>9.0670000000000002</v>
      </c>
      <c r="L134" s="37">
        <v>10.077999999999999</v>
      </c>
    </row>
    <row r="135" spans="1:12" x14ac:dyDescent="0.25">
      <c r="A135" s="53" t="s">
        <v>734</v>
      </c>
      <c r="B135" s="37">
        <v>0</v>
      </c>
      <c r="C135" s="37">
        <v>1.0049999999999999</v>
      </c>
      <c r="D135" s="37">
        <v>2.0099999999999998</v>
      </c>
      <c r="E135" s="37">
        <v>3.016</v>
      </c>
      <c r="F135" s="37">
        <v>4.0229999999999997</v>
      </c>
      <c r="G135" s="37">
        <v>5.0309999999999997</v>
      </c>
      <c r="H135" s="37">
        <v>6.0389999999999997</v>
      </c>
      <c r="I135" s="37">
        <v>7.0469999999999997</v>
      </c>
      <c r="J135" s="37">
        <v>8.0570000000000004</v>
      </c>
      <c r="K135" s="37">
        <v>9.0670000000000002</v>
      </c>
      <c r="L135" s="37">
        <v>10.077</v>
      </c>
    </row>
    <row r="136" spans="1:12" x14ac:dyDescent="0.25">
      <c r="A136" s="53" t="s">
        <v>735</v>
      </c>
      <c r="B136" s="37">
        <v>0</v>
      </c>
      <c r="C136" s="37">
        <v>1.0049999999999999</v>
      </c>
      <c r="D136" s="37">
        <v>2.0099999999999998</v>
      </c>
      <c r="E136" s="37">
        <v>3.016</v>
      </c>
      <c r="F136" s="37">
        <v>4.0229999999999997</v>
      </c>
      <c r="G136" s="37">
        <v>5.03</v>
      </c>
      <c r="H136" s="37">
        <v>6.0380000000000003</v>
      </c>
      <c r="I136" s="37">
        <v>7.0469999999999997</v>
      </c>
      <c r="J136" s="37">
        <v>8.0559999999999992</v>
      </c>
      <c r="K136" s="37">
        <v>9.0660000000000007</v>
      </c>
      <c r="L136" s="37">
        <v>10.077</v>
      </c>
    </row>
    <row r="137" spans="1:12" x14ac:dyDescent="0.25">
      <c r="A137" s="53" t="s">
        <v>736</v>
      </c>
      <c r="B137" s="37">
        <v>0</v>
      </c>
      <c r="C137" s="37">
        <v>1.0049999999999999</v>
      </c>
      <c r="D137" s="37">
        <v>2.0099999999999998</v>
      </c>
      <c r="E137" s="37">
        <v>3.016</v>
      </c>
      <c r="F137" s="37">
        <v>4.0229999999999997</v>
      </c>
      <c r="G137" s="37">
        <v>5.03</v>
      </c>
      <c r="H137" s="37">
        <v>6.0380000000000003</v>
      </c>
      <c r="I137" s="37">
        <v>7.0460000000000003</v>
      </c>
      <c r="J137" s="37">
        <v>8.0559999999999992</v>
      </c>
      <c r="K137" s="37">
        <v>9.0660000000000007</v>
      </c>
      <c r="L137" s="37">
        <v>10.076000000000001</v>
      </c>
    </row>
    <row r="138" spans="1:12" x14ac:dyDescent="0.25">
      <c r="A138" s="53" t="s">
        <v>737</v>
      </c>
      <c r="B138" s="37">
        <v>0</v>
      </c>
      <c r="C138" s="37">
        <v>1.0049999999999999</v>
      </c>
      <c r="D138" s="37">
        <v>2.0099999999999998</v>
      </c>
      <c r="E138" s="37">
        <v>3.016</v>
      </c>
      <c r="F138" s="37">
        <v>4.0220000000000002</v>
      </c>
      <c r="G138" s="37">
        <v>5.03</v>
      </c>
      <c r="H138" s="37">
        <v>6.0380000000000003</v>
      </c>
      <c r="I138" s="37">
        <v>7.0460000000000003</v>
      </c>
      <c r="J138" s="37">
        <v>8.0549999999999997</v>
      </c>
      <c r="K138" s="37">
        <v>9.0649999999999995</v>
      </c>
      <c r="L138" s="37">
        <v>10.076000000000001</v>
      </c>
    </row>
    <row r="139" spans="1:12" x14ac:dyDescent="0.25">
      <c r="A139" s="53" t="s">
        <v>738</v>
      </c>
      <c r="B139" s="37">
        <v>0</v>
      </c>
      <c r="C139" s="37">
        <v>1.0049999999999999</v>
      </c>
      <c r="D139" s="37">
        <v>2.0099999999999998</v>
      </c>
      <c r="E139" s="37">
        <v>3.016</v>
      </c>
      <c r="F139" s="37">
        <v>4.0220000000000002</v>
      </c>
      <c r="G139" s="37">
        <v>5.0289999999999999</v>
      </c>
      <c r="H139" s="37">
        <v>6.0369999999999999</v>
      </c>
      <c r="I139" s="37">
        <v>7.0460000000000003</v>
      </c>
      <c r="J139" s="37">
        <v>8.0549999999999997</v>
      </c>
      <c r="K139" s="37">
        <v>9.0649999999999995</v>
      </c>
      <c r="L139" s="37">
        <v>10.074999999999999</v>
      </c>
    </row>
    <row r="140" spans="1:12" x14ac:dyDescent="0.25">
      <c r="A140" s="53" t="s">
        <v>739</v>
      </c>
      <c r="B140" s="37">
        <v>0</v>
      </c>
      <c r="C140" s="37">
        <v>1.0049999999999999</v>
      </c>
      <c r="D140" s="37">
        <v>2.0099999999999998</v>
      </c>
      <c r="E140" s="37">
        <v>3.016</v>
      </c>
      <c r="F140" s="37">
        <v>4.0220000000000002</v>
      </c>
      <c r="G140" s="37">
        <v>5.0289999999999999</v>
      </c>
      <c r="H140" s="37">
        <v>6.0369999999999999</v>
      </c>
      <c r="I140" s="37">
        <v>7.0449999999999999</v>
      </c>
      <c r="J140" s="37">
        <v>8.0540000000000003</v>
      </c>
      <c r="K140" s="37">
        <v>9.0640000000000001</v>
      </c>
      <c r="L140" s="37">
        <v>10.074</v>
      </c>
    </row>
    <row r="141" spans="1:12" x14ac:dyDescent="0.25">
      <c r="A141" s="53" t="s">
        <v>740</v>
      </c>
      <c r="B141" s="37">
        <v>0</v>
      </c>
      <c r="C141" s="37">
        <v>1.004</v>
      </c>
      <c r="D141" s="37">
        <v>2.0099999999999998</v>
      </c>
      <c r="E141" s="37">
        <v>3.0150000000000001</v>
      </c>
      <c r="F141" s="37">
        <v>4.0220000000000002</v>
      </c>
      <c r="G141" s="37">
        <v>5.0289999999999999</v>
      </c>
      <c r="H141" s="37">
        <v>6.0369999999999999</v>
      </c>
      <c r="I141" s="37">
        <v>7.0449999999999999</v>
      </c>
      <c r="J141" s="37">
        <v>8.0540000000000003</v>
      </c>
      <c r="K141" s="37">
        <v>9.0640000000000001</v>
      </c>
      <c r="L141" s="37">
        <v>10.074</v>
      </c>
    </row>
    <row r="142" spans="1:12" x14ac:dyDescent="0.25">
      <c r="A142" s="53" t="s">
        <v>741</v>
      </c>
      <c r="B142" s="37">
        <v>0</v>
      </c>
      <c r="C142" s="37">
        <v>1.004</v>
      </c>
      <c r="D142" s="37">
        <v>2.0099999999999998</v>
      </c>
      <c r="E142" s="37">
        <v>3.0150000000000001</v>
      </c>
      <c r="F142" s="37">
        <v>4.0220000000000002</v>
      </c>
      <c r="G142" s="37">
        <v>5.0289999999999999</v>
      </c>
      <c r="H142" s="37">
        <v>6.0359999999999996</v>
      </c>
      <c r="I142" s="37">
        <v>7.0449999999999999</v>
      </c>
      <c r="J142" s="37">
        <v>8.0540000000000003</v>
      </c>
      <c r="K142" s="37">
        <v>9.0630000000000006</v>
      </c>
      <c r="L142" s="37">
        <v>10.073</v>
      </c>
    </row>
    <row r="143" spans="1:12" x14ac:dyDescent="0.25">
      <c r="A143" s="53" t="s">
        <v>742</v>
      </c>
      <c r="B143" s="37">
        <v>0</v>
      </c>
      <c r="C143" s="37">
        <v>1.004</v>
      </c>
      <c r="D143" s="37">
        <v>2.0089999999999999</v>
      </c>
      <c r="E143" s="37">
        <v>3.0150000000000001</v>
      </c>
      <c r="F143" s="37">
        <v>4.0209999999999999</v>
      </c>
      <c r="G143" s="37">
        <v>5.0279999999999996</v>
      </c>
      <c r="H143" s="37">
        <v>6.0359999999999996</v>
      </c>
      <c r="I143" s="37">
        <v>7.0439999999999996</v>
      </c>
      <c r="J143" s="37">
        <v>8.0530000000000008</v>
      </c>
      <c r="K143" s="37">
        <v>9.0630000000000006</v>
      </c>
      <c r="L143" s="37">
        <v>10.073</v>
      </c>
    </row>
    <row r="144" spans="1:12" x14ac:dyDescent="0.25">
      <c r="A144" s="53" t="s">
        <v>743</v>
      </c>
      <c r="B144" s="37">
        <v>0</v>
      </c>
      <c r="C144" s="37">
        <v>1.004</v>
      </c>
      <c r="D144" s="37">
        <v>2.0089999999999999</v>
      </c>
      <c r="E144" s="37">
        <v>3.0150000000000001</v>
      </c>
      <c r="F144" s="37">
        <v>4.0209999999999999</v>
      </c>
      <c r="G144" s="37">
        <v>5.0279999999999996</v>
      </c>
      <c r="H144" s="37">
        <v>6.0359999999999996</v>
      </c>
      <c r="I144" s="37">
        <v>7.0439999999999996</v>
      </c>
      <c r="J144" s="37">
        <v>8.0530000000000008</v>
      </c>
      <c r="K144" s="37">
        <v>9.0619999999999994</v>
      </c>
      <c r="L144" s="37">
        <v>10.071999999999999</v>
      </c>
    </row>
    <row r="145" spans="1:12" x14ac:dyDescent="0.25">
      <c r="A145" s="53" t="s">
        <v>744</v>
      </c>
      <c r="B145" s="37">
        <v>0</v>
      </c>
      <c r="C145" s="37">
        <v>1.004</v>
      </c>
      <c r="D145" s="37">
        <v>2.0089999999999999</v>
      </c>
      <c r="E145" s="37">
        <v>3.0150000000000001</v>
      </c>
      <c r="F145" s="37">
        <v>4.0209999999999999</v>
      </c>
      <c r="G145" s="37">
        <v>5.0279999999999996</v>
      </c>
      <c r="H145" s="37">
        <v>6.0350000000000001</v>
      </c>
      <c r="I145" s="37">
        <v>7.0430000000000001</v>
      </c>
      <c r="J145" s="37">
        <v>8.0519999999999996</v>
      </c>
      <c r="K145" s="37">
        <v>9.0619999999999994</v>
      </c>
      <c r="L145" s="37">
        <v>10.071999999999999</v>
      </c>
    </row>
    <row r="146" spans="1:12" x14ac:dyDescent="0.25">
      <c r="A146" s="53" t="s">
        <v>745</v>
      </c>
      <c r="B146" s="37">
        <v>0</v>
      </c>
      <c r="C146" s="37">
        <v>1.004</v>
      </c>
      <c r="D146" s="37">
        <v>2.0089999999999999</v>
      </c>
      <c r="E146" s="37">
        <v>3.0150000000000001</v>
      </c>
      <c r="F146" s="37">
        <v>4.0209999999999999</v>
      </c>
      <c r="G146" s="37">
        <v>5.0279999999999996</v>
      </c>
      <c r="H146" s="37">
        <v>6.0350000000000001</v>
      </c>
      <c r="I146" s="37">
        <v>7.0430000000000001</v>
      </c>
      <c r="J146" s="37">
        <v>8.0519999999999996</v>
      </c>
      <c r="K146" s="37">
        <v>9.0609999999999999</v>
      </c>
      <c r="L146" s="37">
        <v>10.071</v>
      </c>
    </row>
    <row r="147" spans="1:12" x14ac:dyDescent="0.25">
      <c r="A147" s="53" t="s">
        <v>746</v>
      </c>
      <c r="B147" s="37">
        <v>0</v>
      </c>
      <c r="C147" s="37">
        <v>1.004</v>
      </c>
      <c r="D147" s="37">
        <v>2.0089999999999999</v>
      </c>
      <c r="E147" s="37">
        <v>3.0139999999999998</v>
      </c>
      <c r="F147" s="37">
        <v>4.0209999999999999</v>
      </c>
      <c r="G147" s="37">
        <v>5.0270000000000001</v>
      </c>
      <c r="H147" s="37">
        <v>6.0350000000000001</v>
      </c>
      <c r="I147" s="37">
        <v>7.0430000000000001</v>
      </c>
      <c r="J147" s="37">
        <v>8.0510000000000002</v>
      </c>
      <c r="K147" s="37">
        <v>9.0609999999999999</v>
      </c>
      <c r="L147" s="37">
        <v>10.071</v>
      </c>
    </row>
    <row r="148" spans="1:12" x14ac:dyDescent="0.25">
      <c r="A148" s="53" t="s">
        <v>747</v>
      </c>
      <c r="B148" s="37">
        <v>0</v>
      </c>
      <c r="C148" s="37">
        <v>1.004</v>
      </c>
      <c r="D148" s="37">
        <v>2.0089999999999999</v>
      </c>
      <c r="E148" s="37">
        <v>3.0139999999999998</v>
      </c>
      <c r="F148" s="37">
        <v>4.0199999999999996</v>
      </c>
      <c r="G148" s="37">
        <v>5.0270000000000001</v>
      </c>
      <c r="H148" s="37">
        <v>6.0339999999999998</v>
      </c>
      <c r="I148" s="37">
        <v>7.0419999999999998</v>
      </c>
      <c r="J148" s="37">
        <v>8.0510000000000002</v>
      </c>
      <c r="K148" s="37">
        <v>9.06</v>
      </c>
      <c r="L148" s="37">
        <v>10.07</v>
      </c>
    </row>
    <row r="149" spans="1:12" x14ac:dyDescent="0.25">
      <c r="A149" s="53" t="s">
        <v>748</v>
      </c>
      <c r="B149" s="37">
        <v>0</v>
      </c>
      <c r="C149" s="37">
        <v>1.004</v>
      </c>
      <c r="D149" s="37">
        <v>2.0089999999999999</v>
      </c>
      <c r="E149" s="37">
        <v>3.0139999999999998</v>
      </c>
      <c r="F149" s="37">
        <v>4.0199999999999996</v>
      </c>
      <c r="G149" s="37">
        <v>5.0270000000000001</v>
      </c>
      <c r="H149" s="37">
        <v>6.0339999999999998</v>
      </c>
      <c r="I149" s="37">
        <v>7.0419999999999998</v>
      </c>
      <c r="J149" s="37">
        <v>8.0510000000000002</v>
      </c>
      <c r="K149" s="37">
        <v>9.06</v>
      </c>
      <c r="L149" s="37">
        <v>10.07</v>
      </c>
    </row>
    <row r="150" spans="1:12" x14ac:dyDescent="0.25">
      <c r="A150" s="53" t="s">
        <v>749</v>
      </c>
      <c r="B150" s="37">
        <v>0</v>
      </c>
      <c r="C150" s="37">
        <v>1.004</v>
      </c>
      <c r="D150" s="37">
        <v>2.0089999999999999</v>
      </c>
      <c r="E150" s="37">
        <v>3.0139999999999998</v>
      </c>
      <c r="F150" s="37">
        <v>4.0199999999999996</v>
      </c>
      <c r="G150" s="37">
        <v>5.0259999999999998</v>
      </c>
      <c r="H150" s="37">
        <v>6.0339999999999998</v>
      </c>
      <c r="I150" s="37">
        <v>7.0419999999999998</v>
      </c>
      <c r="J150" s="37">
        <v>8.0500000000000007</v>
      </c>
      <c r="K150" s="37">
        <v>9.0589999999999993</v>
      </c>
      <c r="L150" s="37">
        <v>10.069000000000001</v>
      </c>
    </row>
    <row r="151" spans="1:12" x14ac:dyDescent="0.25">
      <c r="A151" s="53" t="s">
        <v>750</v>
      </c>
      <c r="B151" s="37">
        <v>0</v>
      </c>
      <c r="C151" s="37">
        <v>1.004</v>
      </c>
      <c r="D151" s="37">
        <v>2.0089999999999999</v>
      </c>
      <c r="E151" s="37">
        <v>3.0139999999999998</v>
      </c>
      <c r="F151" s="37">
        <v>4.0199999999999996</v>
      </c>
      <c r="G151" s="37">
        <v>5.0259999999999998</v>
      </c>
      <c r="H151" s="37">
        <v>6.0330000000000004</v>
      </c>
      <c r="I151" s="37">
        <v>7.0410000000000004</v>
      </c>
      <c r="J151" s="37">
        <v>8.0500000000000007</v>
      </c>
      <c r="K151" s="37">
        <v>9.0589999999999993</v>
      </c>
      <c r="L151" s="37">
        <v>10.069000000000001</v>
      </c>
    </row>
    <row r="152" spans="1:12" x14ac:dyDescent="0.25">
      <c r="A152" s="53" t="s">
        <v>751</v>
      </c>
      <c r="B152" s="37">
        <v>0</v>
      </c>
      <c r="C152" s="37">
        <v>1.004</v>
      </c>
      <c r="D152" s="37">
        <v>2.008</v>
      </c>
      <c r="E152" s="37">
        <v>3.0139999999999998</v>
      </c>
      <c r="F152" s="37">
        <v>4.0190000000000001</v>
      </c>
      <c r="G152" s="37">
        <v>5.0259999999999998</v>
      </c>
      <c r="H152" s="37">
        <v>6.0330000000000004</v>
      </c>
      <c r="I152" s="37">
        <v>7.0410000000000004</v>
      </c>
      <c r="J152" s="37">
        <v>8.0489999999999995</v>
      </c>
      <c r="K152" s="37">
        <v>9.0579999999999998</v>
      </c>
      <c r="L152" s="37">
        <v>10.068</v>
      </c>
    </row>
    <row r="153" spans="1:12" x14ac:dyDescent="0.25">
      <c r="A153" s="53" t="s">
        <v>752</v>
      </c>
      <c r="B153" s="37">
        <v>0</v>
      </c>
      <c r="C153" s="37">
        <v>1.004</v>
      </c>
      <c r="D153" s="37">
        <v>2.008</v>
      </c>
      <c r="E153" s="37">
        <v>3.0129999999999999</v>
      </c>
      <c r="F153" s="37">
        <v>4.0190000000000001</v>
      </c>
      <c r="G153" s="37">
        <v>5.0259999999999998</v>
      </c>
      <c r="H153" s="37">
        <v>6.0330000000000004</v>
      </c>
      <c r="I153" s="37">
        <v>7.04</v>
      </c>
      <c r="J153" s="37">
        <v>8.0489999999999995</v>
      </c>
      <c r="K153" s="37">
        <v>9.0579999999999998</v>
      </c>
      <c r="L153" s="37">
        <v>10.067</v>
      </c>
    </row>
    <row r="154" spans="1:12" x14ac:dyDescent="0.25">
      <c r="A154" s="53" t="s">
        <v>753</v>
      </c>
      <c r="B154" s="37">
        <v>0</v>
      </c>
      <c r="C154" s="37">
        <v>1.004</v>
      </c>
      <c r="D154" s="37">
        <v>2.008</v>
      </c>
      <c r="E154" s="37">
        <v>3.0129999999999999</v>
      </c>
      <c r="F154" s="37">
        <v>4.0190000000000001</v>
      </c>
      <c r="G154" s="37">
        <v>5.0250000000000004</v>
      </c>
      <c r="H154" s="37">
        <v>6.032</v>
      </c>
      <c r="I154" s="37">
        <v>7.04</v>
      </c>
      <c r="J154" s="37">
        <v>8.048</v>
      </c>
      <c r="K154" s="37">
        <v>9.0570000000000004</v>
      </c>
      <c r="L154" s="37">
        <v>10.067</v>
      </c>
    </row>
    <row r="155" spans="1:12" x14ac:dyDescent="0.25">
      <c r="A155" s="53" t="s">
        <v>754</v>
      </c>
      <c r="B155" s="37">
        <v>0</v>
      </c>
      <c r="C155" s="37">
        <v>1.004</v>
      </c>
      <c r="D155" s="37">
        <v>2.008</v>
      </c>
      <c r="E155" s="37">
        <v>3.0129999999999999</v>
      </c>
      <c r="F155" s="37">
        <v>4.0190000000000001</v>
      </c>
      <c r="G155" s="37">
        <v>5.0250000000000004</v>
      </c>
      <c r="H155" s="37">
        <v>6.032</v>
      </c>
      <c r="I155" s="37">
        <v>7.04</v>
      </c>
      <c r="J155" s="37">
        <v>8.048</v>
      </c>
      <c r="K155" s="37">
        <v>9.0570000000000004</v>
      </c>
      <c r="L155" s="37">
        <v>10.066000000000001</v>
      </c>
    </row>
    <row r="156" spans="1:12" x14ac:dyDescent="0.25">
      <c r="A156" s="53" t="s">
        <v>755</v>
      </c>
      <c r="B156" s="37">
        <v>0</v>
      </c>
      <c r="C156" s="37">
        <v>1.004</v>
      </c>
      <c r="D156" s="37">
        <v>2.008</v>
      </c>
      <c r="E156" s="37">
        <v>3.0129999999999999</v>
      </c>
      <c r="F156" s="37">
        <v>4.0190000000000001</v>
      </c>
      <c r="G156" s="37">
        <v>5.0250000000000004</v>
      </c>
      <c r="H156" s="37">
        <v>6.032</v>
      </c>
      <c r="I156" s="37">
        <v>7.0389999999999997</v>
      </c>
      <c r="J156" s="37">
        <v>8.048</v>
      </c>
      <c r="K156" s="37">
        <v>9.0559999999999992</v>
      </c>
      <c r="L156" s="37">
        <v>10.066000000000001</v>
      </c>
    </row>
    <row r="157" spans="1:12" x14ac:dyDescent="0.25">
      <c r="A157" s="53" t="s">
        <v>756</v>
      </c>
      <c r="B157" s="37">
        <v>0</v>
      </c>
      <c r="C157" s="37">
        <v>1.004</v>
      </c>
      <c r="D157" s="37">
        <v>2.008</v>
      </c>
      <c r="E157" s="37">
        <v>3.0129999999999999</v>
      </c>
      <c r="F157" s="37">
        <v>4.0179999999999998</v>
      </c>
      <c r="G157" s="37">
        <v>5.0250000000000004</v>
      </c>
      <c r="H157" s="37">
        <v>6.0309999999999997</v>
      </c>
      <c r="I157" s="37">
        <v>7.0389999999999997</v>
      </c>
      <c r="J157" s="37">
        <v>8.0470000000000006</v>
      </c>
      <c r="K157" s="37">
        <v>9.0559999999999992</v>
      </c>
      <c r="L157" s="37">
        <v>10.065</v>
      </c>
    </row>
    <row r="158" spans="1:12" x14ac:dyDescent="0.25">
      <c r="A158" s="53" t="s">
        <v>757</v>
      </c>
      <c r="B158" s="37">
        <v>0</v>
      </c>
      <c r="C158" s="37">
        <v>1.004</v>
      </c>
      <c r="D158" s="37">
        <v>2.008</v>
      </c>
      <c r="E158" s="37">
        <v>3.0129999999999999</v>
      </c>
      <c r="F158" s="37">
        <v>4.0179999999999998</v>
      </c>
      <c r="G158" s="37">
        <v>5.024</v>
      </c>
      <c r="H158" s="37">
        <v>6.0309999999999997</v>
      </c>
      <c r="I158" s="37">
        <v>7.0389999999999997</v>
      </c>
      <c r="J158" s="37">
        <v>8.0470000000000006</v>
      </c>
      <c r="K158" s="37">
        <v>9.0549999999999997</v>
      </c>
      <c r="L158" s="37">
        <v>10.065</v>
      </c>
    </row>
    <row r="159" spans="1:12" x14ac:dyDescent="0.25">
      <c r="A159" s="53" t="s">
        <v>758</v>
      </c>
      <c r="B159" s="37">
        <v>0</v>
      </c>
      <c r="C159" s="37">
        <v>1.004</v>
      </c>
      <c r="D159" s="37">
        <v>2.008</v>
      </c>
      <c r="E159" s="37">
        <v>3.0129999999999999</v>
      </c>
      <c r="F159" s="37">
        <v>4.0179999999999998</v>
      </c>
      <c r="G159" s="37">
        <v>5.024</v>
      </c>
      <c r="H159" s="37">
        <v>6.0309999999999997</v>
      </c>
      <c r="I159" s="37">
        <v>7.0380000000000003</v>
      </c>
      <c r="J159" s="37">
        <v>8.0459999999999994</v>
      </c>
      <c r="K159" s="37">
        <v>9.0549999999999997</v>
      </c>
      <c r="L159" s="37">
        <v>10.064</v>
      </c>
    </row>
    <row r="160" spans="1:12" x14ac:dyDescent="0.25">
      <c r="A160" s="53" t="s">
        <v>759</v>
      </c>
      <c r="B160" s="37">
        <v>0</v>
      </c>
      <c r="C160" s="37">
        <v>1.0029999999999999</v>
      </c>
      <c r="D160" s="37">
        <v>2.008</v>
      </c>
      <c r="E160" s="37">
        <v>3.012</v>
      </c>
      <c r="F160" s="37">
        <v>4.0179999999999998</v>
      </c>
      <c r="G160" s="37">
        <v>5.024</v>
      </c>
      <c r="H160" s="37">
        <v>6.03</v>
      </c>
      <c r="I160" s="37">
        <v>7.0380000000000003</v>
      </c>
      <c r="J160" s="37">
        <v>8.0459999999999994</v>
      </c>
      <c r="K160" s="37">
        <v>9.0540000000000003</v>
      </c>
      <c r="L160" s="37">
        <v>10.064</v>
      </c>
    </row>
    <row r="161" spans="1:12" x14ac:dyDescent="0.25">
      <c r="A161" s="53" t="s">
        <v>760</v>
      </c>
      <c r="B161" s="37">
        <v>0</v>
      </c>
      <c r="C161" s="37">
        <v>1.0029999999999999</v>
      </c>
      <c r="D161" s="37">
        <v>2.0070000000000001</v>
      </c>
      <c r="E161" s="37">
        <v>3.012</v>
      </c>
      <c r="F161" s="37">
        <v>4.0179999999999998</v>
      </c>
      <c r="G161" s="37">
        <v>5.024</v>
      </c>
      <c r="H161" s="37">
        <v>6.03</v>
      </c>
      <c r="I161" s="37">
        <v>7.0369999999999999</v>
      </c>
      <c r="J161" s="37">
        <v>8.0449999999999999</v>
      </c>
      <c r="K161" s="37">
        <v>9.0540000000000003</v>
      </c>
      <c r="L161" s="37">
        <v>10.063000000000001</v>
      </c>
    </row>
    <row r="162" spans="1:12" x14ac:dyDescent="0.25">
      <c r="A162" s="53" t="s">
        <v>761</v>
      </c>
      <c r="B162" s="37">
        <v>0</v>
      </c>
      <c r="C162" s="37">
        <v>1.0029999999999999</v>
      </c>
      <c r="D162" s="37">
        <v>2.0070000000000001</v>
      </c>
      <c r="E162" s="37">
        <v>3.012</v>
      </c>
      <c r="F162" s="37">
        <v>4.0170000000000003</v>
      </c>
      <c r="G162" s="37">
        <v>5.0229999999999997</v>
      </c>
      <c r="H162" s="37">
        <v>6.03</v>
      </c>
      <c r="I162" s="37">
        <v>7.0369999999999999</v>
      </c>
      <c r="J162" s="37">
        <v>8.0449999999999999</v>
      </c>
      <c r="K162" s="37">
        <v>9.0530000000000008</v>
      </c>
      <c r="L162" s="37">
        <v>10.063000000000001</v>
      </c>
    </row>
    <row r="163" spans="1:12" x14ac:dyDescent="0.25">
      <c r="A163" s="53" t="s">
        <v>762</v>
      </c>
      <c r="B163" s="37">
        <v>0</v>
      </c>
      <c r="C163" s="37">
        <v>1.0029999999999999</v>
      </c>
      <c r="D163" s="37">
        <v>2.0070000000000001</v>
      </c>
      <c r="E163" s="37">
        <v>3.012</v>
      </c>
      <c r="F163" s="37">
        <v>4.0170000000000003</v>
      </c>
      <c r="G163" s="37">
        <v>5.0229999999999997</v>
      </c>
      <c r="H163" s="37">
        <v>6.03</v>
      </c>
      <c r="I163" s="37">
        <v>7.0369999999999999</v>
      </c>
      <c r="J163" s="37">
        <v>8.0449999999999999</v>
      </c>
      <c r="K163" s="37">
        <v>9.0530000000000008</v>
      </c>
      <c r="L163" s="37">
        <v>10.061999999999999</v>
      </c>
    </row>
    <row r="164" spans="1:12" x14ac:dyDescent="0.25">
      <c r="A164" s="53" t="s">
        <v>763</v>
      </c>
      <c r="B164" s="37">
        <v>0</v>
      </c>
      <c r="C164" s="37">
        <v>1.0029999999999999</v>
      </c>
      <c r="D164" s="37">
        <v>2.0070000000000001</v>
      </c>
      <c r="E164" s="37">
        <v>3.012</v>
      </c>
      <c r="F164" s="37">
        <v>4.0170000000000003</v>
      </c>
      <c r="G164" s="37">
        <v>5.0229999999999997</v>
      </c>
      <c r="H164" s="37">
        <v>6.0289999999999999</v>
      </c>
      <c r="I164" s="37">
        <v>7.0359999999999996</v>
      </c>
      <c r="J164" s="37">
        <v>8.0440000000000005</v>
      </c>
      <c r="K164" s="37">
        <v>9.0530000000000008</v>
      </c>
      <c r="L164" s="37">
        <v>10.061999999999999</v>
      </c>
    </row>
    <row r="165" spans="1:12" x14ac:dyDescent="0.25">
      <c r="A165" s="53" t="s">
        <v>764</v>
      </c>
      <c r="B165" s="37">
        <v>0</v>
      </c>
      <c r="C165" s="37">
        <v>1.0029999999999999</v>
      </c>
      <c r="D165" s="37">
        <v>2.0070000000000001</v>
      </c>
      <c r="E165" s="37">
        <v>3.012</v>
      </c>
      <c r="F165" s="37">
        <v>4.0170000000000003</v>
      </c>
      <c r="G165" s="37">
        <v>5.0220000000000002</v>
      </c>
      <c r="H165" s="37">
        <v>6.0289999999999999</v>
      </c>
      <c r="I165" s="37">
        <v>7.0359999999999996</v>
      </c>
      <c r="J165" s="37">
        <v>8.0440000000000005</v>
      </c>
      <c r="K165" s="37">
        <v>9.0519999999999996</v>
      </c>
      <c r="L165" s="37">
        <v>10.061</v>
      </c>
    </row>
    <row r="166" spans="1:12" x14ac:dyDescent="0.25">
      <c r="A166" s="53" t="s">
        <v>765</v>
      </c>
      <c r="B166" s="37">
        <v>0</v>
      </c>
      <c r="C166" s="37">
        <v>1.0029999999999999</v>
      </c>
      <c r="D166" s="37">
        <v>2.0070000000000001</v>
      </c>
      <c r="E166" s="37">
        <v>3.0110000000000001</v>
      </c>
      <c r="F166" s="37">
        <v>4.016</v>
      </c>
      <c r="G166" s="37">
        <v>5.0220000000000002</v>
      </c>
      <c r="H166" s="37">
        <v>6.0289999999999999</v>
      </c>
      <c r="I166" s="37">
        <v>7.0359999999999996</v>
      </c>
      <c r="J166" s="37">
        <v>8.0429999999999993</v>
      </c>
      <c r="K166" s="37">
        <v>9.0519999999999996</v>
      </c>
      <c r="L166" s="37">
        <v>10.06</v>
      </c>
    </row>
    <row r="167" spans="1:12" x14ac:dyDescent="0.25">
      <c r="A167" s="53" t="s">
        <v>766</v>
      </c>
      <c r="B167" s="37">
        <v>0</v>
      </c>
      <c r="C167" s="37">
        <v>1.0029999999999999</v>
      </c>
      <c r="D167" s="37">
        <v>2.0070000000000001</v>
      </c>
      <c r="E167" s="37">
        <v>3.0110000000000001</v>
      </c>
      <c r="F167" s="37">
        <v>4.016</v>
      </c>
      <c r="G167" s="37">
        <v>5.0220000000000002</v>
      </c>
      <c r="H167" s="37">
        <v>6.0279999999999996</v>
      </c>
      <c r="I167" s="37">
        <v>7.0350000000000001</v>
      </c>
      <c r="J167" s="37">
        <v>8.0429999999999993</v>
      </c>
      <c r="K167" s="37">
        <v>9.0510000000000002</v>
      </c>
      <c r="L167" s="37">
        <v>10.06</v>
      </c>
    </row>
    <row r="168" spans="1:12" x14ac:dyDescent="0.25">
      <c r="A168" s="53" t="s">
        <v>767</v>
      </c>
      <c r="B168" s="37">
        <v>0</v>
      </c>
      <c r="C168" s="37">
        <v>1.0029999999999999</v>
      </c>
      <c r="D168" s="37">
        <v>2.0070000000000001</v>
      </c>
      <c r="E168" s="37">
        <v>3.0110000000000001</v>
      </c>
      <c r="F168" s="37">
        <v>4.016</v>
      </c>
      <c r="G168" s="37">
        <v>5.0220000000000002</v>
      </c>
      <c r="H168" s="37">
        <v>6.0279999999999996</v>
      </c>
      <c r="I168" s="37">
        <v>7.0350000000000001</v>
      </c>
      <c r="J168" s="37">
        <v>8.0419999999999998</v>
      </c>
      <c r="K168" s="37">
        <v>9.0510000000000002</v>
      </c>
      <c r="L168" s="37">
        <v>10.058999999999999</v>
      </c>
    </row>
    <row r="169" spans="1:12" x14ac:dyDescent="0.25">
      <c r="A169" s="53" t="s">
        <v>768</v>
      </c>
      <c r="B169" s="37">
        <v>0</v>
      </c>
      <c r="C169" s="37">
        <v>1.0029999999999999</v>
      </c>
      <c r="D169" s="37">
        <v>2.0070000000000001</v>
      </c>
      <c r="E169" s="37">
        <v>3.0110000000000001</v>
      </c>
      <c r="F169" s="37">
        <v>4.016</v>
      </c>
      <c r="G169" s="37">
        <v>5.0209999999999999</v>
      </c>
      <c r="H169" s="37">
        <v>6.0279999999999996</v>
      </c>
      <c r="I169" s="37">
        <v>7.0339999999999998</v>
      </c>
      <c r="J169" s="37">
        <v>8.0419999999999998</v>
      </c>
      <c r="K169" s="37">
        <v>9.0500000000000007</v>
      </c>
      <c r="L169" s="37">
        <v>10.058999999999999</v>
      </c>
    </row>
    <row r="170" spans="1:12" x14ac:dyDescent="0.25">
      <c r="A170" s="53" t="s">
        <v>769</v>
      </c>
      <c r="B170" s="37">
        <v>0</v>
      </c>
      <c r="C170" s="37">
        <v>1.0029999999999999</v>
      </c>
      <c r="D170" s="37">
        <v>2.0070000000000001</v>
      </c>
      <c r="E170" s="37">
        <v>3.0110000000000001</v>
      </c>
      <c r="F170" s="37">
        <v>4.016</v>
      </c>
      <c r="G170" s="37">
        <v>5.0209999999999999</v>
      </c>
      <c r="H170" s="37">
        <v>6.0270000000000001</v>
      </c>
      <c r="I170" s="37">
        <v>7.0339999999999998</v>
      </c>
      <c r="J170" s="37">
        <v>8.0419999999999998</v>
      </c>
      <c r="K170" s="37">
        <v>9.0500000000000007</v>
      </c>
      <c r="L170" s="37">
        <v>10.058</v>
      </c>
    </row>
    <row r="171" spans="1:12" x14ac:dyDescent="0.25">
      <c r="A171" s="53" t="s">
        <v>770</v>
      </c>
      <c r="B171" s="37">
        <v>0</v>
      </c>
      <c r="C171" s="37">
        <v>1.0029999999999999</v>
      </c>
      <c r="D171" s="37">
        <v>2.0059999999999998</v>
      </c>
      <c r="E171" s="37">
        <v>3.0110000000000001</v>
      </c>
      <c r="F171" s="37">
        <v>4.0149999999999997</v>
      </c>
      <c r="G171" s="37">
        <v>5.0209999999999999</v>
      </c>
      <c r="H171" s="37">
        <v>6.0270000000000001</v>
      </c>
      <c r="I171" s="37">
        <v>7.0339999999999998</v>
      </c>
      <c r="J171" s="37">
        <v>8.0410000000000004</v>
      </c>
      <c r="K171" s="37">
        <v>9.0489999999999995</v>
      </c>
      <c r="L171" s="37">
        <v>10.058</v>
      </c>
    </row>
    <row r="172" spans="1:12" x14ac:dyDescent="0.25">
      <c r="A172" s="53" t="s">
        <v>771</v>
      </c>
      <c r="B172" s="37">
        <v>0</v>
      </c>
      <c r="C172" s="37">
        <v>1.0029999999999999</v>
      </c>
      <c r="D172" s="37">
        <v>2.0059999999999998</v>
      </c>
      <c r="E172" s="37">
        <v>3.01</v>
      </c>
      <c r="F172" s="37">
        <v>4.0149999999999997</v>
      </c>
      <c r="G172" s="37">
        <v>5.0209999999999999</v>
      </c>
      <c r="H172" s="37">
        <v>6.0270000000000001</v>
      </c>
      <c r="I172" s="37">
        <v>7.0330000000000004</v>
      </c>
      <c r="J172" s="37">
        <v>8.0410000000000004</v>
      </c>
      <c r="K172" s="37">
        <v>9.0489999999999995</v>
      </c>
      <c r="L172" s="37">
        <v>10.057</v>
      </c>
    </row>
    <row r="173" spans="1:12" x14ac:dyDescent="0.25">
      <c r="A173" s="53" t="s">
        <v>772</v>
      </c>
      <c r="B173" s="37">
        <v>0</v>
      </c>
      <c r="C173" s="37">
        <v>1.0029999999999999</v>
      </c>
      <c r="D173" s="37">
        <v>2.0059999999999998</v>
      </c>
      <c r="E173" s="37">
        <v>3.01</v>
      </c>
      <c r="F173" s="37">
        <v>4.0149999999999997</v>
      </c>
      <c r="G173" s="37">
        <v>5.0199999999999996</v>
      </c>
      <c r="H173" s="37">
        <v>6.0259999999999998</v>
      </c>
      <c r="I173" s="37">
        <v>7.0330000000000004</v>
      </c>
      <c r="J173" s="37">
        <v>8.0399999999999991</v>
      </c>
      <c r="K173" s="37">
        <v>9.048</v>
      </c>
      <c r="L173" s="37">
        <v>10.057</v>
      </c>
    </row>
    <row r="174" spans="1:12" x14ac:dyDescent="0.25">
      <c r="A174" s="53" t="s">
        <v>773</v>
      </c>
      <c r="B174" s="37">
        <v>0</v>
      </c>
      <c r="C174" s="37">
        <v>1.0029999999999999</v>
      </c>
      <c r="D174" s="37">
        <v>2.0059999999999998</v>
      </c>
      <c r="E174" s="37">
        <v>3.01</v>
      </c>
      <c r="F174" s="37">
        <v>4.0149999999999997</v>
      </c>
      <c r="G174" s="37">
        <v>5.0199999999999996</v>
      </c>
      <c r="H174" s="37">
        <v>6.0259999999999998</v>
      </c>
      <c r="I174" s="37">
        <v>7.0330000000000004</v>
      </c>
      <c r="J174" s="37">
        <v>8.0399999999999991</v>
      </c>
      <c r="K174" s="37">
        <v>9.048</v>
      </c>
      <c r="L174" s="37">
        <v>10.055999999999999</v>
      </c>
    </row>
    <row r="175" spans="1:12" x14ac:dyDescent="0.25">
      <c r="A175" s="53" t="s">
        <v>774</v>
      </c>
      <c r="B175" s="37">
        <v>0</v>
      </c>
      <c r="C175" s="37">
        <v>1.0029999999999999</v>
      </c>
      <c r="D175" s="37">
        <v>2.0059999999999998</v>
      </c>
      <c r="E175" s="37">
        <v>3.01</v>
      </c>
      <c r="F175" s="37">
        <v>4.0149999999999997</v>
      </c>
      <c r="G175" s="37">
        <v>5.0199999999999996</v>
      </c>
      <c r="H175" s="37">
        <v>6.0259999999999998</v>
      </c>
      <c r="I175" s="37">
        <v>7.032</v>
      </c>
      <c r="J175" s="37">
        <v>8.0389999999999997</v>
      </c>
      <c r="K175" s="37">
        <v>9.0470000000000006</v>
      </c>
      <c r="L175" s="37">
        <v>10.055999999999999</v>
      </c>
    </row>
    <row r="176" spans="1:12" x14ac:dyDescent="0.25">
      <c r="A176" s="53" t="s">
        <v>775</v>
      </c>
      <c r="B176" s="37">
        <v>0</v>
      </c>
      <c r="C176" s="37">
        <v>1.0029999999999999</v>
      </c>
      <c r="D176" s="37">
        <v>2.0059999999999998</v>
      </c>
      <c r="E176" s="37">
        <v>3.01</v>
      </c>
      <c r="F176" s="37">
        <v>4.0140000000000002</v>
      </c>
      <c r="G176" s="37">
        <v>5.0199999999999996</v>
      </c>
      <c r="H176" s="37">
        <v>6.0250000000000004</v>
      </c>
      <c r="I176" s="37">
        <v>7.032</v>
      </c>
      <c r="J176" s="37">
        <v>8.0389999999999997</v>
      </c>
      <c r="K176" s="37">
        <v>9.0470000000000006</v>
      </c>
      <c r="L176" s="37">
        <v>10.055</v>
      </c>
    </row>
    <row r="177" spans="1:12" x14ac:dyDescent="0.25">
      <c r="A177" s="53" t="s">
        <v>776</v>
      </c>
      <c r="B177" s="37">
        <v>0</v>
      </c>
      <c r="C177" s="37">
        <v>1.0029999999999999</v>
      </c>
      <c r="D177" s="37">
        <v>2.0059999999999998</v>
      </c>
      <c r="E177" s="37">
        <v>3.01</v>
      </c>
      <c r="F177" s="37">
        <v>4.0140000000000002</v>
      </c>
      <c r="G177" s="37">
        <v>5.0190000000000001</v>
      </c>
      <c r="H177" s="37">
        <v>6.0250000000000004</v>
      </c>
      <c r="I177" s="37">
        <v>7.0309999999999997</v>
      </c>
      <c r="J177" s="37">
        <v>8.0389999999999997</v>
      </c>
      <c r="K177" s="37">
        <v>9.0459999999999994</v>
      </c>
      <c r="L177" s="37">
        <v>10.055</v>
      </c>
    </row>
    <row r="178" spans="1:12" x14ac:dyDescent="0.25">
      <c r="A178" s="53" t="s">
        <v>777</v>
      </c>
      <c r="B178" s="37">
        <v>0</v>
      </c>
      <c r="C178" s="37">
        <v>1.0029999999999999</v>
      </c>
      <c r="D178" s="37">
        <v>2.0059999999999998</v>
      </c>
      <c r="E178" s="37">
        <v>3.0089999999999999</v>
      </c>
      <c r="F178" s="37">
        <v>4.0140000000000002</v>
      </c>
      <c r="G178" s="37">
        <v>5.0190000000000001</v>
      </c>
      <c r="H178" s="37">
        <v>6.0250000000000004</v>
      </c>
      <c r="I178" s="37">
        <v>7.0309999999999997</v>
      </c>
      <c r="J178" s="37">
        <v>8.0380000000000003</v>
      </c>
      <c r="K178" s="37">
        <v>9.0459999999999994</v>
      </c>
      <c r="L178" s="37">
        <v>10.054</v>
      </c>
    </row>
    <row r="179" spans="1:12" x14ac:dyDescent="0.25">
      <c r="A179" s="53" t="s">
        <v>778</v>
      </c>
      <c r="B179" s="37">
        <v>0</v>
      </c>
      <c r="C179" s="37">
        <v>1.002</v>
      </c>
      <c r="D179" s="37">
        <v>2.0059999999999998</v>
      </c>
      <c r="E179" s="37">
        <v>3.0089999999999999</v>
      </c>
      <c r="F179" s="37">
        <v>4.0140000000000002</v>
      </c>
      <c r="G179" s="37">
        <v>5.0190000000000001</v>
      </c>
      <c r="H179" s="37">
        <v>6.024</v>
      </c>
      <c r="I179" s="37">
        <v>7.0309999999999997</v>
      </c>
      <c r="J179" s="37">
        <v>8.0380000000000003</v>
      </c>
      <c r="K179" s="37">
        <v>9.0449999999999999</v>
      </c>
      <c r="L179" s="37">
        <v>10.054</v>
      </c>
    </row>
    <row r="180" spans="1:12" x14ac:dyDescent="0.25">
      <c r="A180" s="53" t="s">
        <v>779</v>
      </c>
      <c r="B180" s="37">
        <v>0</v>
      </c>
      <c r="C180" s="37">
        <v>1.002</v>
      </c>
      <c r="D180" s="37">
        <v>2.0049999999999999</v>
      </c>
      <c r="E180" s="37">
        <v>3.0089999999999999</v>
      </c>
      <c r="F180" s="37">
        <v>4.0129999999999999</v>
      </c>
      <c r="G180" s="37">
        <v>5.0179999999999998</v>
      </c>
      <c r="H180" s="37">
        <v>6.024</v>
      </c>
      <c r="I180" s="37">
        <v>7.03</v>
      </c>
      <c r="J180" s="37">
        <v>8.0370000000000008</v>
      </c>
      <c r="K180" s="37">
        <v>9.0449999999999999</v>
      </c>
      <c r="L180" s="37">
        <v>10.053000000000001</v>
      </c>
    </row>
    <row r="181" spans="1:12" x14ac:dyDescent="0.25">
      <c r="A181" s="53" t="s">
        <v>780</v>
      </c>
      <c r="B181" s="37">
        <v>0</v>
      </c>
      <c r="C181" s="37">
        <v>1.002</v>
      </c>
      <c r="D181" s="37">
        <v>2.0049999999999999</v>
      </c>
      <c r="E181" s="37">
        <v>3.0089999999999999</v>
      </c>
      <c r="F181" s="37">
        <v>4.0129999999999999</v>
      </c>
      <c r="G181" s="37">
        <v>5.0179999999999998</v>
      </c>
      <c r="H181" s="37">
        <v>6.024</v>
      </c>
      <c r="I181" s="37">
        <v>7.03</v>
      </c>
      <c r="J181" s="37">
        <v>8.0370000000000008</v>
      </c>
      <c r="K181" s="37">
        <v>9.0440000000000005</v>
      </c>
      <c r="L181" s="37">
        <v>10.052</v>
      </c>
    </row>
    <row r="182" spans="1:12" x14ac:dyDescent="0.25">
      <c r="A182" s="53" t="s">
        <v>781</v>
      </c>
      <c r="B182" s="37">
        <v>0</v>
      </c>
      <c r="C182" s="37">
        <v>1.002</v>
      </c>
      <c r="D182" s="37">
        <v>2.0049999999999999</v>
      </c>
      <c r="E182" s="37">
        <v>3.0089999999999999</v>
      </c>
      <c r="F182" s="37">
        <v>4.0129999999999999</v>
      </c>
      <c r="G182" s="37">
        <v>5.0179999999999998</v>
      </c>
      <c r="H182" s="37">
        <v>6.0229999999999997</v>
      </c>
      <c r="I182" s="37">
        <v>7.03</v>
      </c>
      <c r="J182" s="37">
        <v>8.0359999999999996</v>
      </c>
      <c r="K182" s="37">
        <v>9.0440000000000005</v>
      </c>
      <c r="L182" s="37">
        <v>10.052</v>
      </c>
    </row>
    <row r="183" spans="1:12" x14ac:dyDescent="0.25">
      <c r="A183" s="53" t="s">
        <v>782</v>
      </c>
      <c r="B183" s="37">
        <v>0</v>
      </c>
      <c r="C183" s="37">
        <v>1.002</v>
      </c>
      <c r="D183" s="37">
        <v>2.0049999999999999</v>
      </c>
      <c r="E183" s="37">
        <v>3.0089999999999999</v>
      </c>
      <c r="F183" s="37">
        <v>4.0129999999999999</v>
      </c>
      <c r="G183" s="37">
        <v>5.0179999999999998</v>
      </c>
      <c r="H183" s="37">
        <v>6.0229999999999997</v>
      </c>
      <c r="I183" s="37">
        <v>7.0289999999999999</v>
      </c>
      <c r="J183" s="37">
        <v>8.0359999999999996</v>
      </c>
      <c r="K183" s="37">
        <v>9.0429999999999993</v>
      </c>
      <c r="L183" s="37">
        <v>10.051</v>
      </c>
    </row>
    <row r="184" spans="1:12" x14ac:dyDescent="0.25">
      <c r="A184" s="53" t="s">
        <v>783</v>
      </c>
      <c r="B184" s="37">
        <v>0</v>
      </c>
      <c r="C184" s="37">
        <v>1.002</v>
      </c>
      <c r="D184" s="37">
        <v>2.0049999999999999</v>
      </c>
      <c r="E184" s="37">
        <v>3.008</v>
      </c>
      <c r="F184" s="37">
        <v>4.0129999999999999</v>
      </c>
      <c r="G184" s="37">
        <v>5.0170000000000003</v>
      </c>
      <c r="H184" s="37">
        <v>6.0229999999999997</v>
      </c>
      <c r="I184" s="37">
        <v>7.0289999999999999</v>
      </c>
      <c r="J184" s="37">
        <v>8.0359999999999996</v>
      </c>
      <c r="K184" s="37">
        <v>9.0429999999999993</v>
      </c>
      <c r="L184" s="37">
        <v>10.051</v>
      </c>
    </row>
    <row r="185" spans="1:12" x14ac:dyDescent="0.25">
      <c r="A185" s="53" t="s">
        <v>784</v>
      </c>
      <c r="B185" s="37">
        <v>0</v>
      </c>
      <c r="C185" s="37">
        <v>1.002</v>
      </c>
      <c r="D185" s="37">
        <v>2.0049999999999999</v>
      </c>
      <c r="E185" s="37">
        <v>3.008</v>
      </c>
      <c r="F185" s="37">
        <v>4.0119999999999996</v>
      </c>
      <c r="G185" s="37">
        <v>5.0170000000000003</v>
      </c>
      <c r="H185" s="37">
        <v>6.0220000000000002</v>
      </c>
      <c r="I185" s="37">
        <v>7.0279999999999996</v>
      </c>
      <c r="J185" s="37">
        <v>8.0350000000000001</v>
      </c>
      <c r="K185" s="37">
        <v>9.0419999999999998</v>
      </c>
      <c r="L185" s="37">
        <v>10.050000000000001</v>
      </c>
    </row>
    <row r="186" spans="1:12" x14ac:dyDescent="0.25">
      <c r="A186" s="53" t="s">
        <v>785</v>
      </c>
      <c r="B186" s="37">
        <v>0</v>
      </c>
      <c r="C186" s="37">
        <v>1.002</v>
      </c>
      <c r="D186" s="37">
        <v>2.0049999999999999</v>
      </c>
      <c r="E186" s="37">
        <v>3.008</v>
      </c>
      <c r="F186" s="37">
        <v>4.0119999999999996</v>
      </c>
      <c r="G186" s="37">
        <v>5.0170000000000003</v>
      </c>
      <c r="H186" s="37">
        <v>6.0220000000000002</v>
      </c>
      <c r="I186" s="37">
        <v>7.0279999999999996</v>
      </c>
      <c r="J186" s="37">
        <v>8.0350000000000001</v>
      </c>
      <c r="K186" s="37">
        <v>9.0419999999999998</v>
      </c>
      <c r="L186" s="37">
        <v>10.050000000000001</v>
      </c>
    </row>
    <row r="187" spans="1:12" x14ac:dyDescent="0.25">
      <c r="A187" s="53" t="s">
        <v>786</v>
      </c>
      <c r="B187" s="37">
        <v>0</v>
      </c>
      <c r="C187" s="37">
        <v>1.002</v>
      </c>
      <c r="D187" s="37">
        <v>2.0049999999999999</v>
      </c>
      <c r="E187" s="37">
        <v>3.008</v>
      </c>
      <c r="F187" s="37">
        <v>4.0119999999999996</v>
      </c>
      <c r="G187" s="37">
        <v>5.0170000000000003</v>
      </c>
      <c r="H187" s="37">
        <v>6.0220000000000002</v>
      </c>
      <c r="I187" s="37">
        <v>7.0279999999999996</v>
      </c>
      <c r="J187" s="37">
        <v>8.0340000000000007</v>
      </c>
      <c r="K187" s="37">
        <v>9.0410000000000004</v>
      </c>
      <c r="L187" s="37">
        <v>10.048999999999999</v>
      </c>
    </row>
    <row r="188" spans="1:12" x14ac:dyDescent="0.25">
      <c r="A188" s="53" t="s">
        <v>787</v>
      </c>
      <c r="B188" s="37">
        <v>0</v>
      </c>
      <c r="C188" s="37">
        <v>1.002</v>
      </c>
      <c r="D188" s="37">
        <v>2.0049999999999999</v>
      </c>
      <c r="E188" s="37">
        <v>3.008</v>
      </c>
      <c r="F188" s="37">
        <v>4.0119999999999996</v>
      </c>
      <c r="G188" s="37">
        <v>5.016</v>
      </c>
      <c r="H188" s="37">
        <v>6.0209999999999999</v>
      </c>
      <c r="I188" s="37">
        <v>7.0270000000000001</v>
      </c>
      <c r="J188" s="37">
        <v>8.0340000000000007</v>
      </c>
      <c r="K188" s="37">
        <v>9.0410000000000004</v>
      </c>
      <c r="L188" s="37">
        <v>10.048999999999999</v>
      </c>
    </row>
    <row r="189" spans="1:12" x14ac:dyDescent="0.25">
      <c r="A189" s="53" t="s">
        <v>788</v>
      </c>
      <c r="B189" s="37">
        <v>0</v>
      </c>
      <c r="C189" s="37">
        <v>1.002</v>
      </c>
      <c r="D189" s="37">
        <v>2.004</v>
      </c>
      <c r="E189" s="37">
        <v>3.008</v>
      </c>
      <c r="F189" s="37">
        <v>4.0119999999999996</v>
      </c>
      <c r="G189" s="37">
        <v>5.016</v>
      </c>
      <c r="H189" s="37">
        <v>6.0209999999999999</v>
      </c>
      <c r="I189" s="37">
        <v>7.0270000000000001</v>
      </c>
      <c r="J189" s="37">
        <v>8.0329999999999995</v>
      </c>
      <c r="K189" s="37">
        <v>9.0399999999999991</v>
      </c>
      <c r="L189" s="37">
        <v>10.048</v>
      </c>
    </row>
    <row r="190" spans="1:12" x14ac:dyDescent="0.25">
      <c r="A190" s="53" t="s">
        <v>789</v>
      </c>
      <c r="B190" s="37">
        <v>0</v>
      </c>
      <c r="C190" s="37">
        <v>1.002</v>
      </c>
      <c r="D190" s="37">
        <v>2.004</v>
      </c>
      <c r="E190" s="37">
        <v>3.008</v>
      </c>
      <c r="F190" s="37">
        <v>4.0110000000000001</v>
      </c>
      <c r="G190" s="37">
        <v>5.016</v>
      </c>
      <c r="H190" s="37">
        <v>6.0209999999999999</v>
      </c>
      <c r="I190" s="37">
        <v>7.0270000000000001</v>
      </c>
      <c r="J190" s="37">
        <v>8.0329999999999995</v>
      </c>
      <c r="K190" s="37">
        <v>9.0399999999999991</v>
      </c>
      <c r="L190" s="37">
        <v>10.048</v>
      </c>
    </row>
    <row r="191" spans="1:12" x14ac:dyDescent="0.25">
      <c r="A191" s="53" t="s">
        <v>790</v>
      </c>
      <c r="B191" s="37">
        <v>0</v>
      </c>
      <c r="C191" s="37">
        <v>1.002</v>
      </c>
      <c r="D191" s="37">
        <v>2.004</v>
      </c>
      <c r="E191" s="37">
        <v>3.0070000000000001</v>
      </c>
      <c r="F191" s="37">
        <v>4.0110000000000001</v>
      </c>
      <c r="G191" s="37">
        <v>5.0149999999999997</v>
      </c>
      <c r="H191" s="37">
        <v>6.0209999999999999</v>
      </c>
      <c r="I191" s="37">
        <v>7.0259999999999998</v>
      </c>
      <c r="J191" s="37">
        <v>8.0329999999999995</v>
      </c>
      <c r="K191" s="37">
        <v>9.0389999999999997</v>
      </c>
      <c r="L191" s="37">
        <v>10.047000000000001</v>
      </c>
    </row>
    <row r="192" spans="1:12" x14ac:dyDescent="0.25">
      <c r="A192" s="53" t="s">
        <v>791</v>
      </c>
      <c r="B192" s="37">
        <v>0</v>
      </c>
      <c r="C192" s="37">
        <v>1.002</v>
      </c>
      <c r="D192" s="37">
        <v>2.004</v>
      </c>
      <c r="E192" s="37">
        <v>3.0070000000000001</v>
      </c>
      <c r="F192" s="37">
        <v>4.0110000000000001</v>
      </c>
      <c r="G192" s="37">
        <v>5.0149999999999997</v>
      </c>
      <c r="H192" s="37">
        <v>6.02</v>
      </c>
      <c r="I192" s="37">
        <v>7.0259999999999998</v>
      </c>
      <c r="J192" s="37">
        <v>8.032</v>
      </c>
      <c r="K192" s="37">
        <v>9.0389999999999997</v>
      </c>
      <c r="L192" s="37">
        <v>10.047000000000001</v>
      </c>
    </row>
    <row r="193" spans="1:12" x14ac:dyDescent="0.25">
      <c r="A193" s="53" t="s">
        <v>792</v>
      </c>
      <c r="B193" s="37">
        <v>0</v>
      </c>
      <c r="C193" s="37">
        <v>1.002</v>
      </c>
      <c r="D193" s="37">
        <v>2.004</v>
      </c>
      <c r="E193" s="37">
        <v>3.0070000000000001</v>
      </c>
      <c r="F193" s="37">
        <v>4.0110000000000001</v>
      </c>
      <c r="G193" s="37">
        <v>5.0149999999999997</v>
      </c>
      <c r="H193" s="37">
        <v>6.02</v>
      </c>
      <c r="I193" s="37">
        <v>7.0250000000000004</v>
      </c>
      <c r="J193" s="37">
        <v>8.032</v>
      </c>
      <c r="K193" s="37">
        <v>9.0389999999999997</v>
      </c>
      <c r="L193" s="37">
        <v>10.045999999999999</v>
      </c>
    </row>
    <row r="194" spans="1:12" x14ac:dyDescent="0.25">
      <c r="A194" s="53" t="s">
        <v>793</v>
      </c>
      <c r="B194" s="37">
        <v>0</v>
      </c>
      <c r="C194" s="37">
        <v>1.002</v>
      </c>
      <c r="D194" s="37">
        <v>2.004</v>
      </c>
      <c r="E194" s="37">
        <v>3.0070000000000001</v>
      </c>
      <c r="F194" s="37">
        <v>4.01</v>
      </c>
      <c r="G194" s="37">
        <v>5.0149999999999997</v>
      </c>
      <c r="H194" s="37">
        <v>6.02</v>
      </c>
      <c r="I194" s="37">
        <v>7.0250000000000004</v>
      </c>
      <c r="J194" s="37">
        <v>8.0310000000000006</v>
      </c>
      <c r="K194" s="37">
        <v>9.0380000000000003</v>
      </c>
      <c r="L194" s="37">
        <v>10.045</v>
      </c>
    </row>
    <row r="195" spans="1:12" x14ac:dyDescent="0.25">
      <c r="A195" s="53" t="s">
        <v>794</v>
      </c>
      <c r="B195" s="37">
        <v>0</v>
      </c>
      <c r="C195" s="37">
        <v>1.002</v>
      </c>
      <c r="D195" s="37">
        <v>2.004</v>
      </c>
      <c r="E195" s="37">
        <v>3.0070000000000001</v>
      </c>
      <c r="F195" s="37">
        <v>4.01</v>
      </c>
      <c r="G195" s="37">
        <v>5.0140000000000002</v>
      </c>
      <c r="H195" s="37">
        <v>6.0190000000000001</v>
      </c>
      <c r="I195" s="37">
        <v>7.0250000000000004</v>
      </c>
      <c r="J195" s="37">
        <v>8.0310000000000006</v>
      </c>
      <c r="K195" s="37">
        <v>9.0380000000000003</v>
      </c>
      <c r="L195" s="37">
        <v>10.045</v>
      </c>
    </row>
    <row r="196" spans="1:12" x14ac:dyDescent="0.25">
      <c r="A196" s="53" t="s">
        <v>795</v>
      </c>
      <c r="B196" s="37">
        <v>0</v>
      </c>
      <c r="C196" s="37">
        <v>1.002</v>
      </c>
      <c r="D196" s="37">
        <v>2.004</v>
      </c>
      <c r="E196" s="37">
        <v>3.0070000000000001</v>
      </c>
      <c r="F196" s="37">
        <v>4.01</v>
      </c>
      <c r="G196" s="37">
        <v>5.0140000000000002</v>
      </c>
      <c r="H196" s="37">
        <v>6.0190000000000001</v>
      </c>
      <c r="I196" s="37">
        <v>7.024</v>
      </c>
      <c r="J196" s="37">
        <v>8.0299999999999994</v>
      </c>
      <c r="K196" s="37">
        <v>9.0370000000000008</v>
      </c>
      <c r="L196" s="37">
        <v>10.044</v>
      </c>
    </row>
    <row r="197" spans="1:12" x14ac:dyDescent="0.25">
      <c r="A197" s="53" t="s">
        <v>796</v>
      </c>
      <c r="B197" s="37">
        <v>0</v>
      </c>
      <c r="C197" s="37">
        <v>1.0009999999999999</v>
      </c>
      <c r="D197" s="37">
        <v>2.004</v>
      </c>
      <c r="E197" s="37">
        <v>3.0059999999999998</v>
      </c>
      <c r="F197" s="37">
        <v>4.01</v>
      </c>
      <c r="G197" s="37">
        <v>5.0140000000000002</v>
      </c>
      <c r="H197" s="37">
        <v>6.0190000000000001</v>
      </c>
      <c r="I197" s="37">
        <v>7.024</v>
      </c>
      <c r="J197" s="37">
        <v>8.0299999999999994</v>
      </c>
      <c r="K197" s="37">
        <v>9.0370000000000008</v>
      </c>
      <c r="L197" s="37">
        <v>10.044</v>
      </c>
    </row>
    <row r="198" spans="1:12" x14ac:dyDescent="0.25">
      <c r="A198" s="53" t="s">
        <v>797</v>
      </c>
      <c r="B198" s="37">
        <v>0</v>
      </c>
      <c r="C198" s="37">
        <v>1.0009999999999999</v>
      </c>
      <c r="D198" s="37">
        <v>2.004</v>
      </c>
      <c r="E198" s="37">
        <v>3.0059999999999998</v>
      </c>
      <c r="F198" s="37">
        <v>4.01</v>
      </c>
      <c r="G198" s="37">
        <v>5.0140000000000002</v>
      </c>
      <c r="H198" s="37">
        <v>6.0179999999999998</v>
      </c>
      <c r="I198" s="37">
        <v>7.024</v>
      </c>
      <c r="J198" s="37">
        <v>8.0299999999999994</v>
      </c>
      <c r="K198" s="37">
        <v>9.0359999999999996</v>
      </c>
      <c r="L198" s="37">
        <v>10.042999999999999</v>
      </c>
    </row>
    <row r="199" spans="1:12" x14ac:dyDescent="0.25">
      <c r="A199" s="53" t="s">
        <v>798</v>
      </c>
      <c r="B199" s="37">
        <v>0</v>
      </c>
      <c r="C199" s="37">
        <v>1.0009999999999999</v>
      </c>
      <c r="D199" s="37">
        <v>2.0030000000000001</v>
      </c>
      <c r="E199" s="37">
        <v>3.0059999999999998</v>
      </c>
      <c r="F199" s="37">
        <v>4.0090000000000003</v>
      </c>
      <c r="G199" s="37">
        <v>5.0129999999999999</v>
      </c>
      <c r="H199" s="37">
        <v>6.0179999999999998</v>
      </c>
      <c r="I199" s="37">
        <v>7.0229999999999997</v>
      </c>
      <c r="J199" s="37">
        <v>8.0289999999999999</v>
      </c>
      <c r="K199" s="37">
        <v>9.0359999999999996</v>
      </c>
      <c r="L199" s="37">
        <v>10.042999999999999</v>
      </c>
    </row>
    <row r="200" spans="1:12" x14ac:dyDescent="0.25">
      <c r="A200" s="53" t="s">
        <v>799</v>
      </c>
      <c r="B200" s="37">
        <v>0</v>
      </c>
      <c r="C200" s="37">
        <v>1.0009999999999999</v>
      </c>
      <c r="D200" s="37">
        <v>2.0030000000000001</v>
      </c>
      <c r="E200" s="37">
        <v>3.0059999999999998</v>
      </c>
      <c r="F200" s="37">
        <v>4.0090000000000003</v>
      </c>
      <c r="G200" s="37">
        <v>5.0129999999999999</v>
      </c>
      <c r="H200" s="37">
        <v>6.0179999999999998</v>
      </c>
      <c r="I200" s="37">
        <v>7.0229999999999997</v>
      </c>
      <c r="J200" s="37">
        <v>8.0289999999999999</v>
      </c>
      <c r="K200" s="37">
        <v>9.0350000000000001</v>
      </c>
      <c r="L200" s="37">
        <v>10.042</v>
      </c>
    </row>
    <row r="201" spans="1:12" x14ac:dyDescent="0.25">
      <c r="A201" s="53" t="s">
        <v>800</v>
      </c>
      <c r="B201" s="37">
        <v>0</v>
      </c>
      <c r="C201" s="37">
        <v>1.0009999999999999</v>
      </c>
      <c r="D201" s="37">
        <v>2.0030000000000001</v>
      </c>
      <c r="E201" s="37">
        <v>3.0059999999999998</v>
      </c>
      <c r="F201" s="37">
        <v>4.0090000000000003</v>
      </c>
      <c r="G201" s="37">
        <v>5.0129999999999999</v>
      </c>
      <c r="H201" s="37">
        <v>6.0170000000000003</v>
      </c>
      <c r="I201" s="37">
        <v>7.0220000000000002</v>
      </c>
      <c r="J201" s="37">
        <v>8.0280000000000005</v>
      </c>
      <c r="K201" s="37">
        <v>9.0350000000000001</v>
      </c>
      <c r="L201" s="37">
        <v>10.042</v>
      </c>
    </row>
    <row r="202" spans="1:12" x14ac:dyDescent="0.25">
      <c r="A202" s="53" t="s">
        <v>801</v>
      </c>
      <c r="B202" s="37">
        <v>0</v>
      </c>
      <c r="C202" s="37">
        <v>1.0009999999999999</v>
      </c>
      <c r="D202" s="37">
        <v>2.0030000000000001</v>
      </c>
      <c r="E202" s="37">
        <v>3.0059999999999998</v>
      </c>
      <c r="F202" s="37">
        <v>4.0090000000000003</v>
      </c>
      <c r="G202" s="37">
        <v>5.0129999999999999</v>
      </c>
      <c r="H202" s="37">
        <v>6.0170000000000003</v>
      </c>
      <c r="I202" s="37">
        <v>7.0220000000000002</v>
      </c>
      <c r="J202" s="37">
        <v>8.0280000000000005</v>
      </c>
      <c r="K202" s="37">
        <v>9.0340000000000007</v>
      </c>
      <c r="L202" s="37">
        <v>10.041</v>
      </c>
    </row>
    <row r="203" spans="1:12" x14ac:dyDescent="0.25">
      <c r="A203" s="53" t="s">
        <v>802</v>
      </c>
      <c r="B203" s="37">
        <v>0</v>
      </c>
      <c r="C203" s="37">
        <v>1.0009999999999999</v>
      </c>
      <c r="D203" s="37">
        <v>2.0030000000000001</v>
      </c>
      <c r="E203" s="37">
        <v>3.0049999999999999</v>
      </c>
      <c r="F203" s="37">
        <v>4.0090000000000003</v>
      </c>
      <c r="G203" s="37">
        <v>5.0119999999999996</v>
      </c>
      <c r="H203" s="37">
        <v>6.0170000000000003</v>
      </c>
      <c r="I203" s="37">
        <v>7.0220000000000002</v>
      </c>
      <c r="J203" s="37">
        <v>8.0269999999999992</v>
      </c>
      <c r="K203" s="37">
        <v>9.0340000000000007</v>
      </c>
      <c r="L203" s="37">
        <v>10.041</v>
      </c>
    </row>
    <row r="204" spans="1:12" x14ac:dyDescent="0.25">
      <c r="A204" s="53" t="s">
        <v>803</v>
      </c>
      <c r="B204" s="37">
        <v>0</v>
      </c>
      <c r="C204" s="37">
        <v>1.0009999999999999</v>
      </c>
      <c r="D204" s="37">
        <v>2.0030000000000001</v>
      </c>
      <c r="E204" s="37">
        <v>3.0049999999999999</v>
      </c>
      <c r="F204" s="37">
        <v>4.008</v>
      </c>
      <c r="G204" s="37">
        <v>5.0119999999999996</v>
      </c>
      <c r="H204" s="37">
        <v>6.016</v>
      </c>
      <c r="I204" s="37">
        <v>7.0209999999999999</v>
      </c>
      <c r="J204" s="37">
        <v>8.0269999999999992</v>
      </c>
      <c r="K204" s="37">
        <v>9.0329999999999995</v>
      </c>
      <c r="L204" s="37">
        <v>10.039999999999999</v>
      </c>
    </row>
    <row r="205" spans="1:12" x14ac:dyDescent="0.25">
      <c r="A205" s="53" t="s">
        <v>804</v>
      </c>
      <c r="B205" s="37">
        <v>0</v>
      </c>
      <c r="C205" s="37">
        <v>1.0009999999999999</v>
      </c>
      <c r="D205" s="37">
        <v>2.0030000000000001</v>
      </c>
      <c r="E205" s="37">
        <v>3.0049999999999999</v>
      </c>
      <c r="F205" s="37">
        <v>4.008</v>
      </c>
      <c r="G205" s="37">
        <v>5.0119999999999996</v>
      </c>
      <c r="H205" s="37">
        <v>6.016</v>
      </c>
      <c r="I205" s="37">
        <v>7.0209999999999999</v>
      </c>
      <c r="J205" s="37">
        <v>8.0269999999999992</v>
      </c>
      <c r="K205" s="37">
        <v>9.0329999999999995</v>
      </c>
      <c r="L205" s="37">
        <v>10.039999999999999</v>
      </c>
    </row>
    <row r="206" spans="1:12" x14ac:dyDescent="0.25">
      <c r="A206" s="53" t="s">
        <v>805</v>
      </c>
      <c r="B206" s="37">
        <v>0</v>
      </c>
      <c r="C206" s="37">
        <v>1.0009999999999999</v>
      </c>
      <c r="D206" s="37">
        <v>2.0030000000000001</v>
      </c>
      <c r="E206" s="37">
        <v>3.0049999999999999</v>
      </c>
      <c r="F206" s="37">
        <v>4.008</v>
      </c>
      <c r="G206" s="37">
        <v>5.0110000000000001</v>
      </c>
      <c r="H206" s="37">
        <v>6.016</v>
      </c>
      <c r="I206" s="37">
        <v>7.0209999999999999</v>
      </c>
      <c r="J206" s="37">
        <v>8.0259999999999998</v>
      </c>
      <c r="K206" s="37">
        <v>9.032</v>
      </c>
      <c r="L206" s="37">
        <v>10.039</v>
      </c>
    </row>
    <row r="207" spans="1:12" x14ac:dyDescent="0.25">
      <c r="A207" s="53" t="s">
        <v>806</v>
      </c>
      <c r="B207" s="37">
        <v>0</v>
      </c>
      <c r="C207" s="37">
        <v>1.0009999999999999</v>
      </c>
      <c r="D207" s="37">
        <v>2.0030000000000001</v>
      </c>
      <c r="E207" s="37">
        <v>3.0049999999999999</v>
      </c>
      <c r="F207" s="37">
        <v>4.008</v>
      </c>
      <c r="G207" s="37">
        <v>5.0110000000000001</v>
      </c>
      <c r="H207" s="37">
        <v>6.0149999999999997</v>
      </c>
      <c r="I207" s="37">
        <v>7.02</v>
      </c>
      <c r="J207" s="37">
        <v>8.0259999999999998</v>
      </c>
      <c r="K207" s="37">
        <v>9.032</v>
      </c>
      <c r="L207" s="37">
        <v>10.039</v>
      </c>
    </row>
    <row r="208" spans="1:12" x14ac:dyDescent="0.25">
      <c r="A208" s="53" t="s">
        <v>807</v>
      </c>
      <c r="B208" s="37">
        <v>0</v>
      </c>
      <c r="C208" s="37">
        <v>1.0009999999999999</v>
      </c>
      <c r="D208" s="37">
        <v>2.0019999999999998</v>
      </c>
      <c r="E208" s="37">
        <v>3.0049999999999999</v>
      </c>
      <c r="F208" s="37">
        <v>4.0069999999999997</v>
      </c>
      <c r="G208" s="37">
        <v>5.0110000000000001</v>
      </c>
      <c r="H208" s="37">
        <v>6.0149999999999997</v>
      </c>
      <c r="I208" s="37">
        <v>7.02</v>
      </c>
      <c r="J208" s="37">
        <v>8.0250000000000004</v>
      </c>
      <c r="K208" s="37">
        <v>9.0310000000000006</v>
      </c>
      <c r="L208" s="37">
        <v>10.038</v>
      </c>
    </row>
    <row r="209" spans="1:12" x14ac:dyDescent="0.25">
      <c r="A209" s="53" t="s">
        <v>808</v>
      </c>
      <c r="B209" s="37">
        <v>0</v>
      </c>
      <c r="C209" s="37">
        <v>1.0009999999999999</v>
      </c>
      <c r="D209" s="37">
        <v>2.0019999999999998</v>
      </c>
      <c r="E209" s="37">
        <v>3.004</v>
      </c>
      <c r="F209" s="37">
        <v>4.0069999999999997</v>
      </c>
      <c r="G209" s="37">
        <v>5.0110000000000001</v>
      </c>
      <c r="H209" s="37">
        <v>6.0149999999999997</v>
      </c>
      <c r="I209" s="37">
        <v>7.0190000000000001</v>
      </c>
      <c r="J209" s="37">
        <v>8.0250000000000004</v>
      </c>
      <c r="K209" s="37">
        <v>9.0310000000000006</v>
      </c>
      <c r="L209" s="37">
        <v>10.037000000000001</v>
      </c>
    </row>
    <row r="210" spans="1:12" x14ac:dyDescent="0.25">
      <c r="A210" s="53" t="s">
        <v>809</v>
      </c>
      <c r="B210" s="37">
        <v>0</v>
      </c>
      <c r="C210" s="37">
        <v>1.0009999999999999</v>
      </c>
      <c r="D210" s="37">
        <v>2.0019999999999998</v>
      </c>
      <c r="E210" s="37">
        <v>3.004</v>
      </c>
      <c r="F210" s="37">
        <v>4.0069999999999997</v>
      </c>
      <c r="G210" s="37">
        <v>5.01</v>
      </c>
      <c r="H210" s="37">
        <v>6.0140000000000002</v>
      </c>
      <c r="I210" s="37">
        <v>7.0190000000000001</v>
      </c>
      <c r="J210" s="37">
        <v>8.0239999999999991</v>
      </c>
      <c r="K210" s="37">
        <v>9.0299999999999994</v>
      </c>
      <c r="L210" s="37">
        <v>10.037000000000001</v>
      </c>
    </row>
    <row r="211" spans="1:12" x14ac:dyDescent="0.25">
      <c r="A211" s="53" t="s">
        <v>810</v>
      </c>
      <c r="B211" s="37">
        <v>0</v>
      </c>
      <c r="C211" s="37">
        <v>1.0009999999999999</v>
      </c>
      <c r="D211" s="37">
        <v>2.0019999999999998</v>
      </c>
      <c r="E211" s="37">
        <v>3.004</v>
      </c>
      <c r="F211" s="37">
        <v>4.0069999999999997</v>
      </c>
      <c r="G211" s="37">
        <v>5.01</v>
      </c>
      <c r="H211" s="37">
        <v>6.0140000000000002</v>
      </c>
      <c r="I211" s="37">
        <v>7.0190000000000001</v>
      </c>
      <c r="J211" s="37">
        <v>8.0239999999999991</v>
      </c>
      <c r="K211" s="37">
        <v>9.0299999999999994</v>
      </c>
      <c r="L211" s="37">
        <v>10.036</v>
      </c>
    </row>
    <row r="212" spans="1:12" x14ac:dyDescent="0.25">
      <c r="A212" s="53" t="s">
        <v>811</v>
      </c>
      <c r="B212" s="37">
        <v>0</v>
      </c>
      <c r="C212" s="37">
        <v>1.0009999999999999</v>
      </c>
      <c r="D212" s="37">
        <v>2.0019999999999998</v>
      </c>
      <c r="E212" s="37">
        <v>3.004</v>
      </c>
      <c r="F212" s="37">
        <v>4.0069999999999997</v>
      </c>
      <c r="G212" s="37">
        <v>5.01</v>
      </c>
      <c r="H212" s="37">
        <v>6.0140000000000002</v>
      </c>
      <c r="I212" s="37">
        <v>7.0179999999999998</v>
      </c>
      <c r="J212" s="37">
        <v>8.0239999999999991</v>
      </c>
      <c r="K212" s="37">
        <v>9.0289999999999999</v>
      </c>
      <c r="L212" s="37">
        <v>10.036</v>
      </c>
    </row>
    <row r="213" spans="1:12" x14ac:dyDescent="0.25">
      <c r="A213" s="53" t="s">
        <v>812</v>
      </c>
      <c r="B213" s="37">
        <v>0</v>
      </c>
      <c r="C213" s="37">
        <v>1.0009999999999999</v>
      </c>
      <c r="D213" s="37">
        <v>2.0019999999999998</v>
      </c>
      <c r="E213" s="37">
        <v>3.004</v>
      </c>
      <c r="F213" s="37">
        <v>4.0060000000000002</v>
      </c>
      <c r="G213" s="37">
        <v>5.01</v>
      </c>
      <c r="H213" s="37">
        <v>6.0129999999999999</v>
      </c>
      <c r="I213" s="37">
        <v>7.0179999999999998</v>
      </c>
      <c r="J213" s="37">
        <v>8.0229999999999997</v>
      </c>
      <c r="K213" s="37">
        <v>9.0289999999999999</v>
      </c>
      <c r="L213" s="37">
        <v>10.035</v>
      </c>
    </row>
    <row r="214" spans="1:12" x14ac:dyDescent="0.25">
      <c r="A214" s="53" t="s">
        <v>813</v>
      </c>
      <c r="B214" s="37">
        <v>0</v>
      </c>
      <c r="C214" s="37">
        <v>1.0009999999999999</v>
      </c>
      <c r="D214" s="37">
        <v>2.0019999999999998</v>
      </c>
      <c r="E214" s="37">
        <v>3.004</v>
      </c>
      <c r="F214" s="37">
        <v>4.0060000000000002</v>
      </c>
      <c r="G214" s="37">
        <v>5.0090000000000003</v>
      </c>
      <c r="H214" s="37">
        <v>6.0129999999999999</v>
      </c>
      <c r="I214" s="37">
        <v>7.0179999999999998</v>
      </c>
      <c r="J214" s="37">
        <v>8.0229999999999997</v>
      </c>
      <c r="K214" s="37">
        <v>9.0280000000000005</v>
      </c>
      <c r="L214" s="37">
        <v>10.035</v>
      </c>
    </row>
    <row r="215" spans="1:12" x14ac:dyDescent="0.25">
      <c r="A215" s="53" t="s">
        <v>814</v>
      </c>
      <c r="B215" s="37">
        <v>0</v>
      </c>
      <c r="C215" s="37">
        <v>1.0009999999999999</v>
      </c>
      <c r="D215" s="37">
        <v>2.0019999999999998</v>
      </c>
      <c r="E215" s="37">
        <v>3.004</v>
      </c>
      <c r="F215" s="37">
        <v>4.0060000000000002</v>
      </c>
      <c r="G215" s="37">
        <v>5.0090000000000003</v>
      </c>
      <c r="H215" s="37">
        <v>6.0129999999999999</v>
      </c>
      <c r="I215" s="37">
        <v>7.0170000000000003</v>
      </c>
      <c r="J215" s="37">
        <v>8.0220000000000002</v>
      </c>
      <c r="K215" s="37">
        <v>9.0280000000000005</v>
      </c>
      <c r="L215" s="37">
        <v>10.034000000000001</v>
      </c>
    </row>
    <row r="216" spans="1:12" x14ac:dyDescent="0.25">
      <c r="A216" s="53" t="s">
        <v>815</v>
      </c>
      <c r="B216" s="37">
        <v>0</v>
      </c>
      <c r="C216" s="37">
        <v>1</v>
      </c>
      <c r="D216" s="37">
        <v>2.0019999999999998</v>
      </c>
      <c r="E216" s="37">
        <v>3.0030000000000001</v>
      </c>
      <c r="F216" s="37">
        <v>4.0060000000000002</v>
      </c>
      <c r="G216" s="37">
        <v>5.0090000000000003</v>
      </c>
      <c r="H216" s="37">
        <v>6.0129999999999999</v>
      </c>
      <c r="I216" s="37">
        <v>7.0170000000000003</v>
      </c>
      <c r="J216" s="37">
        <v>8.0220000000000002</v>
      </c>
      <c r="K216" s="37">
        <v>9.0269999999999992</v>
      </c>
      <c r="L216" s="37">
        <v>10.034000000000001</v>
      </c>
    </row>
    <row r="217" spans="1:12" x14ac:dyDescent="0.25">
      <c r="A217" s="53" t="s">
        <v>816</v>
      </c>
      <c r="B217" s="37">
        <v>0</v>
      </c>
      <c r="C217" s="37">
        <v>1</v>
      </c>
      <c r="D217" s="37">
        <v>2.0009999999999999</v>
      </c>
      <c r="E217" s="37">
        <v>3.0030000000000001</v>
      </c>
      <c r="F217" s="37">
        <v>4.0060000000000002</v>
      </c>
      <c r="G217" s="37">
        <v>5.0090000000000003</v>
      </c>
      <c r="H217" s="37">
        <v>6.0119999999999996</v>
      </c>
      <c r="I217" s="37">
        <v>7.016</v>
      </c>
      <c r="J217" s="37">
        <v>8.0210000000000008</v>
      </c>
      <c r="K217" s="37">
        <v>9.0269999999999992</v>
      </c>
      <c r="L217" s="37">
        <v>10.032999999999999</v>
      </c>
    </row>
    <row r="218" spans="1:12" x14ac:dyDescent="0.25">
      <c r="A218" s="53" t="s">
        <v>817</v>
      </c>
      <c r="B218" s="37">
        <v>0</v>
      </c>
      <c r="C218" s="37">
        <v>1</v>
      </c>
      <c r="D218" s="37">
        <v>2.0009999999999999</v>
      </c>
      <c r="E218" s="37">
        <v>3.0030000000000001</v>
      </c>
      <c r="F218" s="37">
        <v>4.0049999999999999</v>
      </c>
      <c r="G218" s="37">
        <v>5.008</v>
      </c>
      <c r="H218" s="37">
        <v>6.0119999999999996</v>
      </c>
      <c r="I218" s="37">
        <v>7.016</v>
      </c>
      <c r="J218" s="37">
        <v>8.0210000000000008</v>
      </c>
      <c r="K218" s="37">
        <v>9.0259999999999998</v>
      </c>
      <c r="L218" s="37">
        <v>10.032999999999999</v>
      </c>
    </row>
  </sheetData>
  <sheetProtection algorithmName="SHA-512" hashValue="DeT3swjbiACd+9nksN6xMaASeNLPAxkGRzGOq3/67ffDQZau6qpq0FMk29MpUDAEjjuiwVSh2vNONN3RlcI1xQ==" saltValue="HGtsfzz5VCgad3tHmYyzzw==" spinCount="100000" sheet="1" objects="1" scenarios="1"/>
  <conditionalFormatting sqref="A6:A21">
    <cfRule type="expression" dxfId="15" priority="5" stopIfTrue="1">
      <formula>MOD(ROW(),2)=0</formula>
    </cfRule>
    <cfRule type="expression" dxfId="14" priority="6" stopIfTrue="1">
      <formula>MOD(ROW(),2)&lt;&gt;0</formula>
    </cfRule>
  </conditionalFormatting>
  <conditionalFormatting sqref="A26:A218">
    <cfRule type="expression" dxfId="13" priority="1" stopIfTrue="1">
      <formula>MOD(ROW(),2)=0</formula>
    </cfRule>
    <cfRule type="expression" dxfId="12" priority="2" stopIfTrue="1">
      <formula>MOD(ROW(),2)&lt;&gt;0</formula>
    </cfRule>
  </conditionalFormatting>
  <conditionalFormatting sqref="B6:L21">
    <cfRule type="expression" dxfId="11" priority="7" stopIfTrue="1">
      <formula>MOD(ROW(),2)=0</formula>
    </cfRule>
    <cfRule type="expression" dxfId="10" priority="8" stopIfTrue="1">
      <formula>MOD(ROW(),2)&lt;&gt;0</formula>
    </cfRule>
  </conditionalFormatting>
  <conditionalFormatting sqref="B26:L218">
    <cfRule type="expression" dxfId="9" priority="3" stopIfTrue="1">
      <formula>MOD(ROW(),2)=0</formula>
    </cfRule>
    <cfRule type="expression" dxfId="8" priority="4" stopIfTrue="1">
      <formula>MOD(ROW(),2)&lt;&gt;0</formula>
    </cfRule>
  </conditionalFormatting>
  <pageMargins left="0.7" right="0.7" top="0.75" bottom="0.75" header="0.3" footer="0.3"/>
  <tableParts count="1">
    <tablePart r:id="rId1"/>
  </tablePart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28C93-22B8-4907-811B-FB506375244A}">
  <sheetPr codeName="Sheet132"/>
  <dimension ref="A1:B31"/>
  <sheetViews>
    <sheetView showGridLines="0" workbookViewId="0"/>
  </sheetViews>
  <sheetFormatPr defaultColWidth="9.26953125" defaultRowHeight="13.2" x14ac:dyDescent="0.25"/>
  <cols>
    <col min="1" max="1" width="26.7265625" style="64" customWidth="1"/>
    <col min="2" max="2" width="40.7265625" style="64" customWidth="1"/>
    <col min="3" max="16384" width="9.26953125" style="64"/>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Pension mis-selling - x-805</v>
      </c>
    </row>
    <row r="4" spans="1:2" customFormat="1" ht="15" x14ac:dyDescent="0.25"/>
    <row r="6" spans="1:2" x14ac:dyDescent="0.25">
      <c r="A6" s="56" t="s">
        <v>493</v>
      </c>
      <c r="B6" s="63" t="s">
        <v>494</v>
      </c>
    </row>
    <row r="7" spans="1:2" x14ac:dyDescent="0.25">
      <c r="A7" s="56" t="s">
        <v>495</v>
      </c>
      <c r="B7" s="63" t="s">
        <v>174</v>
      </c>
    </row>
    <row r="8" spans="1:2" x14ac:dyDescent="0.25">
      <c r="A8" s="56" t="s">
        <v>161</v>
      </c>
      <c r="B8" s="63" t="s">
        <v>192</v>
      </c>
    </row>
    <row r="9" spans="1:2" x14ac:dyDescent="0.25">
      <c r="A9" s="56" t="s">
        <v>162</v>
      </c>
      <c r="B9" s="63" t="s">
        <v>490</v>
      </c>
    </row>
    <row r="10" spans="1:2" x14ac:dyDescent="0.25">
      <c r="A10" s="56" t="s">
        <v>6</v>
      </c>
      <c r="B10" s="63" t="s">
        <v>491</v>
      </c>
    </row>
    <row r="11" spans="1:2" x14ac:dyDescent="0.25">
      <c r="A11" s="56" t="s">
        <v>163</v>
      </c>
      <c r="B11" s="63" t="s">
        <v>253</v>
      </c>
    </row>
    <row r="12" spans="1:2" x14ac:dyDescent="0.25">
      <c r="A12" s="56" t="s">
        <v>164</v>
      </c>
      <c r="B12" s="63" t="s">
        <v>492</v>
      </c>
    </row>
    <row r="13" spans="1:2" x14ac:dyDescent="0.25">
      <c r="A13" s="56" t="s">
        <v>496</v>
      </c>
      <c r="B13" s="63">
        <v>0</v>
      </c>
    </row>
    <row r="14" spans="1:2" x14ac:dyDescent="0.25">
      <c r="A14" s="56" t="s">
        <v>166</v>
      </c>
      <c r="B14" s="63">
        <v>805</v>
      </c>
    </row>
    <row r="15" spans="1:2" x14ac:dyDescent="0.25">
      <c r="A15" s="56" t="s">
        <v>497</v>
      </c>
      <c r="B15" s="63" t="s">
        <v>818</v>
      </c>
    </row>
    <row r="16" spans="1:2" x14ac:dyDescent="0.25">
      <c r="A16" s="56" t="s">
        <v>168</v>
      </c>
      <c r="B16" s="63" t="s">
        <v>490</v>
      </c>
    </row>
    <row r="17" spans="1:2" x14ac:dyDescent="0.25">
      <c r="A17" s="62" t="s">
        <v>499</v>
      </c>
      <c r="B17" s="63"/>
    </row>
    <row r="18" spans="1:2" x14ac:dyDescent="0.25">
      <c r="A18" s="56" t="s">
        <v>170</v>
      </c>
      <c r="B18" s="65">
        <v>45216</v>
      </c>
    </row>
    <row r="19" spans="1:2" x14ac:dyDescent="0.25">
      <c r="A19" s="56" t="s">
        <v>171</v>
      </c>
      <c r="B19" s="63"/>
    </row>
    <row r="20" spans="1:2" x14ac:dyDescent="0.25">
      <c r="A20" s="56" t="s">
        <v>172</v>
      </c>
      <c r="B20" s="63" t="s">
        <v>181</v>
      </c>
    </row>
    <row r="21" spans="1:2" x14ac:dyDescent="0.25">
      <c r="A21" s="56" t="s">
        <v>500</v>
      </c>
      <c r="B21" s="63" t="s">
        <v>88</v>
      </c>
    </row>
    <row r="23" spans="1:2" x14ac:dyDescent="0.25">
      <c r="A23" s="66" t="str">
        <f>HYPERLINK("#'Factor List'!A1", "Back to Factor List")</f>
        <v>Back to Factor List</v>
      </c>
      <c r="B23" s="66" t="str">
        <f>HYPERLINK("#'Assumptions'!A1", "Assumptions")</f>
        <v>Assumptions</v>
      </c>
    </row>
    <row r="26" spans="1:2" x14ac:dyDescent="0.25">
      <c r="A26" s="30" t="s">
        <v>819</v>
      </c>
      <c r="B26" s="30" t="s">
        <v>820</v>
      </c>
    </row>
    <row r="27" spans="1:2" x14ac:dyDescent="0.25">
      <c r="A27" s="31" t="s">
        <v>821</v>
      </c>
      <c r="B27" s="51" t="s">
        <v>822</v>
      </c>
    </row>
    <row r="28" spans="1:2" x14ac:dyDescent="0.25">
      <c r="A28" s="31" t="s">
        <v>823</v>
      </c>
      <c r="B28" s="51" t="s">
        <v>824</v>
      </c>
    </row>
    <row r="29" spans="1:2" x14ac:dyDescent="0.25">
      <c r="A29" s="31" t="s">
        <v>825</v>
      </c>
      <c r="B29" s="51" t="s">
        <v>826</v>
      </c>
    </row>
    <row r="30" spans="1:2" x14ac:dyDescent="0.25">
      <c r="A30" s="54" t="s">
        <v>827</v>
      </c>
      <c r="B30" s="51" t="s">
        <v>828</v>
      </c>
    </row>
    <row r="31" spans="1:2" x14ac:dyDescent="0.25">
      <c r="A31" s="31" t="s">
        <v>829</v>
      </c>
      <c r="B31" s="51" t="s">
        <v>830</v>
      </c>
    </row>
  </sheetData>
  <sheetProtection algorithmName="SHA-512" hashValue="wUAyRGowJlvBY/IRtUPQy5S7pojUXHOdDIZ+lplakw+emt8q9FhycSGSPWxoUA7WiAiPkHQqdB/Bg82lDTPXhw==" saltValue="lOSwFVN+8KtYVBQCUYWbPg==" spinCount="100000" sheet="1" objects="1" scenarios="1"/>
  <conditionalFormatting sqref="A6:A21">
    <cfRule type="expression" dxfId="7" priority="5" stopIfTrue="1">
      <formula>MOD(ROW(),2)=0</formula>
    </cfRule>
    <cfRule type="expression" dxfId="6" priority="6" stopIfTrue="1">
      <formula>MOD(ROW(),2)&lt;&gt;0</formula>
    </cfRule>
  </conditionalFormatting>
  <conditionalFormatting sqref="A26:A31">
    <cfRule type="expression" dxfId="5" priority="1" stopIfTrue="1">
      <formula>MOD(ROW(),2)=0</formula>
    </cfRule>
    <cfRule type="expression" dxfId="4" priority="2" stopIfTrue="1">
      <formula>MOD(ROW(),2)&lt;&gt;0</formula>
    </cfRule>
  </conditionalFormatting>
  <conditionalFormatting sqref="B6:B21">
    <cfRule type="expression" dxfId="3" priority="7" stopIfTrue="1">
      <formula>MOD(ROW(),2)=0</formula>
    </cfRule>
    <cfRule type="expression" dxfId="2" priority="8" stopIfTrue="1">
      <formula>MOD(ROW(),2)&lt;&gt;0</formula>
    </cfRule>
  </conditionalFormatting>
  <conditionalFormatting sqref="B26:B31">
    <cfRule type="expression" dxfId="1" priority="3" stopIfTrue="1">
      <formula>MOD(ROW(),2)=0</formula>
    </cfRule>
    <cfRule type="expression" dxfId="0" priority="4" stopIfTrue="1">
      <formula>MOD(ROW(),2)&lt;&gt;0</formula>
    </cfRule>
  </conditionalFormatting>
  <pageMargins left="0.7" right="0.7" top="0.75" bottom="0.75" header="0.3" footer="0.3"/>
  <tableParts count="1">
    <tablePart r:id="rId1"/>
  </tableParts>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workbookViewId="0">
      <selection activeCell="B8" sqref="B8"/>
    </sheetView>
  </sheetViews>
  <sheetFormatPr defaultRowHeight="15" x14ac:dyDescent="0.25"/>
  <cols>
    <col min="1" max="1" width="30.7265625" customWidth="1"/>
    <col min="2" max="2" width="24.7265625" customWidth="1"/>
  </cols>
  <sheetData>
    <row r="1" spans="1:2" s="1" customFormat="1" ht="21" x14ac:dyDescent="0.4">
      <c r="A1" s="2" t="s">
        <v>0</v>
      </c>
    </row>
    <row r="2" spans="1:2" s="1" customFormat="1" ht="15.6" x14ac:dyDescent="0.3">
      <c r="A2" s="1" t="s">
        <v>1</v>
      </c>
      <c r="B2" s="3" t="str">
        <f>wb_title</f>
        <v>TPS_EW - Consolidated Factor Spreadsheet</v>
      </c>
    </row>
    <row r="3" spans="1:2" s="1" customFormat="1" ht="15.6" x14ac:dyDescent="0.3">
      <c r="A3" s="1" t="s">
        <v>2</v>
      </c>
      <c r="B3" s="3" t="str">
        <f>TABLE_FACTOR_TYPE_1 &amp; " - x-" &amp; TABLE_SERIES_NUMBER_1</f>
        <v xml:space="preserve"> - x-</v>
      </c>
    </row>
    <row r="6" spans="1:2" x14ac:dyDescent="0.25">
      <c r="A6" t="s">
        <v>493</v>
      </c>
      <c r="B6" t="s">
        <v>494</v>
      </c>
    </row>
    <row r="7" spans="1:2" x14ac:dyDescent="0.25">
      <c r="A7" t="s">
        <v>495</v>
      </c>
    </row>
    <row r="8" spans="1:2" x14ac:dyDescent="0.25">
      <c r="A8" t="s">
        <v>161</v>
      </c>
    </row>
    <row r="9" spans="1:2" x14ac:dyDescent="0.25">
      <c r="A9" t="s">
        <v>162</v>
      </c>
    </row>
    <row r="10" spans="1:2" x14ac:dyDescent="0.25">
      <c r="A10" t="s">
        <v>6</v>
      </c>
    </row>
    <row r="11" spans="1:2" x14ac:dyDescent="0.25">
      <c r="A11" t="s">
        <v>163</v>
      </c>
    </row>
    <row r="12" spans="1:2" x14ac:dyDescent="0.25">
      <c r="A12" t="s">
        <v>164</v>
      </c>
    </row>
    <row r="13" spans="1:2" x14ac:dyDescent="0.25">
      <c r="A13" t="s">
        <v>496</v>
      </c>
    </row>
    <row r="14" spans="1:2" x14ac:dyDescent="0.25">
      <c r="A14" t="s">
        <v>166</v>
      </c>
    </row>
    <row r="15" spans="1:2" x14ac:dyDescent="0.25">
      <c r="A15" t="s">
        <v>497</v>
      </c>
    </row>
    <row r="16" spans="1:2" x14ac:dyDescent="0.25">
      <c r="A16" t="s">
        <v>168</v>
      </c>
    </row>
    <row r="17" spans="1:2" x14ac:dyDescent="0.25">
      <c r="A17" s="24" t="s">
        <v>499</v>
      </c>
    </row>
    <row r="18" spans="1:2" x14ac:dyDescent="0.25">
      <c r="A18" t="s">
        <v>170</v>
      </c>
    </row>
    <row r="19" spans="1:2" x14ac:dyDescent="0.25">
      <c r="A19" t="s">
        <v>171</v>
      </c>
    </row>
    <row r="20" spans="1:2" x14ac:dyDescent="0.25">
      <c r="A20" t="s">
        <v>172</v>
      </c>
    </row>
    <row r="21" spans="1:2" x14ac:dyDescent="0.25">
      <c r="A21" t="s">
        <v>500</v>
      </c>
    </row>
    <row r="23" spans="1:2" x14ac:dyDescent="0.25">
      <c r="A23" s="23" t="str">
        <f>HYPERLINK("#'Factor List'!A1", "Back to Factor List")</f>
        <v>Back to Factor List</v>
      </c>
      <c r="B23" s="23" t="str">
        <f>HYPERLINK("#'Assumptions'!A1", "Assumptions")</f>
        <v>Assumptions</v>
      </c>
    </row>
  </sheetData>
  <sheetProtection algorithmName="SHA-512" hashValue="0ePA4WO7DM+Crb/Zg+qroKJBVateZWRIvkrrE1sMxMeFeBMpzvFIVW2VWudyPL15W7KCxsNhPwLaYjDHQ8enjQ==" saltValue="Yjp+ijggUbCiqGOyv7Eoqg=="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42" ma:contentTypeDescription="Create a GAD Document" ma:contentTypeScope="" ma:versionID="6668bf4b4815f1cb1dc4ebf25e5b40a0">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821363a6b231d31a92d7411216e797f3"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element ref="ns3:MediaServiceBillingMetadata" minOccurs="0"/>
                <xsd:element ref="ns3:MediaServiceLocation" minOccurs="0"/>
                <xsd:element ref="ns2:PrimeClassificationStatus" minOccurs="0"/>
                <xsd:element ref="ns2:PrimeClassificationStatusDetails" minOccurs="0"/>
                <xsd:element ref="ns2:PrimeLastClassified" minOccurs="0"/>
                <xsd:element ref="ns2:PrimeCorrectedByUs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element name="PrimeClassificationStatus" ma:index="77" nillable="true" ma:displayName="Processing status" ma:internalName="PrimeClassificationStatus">
      <xsd:simpleType>
        <xsd:restriction base="dms:Text"/>
      </xsd:simpleType>
    </xsd:element>
    <xsd:element name="PrimeClassificationStatusDetails" ma:index="78" nillable="true" ma:displayName="Processing details" ma:internalName="PrimeClassificationStatusDetails">
      <xsd:simpleType>
        <xsd:restriction base="dms:Note">
          <xsd:maxLength value="255"/>
        </xsd:restriction>
      </xsd:simpleType>
    </xsd:element>
    <xsd:element name="PrimeLastClassified" ma:index="79" nillable="true" ma:displayName="Processed" ma:internalName="PrimeLastClassified">
      <xsd:simpleType>
        <xsd:restriction base="dms:DateTime"/>
      </xsd:simpleType>
    </xsd:element>
    <xsd:element name="PrimeCorrectedByUser" ma:index="80" nillable="true" ma:displayName="Corrected" ma:internalName="PrimeCorrectedByUser">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element name="MediaServiceBillingMetadata" ma:index="75" nillable="true" ma:displayName="MediaServiceBillingMetadata" ma:hidden="true" ma:internalName="MediaServiceBillingMetadata" ma:readOnly="true">
      <xsd:simpleType>
        <xsd:restriction base="dms:Note"/>
      </xsd:simpleType>
    </xsd:element>
    <xsd:element name="MediaServiceLocation" ma:index="76"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dlc_EmailReceivedUTC xmlns="http://schemas.microsoft.com/sharepoint/v3" xsi:nil="true"/>
    <dlc_EmailSentUTC xmlns="http://schemas.microsoft.com/sharepoint/v3" xsi:nil="true"/>
    <dlc_EmailSubject xmlns="http://schemas.microsoft.com/sharepoint/v3" xsi:nil="true"/>
    <dlc_EmailTo xmlns="http://schemas.microsoft.com/sharepoint/v3" xsi:nil="true"/>
    <dlc_EmailFrom xmlns="http://schemas.microsoft.com/sharepoint/v3" xsi:nil="true"/>
    <dlc_EmailCC xmlns="http://schemas.microsoft.com/sharepoint/v3" xsi:nil="true"/>
    <dlc_EmailMailbox xmlns="http://schemas.microsoft.com/sharepoint/v3">
      <UserInfo>
        <DisplayName/>
        <AccountId xsi:nil="true"/>
        <AccountType/>
      </UserInfo>
    </dlc_EmailMailbox>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TaxCatchAll xmlns="f69fd3ce-e1df-49de-b78d-1d800e75d0a3">
      <Value>1</Value>
    </TaxCatchAll>
    <HMT_ClosedbyOrig xmlns="f69fd3ce-e1df-49de-b78d-1d800e75d0a3">
      <UserInfo>
        <DisplayName/>
        <AccountId xsi:nil="true"/>
        <AccountType/>
      </UserInfo>
    </HMT_ClosedbyOrig>
    <lcf76f155ced4ddcb4097134ff3c332f xmlns="62c7038d-3aec-4dd4-8afa-8b92667eb25d">
      <Terms xmlns="http://schemas.microsoft.com/office/infopath/2007/PartnerControls"/>
    </lcf76f155ced4ddcb4097134ff3c332f>
    <_dlc_DocId xmlns="f69fd3ce-e1df-49de-b78d-1d800e75d0a3">GADWRKGRPACTUA-1580777631-154527</_dlc_DocId>
    <HMT_SubTeamHTField0 xmlns="f69fd3ce-e1df-49de-b78d-1d800e75d0a3">
      <Terms xmlns="http://schemas.microsoft.com/office/infopath/2007/PartnerControls"/>
    </HMT_SubTeamHTField0>
    <HMT_TeamHTField0 xmlns="f69fd3ce-e1df-49de-b78d-1d800e75d0a3">
      <Terms xmlns="http://schemas.microsoft.com/office/infopath/2007/PartnerControls"/>
    </HMT_TeamHTField0>
    <HMT_CategoryHTField0 xmlns="f69fd3ce-e1df-49de-b78d-1d800e75d0a3">
      <Terms xmlns="http://schemas.microsoft.com/office/infopath/2007/PartnerControls"/>
    </HMT_CategoryHTField0>
    <_dlc_DocIdUrl xmlns="f69fd3ce-e1df-49de-b78d-1d800e75d0a3">
      <Url>https://tris42.sharepoint.com/sites/gad_wrkgrp_actuarial/_layouts/15/DocIdRedir.aspx?ID=GADWRKGRPACTUA-1580777631-154527</Url>
      <Description>GADWRKGRPACTUA-1580777631-154527</Description>
    </_dlc_DocIdUrl>
    <HMT_ClosedArchive xmlns="f69fd3ce-e1df-49de-b78d-1d800e75d0a3" xsi:nil="true"/>
    <b9c42a306c8b47fcbaf8a41a71352f3a xmlns="f69fd3ce-e1df-49de-b78d-1d800e75d0a3">
      <Terms xmlns="http://schemas.microsoft.com/office/infopath/2007/PartnerControls"/>
    </b9c42a306c8b47fcbaf8a41a71352f3a>
    <HMT_GroupHTField0 xmlns="f69fd3ce-e1df-49de-b78d-1d800e75d0a3">
      <Terms xmlns="http://schemas.microsoft.com/office/infopath/2007/PartnerControls"/>
    </HMT_GroupHTField0>
    <HMT_LegacyRecord xmlns="f69fd3ce-e1df-49de-b78d-1d800e75d0a3" xsi:nil="true"/>
    <HMT_LegacySensitive xmlns="f69fd3ce-e1df-49de-b78d-1d800e75d0a3" xsi:nil="true"/>
    <Project_x0020_Sub_x002d_Type xmlns="62c7038d-3aec-4dd4-8afa-8b92667eb25d" xsi:nil="true"/>
    <Client xmlns="62c7038d-3aec-4dd4-8afa-8b92667eb25d" xsi:nil="true"/>
    <Sign_x002d_Off_x0020_Date xmlns="62c7038d-3aec-4dd4-8afa-8b92667eb25d" xsi:nil="true"/>
    <PrimeCorrectedByUser xmlns="f69fd3ce-e1df-49de-b78d-1d800e75d0a3" xsi:nil="true"/>
    <Signatory xmlns="62c7038d-3aec-4dd4-8afa-8b92667eb25d">
      <UserInfo>
        <DisplayName/>
        <AccountId xsi:nil="true"/>
        <AccountType/>
      </UserInfo>
    </Signatory>
    <PrimeClassificationStatus xmlns="f69fd3ce-e1df-49de-b78d-1d800e75d0a3" xsi:nil="true"/>
    <Peer_x0020_Reviewer xmlns="62c7038d-3aec-4dd4-8afa-8b92667eb25d">
      <UserInfo>
        <DisplayName/>
        <AccountId xsi:nil="true"/>
        <AccountType/>
      </UserInfo>
    </Peer_x0020_Reviewer>
    <PrimeClassificationStatusDetails xmlns="f69fd3ce-e1df-49de-b78d-1d800e75d0a3" xsi:nil="true"/>
    <PrimeLastClassified xmlns="f69fd3ce-e1df-49de-b78d-1d800e75d0a3" xsi:nil="true"/>
    <Optional_x0020_Information xmlns="62c7038d-3aec-4dd4-8afa-8b92667eb25d" xsi:nil="true"/>
  </documentManagement>
</p:properties>
</file>

<file path=customXml/itemProps1.xml><?xml version="1.0" encoding="utf-8"?>
<ds:datastoreItem xmlns:ds="http://schemas.openxmlformats.org/officeDocument/2006/customXml" ds:itemID="{EEF46BC2-CD3C-4240-A76C-9095DD37B3C1}">
  <ds:schemaRefs>
    <ds:schemaRef ds:uri="http://schemas.microsoft.com/sharepoint/events"/>
  </ds:schemaRefs>
</ds:datastoreItem>
</file>

<file path=customXml/itemProps2.xml><?xml version="1.0" encoding="utf-8"?>
<ds:datastoreItem xmlns:ds="http://schemas.openxmlformats.org/officeDocument/2006/customXml" ds:itemID="{28012888-4BC1-49F0-854F-6321ADE97F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FAA2A5-E045-458E-A7A9-69F57C5B7409}">
  <ds:schemaRefs>
    <ds:schemaRef ds:uri="http://schemas.microsoft.com/sharepoint/v3/contenttype/forms"/>
  </ds:schemaRefs>
</ds:datastoreItem>
</file>

<file path=customXml/itemProps4.xml><?xml version="1.0" encoding="utf-8"?>
<ds:datastoreItem xmlns:ds="http://schemas.openxmlformats.org/officeDocument/2006/customXml" ds:itemID="{F32A91F8-47F2-4E1B-9942-1F23C02D827D}">
  <ds:schemaRefs>
    <ds:schemaRef ds:uri="http://schemas.microsoft.com/sharepoint/v3"/>
    <ds:schemaRef ds:uri="http://schemas.microsoft.com/office/2006/metadata/properties"/>
    <ds:schemaRef ds:uri="http://www.w3.org/XML/1998/namespace"/>
    <ds:schemaRef ds:uri="http://schemas.openxmlformats.org/package/2006/metadata/core-properties"/>
    <ds:schemaRef ds:uri="http://schemas.microsoft.com/office/2006/documentManagement/types"/>
    <ds:schemaRef ds:uri="http://schemas.microsoft.com/office/infopath/2007/PartnerControls"/>
    <ds:schemaRef ds:uri="http://purl.org/dc/dcmitype/"/>
    <ds:schemaRef ds:uri="http://purl.org/dc/elements/1.1/"/>
    <ds:schemaRef ds:uri="62c7038d-3aec-4dd4-8afa-8b92667eb25d"/>
    <ds:schemaRef ds:uri="f69fd3ce-e1df-49de-b78d-1d800e75d0a3"/>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132</vt:i4>
      </vt:variant>
      <vt:variant>
        <vt:lpstr>Named Ranges</vt:lpstr>
      </vt:variant>
      <vt:variant>
        <vt:i4>2173</vt:i4>
      </vt:variant>
    </vt:vector>
  </HeadingPairs>
  <TitlesOfParts>
    <vt:vector size="2305" baseType="lpstr">
      <vt:lpstr>Cover</vt:lpstr>
      <vt:lpstr>Purpose of spreadsheet</vt:lpstr>
      <vt:lpstr>Version control</vt:lpstr>
      <vt:lpstr>Factor List</vt:lpstr>
      <vt:lpstr>Assumptions</vt:lpstr>
      <vt:lpstr>x-101</vt:lpstr>
      <vt:lpstr>x-202</vt:lpstr>
      <vt:lpstr>x-203</vt:lpstr>
      <vt:lpstr>x-204</vt:lpstr>
      <vt:lpstr>x-205</vt:lpstr>
      <vt:lpstr>x-206</vt:lpstr>
      <vt:lpstr>x-207</vt:lpstr>
      <vt:lpstr>x-208</vt:lpstr>
      <vt:lpstr>x-209</vt:lpstr>
      <vt:lpstr>x-210</vt:lpstr>
      <vt:lpstr>x-211</vt:lpstr>
      <vt:lpstr>x-212</vt:lpstr>
      <vt:lpstr>x-213</vt:lpstr>
      <vt:lpstr>x-214</vt:lpstr>
      <vt:lpstr>x-215</vt:lpstr>
      <vt:lpstr>x-216</vt:lpstr>
      <vt:lpstr>x-217</vt:lpstr>
      <vt:lpstr>x-218</vt:lpstr>
      <vt:lpstr>x-219</vt:lpstr>
      <vt:lpstr>x-220</vt:lpstr>
      <vt:lpstr>x-221</vt:lpstr>
      <vt:lpstr>x-222</vt:lpstr>
      <vt:lpstr>x-224</vt:lpstr>
      <vt:lpstr>x-225</vt:lpstr>
      <vt:lpstr>x-226</vt:lpstr>
      <vt:lpstr>x-231</vt:lpstr>
      <vt:lpstr>x-232</vt:lpstr>
      <vt:lpstr>x-233</vt:lpstr>
      <vt:lpstr>x-234</vt:lpstr>
      <vt:lpstr>x-235</vt:lpstr>
      <vt:lpstr>x-236</vt:lpstr>
      <vt:lpstr>x-237</vt:lpstr>
      <vt:lpstr>x-238</vt:lpstr>
      <vt:lpstr>x-239</vt:lpstr>
      <vt:lpstr>x-240</vt:lpstr>
      <vt:lpstr>x-301</vt:lpstr>
      <vt:lpstr>x-302</vt:lpstr>
      <vt:lpstr>x-303</vt:lpstr>
      <vt:lpstr>x-304</vt:lpstr>
      <vt:lpstr>x-305</vt:lpstr>
      <vt:lpstr>x-306</vt:lpstr>
      <vt:lpstr>x-307</vt:lpstr>
      <vt:lpstr>x-308</vt:lpstr>
      <vt:lpstr>x-309</vt:lpstr>
      <vt:lpstr>x-310</vt:lpstr>
      <vt:lpstr>x-311</vt:lpstr>
      <vt:lpstr>x-312</vt:lpstr>
      <vt:lpstr>x-313</vt:lpstr>
      <vt:lpstr>x-314</vt:lpstr>
      <vt:lpstr>x-315</vt:lpstr>
      <vt:lpstr>x-316</vt:lpstr>
      <vt:lpstr>x-317</vt:lpstr>
      <vt:lpstr>x-318</vt:lpstr>
      <vt:lpstr>x-319</vt:lpstr>
      <vt:lpstr>x-320</vt:lpstr>
      <vt:lpstr>x-321</vt:lpstr>
      <vt:lpstr>x-322</vt:lpstr>
      <vt:lpstr>x-323</vt:lpstr>
      <vt:lpstr>x-324</vt:lpstr>
      <vt:lpstr>x-401</vt:lpstr>
      <vt:lpstr>x-402</vt:lpstr>
      <vt:lpstr>x-403</vt:lpstr>
      <vt:lpstr>x-404</vt:lpstr>
      <vt:lpstr>x-405</vt:lpstr>
      <vt:lpstr>x-406</vt:lpstr>
      <vt:lpstr>x-407</vt:lpstr>
      <vt:lpstr>x-408</vt:lpstr>
      <vt:lpstr>x-409</vt:lpstr>
      <vt:lpstr>x-410</vt:lpstr>
      <vt:lpstr>x-411</vt:lpstr>
      <vt:lpstr>x-412</vt:lpstr>
      <vt:lpstr>x-413</vt:lpstr>
      <vt:lpstr>x-414</vt:lpstr>
      <vt:lpstr>x-415</vt:lpstr>
      <vt:lpstr>x-416</vt:lpstr>
      <vt:lpstr>x-501</vt:lpstr>
      <vt:lpstr>x-502</vt:lpstr>
      <vt:lpstr>x-503</vt:lpstr>
      <vt:lpstr>x-504</vt:lpstr>
      <vt:lpstr>x-505</vt:lpstr>
      <vt:lpstr>x-601</vt:lpstr>
      <vt:lpstr>x-602</vt:lpstr>
      <vt:lpstr>x-603</vt:lpstr>
      <vt:lpstr>x-604</vt:lpstr>
      <vt:lpstr>x-605</vt:lpstr>
      <vt:lpstr>x-606</vt:lpstr>
      <vt:lpstr>x-607</vt:lpstr>
      <vt:lpstr>x-608</vt:lpstr>
      <vt:lpstr>x-609</vt:lpstr>
      <vt:lpstr>x-610</vt:lpstr>
      <vt:lpstr>x-611</vt:lpstr>
      <vt:lpstr>x-701</vt:lpstr>
      <vt:lpstr>x-702</vt:lpstr>
      <vt:lpstr>x-703</vt:lpstr>
      <vt:lpstr>x-704</vt:lpstr>
      <vt:lpstr>x-705</vt:lpstr>
      <vt:lpstr>x-706</vt:lpstr>
      <vt:lpstr>x-707</vt:lpstr>
      <vt:lpstr>x-708</vt:lpstr>
      <vt:lpstr>x-709</vt:lpstr>
      <vt:lpstr>x-710</vt:lpstr>
      <vt:lpstr>x-711</vt:lpstr>
      <vt:lpstr>x-712</vt:lpstr>
      <vt:lpstr>x-713</vt:lpstr>
      <vt:lpstr>x-714</vt:lpstr>
      <vt:lpstr>x-715</vt:lpstr>
      <vt:lpstr>x-716</vt:lpstr>
      <vt:lpstr>x-717</vt:lpstr>
      <vt:lpstr>x-718</vt:lpstr>
      <vt:lpstr>x-719</vt:lpstr>
      <vt:lpstr>x-720</vt:lpstr>
      <vt:lpstr>x-721</vt:lpstr>
      <vt:lpstr>x-722</vt:lpstr>
      <vt:lpstr>x-723</vt:lpstr>
      <vt:lpstr>x-724</vt:lpstr>
      <vt:lpstr>x-725</vt:lpstr>
      <vt:lpstr>x-726</vt:lpstr>
      <vt:lpstr>x-727</vt:lpstr>
      <vt:lpstr>x-728</vt:lpstr>
      <vt:lpstr>x-729</vt:lpstr>
      <vt:lpstr>x-730</vt:lpstr>
      <vt:lpstr>x-801</vt:lpstr>
      <vt:lpstr>x-802</vt:lpstr>
      <vt:lpstr>x-803</vt:lpstr>
      <vt:lpstr>x-804</vt:lpstr>
      <vt:lpstr>x-805</vt:lpstr>
      <vt:lpstr>x-template</vt:lpstr>
      <vt:lpstr>FACTOR_LIST_AGE_DEF</vt:lpstr>
      <vt:lpstr>FACTOR_LIST_ASSUMPTION_SET</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FACTOR_LIST_REFERENCE</vt:lpstr>
      <vt:lpstr>FACTOR_LIST_REFERENCE_GUIDANCE</vt:lpstr>
      <vt:lpstr>FACTOR_LIST_RELATED</vt:lpstr>
      <vt:lpstr>FACTOR_LIST_SECTION</vt:lpstr>
      <vt:lpstr>FACTOR_LIST_SECTION_NUMBER</vt:lpstr>
      <vt:lpstr>FACTOR_LIST_SERIES_NUMBER</vt:lpstr>
      <vt:lpstr>'x-101'!TABLE_AGE_DEF_1</vt:lpstr>
      <vt:lpstr>'x-202'!TABLE_AGE_DEF_1</vt:lpstr>
      <vt:lpstr>'x-203'!TABLE_AGE_DEF_1</vt:lpstr>
      <vt:lpstr>'x-204'!TABLE_AGE_DEF_1</vt:lpstr>
      <vt:lpstr>'x-205'!TABLE_AGE_DEF_1</vt:lpstr>
      <vt:lpstr>'x-206'!TABLE_AGE_DEF_1</vt:lpstr>
      <vt:lpstr>'x-207'!TABLE_AGE_DEF_1</vt:lpstr>
      <vt:lpstr>'x-208'!TABLE_AGE_DEF_1</vt:lpstr>
      <vt:lpstr>'x-209'!TABLE_AGE_DEF_1</vt:lpstr>
      <vt:lpstr>'x-210'!TABLE_AGE_DEF_1</vt:lpstr>
      <vt:lpstr>'x-211'!TABLE_AGE_DEF_1</vt:lpstr>
      <vt:lpstr>'x-212'!TABLE_AGE_DEF_1</vt:lpstr>
      <vt:lpstr>'x-213'!TABLE_AGE_DEF_1</vt:lpstr>
      <vt:lpstr>'x-214'!TABLE_AGE_DEF_1</vt:lpstr>
      <vt:lpstr>'x-215'!TABLE_AGE_DEF_1</vt:lpstr>
      <vt:lpstr>'x-216'!TABLE_AGE_DEF_1</vt:lpstr>
      <vt:lpstr>'x-217'!TABLE_AGE_DEF_1</vt:lpstr>
      <vt:lpstr>'x-218'!TABLE_AGE_DEF_1</vt:lpstr>
      <vt:lpstr>'x-219'!TABLE_AGE_DEF_1</vt:lpstr>
      <vt:lpstr>'x-220'!TABLE_AGE_DEF_1</vt:lpstr>
      <vt:lpstr>'x-221'!TABLE_AGE_DEF_1</vt:lpstr>
      <vt:lpstr>'x-222'!TABLE_AGE_DEF_1</vt:lpstr>
      <vt:lpstr>'x-224'!TABLE_AGE_DEF_1</vt:lpstr>
      <vt:lpstr>'x-225'!TABLE_AGE_DEF_1</vt:lpstr>
      <vt:lpstr>'x-226'!TABLE_AGE_DEF_1</vt:lpstr>
      <vt:lpstr>'x-231'!TABLE_AGE_DEF_1</vt:lpstr>
      <vt:lpstr>'x-232'!TABLE_AGE_DEF_1</vt:lpstr>
      <vt:lpstr>'x-233'!TABLE_AGE_DEF_1</vt:lpstr>
      <vt:lpstr>'x-234'!TABLE_AGE_DEF_1</vt:lpstr>
      <vt:lpstr>'x-235'!TABLE_AGE_DEF_1</vt:lpstr>
      <vt:lpstr>'x-236'!TABLE_AGE_DEF_1</vt:lpstr>
      <vt:lpstr>'x-237'!TABLE_AGE_DEF_1</vt:lpstr>
      <vt:lpstr>'x-238'!TABLE_AGE_DEF_1</vt:lpstr>
      <vt:lpstr>'x-239'!TABLE_AGE_DEF_1</vt:lpstr>
      <vt:lpstr>'x-240'!TABLE_AGE_DEF_1</vt:lpstr>
      <vt:lpstr>'x-301'!TABLE_AGE_DEF_1</vt:lpstr>
      <vt:lpstr>'x-302'!TABLE_AGE_DEF_1</vt:lpstr>
      <vt:lpstr>'x-303'!TABLE_AGE_DEF_1</vt:lpstr>
      <vt:lpstr>'x-304'!TABLE_AGE_DEF_1</vt:lpstr>
      <vt:lpstr>'x-305'!TABLE_AGE_DEF_1</vt:lpstr>
      <vt:lpstr>'x-306'!TABLE_AGE_DEF_1</vt:lpstr>
      <vt:lpstr>'x-307'!TABLE_AGE_DEF_1</vt:lpstr>
      <vt:lpstr>'x-308'!TABLE_AGE_DEF_1</vt:lpstr>
      <vt:lpstr>'x-309'!TABLE_AGE_DEF_1</vt:lpstr>
      <vt:lpstr>'x-310'!TABLE_AGE_DEF_1</vt:lpstr>
      <vt:lpstr>'x-311'!TABLE_AGE_DEF_1</vt:lpstr>
      <vt:lpstr>'x-312'!TABLE_AGE_DEF_1</vt:lpstr>
      <vt:lpstr>'x-313'!TABLE_AGE_DEF_1</vt:lpstr>
      <vt:lpstr>'x-314'!TABLE_AGE_DEF_1</vt:lpstr>
      <vt:lpstr>'x-315'!TABLE_AGE_DEF_1</vt:lpstr>
      <vt:lpstr>'x-316'!TABLE_AGE_DEF_1</vt:lpstr>
      <vt:lpstr>'x-317'!TABLE_AGE_DEF_1</vt:lpstr>
      <vt:lpstr>'x-318'!TABLE_AGE_DEF_1</vt:lpstr>
      <vt:lpstr>'x-319'!TABLE_AGE_DEF_1</vt:lpstr>
      <vt:lpstr>'x-320'!TABLE_AGE_DEF_1</vt:lpstr>
      <vt:lpstr>'x-321'!TABLE_AGE_DEF_1</vt:lpstr>
      <vt:lpstr>'x-322'!TABLE_AGE_DEF_1</vt:lpstr>
      <vt:lpstr>'x-323'!TABLE_AGE_DEF_1</vt:lpstr>
      <vt:lpstr>'x-324'!TABLE_AGE_DEF_1</vt:lpstr>
      <vt:lpstr>'x-401'!TABLE_AGE_DEF_1</vt:lpstr>
      <vt:lpstr>'x-402'!TABLE_AGE_DEF_1</vt:lpstr>
      <vt:lpstr>'x-403'!TABLE_AGE_DEF_1</vt:lpstr>
      <vt:lpstr>'x-404'!TABLE_AGE_DEF_1</vt:lpstr>
      <vt:lpstr>'x-405'!TABLE_AGE_DEF_1</vt:lpstr>
      <vt:lpstr>'x-406'!TABLE_AGE_DEF_1</vt:lpstr>
      <vt:lpstr>'x-407'!TABLE_AGE_DEF_1</vt:lpstr>
      <vt:lpstr>'x-408'!TABLE_AGE_DEF_1</vt:lpstr>
      <vt:lpstr>'x-409'!TABLE_AGE_DEF_1</vt:lpstr>
      <vt:lpstr>'x-410'!TABLE_AGE_DEF_1</vt:lpstr>
      <vt:lpstr>'x-411'!TABLE_AGE_DEF_1</vt:lpstr>
      <vt:lpstr>'x-412'!TABLE_AGE_DEF_1</vt:lpstr>
      <vt:lpstr>'x-413'!TABLE_AGE_DEF_1</vt:lpstr>
      <vt:lpstr>'x-414'!TABLE_AGE_DEF_1</vt:lpstr>
      <vt:lpstr>'x-415'!TABLE_AGE_DEF_1</vt:lpstr>
      <vt:lpstr>'x-416'!TABLE_AGE_DEF_1</vt:lpstr>
      <vt:lpstr>'x-501'!TABLE_AGE_DEF_1</vt:lpstr>
      <vt:lpstr>'x-502'!TABLE_AGE_DEF_1</vt:lpstr>
      <vt:lpstr>'x-503'!TABLE_AGE_DEF_1</vt:lpstr>
      <vt:lpstr>'x-504'!TABLE_AGE_DEF_1</vt:lpstr>
      <vt:lpstr>'x-505'!TABLE_AGE_DEF_1</vt:lpstr>
      <vt:lpstr>'x-601'!TABLE_AGE_DEF_1</vt:lpstr>
      <vt:lpstr>'x-602'!TABLE_AGE_DEF_1</vt:lpstr>
      <vt:lpstr>'x-603'!TABLE_AGE_DEF_1</vt:lpstr>
      <vt:lpstr>'x-604'!TABLE_AGE_DEF_1</vt:lpstr>
      <vt:lpstr>'x-605'!TABLE_AGE_DEF_1</vt:lpstr>
      <vt:lpstr>'x-606'!TABLE_AGE_DEF_1</vt:lpstr>
      <vt:lpstr>'x-607'!TABLE_AGE_DEF_1</vt:lpstr>
      <vt:lpstr>'x-608'!TABLE_AGE_DEF_1</vt:lpstr>
      <vt:lpstr>'x-609'!TABLE_AGE_DEF_1</vt:lpstr>
      <vt:lpstr>'x-610'!TABLE_AGE_DEF_1</vt:lpstr>
      <vt:lpstr>'x-611'!TABLE_AGE_DEF_1</vt:lpstr>
      <vt:lpstr>'x-701'!TABLE_AGE_DEF_1</vt:lpstr>
      <vt:lpstr>'x-702'!TABLE_AGE_DEF_1</vt:lpstr>
      <vt:lpstr>'x-703'!TABLE_AGE_DEF_1</vt:lpstr>
      <vt:lpstr>'x-704'!TABLE_AGE_DEF_1</vt:lpstr>
      <vt:lpstr>'x-705'!TABLE_AGE_DEF_1</vt:lpstr>
      <vt:lpstr>'x-706'!TABLE_AGE_DEF_1</vt:lpstr>
      <vt:lpstr>'x-707'!TABLE_AGE_DEF_1</vt:lpstr>
      <vt:lpstr>'x-708'!TABLE_AGE_DEF_1</vt:lpstr>
      <vt:lpstr>'x-709'!TABLE_AGE_DEF_1</vt:lpstr>
      <vt:lpstr>'x-710'!TABLE_AGE_DEF_1</vt:lpstr>
      <vt:lpstr>'x-711'!TABLE_AGE_DEF_1</vt:lpstr>
      <vt:lpstr>'x-712'!TABLE_AGE_DEF_1</vt:lpstr>
      <vt:lpstr>'x-713'!TABLE_AGE_DEF_1</vt:lpstr>
      <vt:lpstr>'x-714'!TABLE_AGE_DEF_1</vt:lpstr>
      <vt:lpstr>'x-715'!TABLE_AGE_DEF_1</vt:lpstr>
      <vt:lpstr>'x-716'!TABLE_AGE_DEF_1</vt:lpstr>
      <vt:lpstr>'x-717'!TABLE_AGE_DEF_1</vt:lpstr>
      <vt:lpstr>'x-718'!TABLE_AGE_DEF_1</vt:lpstr>
      <vt:lpstr>'x-719'!TABLE_AGE_DEF_1</vt:lpstr>
      <vt:lpstr>'x-720'!TABLE_AGE_DEF_1</vt:lpstr>
      <vt:lpstr>'x-721'!TABLE_AGE_DEF_1</vt:lpstr>
      <vt:lpstr>'x-722'!TABLE_AGE_DEF_1</vt:lpstr>
      <vt:lpstr>'x-723'!TABLE_AGE_DEF_1</vt:lpstr>
      <vt:lpstr>'x-724'!TABLE_AGE_DEF_1</vt:lpstr>
      <vt:lpstr>'x-725'!TABLE_AGE_DEF_1</vt:lpstr>
      <vt:lpstr>'x-726'!TABLE_AGE_DEF_1</vt:lpstr>
      <vt:lpstr>'x-727'!TABLE_AGE_DEF_1</vt:lpstr>
      <vt:lpstr>'x-728'!TABLE_AGE_DEF_1</vt:lpstr>
      <vt:lpstr>'x-729'!TABLE_AGE_DEF_1</vt:lpstr>
      <vt:lpstr>'x-730'!TABLE_AGE_DEF_1</vt:lpstr>
      <vt:lpstr>'x-801'!TABLE_AGE_DEF_1</vt:lpstr>
      <vt:lpstr>'x-802'!TABLE_AGE_DEF_1</vt:lpstr>
      <vt:lpstr>'x-803'!TABLE_AGE_DEF_1</vt:lpstr>
      <vt:lpstr>'x-804'!TABLE_AGE_DEF_1</vt:lpstr>
      <vt:lpstr>'x-805'!TABLE_AGE_DEF_1</vt:lpstr>
      <vt:lpstr>'x-template'!TABLE_AGE_DEF_1</vt:lpstr>
      <vt:lpstr>'x-101'!TABLE_AREA_1</vt:lpstr>
      <vt:lpstr>'x-202'!TABLE_AREA_1</vt:lpstr>
      <vt:lpstr>'x-203'!TABLE_AREA_1</vt:lpstr>
      <vt:lpstr>'x-204'!TABLE_AREA_1</vt:lpstr>
      <vt:lpstr>'x-205'!TABLE_AREA_1</vt:lpstr>
      <vt:lpstr>'x-206'!TABLE_AREA_1</vt:lpstr>
      <vt:lpstr>'x-207'!TABLE_AREA_1</vt:lpstr>
      <vt:lpstr>'x-208'!TABLE_AREA_1</vt:lpstr>
      <vt:lpstr>'x-209'!TABLE_AREA_1</vt:lpstr>
      <vt:lpstr>'x-210'!TABLE_AREA_1</vt:lpstr>
      <vt:lpstr>'x-211'!TABLE_AREA_1</vt:lpstr>
      <vt:lpstr>'x-212'!TABLE_AREA_1</vt:lpstr>
      <vt:lpstr>'x-213'!TABLE_AREA_1</vt:lpstr>
      <vt:lpstr>'x-214'!TABLE_AREA_1</vt:lpstr>
      <vt:lpstr>'x-215'!TABLE_AREA_1</vt:lpstr>
      <vt:lpstr>'x-216'!TABLE_AREA_1</vt:lpstr>
      <vt:lpstr>'x-217'!TABLE_AREA_1</vt:lpstr>
      <vt:lpstr>'x-218'!TABLE_AREA_1</vt:lpstr>
      <vt:lpstr>'x-219'!TABLE_AREA_1</vt:lpstr>
      <vt:lpstr>'x-220'!TABLE_AREA_1</vt:lpstr>
      <vt:lpstr>'x-221'!TABLE_AREA_1</vt:lpstr>
      <vt:lpstr>'x-222'!TABLE_AREA_1</vt:lpstr>
      <vt:lpstr>'x-224'!TABLE_AREA_1</vt:lpstr>
      <vt:lpstr>'x-225'!TABLE_AREA_1</vt:lpstr>
      <vt:lpstr>'x-226'!TABLE_AREA_1</vt:lpstr>
      <vt:lpstr>'x-231'!TABLE_AREA_1</vt:lpstr>
      <vt:lpstr>'x-232'!TABLE_AREA_1</vt:lpstr>
      <vt:lpstr>'x-233'!TABLE_AREA_1</vt:lpstr>
      <vt:lpstr>'x-234'!TABLE_AREA_1</vt:lpstr>
      <vt:lpstr>'x-235'!TABLE_AREA_1</vt:lpstr>
      <vt:lpstr>'x-236'!TABLE_AREA_1</vt:lpstr>
      <vt:lpstr>'x-237'!TABLE_AREA_1</vt:lpstr>
      <vt:lpstr>'x-238'!TABLE_AREA_1</vt:lpstr>
      <vt:lpstr>'x-239'!TABLE_AREA_1</vt:lpstr>
      <vt:lpstr>'x-240'!TABLE_AREA_1</vt:lpstr>
      <vt:lpstr>'x-301'!TABLE_AREA_1</vt:lpstr>
      <vt:lpstr>'x-302'!TABLE_AREA_1</vt:lpstr>
      <vt:lpstr>'x-303'!TABLE_AREA_1</vt:lpstr>
      <vt:lpstr>'x-304'!TABLE_AREA_1</vt:lpstr>
      <vt:lpstr>'x-305'!TABLE_AREA_1</vt:lpstr>
      <vt:lpstr>'x-306'!TABLE_AREA_1</vt:lpstr>
      <vt:lpstr>'x-307'!TABLE_AREA_1</vt:lpstr>
      <vt:lpstr>'x-308'!TABLE_AREA_1</vt:lpstr>
      <vt:lpstr>'x-309'!TABLE_AREA_1</vt:lpstr>
      <vt:lpstr>'x-310'!TABLE_AREA_1</vt:lpstr>
      <vt:lpstr>'x-311'!TABLE_AREA_1</vt:lpstr>
      <vt:lpstr>'x-312'!TABLE_AREA_1</vt:lpstr>
      <vt:lpstr>'x-313'!TABLE_AREA_1</vt:lpstr>
      <vt:lpstr>'x-314'!TABLE_AREA_1</vt:lpstr>
      <vt:lpstr>'x-315'!TABLE_AREA_1</vt:lpstr>
      <vt:lpstr>'x-316'!TABLE_AREA_1</vt:lpstr>
      <vt:lpstr>'x-317'!TABLE_AREA_1</vt:lpstr>
      <vt:lpstr>'x-318'!TABLE_AREA_1</vt:lpstr>
      <vt:lpstr>'x-319'!TABLE_AREA_1</vt:lpstr>
      <vt:lpstr>'x-320'!TABLE_AREA_1</vt:lpstr>
      <vt:lpstr>'x-321'!TABLE_AREA_1</vt:lpstr>
      <vt:lpstr>'x-322'!TABLE_AREA_1</vt:lpstr>
      <vt:lpstr>'x-323'!TABLE_AREA_1</vt:lpstr>
      <vt:lpstr>'x-324'!TABLE_AREA_1</vt:lpstr>
      <vt:lpstr>'x-401'!TABLE_AREA_1</vt:lpstr>
      <vt:lpstr>'x-402'!TABLE_AREA_1</vt:lpstr>
      <vt:lpstr>'x-403'!TABLE_AREA_1</vt:lpstr>
      <vt:lpstr>'x-404'!TABLE_AREA_1</vt:lpstr>
      <vt:lpstr>'x-405'!TABLE_AREA_1</vt:lpstr>
      <vt:lpstr>'x-406'!TABLE_AREA_1</vt:lpstr>
      <vt:lpstr>'x-407'!TABLE_AREA_1</vt:lpstr>
      <vt:lpstr>'x-408'!TABLE_AREA_1</vt:lpstr>
      <vt:lpstr>'x-409'!TABLE_AREA_1</vt:lpstr>
      <vt:lpstr>'x-410'!TABLE_AREA_1</vt:lpstr>
      <vt:lpstr>'x-411'!TABLE_AREA_1</vt:lpstr>
      <vt:lpstr>'x-412'!TABLE_AREA_1</vt:lpstr>
      <vt:lpstr>'x-413'!TABLE_AREA_1</vt:lpstr>
      <vt:lpstr>'x-414'!TABLE_AREA_1</vt:lpstr>
      <vt:lpstr>'x-415'!TABLE_AREA_1</vt:lpstr>
      <vt:lpstr>'x-416'!TABLE_AREA_1</vt:lpstr>
      <vt:lpstr>'x-501'!TABLE_AREA_1</vt:lpstr>
      <vt:lpstr>'x-502'!TABLE_AREA_1</vt:lpstr>
      <vt:lpstr>'x-503'!TABLE_AREA_1</vt:lpstr>
      <vt:lpstr>'x-504'!TABLE_AREA_1</vt:lpstr>
      <vt:lpstr>'x-505'!TABLE_AREA_1</vt:lpstr>
      <vt:lpstr>'x-601'!TABLE_AREA_1</vt:lpstr>
      <vt:lpstr>'x-602'!TABLE_AREA_1</vt:lpstr>
      <vt:lpstr>'x-603'!TABLE_AREA_1</vt:lpstr>
      <vt:lpstr>'x-604'!TABLE_AREA_1</vt:lpstr>
      <vt:lpstr>'x-605'!TABLE_AREA_1</vt:lpstr>
      <vt:lpstr>'x-606'!TABLE_AREA_1</vt:lpstr>
      <vt:lpstr>'x-607'!TABLE_AREA_1</vt:lpstr>
      <vt:lpstr>'x-608'!TABLE_AREA_1</vt:lpstr>
      <vt:lpstr>'x-609'!TABLE_AREA_1</vt:lpstr>
      <vt:lpstr>'x-610'!TABLE_AREA_1</vt:lpstr>
      <vt:lpstr>'x-701'!TABLE_AREA_1</vt:lpstr>
      <vt:lpstr>'x-702'!TABLE_AREA_1</vt:lpstr>
      <vt:lpstr>'x-703'!TABLE_AREA_1</vt:lpstr>
      <vt:lpstr>'x-704'!TABLE_AREA_1</vt:lpstr>
      <vt:lpstr>'x-705'!TABLE_AREA_1</vt:lpstr>
      <vt:lpstr>'x-706'!TABLE_AREA_1</vt:lpstr>
      <vt:lpstr>'x-707'!TABLE_AREA_1</vt:lpstr>
      <vt:lpstr>'x-708'!TABLE_AREA_1</vt:lpstr>
      <vt:lpstr>'x-709'!TABLE_AREA_1</vt:lpstr>
      <vt:lpstr>'x-710'!TABLE_AREA_1</vt:lpstr>
      <vt:lpstr>'x-711'!TABLE_AREA_1</vt:lpstr>
      <vt:lpstr>'x-712'!TABLE_AREA_1</vt:lpstr>
      <vt:lpstr>'x-713'!TABLE_AREA_1</vt:lpstr>
      <vt:lpstr>'x-714'!TABLE_AREA_1</vt:lpstr>
      <vt:lpstr>'x-715'!TABLE_AREA_1</vt:lpstr>
      <vt:lpstr>'x-716'!TABLE_AREA_1</vt:lpstr>
      <vt:lpstr>'x-717'!TABLE_AREA_1</vt:lpstr>
      <vt:lpstr>'x-718'!TABLE_AREA_1</vt:lpstr>
      <vt:lpstr>'x-719'!TABLE_AREA_1</vt:lpstr>
      <vt:lpstr>'x-720'!TABLE_AREA_1</vt:lpstr>
      <vt:lpstr>'x-721'!TABLE_AREA_1</vt:lpstr>
      <vt:lpstr>'x-722'!TABLE_AREA_1</vt:lpstr>
      <vt:lpstr>'x-723'!TABLE_AREA_1</vt:lpstr>
      <vt:lpstr>'x-724'!TABLE_AREA_1</vt:lpstr>
      <vt:lpstr>'x-725'!TABLE_AREA_1</vt:lpstr>
      <vt:lpstr>'x-726'!TABLE_AREA_1</vt:lpstr>
      <vt:lpstr>'x-727'!TABLE_AREA_1</vt:lpstr>
      <vt:lpstr>'x-728'!TABLE_AREA_1</vt:lpstr>
      <vt:lpstr>'x-729'!TABLE_AREA_1</vt:lpstr>
      <vt:lpstr>'x-730'!TABLE_AREA_1</vt:lpstr>
      <vt:lpstr>'x-801'!TABLE_AREA_1</vt:lpstr>
      <vt:lpstr>'x-802'!TABLE_AREA_1</vt:lpstr>
      <vt:lpstr>'x-803'!TABLE_AREA_1</vt:lpstr>
      <vt:lpstr>'x-804'!TABLE_AREA_1</vt:lpstr>
      <vt:lpstr>'x-805'!TABLE_AREA_1</vt:lpstr>
      <vt:lpstr>'x-101'!TABLE_ASSUMPTION_SET_1</vt:lpstr>
      <vt:lpstr>'x-202'!TABLE_ASSUMPTION_SET_1</vt:lpstr>
      <vt:lpstr>'x-203'!TABLE_ASSUMPTION_SET_1</vt:lpstr>
      <vt:lpstr>'x-204'!TABLE_ASSUMPTION_SET_1</vt:lpstr>
      <vt:lpstr>'x-205'!TABLE_ASSUMPTION_SET_1</vt:lpstr>
      <vt:lpstr>'x-206'!TABLE_ASSUMPTION_SET_1</vt:lpstr>
      <vt:lpstr>'x-207'!TABLE_ASSUMPTION_SET_1</vt:lpstr>
      <vt:lpstr>'x-208'!TABLE_ASSUMPTION_SET_1</vt:lpstr>
      <vt:lpstr>'x-209'!TABLE_ASSUMPTION_SET_1</vt:lpstr>
      <vt:lpstr>'x-210'!TABLE_ASSUMPTION_SET_1</vt:lpstr>
      <vt:lpstr>'x-211'!TABLE_ASSUMPTION_SET_1</vt:lpstr>
      <vt:lpstr>'x-212'!TABLE_ASSUMPTION_SET_1</vt:lpstr>
      <vt:lpstr>'x-213'!TABLE_ASSUMPTION_SET_1</vt:lpstr>
      <vt:lpstr>'x-214'!TABLE_ASSUMPTION_SET_1</vt:lpstr>
      <vt:lpstr>'x-215'!TABLE_ASSUMPTION_SET_1</vt:lpstr>
      <vt:lpstr>'x-216'!TABLE_ASSUMPTION_SET_1</vt:lpstr>
      <vt:lpstr>'x-217'!TABLE_ASSUMPTION_SET_1</vt:lpstr>
      <vt:lpstr>'x-218'!TABLE_ASSUMPTION_SET_1</vt:lpstr>
      <vt:lpstr>'x-219'!TABLE_ASSUMPTION_SET_1</vt:lpstr>
      <vt:lpstr>'x-220'!TABLE_ASSUMPTION_SET_1</vt:lpstr>
      <vt:lpstr>'x-221'!TABLE_ASSUMPTION_SET_1</vt:lpstr>
      <vt:lpstr>'x-222'!TABLE_ASSUMPTION_SET_1</vt:lpstr>
      <vt:lpstr>'x-224'!TABLE_ASSUMPTION_SET_1</vt:lpstr>
      <vt:lpstr>'x-225'!TABLE_ASSUMPTION_SET_1</vt:lpstr>
      <vt:lpstr>'x-226'!TABLE_ASSUMPTION_SET_1</vt:lpstr>
      <vt:lpstr>'x-231'!TABLE_ASSUMPTION_SET_1</vt:lpstr>
      <vt:lpstr>'x-232'!TABLE_ASSUMPTION_SET_1</vt:lpstr>
      <vt:lpstr>'x-233'!TABLE_ASSUMPTION_SET_1</vt:lpstr>
      <vt:lpstr>'x-234'!TABLE_ASSUMPTION_SET_1</vt:lpstr>
      <vt:lpstr>'x-235'!TABLE_ASSUMPTION_SET_1</vt:lpstr>
      <vt:lpstr>'x-236'!TABLE_ASSUMPTION_SET_1</vt:lpstr>
      <vt:lpstr>'x-237'!TABLE_ASSUMPTION_SET_1</vt:lpstr>
      <vt:lpstr>'x-238'!TABLE_ASSUMPTION_SET_1</vt:lpstr>
      <vt:lpstr>'x-239'!TABLE_ASSUMPTION_SET_1</vt:lpstr>
      <vt:lpstr>'x-240'!TABLE_ASSUMPTION_SET_1</vt:lpstr>
      <vt:lpstr>'x-301'!TABLE_ASSUMPTION_SET_1</vt:lpstr>
      <vt:lpstr>'x-302'!TABLE_ASSUMPTION_SET_1</vt:lpstr>
      <vt:lpstr>'x-303'!TABLE_ASSUMPTION_SET_1</vt:lpstr>
      <vt:lpstr>'x-304'!TABLE_ASSUMPTION_SET_1</vt:lpstr>
      <vt:lpstr>'x-305'!TABLE_ASSUMPTION_SET_1</vt:lpstr>
      <vt:lpstr>'x-306'!TABLE_ASSUMPTION_SET_1</vt:lpstr>
      <vt:lpstr>'x-307'!TABLE_ASSUMPTION_SET_1</vt:lpstr>
      <vt:lpstr>'x-308'!TABLE_ASSUMPTION_SET_1</vt:lpstr>
      <vt:lpstr>'x-309'!TABLE_ASSUMPTION_SET_1</vt:lpstr>
      <vt:lpstr>'x-310'!TABLE_ASSUMPTION_SET_1</vt:lpstr>
      <vt:lpstr>'x-311'!TABLE_ASSUMPTION_SET_1</vt:lpstr>
      <vt:lpstr>'x-312'!TABLE_ASSUMPTION_SET_1</vt:lpstr>
      <vt:lpstr>'x-313'!TABLE_ASSUMPTION_SET_1</vt:lpstr>
      <vt:lpstr>'x-314'!TABLE_ASSUMPTION_SET_1</vt:lpstr>
      <vt:lpstr>'x-315'!TABLE_ASSUMPTION_SET_1</vt:lpstr>
      <vt:lpstr>'x-316'!TABLE_ASSUMPTION_SET_1</vt:lpstr>
      <vt:lpstr>'x-317'!TABLE_ASSUMPTION_SET_1</vt:lpstr>
      <vt:lpstr>'x-318'!TABLE_ASSUMPTION_SET_1</vt:lpstr>
      <vt:lpstr>'x-319'!TABLE_ASSUMPTION_SET_1</vt:lpstr>
      <vt:lpstr>'x-320'!TABLE_ASSUMPTION_SET_1</vt:lpstr>
      <vt:lpstr>'x-321'!TABLE_ASSUMPTION_SET_1</vt:lpstr>
      <vt:lpstr>'x-322'!TABLE_ASSUMPTION_SET_1</vt:lpstr>
      <vt:lpstr>'x-323'!TABLE_ASSUMPTION_SET_1</vt:lpstr>
      <vt:lpstr>'x-324'!TABLE_ASSUMPTION_SET_1</vt:lpstr>
      <vt:lpstr>'x-401'!TABLE_ASSUMPTION_SET_1</vt:lpstr>
      <vt:lpstr>'x-402'!TABLE_ASSUMPTION_SET_1</vt:lpstr>
      <vt:lpstr>'x-403'!TABLE_ASSUMPTION_SET_1</vt:lpstr>
      <vt:lpstr>'x-404'!TABLE_ASSUMPTION_SET_1</vt:lpstr>
      <vt:lpstr>'x-405'!TABLE_ASSUMPTION_SET_1</vt:lpstr>
      <vt:lpstr>'x-406'!TABLE_ASSUMPTION_SET_1</vt:lpstr>
      <vt:lpstr>'x-407'!TABLE_ASSUMPTION_SET_1</vt:lpstr>
      <vt:lpstr>'x-408'!TABLE_ASSUMPTION_SET_1</vt:lpstr>
      <vt:lpstr>'x-409'!TABLE_ASSUMPTION_SET_1</vt:lpstr>
      <vt:lpstr>'x-410'!TABLE_ASSUMPTION_SET_1</vt:lpstr>
      <vt:lpstr>'x-411'!TABLE_ASSUMPTION_SET_1</vt:lpstr>
      <vt:lpstr>'x-412'!TABLE_ASSUMPTION_SET_1</vt:lpstr>
      <vt:lpstr>'x-413'!TABLE_ASSUMPTION_SET_1</vt:lpstr>
      <vt:lpstr>'x-414'!TABLE_ASSUMPTION_SET_1</vt:lpstr>
      <vt:lpstr>'x-415'!TABLE_ASSUMPTION_SET_1</vt:lpstr>
      <vt:lpstr>'x-416'!TABLE_ASSUMPTION_SET_1</vt:lpstr>
      <vt:lpstr>'x-501'!TABLE_ASSUMPTION_SET_1</vt:lpstr>
      <vt:lpstr>'x-502'!TABLE_ASSUMPTION_SET_1</vt:lpstr>
      <vt:lpstr>'x-503'!TABLE_ASSUMPTION_SET_1</vt:lpstr>
      <vt:lpstr>'x-504'!TABLE_ASSUMPTION_SET_1</vt:lpstr>
      <vt:lpstr>'x-505'!TABLE_ASSUMPTION_SET_1</vt:lpstr>
      <vt:lpstr>'x-601'!TABLE_ASSUMPTION_SET_1</vt:lpstr>
      <vt:lpstr>'x-602'!TABLE_ASSUMPTION_SET_1</vt:lpstr>
      <vt:lpstr>'x-603'!TABLE_ASSUMPTION_SET_1</vt:lpstr>
      <vt:lpstr>'x-604'!TABLE_ASSUMPTION_SET_1</vt:lpstr>
      <vt:lpstr>'x-605'!TABLE_ASSUMPTION_SET_1</vt:lpstr>
      <vt:lpstr>'x-606'!TABLE_ASSUMPTION_SET_1</vt:lpstr>
      <vt:lpstr>'x-607'!TABLE_ASSUMPTION_SET_1</vt:lpstr>
      <vt:lpstr>'x-608'!TABLE_ASSUMPTION_SET_1</vt:lpstr>
      <vt:lpstr>'x-609'!TABLE_ASSUMPTION_SET_1</vt:lpstr>
      <vt:lpstr>'x-610'!TABLE_ASSUMPTION_SET_1</vt:lpstr>
      <vt:lpstr>'x-611'!TABLE_ASSUMPTION_SET_1</vt:lpstr>
      <vt:lpstr>'x-701'!TABLE_ASSUMPTION_SET_1</vt:lpstr>
      <vt:lpstr>'x-702'!TABLE_ASSUMPTION_SET_1</vt:lpstr>
      <vt:lpstr>'x-703'!TABLE_ASSUMPTION_SET_1</vt:lpstr>
      <vt:lpstr>'x-704'!TABLE_ASSUMPTION_SET_1</vt:lpstr>
      <vt:lpstr>'x-705'!TABLE_ASSUMPTION_SET_1</vt:lpstr>
      <vt:lpstr>'x-706'!TABLE_ASSUMPTION_SET_1</vt:lpstr>
      <vt:lpstr>'x-707'!TABLE_ASSUMPTION_SET_1</vt:lpstr>
      <vt:lpstr>'x-708'!TABLE_ASSUMPTION_SET_1</vt:lpstr>
      <vt:lpstr>'x-709'!TABLE_ASSUMPTION_SET_1</vt:lpstr>
      <vt:lpstr>'x-710'!TABLE_ASSUMPTION_SET_1</vt:lpstr>
      <vt:lpstr>'x-711'!TABLE_ASSUMPTION_SET_1</vt:lpstr>
      <vt:lpstr>'x-712'!TABLE_ASSUMPTION_SET_1</vt:lpstr>
      <vt:lpstr>'x-713'!TABLE_ASSUMPTION_SET_1</vt:lpstr>
      <vt:lpstr>'x-714'!TABLE_ASSUMPTION_SET_1</vt:lpstr>
      <vt:lpstr>'x-715'!TABLE_ASSUMPTION_SET_1</vt:lpstr>
      <vt:lpstr>'x-716'!TABLE_ASSUMPTION_SET_1</vt:lpstr>
      <vt:lpstr>'x-717'!TABLE_ASSUMPTION_SET_1</vt:lpstr>
      <vt:lpstr>'x-718'!TABLE_ASSUMPTION_SET_1</vt:lpstr>
      <vt:lpstr>'x-719'!TABLE_ASSUMPTION_SET_1</vt:lpstr>
      <vt:lpstr>'x-720'!TABLE_ASSUMPTION_SET_1</vt:lpstr>
      <vt:lpstr>'x-721'!TABLE_ASSUMPTION_SET_1</vt:lpstr>
      <vt:lpstr>'x-722'!TABLE_ASSUMPTION_SET_1</vt:lpstr>
      <vt:lpstr>'x-723'!TABLE_ASSUMPTION_SET_1</vt:lpstr>
      <vt:lpstr>'x-724'!TABLE_ASSUMPTION_SET_1</vt:lpstr>
      <vt:lpstr>'x-725'!TABLE_ASSUMPTION_SET_1</vt:lpstr>
      <vt:lpstr>'x-726'!TABLE_ASSUMPTION_SET_1</vt:lpstr>
      <vt:lpstr>'x-727'!TABLE_ASSUMPTION_SET_1</vt:lpstr>
      <vt:lpstr>'x-728'!TABLE_ASSUMPTION_SET_1</vt:lpstr>
      <vt:lpstr>'x-729'!TABLE_ASSUMPTION_SET_1</vt:lpstr>
      <vt:lpstr>'x-730'!TABLE_ASSUMPTION_SET_1</vt:lpstr>
      <vt:lpstr>'x-801'!TABLE_ASSUMPTION_SET_1</vt:lpstr>
      <vt:lpstr>'x-802'!TABLE_ASSUMPTION_SET_1</vt:lpstr>
      <vt:lpstr>'x-803'!TABLE_ASSUMPTION_SET_1</vt:lpstr>
      <vt:lpstr>'x-804'!TABLE_ASSUMPTION_SET_1</vt:lpstr>
      <vt:lpstr>'x-805'!TABLE_ASSUMPTION_SET_1</vt:lpstr>
      <vt:lpstr>'x-template'!TABLE_ASSUMPTION_SET_1</vt:lpstr>
      <vt:lpstr>'x-101'!TABLE_CLIENT_1</vt:lpstr>
      <vt:lpstr>'x-202'!TABLE_CLIENT_1</vt:lpstr>
      <vt:lpstr>'x-203'!TABLE_CLIENT_1</vt:lpstr>
      <vt:lpstr>'x-204'!TABLE_CLIENT_1</vt:lpstr>
      <vt:lpstr>'x-205'!TABLE_CLIENT_1</vt:lpstr>
      <vt:lpstr>'x-206'!TABLE_CLIENT_1</vt:lpstr>
      <vt:lpstr>'x-207'!TABLE_CLIENT_1</vt:lpstr>
      <vt:lpstr>'x-208'!TABLE_CLIENT_1</vt:lpstr>
      <vt:lpstr>'x-209'!TABLE_CLIENT_1</vt:lpstr>
      <vt:lpstr>'x-210'!TABLE_CLIENT_1</vt:lpstr>
      <vt:lpstr>'x-211'!TABLE_CLIENT_1</vt:lpstr>
      <vt:lpstr>'x-212'!TABLE_CLIENT_1</vt:lpstr>
      <vt:lpstr>'x-213'!TABLE_CLIENT_1</vt:lpstr>
      <vt:lpstr>'x-214'!TABLE_CLIENT_1</vt:lpstr>
      <vt:lpstr>'x-215'!TABLE_CLIENT_1</vt:lpstr>
      <vt:lpstr>'x-216'!TABLE_CLIENT_1</vt:lpstr>
      <vt:lpstr>'x-217'!TABLE_CLIENT_1</vt:lpstr>
      <vt:lpstr>'x-218'!TABLE_CLIENT_1</vt:lpstr>
      <vt:lpstr>'x-219'!TABLE_CLIENT_1</vt:lpstr>
      <vt:lpstr>'x-220'!TABLE_CLIENT_1</vt:lpstr>
      <vt:lpstr>'x-221'!TABLE_CLIENT_1</vt:lpstr>
      <vt:lpstr>'x-222'!TABLE_CLIENT_1</vt:lpstr>
      <vt:lpstr>'x-224'!TABLE_CLIENT_1</vt:lpstr>
      <vt:lpstr>'x-225'!TABLE_CLIENT_1</vt:lpstr>
      <vt:lpstr>'x-226'!TABLE_CLIENT_1</vt:lpstr>
      <vt:lpstr>'x-231'!TABLE_CLIENT_1</vt:lpstr>
      <vt:lpstr>'x-232'!TABLE_CLIENT_1</vt:lpstr>
      <vt:lpstr>'x-233'!TABLE_CLIENT_1</vt:lpstr>
      <vt:lpstr>'x-234'!TABLE_CLIENT_1</vt:lpstr>
      <vt:lpstr>'x-235'!TABLE_CLIENT_1</vt:lpstr>
      <vt:lpstr>'x-236'!TABLE_CLIENT_1</vt:lpstr>
      <vt:lpstr>'x-237'!TABLE_CLIENT_1</vt:lpstr>
      <vt:lpstr>'x-238'!TABLE_CLIENT_1</vt:lpstr>
      <vt:lpstr>'x-239'!TABLE_CLIENT_1</vt:lpstr>
      <vt:lpstr>'x-240'!TABLE_CLIENT_1</vt:lpstr>
      <vt:lpstr>'x-301'!TABLE_CLIENT_1</vt:lpstr>
      <vt:lpstr>'x-302'!TABLE_CLIENT_1</vt:lpstr>
      <vt:lpstr>'x-303'!TABLE_CLIENT_1</vt:lpstr>
      <vt:lpstr>'x-304'!TABLE_CLIENT_1</vt:lpstr>
      <vt:lpstr>'x-305'!TABLE_CLIENT_1</vt:lpstr>
      <vt:lpstr>'x-306'!TABLE_CLIENT_1</vt:lpstr>
      <vt:lpstr>'x-307'!TABLE_CLIENT_1</vt:lpstr>
      <vt:lpstr>'x-308'!TABLE_CLIENT_1</vt:lpstr>
      <vt:lpstr>'x-309'!TABLE_CLIENT_1</vt:lpstr>
      <vt:lpstr>'x-310'!TABLE_CLIENT_1</vt:lpstr>
      <vt:lpstr>'x-311'!TABLE_CLIENT_1</vt:lpstr>
      <vt:lpstr>'x-312'!TABLE_CLIENT_1</vt:lpstr>
      <vt:lpstr>'x-313'!TABLE_CLIENT_1</vt:lpstr>
      <vt:lpstr>'x-314'!TABLE_CLIENT_1</vt:lpstr>
      <vt:lpstr>'x-315'!TABLE_CLIENT_1</vt:lpstr>
      <vt:lpstr>'x-316'!TABLE_CLIENT_1</vt:lpstr>
      <vt:lpstr>'x-317'!TABLE_CLIENT_1</vt:lpstr>
      <vt:lpstr>'x-318'!TABLE_CLIENT_1</vt:lpstr>
      <vt:lpstr>'x-319'!TABLE_CLIENT_1</vt:lpstr>
      <vt:lpstr>'x-320'!TABLE_CLIENT_1</vt:lpstr>
      <vt:lpstr>'x-321'!TABLE_CLIENT_1</vt:lpstr>
      <vt:lpstr>'x-322'!TABLE_CLIENT_1</vt:lpstr>
      <vt:lpstr>'x-323'!TABLE_CLIENT_1</vt:lpstr>
      <vt:lpstr>'x-324'!TABLE_CLIENT_1</vt:lpstr>
      <vt:lpstr>'x-401'!TABLE_CLIENT_1</vt:lpstr>
      <vt:lpstr>'x-402'!TABLE_CLIENT_1</vt:lpstr>
      <vt:lpstr>'x-403'!TABLE_CLIENT_1</vt:lpstr>
      <vt:lpstr>'x-404'!TABLE_CLIENT_1</vt:lpstr>
      <vt:lpstr>'x-405'!TABLE_CLIENT_1</vt:lpstr>
      <vt:lpstr>'x-406'!TABLE_CLIENT_1</vt:lpstr>
      <vt:lpstr>'x-407'!TABLE_CLIENT_1</vt:lpstr>
      <vt:lpstr>'x-408'!TABLE_CLIENT_1</vt:lpstr>
      <vt:lpstr>'x-409'!TABLE_CLIENT_1</vt:lpstr>
      <vt:lpstr>'x-410'!TABLE_CLIENT_1</vt:lpstr>
      <vt:lpstr>'x-411'!TABLE_CLIENT_1</vt:lpstr>
      <vt:lpstr>'x-412'!TABLE_CLIENT_1</vt:lpstr>
      <vt:lpstr>'x-413'!TABLE_CLIENT_1</vt:lpstr>
      <vt:lpstr>'x-414'!TABLE_CLIENT_1</vt:lpstr>
      <vt:lpstr>'x-415'!TABLE_CLIENT_1</vt:lpstr>
      <vt:lpstr>'x-416'!TABLE_CLIENT_1</vt:lpstr>
      <vt:lpstr>'x-501'!TABLE_CLIENT_1</vt:lpstr>
      <vt:lpstr>'x-502'!TABLE_CLIENT_1</vt:lpstr>
      <vt:lpstr>'x-503'!TABLE_CLIENT_1</vt:lpstr>
      <vt:lpstr>'x-504'!TABLE_CLIENT_1</vt:lpstr>
      <vt:lpstr>'x-505'!TABLE_CLIENT_1</vt:lpstr>
      <vt:lpstr>'x-601'!TABLE_CLIENT_1</vt:lpstr>
      <vt:lpstr>'x-602'!TABLE_CLIENT_1</vt:lpstr>
      <vt:lpstr>'x-603'!TABLE_CLIENT_1</vt:lpstr>
      <vt:lpstr>'x-604'!TABLE_CLIENT_1</vt:lpstr>
      <vt:lpstr>'x-605'!TABLE_CLIENT_1</vt:lpstr>
      <vt:lpstr>'x-606'!TABLE_CLIENT_1</vt:lpstr>
      <vt:lpstr>'x-607'!TABLE_CLIENT_1</vt:lpstr>
      <vt:lpstr>'x-608'!TABLE_CLIENT_1</vt:lpstr>
      <vt:lpstr>'x-609'!TABLE_CLIENT_1</vt:lpstr>
      <vt:lpstr>'x-610'!TABLE_CLIENT_1</vt:lpstr>
      <vt:lpstr>'x-611'!TABLE_CLIENT_1</vt:lpstr>
      <vt:lpstr>'x-701'!TABLE_CLIENT_1</vt:lpstr>
      <vt:lpstr>'x-702'!TABLE_CLIENT_1</vt:lpstr>
      <vt:lpstr>'x-703'!TABLE_CLIENT_1</vt:lpstr>
      <vt:lpstr>'x-704'!TABLE_CLIENT_1</vt:lpstr>
      <vt:lpstr>'x-705'!TABLE_CLIENT_1</vt:lpstr>
      <vt:lpstr>'x-706'!TABLE_CLIENT_1</vt:lpstr>
      <vt:lpstr>'x-707'!TABLE_CLIENT_1</vt:lpstr>
      <vt:lpstr>'x-708'!TABLE_CLIENT_1</vt:lpstr>
      <vt:lpstr>'x-709'!TABLE_CLIENT_1</vt:lpstr>
      <vt:lpstr>'x-710'!TABLE_CLIENT_1</vt:lpstr>
      <vt:lpstr>'x-711'!TABLE_CLIENT_1</vt:lpstr>
      <vt:lpstr>'x-712'!TABLE_CLIENT_1</vt:lpstr>
      <vt:lpstr>'x-713'!TABLE_CLIENT_1</vt:lpstr>
      <vt:lpstr>'x-714'!TABLE_CLIENT_1</vt:lpstr>
      <vt:lpstr>'x-715'!TABLE_CLIENT_1</vt:lpstr>
      <vt:lpstr>'x-716'!TABLE_CLIENT_1</vt:lpstr>
      <vt:lpstr>'x-717'!TABLE_CLIENT_1</vt:lpstr>
      <vt:lpstr>'x-718'!TABLE_CLIENT_1</vt:lpstr>
      <vt:lpstr>'x-719'!TABLE_CLIENT_1</vt:lpstr>
      <vt:lpstr>'x-720'!TABLE_CLIENT_1</vt:lpstr>
      <vt:lpstr>'x-721'!TABLE_CLIENT_1</vt:lpstr>
      <vt:lpstr>'x-722'!TABLE_CLIENT_1</vt:lpstr>
      <vt:lpstr>'x-723'!TABLE_CLIENT_1</vt:lpstr>
      <vt:lpstr>'x-724'!TABLE_CLIENT_1</vt:lpstr>
      <vt:lpstr>'x-725'!TABLE_CLIENT_1</vt:lpstr>
      <vt:lpstr>'x-726'!TABLE_CLIENT_1</vt:lpstr>
      <vt:lpstr>'x-727'!TABLE_CLIENT_1</vt:lpstr>
      <vt:lpstr>'x-728'!TABLE_CLIENT_1</vt:lpstr>
      <vt:lpstr>'x-729'!TABLE_CLIENT_1</vt:lpstr>
      <vt:lpstr>'x-730'!TABLE_CLIENT_1</vt:lpstr>
      <vt:lpstr>'x-801'!TABLE_CLIENT_1</vt:lpstr>
      <vt:lpstr>'x-802'!TABLE_CLIENT_1</vt:lpstr>
      <vt:lpstr>'x-803'!TABLE_CLIENT_1</vt:lpstr>
      <vt:lpstr>'x-804'!TABLE_CLIENT_1</vt:lpstr>
      <vt:lpstr>'x-805'!TABLE_CLIENT_1</vt:lpstr>
      <vt:lpstr>'x-template'!TABLE_CLIENT_1</vt:lpstr>
      <vt:lpstr>'x-101'!TABLE_DATE_IMPLEMENTED_1</vt:lpstr>
      <vt:lpstr>'x-202'!TABLE_DATE_IMPLEMENTED_1</vt:lpstr>
      <vt:lpstr>'x-203'!TABLE_DATE_IMPLEMENTED_1</vt:lpstr>
      <vt:lpstr>'x-204'!TABLE_DATE_IMPLEMENTED_1</vt:lpstr>
      <vt:lpstr>'x-205'!TABLE_DATE_IMPLEMENTED_1</vt:lpstr>
      <vt:lpstr>'x-206'!TABLE_DATE_IMPLEMENTED_1</vt:lpstr>
      <vt:lpstr>'x-207'!TABLE_DATE_IMPLEMENTED_1</vt:lpstr>
      <vt:lpstr>'x-208'!TABLE_DATE_IMPLEMENTED_1</vt:lpstr>
      <vt:lpstr>'x-209'!TABLE_DATE_IMPLEMENTED_1</vt:lpstr>
      <vt:lpstr>'x-210'!TABLE_DATE_IMPLEMENTED_1</vt:lpstr>
      <vt:lpstr>'x-211'!TABLE_DATE_IMPLEMENTED_1</vt:lpstr>
      <vt:lpstr>'x-212'!TABLE_DATE_IMPLEMENTED_1</vt:lpstr>
      <vt:lpstr>'x-213'!TABLE_DATE_IMPLEMENTED_1</vt:lpstr>
      <vt:lpstr>'x-214'!TABLE_DATE_IMPLEMENTED_1</vt:lpstr>
      <vt:lpstr>'x-215'!TABLE_DATE_IMPLEMENTED_1</vt:lpstr>
      <vt:lpstr>'x-216'!TABLE_DATE_IMPLEMENTED_1</vt:lpstr>
      <vt:lpstr>'x-217'!TABLE_DATE_IMPLEMENTED_1</vt:lpstr>
      <vt:lpstr>'x-218'!TABLE_DATE_IMPLEMENTED_1</vt:lpstr>
      <vt:lpstr>'x-219'!TABLE_DATE_IMPLEMENTED_1</vt:lpstr>
      <vt:lpstr>'x-220'!TABLE_DATE_IMPLEMENTED_1</vt:lpstr>
      <vt:lpstr>'x-221'!TABLE_DATE_IMPLEMENTED_1</vt:lpstr>
      <vt:lpstr>'x-222'!TABLE_DATE_IMPLEMENTED_1</vt:lpstr>
      <vt:lpstr>'x-224'!TABLE_DATE_IMPLEMENTED_1</vt:lpstr>
      <vt:lpstr>'x-225'!TABLE_DATE_IMPLEMENTED_1</vt:lpstr>
      <vt:lpstr>'x-226'!TABLE_DATE_IMPLEMENTED_1</vt:lpstr>
      <vt:lpstr>'x-231'!TABLE_DATE_IMPLEMENTED_1</vt:lpstr>
      <vt:lpstr>'x-232'!TABLE_DATE_IMPLEMENTED_1</vt:lpstr>
      <vt:lpstr>'x-233'!TABLE_DATE_IMPLEMENTED_1</vt:lpstr>
      <vt:lpstr>'x-234'!TABLE_DATE_IMPLEMENTED_1</vt:lpstr>
      <vt:lpstr>'x-235'!TABLE_DATE_IMPLEMENTED_1</vt:lpstr>
      <vt:lpstr>'x-236'!TABLE_DATE_IMPLEMENTED_1</vt:lpstr>
      <vt:lpstr>'x-237'!TABLE_DATE_IMPLEMENTED_1</vt:lpstr>
      <vt:lpstr>'x-238'!TABLE_DATE_IMPLEMENTED_1</vt:lpstr>
      <vt:lpstr>'x-239'!TABLE_DATE_IMPLEMENTED_1</vt:lpstr>
      <vt:lpstr>'x-240'!TABLE_DATE_IMPLEMENTED_1</vt:lpstr>
      <vt:lpstr>'x-301'!TABLE_DATE_IMPLEMENTED_1</vt:lpstr>
      <vt:lpstr>'x-302'!TABLE_DATE_IMPLEMENTED_1</vt:lpstr>
      <vt:lpstr>'x-303'!TABLE_DATE_IMPLEMENTED_1</vt:lpstr>
      <vt:lpstr>'x-304'!TABLE_DATE_IMPLEMENTED_1</vt:lpstr>
      <vt:lpstr>'x-305'!TABLE_DATE_IMPLEMENTED_1</vt:lpstr>
      <vt:lpstr>'x-306'!TABLE_DATE_IMPLEMENTED_1</vt:lpstr>
      <vt:lpstr>'x-307'!TABLE_DATE_IMPLEMENTED_1</vt:lpstr>
      <vt:lpstr>'x-308'!TABLE_DATE_IMPLEMENTED_1</vt:lpstr>
      <vt:lpstr>'x-309'!TABLE_DATE_IMPLEMENTED_1</vt:lpstr>
      <vt:lpstr>'x-310'!TABLE_DATE_IMPLEMENTED_1</vt:lpstr>
      <vt:lpstr>'x-311'!TABLE_DATE_IMPLEMENTED_1</vt:lpstr>
      <vt:lpstr>'x-312'!TABLE_DATE_IMPLEMENTED_1</vt:lpstr>
      <vt:lpstr>'x-313'!TABLE_DATE_IMPLEMENTED_1</vt:lpstr>
      <vt:lpstr>'x-314'!TABLE_DATE_IMPLEMENTED_1</vt:lpstr>
      <vt:lpstr>'x-315'!TABLE_DATE_IMPLEMENTED_1</vt:lpstr>
      <vt:lpstr>'x-316'!TABLE_DATE_IMPLEMENTED_1</vt:lpstr>
      <vt:lpstr>'x-317'!TABLE_DATE_IMPLEMENTED_1</vt:lpstr>
      <vt:lpstr>'x-318'!TABLE_DATE_IMPLEMENTED_1</vt:lpstr>
      <vt:lpstr>'x-319'!TABLE_DATE_IMPLEMENTED_1</vt:lpstr>
      <vt:lpstr>'x-320'!TABLE_DATE_IMPLEMENTED_1</vt:lpstr>
      <vt:lpstr>'x-321'!TABLE_DATE_IMPLEMENTED_1</vt:lpstr>
      <vt:lpstr>'x-322'!TABLE_DATE_IMPLEMENTED_1</vt:lpstr>
      <vt:lpstr>'x-323'!TABLE_DATE_IMPLEMENTED_1</vt:lpstr>
      <vt:lpstr>'x-324'!TABLE_DATE_IMPLEMENTED_1</vt:lpstr>
      <vt:lpstr>'x-401'!TABLE_DATE_IMPLEMENTED_1</vt:lpstr>
      <vt:lpstr>'x-402'!TABLE_DATE_IMPLEMENTED_1</vt:lpstr>
      <vt:lpstr>'x-403'!TABLE_DATE_IMPLEMENTED_1</vt:lpstr>
      <vt:lpstr>'x-404'!TABLE_DATE_IMPLEMENTED_1</vt:lpstr>
      <vt:lpstr>'x-405'!TABLE_DATE_IMPLEMENTED_1</vt:lpstr>
      <vt:lpstr>'x-406'!TABLE_DATE_IMPLEMENTED_1</vt:lpstr>
      <vt:lpstr>'x-407'!TABLE_DATE_IMPLEMENTED_1</vt:lpstr>
      <vt:lpstr>'x-408'!TABLE_DATE_IMPLEMENTED_1</vt:lpstr>
      <vt:lpstr>'x-409'!TABLE_DATE_IMPLEMENTED_1</vt:lpstr>
      <vt:lpstr>'x-410'!TABLE_DATE_IMPLEMENTED_1</vt:lpstr>
      <vt:lpstr>'x-411'!TABLE_DATE_IMPLEMENTED_1</vt:lpstr>
      <vt:lpstr>'x-412'!TABLE_DATE_IMPLEMENTED_1</vt:lpstr>
      <vt:lpstr>'x-413'!TABLE_DATE_IMPLEMENTED_1</vt:lpstr>
      <vt:lpstr>'x-414'!TABLE_DATE_IMPLEMENTED_1</vt:lpstr>
      <vt:lpstr>'x-415'!TABLE_DATE_IMPLEMENTED_1</vt:lpstr>
      <vt:lpstr>'x-416'!TABLE_DATE_IMPLEMENTED_1</vt:lpstr>
      <vt:lpstr>'x-501'!TABLE_DATE_IMPLEMENTED_1</vt:lpstr>
      <vt:lpstr>'x-502'!TABLE_DATE_IMPLEMENTED_1</vt:lpstr>
      <vt:lpstr>'x-503'!TABLE_DATE_IMPLEMENTED_1</vt:lpstr>
      <vt:lpstr>'x-504'!TABLE_DATE_IMPLEMENTED_1</vt:lpstr>
      <vt:lpstr>'x-505'!TABLE_DATE_IMPLEMENTED_1</vt:lpstr>
      <vt:lpstr>'x-601'!TABLE_DATE_IMPLEMENTED_1</vt:lpstr>
      <vt:lpstr>'x-602'!TABLE_DATE_IMPLEMENTED_1</vt:lpstr>
      <vt:lpstr>'x-603'!TABLE_DATE_IMPLEMENTED_1</vt:lpstr>
      <vt:lpstr>'x-604'!TABLE_DATE_IMPLEMENTED_1</vt:lpstr>
      <vt:lpstr>'x-605'!TABLE_DATE_IMPLEMENTED_1</vt:lpstr>
      <vt:lpstr>'x-606'!TABLE_DATE_IMPLEMENTED_1</vt:lpstr>
      <vt:lpstr>'x-607'!TABLE_DATE_IMPLEMENTED_1</vt:lpstr>
      <vt:lpstr>'x-608'!TABLE_DATE_IMPLEMENTED_1</vt:lpstr>
      <vt:lpstr>'x-609'!TABLE_DATE_IMPLEMENTED_1</vt:lpstr>
      <vt:lpstr>'x-610'!TABLE_DATE_IMPLEMENTED_1</vt:lpstr>
      <vt:lpstr>'x-611'!TABLE_DATE_IMPLEMENTED_1</vt:lpstr>
      <vt:lpstr>'x-701'!TABLE_DATE_IMPLEMENTED_1</vt:lpstr>
      <vt:lpstr>'x-702'!TABLE_DATE_IMPLEMENTED_1</vt:lpstr>
      <vt:lpstr>'x-703'!TABLE_DATE_IMPLEMENTED_1</vt:lpstr>
      <vt:lpstr>'x-704'!TABLE_DATE_IMPLEMENTED_1</vt:lpstr>
      <vt:lpstr>'x-705'!TABLE_DATE_IMPLEMENTED_1</vt:lpstr>
      <vt:lpstr>'x-706'!TABLE_DATE_IMPLEMENTED_1</vt:lpstr>
      <vt:lpstr>'x-707'!TABLE_DATE_IMPLEMENTED_1</vt:lpstr>
      <vt:lpstr>'x-708'!TABLE_DATE_IMPLEMENTED_1</vt:lpstr>
      <vt:lpstr>'x-709'!TABLE_DATE_IMPLEMENTED_1</vt:lpstr>
      <vt:lpstr>'x-710'!TABLE_DATE_IMPLEMENTED_1</vt:lpstr>
      <vt:lpstr>'x-711'!TABLE_DATE_IMPLEMENTED_1</vt:lpstr>
      <vt:lpstr>'x-712'!TABLE_DATE_IMPLEMENTED_1</vt:lpstr>
      <vt:lpstr>'x-713'!TABLE_DATE_IMPLEMENTED_1</vt:lpstr>
      <vt:lpstr>'x-714'!TABLE_DATE_IMPLEMENTED_1</vt:lpstr>
      <vt:lpstr>'x-715'!TABLE_DATE_IMPLEMENTED_1</vt:lpstr>
      <vt:lpstr>'x-716'!TABLE_DATE_IMPLEMENTED_1</vt:lpstr>
      <vt:lpstr>'x-717'!TABLE_DATE_IMPLEMENTED_1</vt:lpstr>
      <vt:lpstr>'x-718'!TABLE_DATE_IMPLEMENTED_1</vt:lpstr>
      <vt:lpstr>'x-719'!TABLE_DATE_IMPLEMENTED_1</vt:lpstr>
      <vt:lpstr>'x-720'!TABLE_DATE_IMPLEMENTED_1</vt:lpstr>
      <vt:lpstr>'x-721'!TABLE_DATE_IMPLEMENTED_1</vt:lpstr>
      <vt:lpstr>'x-722'!TABLE_DATE_IMPLEMENTED_1</vt:lpstr>
      <vt:lpstr>'x-723'!TABLE_DATE_IMPLEMENTED_1</vt:lpstr>
      <vt:lpstr>'x-724'!TABLE_DATE_IMPLEMENTED_1</vt:lpstr>
      <vt:lpstr>'x-725'!TABLE_DATE_IMPLEMENTED_1</vt:lpstr>
      <vt:lpstr>'x-726'!TABLE_DATE_IMPLEMENTED_1</vt:lpstr>
      <vt:lpstr>'x-727'!TABLE_DATE_IMPLEMENTED_1</vt:lpstr>
      <vt:lpstr>'x-728'!TABLE_DATE_IMPLEMENTED_1</vt:lpstr>
      <vt:lpstr>'x-729'!TABLE_DATE_IMPLEMENTED_1</vt:lpstr>
      <vt:lpstr>'x-730'!TABLE_DATE_IMPLEMENTED_1</vt:lpstr>
      <vt:lpstr>'x-801'!TABLE_DATE_IMPLEMENTED_1</vt:lpstr>
      <vt:lpstr>'x-802'!TABLE_DATE_IMPLEMENTED_1</vt:lpstr>
      <vt:lpstr>'x-803'!TABLE_DATE_IMPLEMENTED_1</vt:lpstr>
      <vt:lpstr>'x-804'!TABLE_DATE_IMPLEMENTED_1</vt:lpstr>
      <vt:lpstr>'x-805'!TABLE_DATE_IMPLEMENTED_1</vt:lpstr>
      <vt:lpstr>'x-template'!TABLE_DATE_IMPLEMENTED_1</vt:lpstr>
      <vt:lpstr>'x-101'!TABLE_DATE_ISSUED_1</vt:lpstr>
      <vt:lpstr>'x-202'!TABLE_DATE_ISSUED_1</vt:lpstr>
      <vt:lpstr>'x-203'!TABLE_DATE_ISSUED_1</vt:lpstr>
      <vt:lpstr>'x-204'!TABLE_DATE_ISSUED_1</vt:lpstr>
      <vt:lpstr>'x-205'!TABLE_DATE_ISSUED_1</vt:lpstr>
      <vt:lpstr>'x-206'!TABLE_DATE_ISSUED_1</vt:lpstr>
      <vt:lpstr>'x-207'!TABLE_DATE_ISSUED_1</vt:lpstr>
      <vt:lpstr>'x-208'!TABLE_DATE_ISSUED_1</vt:lpstr>
      <vt:lpstr>'x-209'!TABLE_DATE_ISSUED_1</vt:lpstr>
      <vt:lpstr>'x-210'!TABLE_DATE_ISSUED_1</vt:lpstr>
      <vt:lpstr>'x-211'!TABLE_DATE_ISSUED_1</vt:lpstr>
      <vt:lpstr>'x-212'!TABLE_DATE_ISSUED_1</vt:lpstr>
      <vt:lpstr>'x-213'!TABLE_DATE_ISSUED_1</vt:lpstr>
      <vt:lpstr>'x-214'!TABLE_DATE_ISSUED_1</vt:lpstr>
      <vt:lpstr>'x-215'!TABLE_DATE_ISSUED_1</vt:lpstr>
      <vt:lpstr>'x-216'!TABLE_DATE_ISSUED_1</vt:lpstr>
      <vt:lpstr>'x-217'!TABLE_DATE_ISSUED_1</vt:lpstr>
      <vt:lpstr>'x-218'!TABLE_DATE_ISSUED_1</vt:lpstr>
      <vt:lpstr>'x-219'!TABLE_DATE_ISSUED_1</vt:lpstr>
      <vt:lpstr>'x-220'!TABLE_DATE_ISSUED_1</vt:lpstr>
      <vt:lpstr>'x-221'!TABLE_DATE_ISSUED_1</vt:lpstr>
      <vt:lpstr>'x-222'!TABLE_DATE_ISSUED_1</vt:lpstr>
      <vt:lpstr>'x-224'!TABLE_DATE_ISSUED_1</vt:lpstr>
      <vt:lpstr>'x-225'!TABLE_DATE_ISSUED_1</vt:lpstr>
      <vt:lpstr>'x-226'!TABLE_DATE_ISSUED_1</vt:lpstr>
      <vt:lpstr>'x-231'!TABLE_DATE_ISSUED_1</vt:lpstr>
      <vt:lpstr>'x-232'!TABLE_DATE_ISSUED_1</vt:lpstr>
      <vt:lpstr>'x-233'!TABLE_DATE_ISSUED_1</vt:lpstr>
      <vt:lpstr>'x-234'!TABLE_DATE_ISSUED_1</vt:lpstr>
      <vt:lpstr>'x-235'!TABLE_DATE_ISSUED_1</vt:lpstr>
      <vt:lpstr>'x-236'!TABLE_DATE_ISSUED_1</vt:lpstr>
      <vt:lpstr>'x-237'!TABLE_DATE_ISSUED_1</vt:lpstr>
      <vt:lpstr>'x-238'!TABLE_DATE_ISSUED_1</vt:lpstr>
      <vt:lpstr>'x-239'!TABLE_DATE_ISSUED_1</vt:lpstr>
      <vt:lpstr>'x-240'!TABLE_DATE_ISSUED_1</vt:lpstr>
      <vt:lpstr>'x-301'!TABLE_DATE_ISSUED_1</vt:lpstr>
      <vt:lpstr>'x-302'!TABLE_DATE_ISSUED_1</vt:lpstr>
      <vt:lpstr>'x-303'!TABLE_DATE_ISSUED_1</vt:lpstr>
      <vt:lpstr>'x-304'!TABLE_DATE_ISSUED_1</vt:lpstr>
      <vt:lpstr>'x-305'!TABLE_DATE_ISSUED_1</vt:lpstr>
      <vt:lpstr>'x-306'!TABLE_DATE_ISSUED_1</vt:lpstr>
      <vt:lpstr>'x-307'!TABLE_DATE_ISSUED_1</vt:lpstr>
      <vt:lpstr>'x-308'!TABLE_DATE_ISSUED_1</vt:lpstr>
      <vt:lpstr>'x-309'!TABLE_DATE_ISSUED_1</vt:lpstr>
      <vt:lpstr>'x-310'!TABLE_DATE_ISSUED_1</vt:lpstr>
      <vt:lpstr>'x-311'!TABLE_DATE_ISSUED_1</vt:lpstr>
      <vt:lpstr>'x-312'!TABLE_DATE_ISSUED_1</vt:lpstr>
      <vt:lpstr>'x-313'!TABLE_DATE_ISSUED_1</vt:lpstr>
      <vt:lpstr>'x-314'!TABLE_DATE_ISSUED_1</vt:lpstr>
      <vt:lpstr>'x-315'!TABLE_DATE_ISSUED_1</vt:lpstr>
      <vt:lpstr>'x-316'!TABLE_DATE_ISSUED_1</vt:lpstr>
      <vt:lpstr>'x-317'!TABLE_DATE_ISSUED_1</vt:lpstr>
      <vt:lpstr>'x-318'!TABLE_DATE_ISSUED_1</vt:lpstr>
      <vt:lpstr>'x-319'!TABLE_DATE_ISSUED_1</vt:lpstr>
      <vt:lpstr>'x-320'!TABLE_DATE_ISSUED_1</vt:lpstr>
      <vt:lpstr>'x-321'!TABLE_DATE_ISSUED_1</vt:lpstr>
      <vt:lpstr>'x-322'!TABLE_DATE_ISSUED_1</vt:lpstr>
      <vt:lpstr>'x-323'!TABLE_DATE_ISSUED_1</vt:lpstr>
      <vt:lpstr>'x-324'!TABLE_DATE_ISSUED_1</vt:lpstr>
      <vt:lpstr>'x-401'!TABLE_DATE_ISSUED_1</vt:lpstr>
      <vt:lpstr>'x-402'!TABLE_DATE_ISSUED_1</vt:lpstr>
      <vt:lpstr>'x-403'!TABLE_DATE_ISSUED_1</vt:lpstr>
      <vt:lpstr>'x-404'!TABLE_DATE_ISSUED_1</vt:lpstr>
      <vt:lpstr>'x-405'!TABLE_DATE_ISSUED_1</vt:lpstr>
      <vt:lpstr>'x-406'!TABLE_DATE_ISSUED_1</vt:lpstr>
      <vt:lpstr>'x-407'!TABLE_DATE_ISSUED_1</vt:lpstr>
      <vt:lpstr>'x-408'!TABLE_DATE_ISSUED_1</vt:lpstr>
      <vt:lpstr>'x-409'!TABLE_DATE_ISSUED_1</vt:lpstr>
      <vt:lpstr>'x-410'!TABLE_DATE_ISSUED_1</vt:lpstr>
      <vt:lpstr>'x-411'!TABLE_DATE_ISSUED_1</vt:lpstr>
      <vt:lpstr>'x-412'!TABLE_DATE_ISSUED_1</vt:lpstr>
      <vt:lpstr>'x-413'!TABLE_DATE_ISSUED_1</vt:lpstr>
      <vt:lpstr>'x-414'!TABLE_DATE_ISSUED_1</vt:lpstr>
      <vt:lpstr>'x-415'!TABLE_DATE_ISSUED_1</vt:lpstr>
      <vt:lpstr>'x-416'!TABLE_DATE_ISSUED_1</vt:lpstr>
      <vt:lpstr>'x-501'!TABLE_DATE_ISSUED_1</vt:lpstr>
      <vt:lpstr>'x-502'!TABLE_DATE_ISSUED_1</vt:lpstr>
      <vt:lpstr>'x-503'!TABLE_DATE_ISSUED_1</vt:lpstr>
      <vt:lpstr>'x-504'!TABLE_DATE_ISSUED_1</vt:lpstr>
      <vt:lpstr>'x-505'!TABLE_DATE_ISSUED_1</vt:lpstr>
      <vt:lpstr>'x-601'!TABLE_DATE_ISSUED_1</vt:lpstr>
      <vt:lpstr>'x-602'!TABLE_DATE_ISSUED_1</vt:lpstr>
      <vt:lpstr>'x-603'!TABLE_DATE_ISSUED_1</vt:lpstr>
      <vt:lpstr>'x-604'!TABLE_DATE_ISSUED_1</vt:lpstr>
      <vt:lpstr>'x-605'!TABLE_DATE_ISSUED_1</vt:lpstr>
      <vt:lpstr>'x-606'!TABLE_DATE_ISSUED_1</vt:lpstr>
      <vt:lpstr>'x-607'!TABLE_DATE_ISSUED_1</vt:lpstr>
      <vt:lpstr>'x-608'!TABLE_DATE_ISSUED_1</vt:lpstr>
      <vt:lpstr>'x-609'!TABLE_DATE_ISSUED_1</vt:lpstr>
      <vt:lpstr>'x-610'!TABLE_DATE_ISSUED_1</vt:lpstr>
      <vt:lpstr>'x-611'!TABLE_DATE_ISSUED_1</vt:lpstr>
      <vt:lpstr>'x-701'!TABLE_DATE_ISSUED_1</vt:lpstr>
      <vt:lpstr>'x-702'!TABLE_DATE_ISSUED_1</vt:lpstr>
      <vt:lpstr>'x-703'!TABLE_DATE_ISSUED_1</vt:lpstr>
      <vt:lpstr>'x-704'!TABLE_DATE_ISSUED_1</vt:lpstr>
      <vt:lpstr>'x-705'!TABLE_DATE_ISSUED_1</vt:lpstr>
      <vt:lpstr>'x-706'!TABLE_DATE_ISSUED_1</vt:lpstr>
      <vt:lpstr>'x-707'!TABLE_DATE_ISSUED_1</vt:lpstr>
      <vt:lpstr>'x-708'!TABLE_DATE_ISSUED_1</vt:lpstr>
      <vt:lpstr>'x-709'!TABLE_DATE_ISSUED_1</vt:lpstr>
      <vt:lpstr>'x-710'!TABLE_DATE_ISSUED_1</vt:lpstr>
      <vt:lpstr>'x-711'!TABLE_DATE_ISSUED_1</vt:lpstr>
      <vt:lpstr>'x-712'!TABLE_DATE_ISSUED_1</vt:lpstr>
      <vt:lpstr>'x-713'!TABLE_DATE_ISSUED_1</vt:lpstr>
      <vt:lpstr>'x-714'!TABLE_DATE_ISSUED_1</vt:lpstr>
      <vt:lpstr>'x-715'!TABLE_DATE_ISSUED_1</vt:lpstr>
      <vt:lpstr>'x-716'!TABLE_DATE_ISSUED_1</vt:lpstr>
      <vt:lpstr>'x-717'!TABLE_DATE_ISSUED_1</vt:lpstr>
      <vt:lpstr>'x-718'!TABLE_DATE_ISSUED_1</vt:lpstr>
      <vt:lpstr>'x-719'!TABLE_DATE_ISSUED_1</vt:lpstr>
      <vt:lpstr>'x-720'!TABLE_DATE_ISSUED_1</vt:lpstr>
      <vt:lpstr>'x-721'!TABLE_DATE_ISSUED_1</vt:lpstr>
      <vt:lpstr>'x-722'!TABLE_DATE_ISSUED_1</vt:lpstr>
      <vt:lpstr>'x-723'!TABLE_DATE_ISSUED_1</vt:lpstr>
      <vt:lpstr>'x-724'!TABLE_DATE_ISSUED_1</vt:lpstr>
      <vt:lpstr>'x-725'!TABLE_DATE_ISSUED_1</vt:lpstr>
      <vt:lpstr>'x-726'!TABLE_DATE_ISSUED_1</vt:lpstr>
      <vt:lpstr>'x-727'!TABLE_DATE_ISSUED_1</vt:lpstr>
      <vt:lpstr>'x-728'!TABLE_DATE_ISSUED_1</vt:lpstr>
      <vt:lpstr>'x-729'!TABLE_DATE_ISSUED_1</vt:lpstr>
      <vt:lpstr>'x-730'!TABLE_DATE_ISSUED_1</vt:lpstr>
      <vt:lpstr>'x-801'!TABLE_DATE_ISSUED_1</vt:lpstr>
      <vt:lpstr>'x-802'!TABLE_DATE_ISSUED_1</vt:lpstr>
      <vt:lpstr>'x-803'!TABLE_DATE_ISSUED_1</vt:lpstr>
      <vt:lpstr>'x-804'!TABLE_DATE_ISSUED_1</vt:lpstr>
      <vt:lpstr>'x-805'!TABLE_DATE_ISSUED_1</vt:lpstr>
      <vt:lpstr>'x-template'!TABLE_DATE_ISSUED_1</vt:lpstr>
      <vt:lpstr>'x-101'!TABLE_DESCRIPTION_1</vt:lpstr>
      <vt:lpstr>'x-202'!TABLE_DESCRIPTION_1</vt:lpstr>
      <vt:lpstr>'x-203'!TABLE_DESCRIPTION_1</vt:lpstr>
      <vt:lpstr>'x-204'!TABLE_DESCRIPTION_1</vt:lpstr>
      <vt:lpstr>'x-205'!TABLE_DESCRIPTION_1</vt:lpstr>
      <vt:lpstr>'x-206'!TABLE_DESCRIPTION_1</vt:lpstr>
      <vt:lpstr>'x-207'!TABLE_DESCRIPTION_1</vt:lpstr>
      <vt:lpstr>'x-208'!TABLE_DESCRIPTION_1</vt:lpstr>
      <vt:lpstr>'x-209'!TABLE_DESCRIPTION_1</vt:lpstr>
      <vt:lpstr>'x-210'!TABLE_DESCRIPTION_1</vt:lpstr>
      <vt:lpstr>'x-211'!TABLE_DESCRIPTION_1</vt:lpstr>
      <vt:lpstr>'x-212'!TABLE_DESCRIPTION_1</vt:lpstr>
      <vt:lpstr>'x-213'!TABLE_DESCRIPTION_1</vt:lpstr>
      <vt:lpstr>'x-214'!TABLE_DESCRIPTION_1</vt:lpstr>
      <vt:lpstr>'x-215'!TABLE_DESCRIPTION_1</vt:lpstr>
      <vt:lpstr>'x-216'!TABLE_DESCRIPTION_1</vt:lpstr>
      <vt:lpstr>'x-217'!TABLE_DESCRIPTION_1</vt:lpstr>
      <vt:lpstr>'x-218'!TABLE_DESCRIPTION_1</vt:lpstr>
      <vt:lpstr>'x-219'!TABLE_DESCRIPTION_1</vt:lpstr>
      <vt:lpstr>'x-220'!TABLE_DESCRIPTION_1</vt:lpstr>
      <vt:lpstr>'x-221'!TABLE_DESCRIPTION_1</vt:lpstr>
      <vt:lpstr>'x-222'!TABLE_DESCRIPTION_1</vt:lpstr>
      <vt:lpstr>'x-224'!TABLE_DESCRIPTION_1</vt:lpstr>
      <vt:lpstr>'x-225'!TABLE_DESCRIPTION_1</vt:lpstr>
      <vt:lpstr>'x-226'!TABLE_DESCRIPTION_1</vt:lpstr>
      <vt:lpstr>'x-231'!TABLE_DESCRIPTION_1</vt:lpstr>
      <vt:lpstr>'x-232'!TABLE_DESCRIPTION_1</vt:lpstr>
      <vt:lpstr>'x-233'!TABLE_DESCRIPTION_1</vt:lpstr>
      <vt:lpstr>'x-234'!TABLE_DESCRIPTION_1</vt:lpstr>
      <vt:lpstr>'x-235'!TABLE_DESCRIPTION_1</vt:lpstr>
      <vt:lpstr>'x-236'!TABLE_DESCRIPTION_1</vt:lpstr>
      <vt:lpstr>'x-237'!TABLE_DESCRIPTION_1</vt:lpstr>
      <vt:lpstr>'x-238'!TABLE_DESCRIPTION_1</vt:lpstr>
      <vt:lpstr>'x-239'!TABLE_DESCRIPTION_1</vt:lpstr>
      <vt:lpstr>'x-240'!TABLE_DESCRIPTION_1</vt:lpstr>
      <vt:lpstr>'x-301'!TABLE_DESCRIPTION_1</vt:lpstr>
      <vt:lpstr>'x-302'!TABLE_DESCRIPTION_1</vt:lpstr>
      <vt:lpstr>'x-303'!TABLE_DESCRIPTION_1</vt:lpstr>
      <vt:lpstr>'x-304'!TABLE_DESCRIPTION_1</vt:lpstr>
      <vt:lpstr>'x-305'!TABLE_DESCRIPTION_1</vt:lpstr>
      <vt:lpstr>'x-306'!TABLE_DESCRIPTION_1</vt:lpstr>
      <vt:lpstr>'x-307'!TABLE_DESCRIPTION_1</vt:lpstr>
      <vt:lpstr>'x-308'!TABLE_DESCRIPTION_1</vt:lpstr>
      <vt:lpstr>'x-309'!TABLE_DESCRIPTION_1</vt:lpstr>
      <vt:lpstr>'x-310'!TABLE_DESCRIPTION_1</vt:lpstr>
      <vt:lpstr>'x-311'!TABLE_DESCRIPTION_1</vt:lpstr>
      <vt:lpstr>'x-312'!TABLE_DESCRIPTION_1</vt:lpstr>
      <vt:lpstr>'x-313'!TABLE_DESCRIPTION_1</vt:lpstr>
      <vt:lpstr>'x-314'!TABLE_DESCRIPTION_1</vt:lpstr>
      <vt:lpstr>'x-315'!TABLE_DESCRIPTION_1</vt:lpstr>
      <vt:lpstr>'x-316'!TABLE_DESCRIPTION_1</vt:lpstr>
      <vt:lpstr>'x-317'!TABLE_DESCRIPTION_1</vt:lpstr>
      <vt:lpstr>'x-318'!TABLE_DESCRIPTION_1</vt:lpstr>
      <vt:lpstr>'x-319'!TABLE_DESCRIPTION_1</vt:lpstr>
      <vt:lpstr>'x-320'!TABLE_DESCRIPTION_1</vt:lpstr>
      <vt:lpstr>'x-321'!TABLE_DESCRIPTION_1</vt:lpstr>
      <vt:lpstr>'x-322'!TABLE_DESCRIPTION_1</vt:lpstr>
      <vt:lpstr>'x-323'!TABLE_DESCRIPTION_1</vt:lpstr>
      <vt:lpstr>'x-324'!TABLE_DESCRIPTION_1</vt:lpstr>
      <vt:lpstr>'x-401'!TABLE_DESCRIPTION_1</vt:lpstr>
      <vt:lpstr>'x-402'!TABLE_DESCRIPTION_1</vt:lpstr>
      <vt:lpstr>'x-403'!TABLE_DESCRIPTION_1</vt:lpstr>
      <vt:lpstr>'x-404'!TABLE_DESCRIPTION_1</vt:lpstr>
      <vt:lpstr>'x-405'!TABLE_DESCRIPTION_1</vt:lpstr>
      <vt:lpstr>'x-406'!TABLE_DESCRIPTION_1</vt:lpstr>
      <vt:lpstr>'x-407'!TABLE_DESCRIPTION_1</vt:lpstr>
      <vt:lpstr>'x-408'!TABLE_DESCRIPTION_1</vt:lpstr>
      <vt:lpstr>'x-409'!TABLE_DESCRIPTION_1</vt:lpstr>
      <vt:lpstr>'x-410'!TABLE_DESCRIPTION_1</vt:lpstr>
      <vt:lpstr>'x-411'!TABLE_DESCRIPTION_1</vt:lpstr>
      <vt:lpstr>'x-412'!TABLE_DESCRIPTION_1</vt:lpstr>
      <vt:lpstr>'x-413'!TABLE_DESCRIPTION_1</vt:lpstr>
      <vt:lpstr>'x-414'!TABLE_DESCRIPTION_1</vt:lpstr>
      <vt:lpstr>'x-415'!TABLE_DESCRIPTION_1</vt:lpstr>
      <vt:lpstr>'x-416'!TABLE_DESCRIPTION_1</vt:lpstr>
      <vt:lpstr>'x-501'!TABLE_DESCRIPTION_1</vt:lpstr>
      <vt:lpstr>'x-502'!TABLE_DESCRIPTION_1</vt:lpstr>
      <vt:lpstr>'x-503'!TABLE_DESCRIPTION_1</vt:lpstr>
      <vt:lpstr>'x-504'!TABLE_DESCRIPTION_1</vt:lpstr>
      <vt:lpstr>'x-505'!TABLE_DESCRIPTION_1</vt:lpstr>
      <vt:lpstr>'x-601'!TABLE_DESCRIPTION_1</vt:lpstr>
      <vt:lpstr>'x-602'!TABLE_DESCRIPTION_1</vt:lpstr>
      <vt:lpstr>'x-603'!TABLE_DESCRIPTION_1</vt:lpstr>
      <vt:lpstr>'x-604'!TABLE_DESCRIPTION_1</vt:lpstr>
      <vt:lpstr>'x-605'!TABLE_DESCRIPTION_1</vt:lpstr>
      <vt:lpstr>'x-606'!TABLE_DESCRIPTION_1</vt:lpstr>
      <vt:lpstr>'x-607'!TABLE_DESCRIPTION_1</vt:lpstr>
      <vt:lpstr>'x-608'!TABLE_DESCRIPTION_1</vt:lpstr>
      <vt:lpstr>'x-609'!TABLE_DESCRIPTION_1</vt:lpstr>
      <vt:lpstr>'x-610'!TABLE_DESCRIPTION_1</vt:lpstr>
      <vt:lpstr>'x-611'!TABLE_DESCRIPTION_1</vt:lpstr>
      <vt:lpstr>'x-701'!TABLE_DESCRIPTION_1</vt:lpstr>
      <vt:lpstr>'x-702'!TABLE_DESCRIPTION_1</vt:lpstr>
      <vt:lpstr>'x-703'!TABLE_DESCRIPTION_1</vt:lpstr>
      <vt:lpstr>'x-704'!TABLE_DESCRIPTION_1</vt:lpstr>
      <vt:lpstr>'x-705'!TABLE_DESCRIPTION_1</vt:lpstr>
      <vt:lpstr>'x-706'!TABLE_DESCRIPTION_1</vt:lpstr>
      <vt:lpstr>'x-707'!TABLE_DESCRIPTION_1</vt:lpstr>
      <vt:lpstr>'x-708'!TABLE_DESCRIPTION_1</vt:lpstr>
      <vt:lpstr>'x-709'!TABLE_DESCRIPTION_1</vt:lpstr>
      <vt:lpstr>'x-710'!TABLE_DESCRIPTION_1</vt:lpstr>
      <vt:lpstr>'x-711'!TABLE_DESCRIPTION_1</vt:lpstr>
      <vt:lpstr>'x-712'!TABLE_DESCRIPTION_1</vt:lpstr>
      <vt:lpstr>'x-713'!TABLE_DESCRIPTION_1</vt:lpstr>
      <vt:lpstr>'x-714'!TABLE_DESCRIPTION_1</vt:lpstr>
      <vt:lpstr>'x-715'!TABLE_DESCRIPTION_1</vt:lpstr>
      <vt:lpstr>'x-716'!TABLE_DESCRIPTION_1</vt:lpstr>
      <vt:lpstr>'x-717'!TABLE_DESCRIPTION_1</vt:lpstr>
      <vt:lpstr>'x-718'!TABLE_DESCRIPTION_1</vt:lpstr>
      <vt:lpstr>'x-719'!TABLE_DESCRIPTION_1</vt:lpstr>
      <vt:lpstr>'x-720'!TABLE_DESCRIPTION_1</vt:lpstr>
      <vt:lpstr>'x-721'!TABLE_DESCRIPTION_1</vt:lpstr>
      <vt:lpstr>'x-722'!TABLE_DESCRIPTION_1</vt:lpstr>
      <vt:lpstr>'x-723'!TABLE_DESCRIPTION_1</vt:lpstr>
      <vt:lpstr>'x-724'!TABLE_DESCRIPTION_1</vt:lpstr>
      <vt:lpstr>'x-725'!TABLE_DESCRIPTION_1</vt:lpstr>
      <vt:lpstr>'x-726'!TABLE_DESCRIPTION_1</vt:lpstr>
      <vt:lpstr>'x-727'!TABLE_DESCRIPTION_1</vt:lpstr>
      <vt:lpstr>'x-728'!TABLE_DESCRIPTION_1</vt:lpstr>
      <vt:lpstr>'x-729'!TABLE_DESCRIPTION_1</vt:lpstr>
      <vt:lpstr>'x-730'!TABLE_DESCRIPTION_1</vt:lpstr>
      <vt:lpstr>'x-801'!TABLE_DESCRIPTION_1</vt:lpstr>
      <vt:lpstr>'x-802'!TABLE_DESCRIPTION_1</vt:lpstr>
      <vt:lpstr>'x-803'!TABLE_DESCRIPTION_1</vt:lpstr>
      <vt:lpstr>'x-804'!TABLE_DESCRIPTION_1</vt:lpstr>
      <vt:lpstr>'x-805'!TABLE_DESCRIPTION_1</vt:lpstr>
      <vt:lpstr>'x-template'!TABLE_DESCRIPTION_1</vt:lpstr>
      <vt:lpstr>'x-101'!TABLE_FACTOR_STATUS_1</vt:lpstr>
      <vt:lpstr>'x-202'!TABLE_FACTOR_STATUS_1</vt:lpstr>
      <vt:lpstr>'x-203'!TABLE_FACTOR_STATUS_1</vt:lpstr>
      <vt:lpstr>'x-204'!TABLE_FACTOR_STATUS_1</vt:lpstr>
      <vt:lpstr>'x-205'!TABLE_FACTOR_STATUS_1</vt:lpstr>
      <vt:lpstr>'x-206'!TABLE_FACTOR_STATUS_1</vt:lpstr>
      <vt:lpstr>'x-207'!TABLE_FACTOR_STATUS_1</vt:lpstr>
      <vt:lpstr>'x-208'!TABLE_FACTOR_STATUS_1</vt:lpstr>
      <vt:lpstr>'x-209'!TABLE_FACTOR_STATUS_1</vt:lpstr>
      <vt:lpstr>'x-210'!TABLE_FACTOR_STATUS_1</vt:lpstr>
      <vt:lpstr>'x-211'!TABLE_FACTOR_STATUS_1</vt:lpstr>
      <vt:lpstr>'x-212'!TABLE_FACTOR_STATUS_1</vt:lpstr>
      <vt:lpstr>'x-213'!TABLE_FACTOR_STATUS_1</vt:lpstr>
      <vt:lpstr>'x-214'!TABLE_FACTOR_STATUS_1</vt:lpstr>
      <vt:lpstr>'x-215'!TABLE_FACTOR_STATUS_1</vt:lpstr>
      <vt:lpstr>'x-216'!TABLE_FACTOR_STATUS_1</vt:lpstr>
      <vt:lpstr>'x-217'!TABLE_FACTOR_STATUS_1</vt:lpstr>
      <vt:lpstr>'x-218'!TABLE_FACTOR_STATUS_1</vt:lpstr>
      <vt:lpstr>'x-219'!TABLE_FACTOR_STATUS_1</vt:lpstr>
      <vt:lpstr>'x-220'!TABLE_FACTOR_STATUS_1</vt:lpstr>
      <vt:lpstr>'x-221'!TABLE_FACTOR_STATUS_1</vt:lpstr>
      <vt:lpstr>'x-222'!TABLE_FACTOR_STATUS_1</vt:lpstr>
      <vt:lpstr>'x-224'!TABLE_FACTOR_STATUS_1</vt:lpstr>
      <vt:lpstr>'x-225'!TABLE_FACTOR_STATUS_1</vt:lpstr>
      <vt:lpstr>'x-226'!TABLE_FACTOR_STATUS_1</vt:lpstr>
      <vt:lpstr>'x-231'!TABLE_FACTOR_STATUS_1</vt:lpstr>
      <vt:lpstr>'x-232'!TABLE_FACTOR_STATUS_1</vt:lpstr>
      <vt:lpstr>'x-233'!TABLE_FACTOR_STATUS_1</vt:lpstr>
      <vt:lpstr>'x-234'!TABLE_FACTOR_STATUS_1</vt:lpstr>
      <vt:lpstr>'x-235'!TABLE_FACTOR_STATUS_1</vt:lpstr>
      <vt:lpstr>'x-236'!TABLE_FACTOR_STATUS_1</vt:lpstr>
      <vt:lpstr>'x-237'!TABLE_FACTOR_STATUS_1</vt:lpstr>
      <vt:lpstr>'x-238'!TABLE_FACTOR_STATUS_1</vt:lpstr>
      <vt:lpstr>'x-239'!TABLE_FACTOR_STATUS_1</vt:lpstr>
      <vt:lpstr>'x-240'!TABLE_FACTOR_STATUS_1</vt:lpstr>
      <vt:lpstr>'x-301'!TABLE_FACTOR_STATUS_1</vt:lpstr>
      <vt:lpstr>'x-302'!TABLE_FACTOR_STATUS_1</vt:lpstr>
      <vt:lpstr>'x-303'!TABLE_FACTOR_STATUS_1</vt:lpstr>
      <vt:lpstr>'x-304'!TABLE_FACTOR_STATUS_1</vt:lpstr>
      <vt:lpstr>'x-305'!TABLE_FACTOR_STATUS_1</vt:lpstr>
      <vt:lpstr>'x-306'!TABLE_FACTOR_STATUS_1</vt:lpstr>
      <vt:lpstr>'x-307'!TABLE_FACTOR_STATUS_1</vt:lpstr>
      <vt:lpstr>'x-308'!TABLE_FACTOR_STATUS_1</vt:lpstr>
      <vt:lpstr>'x-309'!TABLE_FACTOR_STATUS_1</vt:lpstr>
      <vt:lpstr>'x-310'!TABLE_FACTOR_STATUS_1</vt:lpstr>
      <vt:lpstr>'x-311'!TABLE_FACTOR_STATUS_1</vt:lpstr>
      <vt:lpstr>'x-312'!TABLE_FACTOR_STATUS_1</vt:lpstr>
      <vt:lpstr>'x-313'!TABLE_FACTOR_STATUS_1</vt:lpstr>
      <vt:lpstr>'x-314'!TABLE_FACTOR_STATUS_1</vt:lpstr>
      <vt:lpstr>'x-315'!TABLE_FACTOR_STATUS_1</vt:lpstr>
      <vt:lpstr>'x-316'!TABLE_FACTOR_STATUS_1</vt:lpstr>
      <vt:lpstr>'x-317'!TABLE_FACTOR_STATUS_1</vt:lpstr>
      <vt:lpstr>'x-318'!TABLE_FACTOR_STATUS_1</vt:lpstr>
      <vt:lpstr>'x-319'!TABLE_FACTOR_STATUS_1</vt:lpstr>
      <vt:lpstr>'x-320'!TABLE_FACTOR_STATUS_1</vt:lpstr>
      <vt:lpstr>'x-321'!TABLE_FACTOR_STATUS_1</vt:lpstr>
      <vt:lpstr>'x-322'!TABLE_FACTOR_STATUS_1</vt:lpstr>
      <vt:lpstr>'x-323'!TABLE_FACTOR_STATUS_1</vt:lpstr>
      <vt:lpstr>'x-324'!TABLE_FACTOR_STATUS_1</vt:lpstr>
      <vt:lpstr>'x-401'!TABLE_FACTOR_STATUS_1</vt:lpstr>
      <vt:lpstr>'x-402'!TABLE_FACTOR_STATUS_1</vt:lpstr>
      <vt:lpstr>'x-403'!TABLE_FACTOR_STATUS_1</vt:lpstr>
      <vt:lpstr>'x-404'!TABLE_FACTOR_STATUS_1</vt:lpstr>
      <vt:lpstr>'x-405'!TABLE_FACTOR_STATUS_1</vt:lpstr>
      <vt:lpstr>'x-406'!TABLE_FACTOR_STATUS_1</vt:lpstr>
      <vt:lpstr>'x-407'!TABLE_FACTOR_STATUS_1</vt:lpstr>
      <vt:lpstr>'x-408'!TABLE_FACTOR_STATUS_1</vt:lpstr>
      <vt:lpstr>'x-409'!TABLE_FACTOR_STATUS_1</vt:lpstr>
      <vt:lpstr>'x-410'!TABLE_FACTOR_STATUS_1</vt:lpstr>
      <vt:lpstr>'x-411'!TABLE_FACTOR_STATUS_1</vt:lpstr>
      <vt:lpstr>'x-412'!TABLE_FACTOR_STATUS_1</vt:lpstr>
      <vt:lpstr>'x-413'!TABLE_FACTOR_STATUS_1</vt:lpstr>
      <vt:lpstr>'x-414'!TABLE_FACTOR_STATUS_1</vt:lpstr>
      <vt:lpstr>'x-415'!TABLE_FACTOR_STATUS_1</vt:lpstr>
      <vt:lpstr>'x-416'!TABLE_FACTOR_STATUS_1</vt:lpstr>
      <vt:lpstr>'x-501'!TABLE_FACTOR_STATUS_1</vt:lpstr>
      <vt:lpstr>'x-502'!TABLE_FACTOR_STATUS_1</vt:lpstr>
      <vt:lpstr>'x-503'!TABLE_FACTOR_STATUS_1</vt:lpstr>
      <vt:lpstr>'x-504'!TABLE_FACTOR_STATUS_1</vt:lpstr>
      <vt:lpstr>'x-505'!TABLE_FACTOR_STATUS_1</vt:lpstr>
      <vt:lpstr>'x-601'!TABLE_FACTOR_STATUS_1</vt:lpstr>
      <vt:lpstr>'x-602'!TABLE_FACTOR_STATUS_1</vt:lpstr>
      <vt:lpstr>'x-603'!TABLE_FACTOR_STATUS_1</vt:lpstr>
      <vt:lpstr>'x-604'!TABLE_FACTOR_STATUS_1</vt:lpstr>
      <vt:lpstr>'x-605'!TABLE_FACTOR_STATUS_1</vt:lpstr>
      <vt:lpstr>'x-606'!TABLE_FACTOR_STATUS_1</vt:lpstr>
      <vt:lpstr>'x-607'!TABLE_FACTOR_STATUS_1</vt:lpstr>
      <vt:lpstr>'x-608'!TABLE_FACTOR_STATUS_1</vt:lpstr>
      <vt:lpstr>'x-609'!TABLE_FACTOR_STATUS_1</vt:lpstr>
      <vt:lpstr>'x-610'!TABLE_FACTOR_STATUS_1</vt:lpstr>
      <vt:lpstr>'x-611'!TABLE_FACTOR_STATUS_1</vt:lpstr>
      <vt:lpstr>'x-701'!TABLE_FACTOR_STATUS_1</vt:lpstr>
      <vt:lpstr>'x-702'!TABLE_FACTOR_STATUS_1</vt:lpstr>
      <vt:lpstr>'x-703'!TABLE_FACTOR_STATUS_1</vt:lpstr>
      <vt:lpstr>'x-704'!TABLE_FACTOR_STATUS_1</vt:lpstr>
      <vt:lpstr>'x-705'!TABLE_FACTOR_STATUS_1</vt:lpstr>
      <vt:lpstr>'x-706'!TABLE_FACTOR_STATUS_1</vt:lpstr>
      <vt:lpstr>'x-707'!TABLE_FACTOR_STATUS_1</vt:lpstr>
      <vt:lpstr>'x-708'!TABLE_FACTOR_STATUS_1</vt:lpstr>
      <vt:lpstr>'x-709'!TABLE_FACTOR_STATUS_1</vt:lpstr>
      <vt:lpstr>'x-710'!TABLE_FACTOR_STATUS_1</vt:lpstr>
      <vt:lpstr>'x-711'!TABLE_FACTOR_STATUS_1</vt:lpstr>
      <vt:lpstr>'x-712'!TABLE_FACTOR_STATUS_1</vt:lpstr>
      <vt:lpstr>'x-713'!TABLE_FACTOR_STATUS_1</vt:lpstr>
      <vt:lpstr>'x-714'!TABLE_FACTOR_STATUS_1</vt:lpstr>
      <vt:lpstr>'x-715'!TABLE_FACTOR_STATUS_1</vt:lpstr>
      <vt:lpstr>'x-716'!TABLE_FACTOR_STATUS_1</vt:lpstr>
      <vt:lpstr>'x-717'!TABLE_FACTOR_STATUS_1</vt:lpstr>
      <vt:lpstr>'x-718'!TABLE_FACTOR_STATUS_1</vt:lpstr>
      <vt:lpstr>'x-719'!TABLE_FACTOR_STATUS_1</vt:lpstr>
      <vt:lpstr>'x-720'!TABLE_FACTOR_STATUS_1</vt:lpstr>
      <vt:lpstr>'x-721'!TABLE_FACTOR_STATUS_1</vt:lpstr>
      <vt:lpstr>'x-722'!TABLE_FACTOR_STATUS_1</vt:lpstr>
      <vt:lpstr>'x-723'!TABLE_FACTOR_STATUS_1</vt:lpstr>
      <vt:lpstr>'x-724'!TABLE_FACTOR_STATUS_1</vt:lpstr>
      <vt:lpstr>'x-725'!TABLE_FACTOR_STATUS_1</vt:lpstr>
      <vt:lpstr>'x-726'!TABLE_FACTOR_STATUS_1</vt:lpstr>
      <vt:lpstr>'x-727'!TABLE_FACTOR_STATUS_1</vt:lpstr>
      <vt:lpstr>'x-728'!TABLE_FACTOR_STATUS_1</vt:lpstr>
      <vt:lpstr>'x-729'!TABLE_FACTOR_STATUS_1</vt:lpstr>
      <vt:lpstr>'x-730'!TABLE_FACTOR_STATUS_1</vt:lpstr>
      <vt:lpstr>'x-801'!TABLE_FACTOR_STATUS_1</vt:lpstr>
      <vt:lpstr>'x-802'!TABLE_FACTOR_STATUS_1</vt:lpstr>
      <vt:lpstr>'x-803'!TABLE_FACTOR_STATUS_1</vt:lpstr>
      <vt:lpstr>'x-804'!TABLE_FACTOR_STATUS_1</vt:lpstr>
      <vt:lpstr>'x-805'!TABLE_FACTOR_STATUS_1</vt:lpstr>
      <vt:lpstr>'x-template'!TABLE_FACTOR_STATUS_1</vt:lpstr>
      <vt:lpstr>'x-101'!TABLE_FACTOR_TYPE_1</vt:lpstr>
      <vt:lpstr>'x-202'!TABLE_FACTOR_TYPE_1</vt:lpstr>
      <vt:lpstr>'x-203'!TABLE_FACTOR_TYPE_1</vt:lpstr>
      <vt:lpstr>'x-204'!TABLE_FACTOR_TYPE_1</vt:lpstr>
      <vt:lpstr>'x-205'!TABLE_FACTOR_TYPE_1</vt:lpstr>
      <vt:lpstr>'x-206'!TABLE_FACTOR_TYPE_1</vt:lpstr>
      <vt:lpstr>'x-207'!TABLE_FACTOR_TYPE_1</vt:lpstr>
      <vt:lpstr>'x-208'!TABLE_FACTOR_TYPE_1</vt:lpstr>
      <vt:lpstr>'x-209'!TABLE_FACTOR_TYPE_1</vt:lpstr>
      <vt:lpstr>'x-210'!TABLE_FACTOR_TYPE_1</vt:lpstr>
      <vt:lpstr>'x-211'!TABLE_FACTOR_TYPE_1</vt:lpstr>
      <vt:lpstr>'x-212'!TABLE_FACTOR_TYPE_1</vt:lpstr>
      <vt:lpstr>'x-213'!TABLE_FACTOR_TYPE_1</vt:lpstr>
      <vt:lpstr>'x-214'!TABLE_FACTOR_TYPE_1</vt:lpstr>
      <vt:lpstr>'x-215'!TABLE_FACTOR_TYPE_1</vt:lpstr>
      <vt:lpstr>'x-216'!TABLE_FACTOR_TYPE_1</vt:lpstr>
      <vt:lpstr>'x-217'!TABLE_FACTOR_TYPE_1</vt:lpstr>
      <vt:lpstr>'x-218'!TABLE_FACTOR_TYPE_1</vt:lpstr>
      <vt:lpstr>'x-219'!TABLE_FACTOR_TYPE_1</vt:lpstr>
      <vt:lpstr>'x-220'!TABLE_FACTOR_TYPE_1</vt:lpstr>
      <vt:lpstr>'x-221'!TABLE_FACTOR_TYPE_1</vt:lpstr>
      <vt:lpstr>'x-222'!TABLE_FACTOR_TYPE_1</vt:lpstr>
      <vt:lpstr>'x-224'!TABLE_FACTOR_TYPE_1</vt:lpstr>
      <vt:lpstr>'x-225'!TABLE_FACTOR_TYPE_1</vt:lpstr>
      <vt:lpstr>'x-226'!TABLE_FACTOR_TYPE_1</vt:lpstr>
      <vt:lpstr>'x-231'!TABLE_FACTOR_TYPE_1</vt:lpstr>
      <vt:lpstr>'x-232'!TABLE_FACTOR_TYPE_1</vt:lpstr>
      <vt:lpstr>'x-233'!TABLE_FACTOR_TYPE_1</vt:lpstr>
      <vt:lpstr>'x-234'!TABLE_FACTOR_TYPE_1</vt:lpstr>
      <vt:lpstr>'x-235'!TABLE_FACTOR_TYPE_1</vt:lpstr>
      <vt:lpstr>'x-236'!TABLE_FACTOR_TYPE_1</vt:lpstr>
      <vt:lpstr>'x-237'!TABLE_FACTOR_TYPE_1</vt:lpstr>
      <vt:lpstr>'x-238'!TABLE_FACTOR_TYPE_1</vt:lpstr>
      <vt:lpstr>'x-239'!TABLE_FACTOR_TYPE_1</vt:lpstr>
      <vt:lpstr>'x-240'!TABLE_FACTOR_TYPE_1</vt:lpstr>
      <vt:lpstr>'x-301'!TABLE_FACTOR_TYPE_1</vt:lpstr>
      <vt:lpstr>'x-302'!TABLE_FACTOR_TYPE_1</vt:lpstr>
      <vt:lpstr>'x-303'!TABLE_FACTOR_TYPE_1</vt:lpstr>
      <vt:lpstr>'x-304'!TABLE_FACTOR_TYPE_1</vt:lpstr>
      <vt:lpstr>'x-305'!TABLE_FACTOR_TYPE_1</vt:lpstr>
      <vt:lpstr>'x-306'!TABLE_FACTOR_TYPE_1</vt:lpstr>
      <vt:lpstr>'x-307'!TABLE_FACTOR_TYPE_1</vt:lpstr>
      <vt:lpstr>'x-308'!TABLE_FACTOR_TYPE_1</vt:lpstr>
      <vt:lpstr>'x-309'!TABLE_FACTOR_TYPE_1</vt:lpstr>
      <vt:lpstr>'x-310'!TABLE_FACTOR_TYPE_1</vt:lpstr>
      <vt:lpstr>'x-311'!TABLE_FACTOR_TYPE_1</vt:lpstr>
      <vt:lpstr>'x-312'!TABLE_FACTOR_TYPE_1</vt:lpstr>
      <vt:lpstr>'x-313'!TABLE_FACTOR_TYPE_1</vt:lpstr>
      <vt:lpstr>'x-314'!TABLE_FACTOR_TYPE_1</vt:lpstr>
      <vt:lpstr>'x-315'!TABLE_FACTOR_TYPE_1</vt:lpstr>
      <vt:lpstr>'x-316'!TABLE_FACTOR_TYPE_1</vt:lpstr>
      <vt:lpstr>'x-317'!TABLE_FACTOR_TYPE_1</vt:lpstr>
      <vt:lpstr>'x-318'!TABLE_FACTOR_TYPE_1</vt:lpstr>
      <vt:lpstr>'x-319'!TABLE_FACTOR_TYPE_1</vt:lpstr>
      <vt:lpstr>'x-320'!TABLE_FACTOR_TYPE_1</vt:lpstr>
      <vt:lpstr>'x-321'!TABLE_FACTOR_TYPE_1</vt:lpstr>
      <vt:lpstr>'x-322'!TABLE_FACTOR_TYPE_1</vt:lpstr>
      <vt:lpstr>'x-323'!TABLE_FACTOR_TYPE_1</vt:lpstr>
      <vt:lpstr>'x-324'!TABLE_FACTOR_TYPE_1</vt:lpstr>
      <vt:lpstr>'x-401'!TABLE_FACTOR_TYPE_1</vt:lpstr>
      <vt:lpstr>'x-402'!TABLE_FACTOR_TYPE_1</vt:lpstr>
      <vt:lpstr>'x-403'!TABLE_FACTOR_TYPE_1</vt:lpstr>
      <vt:lpstr>'x-404'!TABLE_FACTOR_TYPE_1</vt:lpstr>
      <vt:lpstr>'x-405'!TABLE_FACTOR_TYPE_1</vt:lpstr>
      <vt:lpstr>'x-406'!TABLE_FACTOR_TYPE_1</vt:lpstr>
      <vt:lpstr>'x-407'!TABLE_FACTOR_TYPE_1</vt:lpstr>
      <vt:lpstr>'x-408'!TABLE_FACTOR_TYPE_1</vt:lpstr>
      <vt:lpstr>'x-409'!TABLE_FACTOR_TYPE_1</vt:lpstr>
      <vt:lpstr>'x-410'!TABLE_FACTOR_TYPE_1</vt:lpstr>
      <vt:lpstr>'x-411'!TABLE_FACTOR_TYPE_1</vt:lpstr>
      <vt:lpstr>'x-412'!TABLE_FACTOR_TYPE_1</vt:lpstr>
      <vt:lpstr>'x-413'!TABLE_FACTOR_TYPE_1</vt:lpstr>
      <vt:lpstr>'x-414'!TABLE_FACTOR_TYPE_1</vt:lpstr>
      <vt:lpstr>'x-415'!TABLE_FACTOR_TYPE_1</vt:lpstr>
      <vt:lpstr>'x-416'!TABLE_FACTOR_TYPE_1</vt:lpstr>
      <vt:lpstr>'x-501'!TABLE_FACTOR_TYPE_1</vt:lpstr>
      <vt:lpstr>'x-502'!TABLE_FACTOR_TYPE_1</vt:lpstr>
      <vt:lpstr>'x-503'!TABLE_FACTOR_TYPE_1</vt:lpstr>
      <vt:lpstr>'x-504'!TABLE_FACTOR_TYPE_1</vt:lpstr>
      <vt:lpstr>'x-505'!TABLE_FACTOR_TYPE_1</vt:lpstr>
      <vt:lpstr>'x-601'!TABLE_FACTOR_TYPE_1</vt:lpstr>
      <vt:lpstr>'x-602'!TABLE_FACTOR_TYPE_1</vt:lpstr>
      <vt:lpstr>'x-603'!TABLE_FACTOR_TYPE_1</vt:lpstr>
      <vt:lpstr>'x-604'!TABLE_FACTOR_TYPE_1</vt:lpstr>
      <vt:lpstr>'x-605'!TABLE_FACTOR_TYPE_1</vt:lpstr>
      <vt:lpstr>'x-606'!TABLE_FACTOR_TYPE_1</vt:lpstr>
      <vt:lpstr>'x-607'!TABLE_FACTOR_TYPE_1</vt:lpstr>
      <vt:lpstr>'x-608'!TABLE_FACTOR_TYPE_1</vt:lpstr>
      <vt:lpstr>'x-609'!TABLE_FACTOR_TYPE_1</vt:lpstr>
      <vt:lpstr>'x-610'!TABLE_FACTOR_TYPE_1</vt:lpstr>
      <vt:lpstr>'x-611'!TABLE_FACTOR_TYPE_1</vt:lpstr>
      <vt:lpstr>'x-701'!TABLE_FACTOR_TYPE_1</vt:lpstr>
      <vt:lpstr>'x-702'!TABLE_FACTOR_TYPE_1</vt:lpstr>
      <vt:lpstr>'x-703'!TABLE_FACTOR_TYPE_1</vt:lpstr>
      <vt:lpstr>'x-704'!TABLE_FACTOR_TYPE_1</vt:lpstr>
      <vt:lpstr>'x-705'!TABLE_FACTOR_TYPE_1</vt:lpstr>
      <vt:lpstr>'x-706'!TABLE_FACTOR_TYPE_1</vt:lpstr>
      <vt:lpstr>'x-707'!TABLE_FACTOR_TYPE_1</vt:lpstr>
      <vt:lpstr>'x-708'!TABLE_FACTOR_TYPE_1</vt:lpstr>
      <vt:lpstr>'x-709'!TABLE_FACTOR_TYPE_1</vt:lpstr>
      <vt:lpstr>'x-710'!TABLE_FACTOR_TYPE_1</vt:lpstr>
      <vt:lpstr>'x-711'!TABLE_FACTOR_TYPE_1</vt:lpstr>
      <vt:lpstr>'x-712'!TABLE_FACTOR_TYPE_1</vt:lpstr>
      <vt:lpstr>'x-713'!TABLE_FACTOR_TYPE_1</vt:lpstr>
      <vt:lpstr>'x-714'!TABLE_FACTOR_TYPE_1</vt:lpstr>
      <vt:lpstr>'x-715'!TABLE_FACTOR_TYPE_1</vt:lpstr>
      <vt:lpstr>'x-716'!TABLE_FACTOR_TYPE_1</vt:lpstr>
      <vt:lpstr>'x-717'!TABLE_FACTOR_TYPE_1</vt:lpstr>
      <vt:lpstr>'x-718'!TABLE_FACTOR_TYPE_1</vt:lpstr>
      <vt:lpstr>'x-719'!TABLE_FACTOR_TYPE_1</vt:lpstr>
      <vt:lpstr>'x-720'!TABLE_FACTOR_TYPE_1</vt:lpstr>
      <vt:lpstr>'x-721'!TABLE_FACTOR_TYPE_1</vt:lpstr>
      <vt:lpstr>'x-722'!TABLE_FACTOR_TYPE_1</vt:lpstr>
      <vt:lpstr>'x-723'!TABLE_FACTOR_TYPE_1</vt:lpstr>
      <vt:lpstr>'x-724'!TABLE_FACTOR_TYPE_1</vt:lpstr>
      <vt:lpstr>'x-725'!TABLE_FACTOR_TYPE_1</vt:lpstr>
      <vt:lpstr>'x-726'!TABLE_FACTOR_TYPE_1</vt:lpstr>
      <vt:lpstr>'x-727'!TABLE_FACTOR_TYPE_1</vt:lpstr>
      <vt:lpstr>'x-728'!TABLE_FACTOR_TYPE_1</vt:lpstr>
      <vt:lpstr>'x-729'!TABLE_FACTOR_TYPE_1</vt:lpstr>
      <vt:lpstr>'x-730'!TABLE_FACTOR_TYPE_1</vt:lpstr>
      <vt:lpstr>'x-801'!TABLE_FACTOR_TYPE_1</vt:lpstr>
      <vt:lpstr>'x-802'!TABLE_FACTOR_TYPE_1</vt:lpstr>
      <vt:lpstr>'x-803'!TABLE_FACTOR_TYPE_1</vt:lpstr>
      <vt:lpstr>'x-804'!TABLE_FACTOR_TYPE_1</vt:lpstr>
      <vt:lpstr>'x-805'!TABLE_FACTOR_TYPE_1</vt:lpstr>
      <vt:lpstr>'x-template'!TABLE_FACTOR_TYPE_1</vt:lpstr>
      <vt:lpstr>'x-101'!TABLE_GENDER_1</vt:lpstr>
      <vt:lpstr>'x-202'!TABLE_GENDER_1</vt:lpstr>
      <vt:lpstr>'x-203'!TABLE_GENDER_1</vt:lpstr>
      <vt:lpstr>'x-204'!TABLE_GENDER_1</vt:lpstr>
      <vt:lpstr>'x-205'!TABLE_GENDER_1</vt:lpstr>
      <vt:lpstr>'x-206'!TABLE_GENDER_1</vt:lpstr>
      <vt:lpstr>'x-207'!TABLE_GENDER_1</vt:lpstr>
      <vt:lpstr>'x-208'!TABLE_GENDER_1</vt:lpstr>
      <vt:lpstr>'x-209'!TABLE_GENDER_1</vt:lpstr>
      <vt:lpstr>'x-210'!TABLE_GENDER_1</vt:lpstr>
      <vt:lpstr>'x-211'!TABLE_GENDER_1</vt:lpstr>
      <vt:lpstr>'x-212'!TABLE_GENDER_1</vt:lpstr>
      <vt:lpstr>'x-213'!TABLE_GENDER_1</vt:lpstr>
      <vt:lpstr>'x-214'!TABLE_GENDER_1</vt:lpstr>
      <vt:lpstr>'x-215'!TABLE_GENDER_1</vt:lpstr>
      <vt:lpstr>'x-216'!TABLE_GENDER_1</vt:lpstr>
      <vt:lpstr>'x-217'!TABLE_GENDER_1</vt:lpstr>
      <vt:lpstr>'x-218'!TABLE_GENDER_1</vt:lpstr>
      <vt:lpstr>'x-219'!TABLE_GENDER_1</vt:lpstr>
      <vt:lpstr>'x-220'!TABLE_GENDER_1</vt:lpstr>
      <vt:lpstr>'x-221'!TABLE_GENDER_1</vt:lpstr>
      <vt:lpstr>'x-222'!TABLE_GENDER_1</vt:lpstr>
      <vt:lpstr>'x-224'!TABLE_GENDER_1</vt:lpstr>
      <vt:lpstr>'x-225'!TABLE_GENDER_1</vt:lpstr>
      <vt:lpstr>'x-226'!TABLE_GENDER_1</vt:lpstr>
      <vt:lpstr>'x-231'!TABLE_GENDER_1</vt:lpstr>
      <vt:lpstr>'x-232'!TABLE_GENDER_1</vt:lpstr>
      <vt:lpstr>'x-233'!TABLE_GENDER_1</vt:lpstr>
      <vt:lpstr>'x-234'!TABLE_GENDER_1</vt:lpstr>
      <vt:lpstr>'x-235'!TABLE_GENDER_1</vt:lpstr>
      <vt:lpstr>'x-236'!TABLE_GENDER_1</vt:lpstr>
      <vt:lpstr>'x-237'!TABLE_GENDER_1</vt:lpstr>
      <vt:lpstr>'x-238'!TABLE_GENDER_1</vt:lpstr>
      <vt:lpstr>'x-239'!TABLE_GENDER_1</vt:lpstr>
      <vt:lpstr>'x-240'!TABLE_GENDER_1</vt:lpstr>
      <vt:lpstr>'x-301'!TABLE_GENDER_1</vt:lpstr>
      <vt:lpstr>'x-302'!TABLE_GENDER_1</vt:lpstr>
      <vt:lpstr>'x-303'!TABLE_GENDER_1</vt:lpstr>
      <vt:lpstr>'x-304'!TABLE_GENDER_1</vt:lpstr>
      <vt:lpstr>'x-305'!TABLE_GENDER_1</vt:lpstr>
      <vt:lpstr>'x-306'!TABLE_GENDER_1</vt:lpstr>
      <vt:lpstr>'x-307'!TABLE_GENDER_1</vt:lpstr>
      <vt:lpstr>'x-308'!TABLE_GENDER_1</vt:lpstr>
      <vt:lpstr>'x-309'!TABLE_GENDER_1</vt:lpstr>
      <vt:lpstr>'x-310'!TABLE_GENDER_1</vt:lpstr>
      <vt:lpstr>'x-311'!TABLE_GENDER_1</vt:lpstr>
      <vt:lpstr>'x-312'!TABLE_GENDER_1</vt:lpstr>
      <vt:lpstr>'x-313'!TABLE_GENDER_1</vt:lpstr>
      <vt:lpstr>'x-314'!TABLE_GENDER_1</vt:lpstr>
      <vt:lpstr>'x-315'!TABLE_GENDER_1</vt:lpstr>
      <vt:lpstr>'x-316'!TABLE_GENDER_1</vt:lpstr>
      <vt:lpstr>'x-317'!TABLE_GENDER_1</vt:lpstr>
      <vt:lpstr>'x-318'!TABLE_GENDER_1</vt:lpstr>
      <vt:lpstr>'x-319'!TABLE_GENDER_1</vt:lpstr>
      <vt:lpstr>'x-320'!TABLE_GENDER_1</vt:lpstr>
      <vt:lpstr>'x-321'!TABLE_GENDER_1</vt:lpstr>
      <vt:lpstr>'x-322'!TABLE_GENDER_1</vt:lpstr>
      <vt:lpstr>'x-323'!TABLE_GENDER_1</vt:lpstr>
      <vt:lpstr>'x-324'!TABLE_GENDER_1</vt:lpstr>
      <vt:lpstr>'x-401'!TABLE_GENDER_1</vt:lpstr>
      <vt:lpstr>'x-402'!TABLE_GENDER_1</vt:lpstr>
      <vt:lpstr>'x-403'!TABLE_GENDER_1</vt:lpstr>
      <vt:lpstr>'x-404'!TABLE_GENDER_1</vt:lpstr>
      <vt:lpstr>'x-405'!TABLE_GENDER_1</vt:lpstr>
      <vt:lpstr>'x-406'!TABLE_GENDER_1</vt:lpstr>
      <vt:lpstr>'x-407'!TABLE_GENDER_1</vt:lpstr>
      <vt:lpstr>'x-408'!TABLE_GENDER_1</vt:lpstr>
      <vt:lpstr>'x-409'!TABLE_GENDER_1</vt:lpstr>
      <vt:lpstr>'x-410'!TABLE_GENDER_1</vt:lpstr>
      <vt:lpstr>'x-411'!TABLE_GENDER_1</vt:lpstr>
      <vt:lpstr>'x-412'!TABLE_GENDER_1</vt:lpstr>
      <vt:lpstr>'x-413'!TABLE_GENDER_1</vt:lpstr>
      <vt:lpstr>'x-414'!TABLE_GENDER_1</vt:lpstr>
      <vt:lpstr>'x-415'!TABLE_GENDER_1</vt:lpstr>
      <vt:lpstr>'x-416'!TABLE_GENDER_1</vt:lpstr>
      <vt:lpstr>'x-501'!TABLE_GENDER_1</vt:lpstr>
      <vt:lpstr>'x-502'!TABLE_GENDER_1</vt:lpstr>
      <vt:lpstr>'x-503'!TABLE_GENDER_1</vt:lpstr>
      <vt:lpstr>'x-504'!TABLE_GENDER_1</vt:lpstr>
      <vt:lpstr>'x-505'!TABLE_GENDER_1</vt:lpstr>
      <vt:lpstr>'x-601'!TABLE_GENDER_1</vt:lpstr>
      <vt:lpstr>'x-602'!TABLE_GENDER_1</vt:lpstr>
      <vt:lpstr>'x-603'!TABLE_GENDER_1</vt:lpstr>
      <vt:lpstr>'x-604'!TABLE_GENDER_1</vt:lpstr>
      <vt:lpstr>'x-605'!TABLE_GENDER_1</vt:lpstr>
      <vt:lpstr>'x-606'!TABLE_GENDER_1</vt:lpstr>
      <vt:lpstr>'x-607'!TABLE_GENDER_1</vt:lpstr>
      <vt:lpstr>'x-608'!TABLE_GENDER_1</vt:lpstr>
      <vt:lpstr>'x-609'!TABLE_GENDER_1</vt:lpstr>
      <vt:lpstr>'x-610'!TABLE_GENDER_1</vt:lpstr>
      <vt:lpstr>'x-611'!TABLE_GENDER_1</vt:lpstr>
      <vt:lpstr>'x-701'!TABLE_GENDER_1</vt:lpstr>
      <vt:lpstr>'x-702'!TABLE_GENDER_1</vt:lpstr>
      <vt:lpstr>'x-703'!TABLE_GENDER_1</vt:lpstr>
      <vt:lpstr>'x-704'!TABLE_GENDER_1</vt:lpstr>
      <vt:lpstr>'x-705'!TABLE_GENDER_1</vt:lpstr>
      <vt:lpstr>'x-706'!TABLE_GENDER_1</vt:lpstr>
      <vt:lpstr>'x-707'!TABLE_GENDER_1</vt:lpstr>
      <vt:lpstr>'x-708'!TABLE_GENDER_1</vt:lpstr>
      <vt:lpstr>'x-709'!TABLE_GENDER_1</vt:lpstr>
      <vt:lpstr>'x-710'!TABLE_GENDER_1</vt:lpstr>
      <vt:lpstr>'x-711'!TABLE_GENDER_1</vt:lpstr>
      <vt:lpstr>'x-712'!TABLE_GENDER_1</vt:lpstr>
      <vt:lpstr>'x-713'!TABLE_GENDER_1</vt:lpstr>
      <vt:lpstr>'x-714'!TABLE_GENDER_1</vt:lpstr>
      <vt:lpstr>'x-715'!TABLE_GENDER_1</vt:lpstr>
      <vt:lpstr>'x-716'!TABLE_GENDER_1</vt:lpstr>
      <vt:lpstr>'x-717'!TABLE_GENDER_1</vt:lpstr>
      <vt:lpstr>'x-718'!TABLE_GENDER_1</vt:lpstr>
      <vt:lpstr>'x-719'!TABLE_GENDER_1</vt:lpstr>
      <vt:lpstr>'x-720'!TABLE_GENDER_1</vt:lpstr>
      <vt:lpstr>'x-721'!TABLE_GENDER_1</vt:lpstr>
      <vt:lpstr>'x-722'!TABLE_GENDER_1</vt:lpstr>
      <vt:lpstr>'x-723'!TABLE_GENDER_1</vt:lpstr>
      <vt:lpstr>'x-724'!TABLE_GENDER_1</vt:lpstr>
      <vt:lpstr>'x-725'!TABLE_GENDER_1</vt:lpstr>
      <vt:lpstr>'x-726'!TABLE_GENDER_1</vt:lpstr>
      <vt:lpstr>'x-727'!TABLE_GENDER_1</vt:lpstr>
      <vt:lpstr>'x-728'!TABLE_GENDER_1</vt:lpstr>
      <vt:lpstr>'x-729'!TABLE_GENDER_1</vt:lpstr>
      <vt:lpstr>'x-730'!TABLE_GENDER_1</vt:lpstr>
      <vt:lpstr>'x-801'!TABLE_GENDER_1</vt:lpstr>
      <vt:lpstr>'x-802'!TABLE_GENDER_1</vt:lpstr>
      <vt:lpstr>'x-803'!TABLE_GENDER_1</vt:lpstr>
      <vt:lpstr>'x-804'!TABLE_GENDER_1</vt:lpstr>
      <vt:lpstr>'x-805'!TABLE_GENDER_1</vt:lpstr>
      <vt:lpstr>'x-template'!TABLE_GENDER_1</vt:lpstr>
      <vt:lpstr>'x-101'!TABLE_INFO_1</vt:lpstr>
      <vt:lpstr>'x-202'!TABLE_INFO_1</vt:lpstr>
      <vt:lpstr>'x-203'!TABLE_INFO_1</vt:lpstr>
      <vt:lpstr>'x-204'!TABLE_INFO_1</vt:lpstr>
      <vt:lpstr>'x-205'!TABLE_INFO_1</vt:lpstr>
      <vt:lpstr>'x-206'!TABLE_INFO_1</vt:lpstr>
      <vt:lpstr>'x-207'!TABLE_INFO_1</vt:lpstr>
      <vt:lpstr>'x-208'!TABLE_INFO_1</vt:lpstr>
      <vt:lpstr>'x-209'!TABLE_INFO_1</vt:lpstr>
      <vt:lpstr>'x-210'!TABLE_INFO_1</vt:lpstr>
      <vt:lpstr>'x-211'!TABLE_INFO_1</vt:lpstr>
      <vt:lpstr>'x-212'!TABLE_INFO_1</vt:lpstr>
      <vt:lpstr>'x-213'!TABLE_INFO_1</vt:lpstr>
      <vt:lpstr>'x-214'!TABLE_INFO_1</vt:lpstr>
      <vt:lpstr>'x-215'!TABLE_INFO_1</vt:lpstr>
      <vt:lpstr>'x-216'!TABLE_INFO_1</vt:lpstr>
      <vt:lpstr>'x-217'!TABLE_INFO_1</vt:lpstr>
      <vt:lpstr>'x-218'!TABLE_INFO_1</vt:lpstr>
      <vt:lpstr>'x-219'!TABLE_INFO_1</vt:lpstr>
      <vt:lpstr>'x-220'!TABLE_INFO_1</vt:lpstr>
      <vt:lpstr>'x-221'!TABLE_INFO_1</vt:lpstr>
      <vt:lpstr>'x-222'!TABLE_INFO_1</vt:lpstr>
      <vt:lpstr>'x-224'!TABLE_INFO_1</vt:lpstr>
      <vt:lpstr>'x-225'!TABLE_INFO_1</vt:lpstr>
      <vt:lpstr>'x-226'!TABLE_INFO_1</vt:lpstr>
      <vt:lpstr>'x-231'!TABLE_INFO_1</vt:lpstr>
      <vt:lpstr>'x-232'!TABLE_INFO_1</vt:lpstr>
      <vt:lpstr>'x-233'!TABLE_INFO_1</vt:lpstr>
      <vt:lpstr>'x-234'!TABLE_INFO_1</vt:lpstr>
      <vt:lpstr>'x-235'!TABLE_INFO_1</vt:lpstr>
      <vt:lpstr>'x-236'!TABLE_INFO_1</vt:lpstr>
      <vt:lpstr>'x-237'!TABLE_INFO_1</vt:lpstr>
      <vt:lpstr>'x-238'!TABLE_INFO_1</vt:lpstr>
      <vt:lpstr>'x-239'!TABLE_INFO_1</vt:lpstr>
      <vt:lpstr>'x-240'!TABLE_INFO_1</vt:lpstr>
      <vt:lpstr>'x-301'!TABLE_INFO_1</vt:lpstr>
      <vt:lpstr>'x-302'!TABLE_INFO_1</vt:lpstr>
      <vt:lpstr>'x-303'!TABLE_INFO_1</vt:lpstr>
      <vt:lpstr>'x-304'!TABLE_INFO_1</vt:lpstr>
      <vt:lpstr>'x-305'!TABLE_INFO_1</vt:lpstr>
      <vt:lpstr>'x-306'!TABLE_INFO_1</vt:lpstr>
      <vt:lpstr>'x-307'!TABLE_INFO_1</vt:lpstr>
      <vt:lpstr>'x-308'!TABLE_INFO_1</vt:lpstr>
      <vt:lpstr>'x-309'!TABLE_INFO_1</vt:lpstr>
      <vt:lpstr>'x-310'!TABLE_INFO_1</vt:lpstr>
      <vt:lpstr>'x-311'!TABLE_INFO_1</vt:lpstr>
      <vt:lpstr>'x-312'!TABLE_INFO_1</vt:lpstr>
      <vt:lpstr>'x-313'!TABLE_INFO_1</vt:lpstr>
      <vt:lpstr>'x-314'!TABLE_INFO_1</vt:lpstr>
      <vt:lpstr>'x-315'!TABLE_INFO_1</vt:lpstr>
      <vt:lpstr>'x-316'!TABLE_INFO_1</vt:lpstr>
      <vt:lpstr>'x-317'!TABLE_INFO_1</vt:lpstr>
      <vt:lpstr>'x-318'!TABLE_INFO_1</vt:lpstr>
      <vt:lpstr>'x-319'!TABLE_INFO_1</vt:lpstr>
      <vt:lpstr>'x-320'!TABLE_INFO_1</vt:lpstr>
      <vt:lpstr>'x-321'!TABLE_INFO_1</vt:lpstr>
      <vt:lpstr>'x-322'!TABLE_INFO_1</vt:lpstr>
      <vt:lpstr>'x-323'!TABLE_INFO_1</vt:lpstr>
      <vt:lpstr>'x-324'!TABLE_INFO_1</vt:lpstr>
      <vt:lpstr>'x-401'!TABLE_INFO_1</vt:lpstr>
      <vt:lpstr>'x-402'!TABLE_INFO_1</vt:lpstr>
      <vt:lpstr>'x-403'!TABLE_INFO_1</vt:lpstr>
      <vt:lpstr>'x-404'!TABLE_INFO_1</vt:lpstr>
      <vt:lpstr>'x-405'!TABLE_INFO_1</vt:lpstr>
      <vt:lpstr>'x-406'!TABLE_INFO_1</vt:lpstr>
      <vt:lpstr>'x-407'!TABLE_INFO_1</vt:lpstr>
      <vt:lpstr>'x-408'!TABLE_INFO_1</vt:lpstr>
      <vt:lpstr>'x-409'!TABLE_INFO_1</vt:lpstr>
      <vt:lpstr>'x-410'!TABLE_INFO_1</vt:lpstr>
      <vt:lpstr>'x-411'!TABLE_INFO_1</vt:lpstr>
      <vt:lpstr>'x-412'!TABLE_INFO_1</vt:lpstr>
      <vt:lpstr>'x-413'!TABLE_INFO_1</vt:lpstr>
      <vt:lpstr>'x-414'!TABLE_INFO_1</vt:lpstr>
      <vt:lpstr>'x-415'!TABLE_INFO_1</vt:lpstr>
      <vt:lpstr>'x-416'!TABLE_INFO_1</vt:lpstr>
      <vt:lpstr>'x-501'!TABLE_INFO_1</vt:lpstr>
      <vt:lpstr>'x-502'!TABLE_INFO_1</vt:lpstr>
      <vt:lpstr>'x-503'!TABLE_INFO_1</vt:lpstr>
      <vt:lpstr>'x-504'!TABLE_INFO_1</vt:lpstr>
      <vt:lpstr>'x-505'!TABLE_INFO_1</vt:lpstr>
      <vt:lpstr>'x-601'!TABLE_INFO_1</vt:lpstr>
      <vt:lpstr>'x-602'!TABLE_INFO_1</vt:lpstr>
      <vt:lpstr>'x-603'!TABLE_INFO_1</vt:lpstr>
      <vt:lpstr>'x-604'!TABLE_INFO_1</vt:lpstr>
      <vt:lpstr>'x-605'!TABLE_INFO_1</vt:lpstr>
      <vt:lpstr>'x-606'!TABLE_INFO_1</vt:lpstr>
      <vt:lpstr>'x-607'!TABLE_INFO_1</vt:lpstr>
      <vt:lpstr>'x-608'!TABLE_INFO_1</vt:lpstr>
      <vt:lpstr>'x-609'!TABLE_INFO_1</vt:lpstr>
      <vt:lpstr>'x-610'!TABLE_INFO_1</vt:lpstr>
      <vt:lpstr>'x-611'!TABLE_INFO_1</vt:lpstr>
      <vt:lpstr>'x-701'!TABLE_INFO_1</vt:lpstr>
      <vt:lpstr>'x-702'!TABLE_INFO_1</vt:lpstr>
      <vt:lpstr>'x-703'!TABLE_INFO_1</vt:lpstr>
      <vt:lpstr>'x-704'!TABLE_INFO_1</vt:lpstr>
      <vt:lpstr>'x-705'!TABLE_INFO_1</vt:lpstr>
      <vt:lpstr>'x-706'!TABLE_INFO_1</vt:lpstr>
      <vt:lpstr>'x-707'!TABLE_INFO_1</vt:lpstr>
      <vt:lpstr>'x-708'!TABLE_INFO_1</vt:lpstr>
      <vt:lpstr>'x-709'!TABLE_INFO_1</vt:lpstr>
      <vt:lpstr>'x-710'!TABLE_INFO_1</vt:lpstr>
      <vt:lpstr>'x-711'!TABLE_INFO_1</vt:lpstr>
      <vt:lpstr>'x-712'!TABLE_INFO_1</vt:lpstr>
      <vt:lpstr>'x-713'!TABLE_INFO_1</vt:lpstr>
      <vt:lpstr>'x-714'!TABLE_INFO_1</vt:lpstr>
      <vt:lpstr>'x-715'!TABLE_INFO_1</vt:lpstr>
      <vt:lpstr>'x-716'!TABLE_INFO_1</vt:lpstr>
      <vt:lpstr>'x-717'!TABLE_INFO_1</vt:lpstr>
      <vt:lpstr>'x-718'!TABLE_INFO_1</vt:lpstr>
      <vt:lpstr>'x-719'!TABLE_INFO_1</vt:lpstr>
      <vt:lpstr>'x-720'!TABLE_INFO_1</vt:lpstr>
      <vt:lpstr>'x-721'!TABLE_INFO_1</vt:lpstr>
      <vt:lpstr>'x-722'!TABLE_INFO_1</vt:lpstr>
      <vt:lpstr>'x-723'!TABLE_INFO_1</vt:lpstr>
      <vt:lpstr>'x-724'!TABLE_INFO_1</vt:lpstr>
      <vt:lpstr>'x-725'!TABLE_INFO_1</vt:lpstr>
      <vt:lpstr>'x-726'!TABLE_INFO_1</vt:lpstr>
      <vt:lpstr>'x-727'!TABLE_INFO_1</vt:lpstr>
      <vt:lpstr>'x-728'!TABLE_INFO_1</vt:lpstr>
      <vt:lpstr>'x-729'!TABLE_INFO_1</vt:lpstr>
      <vt:lpstr>'x-730'!TABLE_INFO_1</vt:lpstr>
      <vt:lpstr>'x-801'!TABLE_INFO_1</vt:lpstr>
      <vt:lpstr>'x-802'!TABLE_INFO_1</vt:lpstr>
      <vt:lpstr>'x-803'!TABLE_INFO_1</vt:lpstr>
      <vt:lpstr>'x-804'!TABLE_INFO_1</vt:lpstr>
      <vt:lpstr>'x-805'!TABLE_INFO_1</vt:lpstr>
      <vt:lpstr>'x-template'!TABLE_INFO_1</vt:lpstr>
      <vt:lpstr>'x-101'!TABLE_REFERENCE_1</vt:lpstr>
      <vt:lpstr>'x-202'!TABLE_REFERENCE_1</vt:lpstr>
      <vt:lpstr>'x-203'!TABLE_REFERENCE_1</vt:lpstr>
      <vt:lpstr>'x-204'!TABLE_REFERENCE_1</vt:lpstr>
      <vt:lpstr>'x-205'!TABLE_REFERENCE_1</vt:lpstr>
      <vt:lpstr>'x-206'!TABLE_REFERENCE_1</vt:lpstr>
      <vt:lpstr>'x-207'!TABLE_REFERENCE_1</vt:lpstr>
      <vt:lpstr>'x-208'!TABLE_REFERENCE_1</vt:lpstr>
      <vt:lpstr>'x-209'!TABLE_REFERENCE_1</vt:lpstr>
      <vt:lpstr>'x-210'!TABLE_REFERENCE_1</vt:lpstr>
      <vt:lpstr>'x-211'!TABLE_REFERENCE_1</vt:lpstr>
      <vt:lpstr>'x-212'!TABLE_REFERENCE_1</vt:lpstr>
      <vt:lpstr>'x-213'!TABLE_REFERENCE_1</vt:lpstr>
      <vt:lpstr>'x-214'!TABLE_REFERENCE_1</vt:lpstr>
      <vt:lpstr>'x-215'!TABLE_REFERENCE_1</vt:lpstr>
      <vt:lpstr>'x-216'!TABLE_REFERENCE_1</vt:lpstr>
      <vt:lpstr>'x-217'!TABLE_REFERENCE_1</vt:lpstr>
      <vt:lpstr>'x-218'!TABLE_REFERENCE_1</vt:lpstr>
      <vt:lpstr>'x-219'!TABLE_REFERENCE_1</vt:lpstr>
      <vt:lpstr>'x-220'!TABLE_REFERENCE_1</vt:lpstr>
      <vt:lpstr>'x-221'!TABLE_REFERENCE_1</vt:lpstr>
      <vt:lpstr>'x-222'!TABLE_REFERENCE_1</vt:lpstr>
      <vt:lpstr>'x-224'!TABLE_REFERENCE_1</vt:lpstr>
      <vt:lpstr>'x-225'!TABLE_REFERENCE_1</vt:lpstr>
      <vt:lpstr>'x-226'!TABLE_REFERENCE_1</vt:lpstr>
      <vt:lpstr>'x-231'!TABLE_REFERENCE_1</vt:lpstr>
      <vt:lpstr>'x-232'!TABLE_REFERENCE_1</vt:lpstr>
      <vt:lpstr>'x-233'!TABLE_REFERENCE_1</vt:lpstr>
      <vt:lpstr>'x-234'!TABLE_REFERENCE_1</vt:lpstr>
      <vt:lpstr>'x-235'!TABLE_REFERENCE_1</vt:lpstr>
      <vt:lpstr>'x-236'!TABLE_REFERENCE_1</vt:lpstr>
      <vt:lpstr>'x-237'!TABLE_REFERENCE_1</vt:lpstr>
      <vt:lpstr>'x-238'!TABLE_REFERENCE_1</vt:lpstr>
      <vt:lpstr>'x-239'!TABLE_REFERENCE_1</vt:lpstr>
      <vt:lpstr>'x-240'!TABLE_REFERENCE_1</vt:lpstr>
      <vt:lpstr>'x-301'!TABLE_REFERENCE_1</vt:lpstr>
      <vt:lpstr>'x-302'!TABLE_REFERENCE_1</vt:lpstr>
      <vt:lpstr>'x-303'!TABLE_REFERENCE_1</vt:lpstr>
      <vt:lpstr>'x-304'!TABLE_REFERENCE_1</vt:lpstr>
      <vt:lpstr>'x-305'!TABLE_REFERENCE_1</vt:lpstr>
      <vt:lpstr>'x-306'!TABLE_REFERENCE_1</vt:lpstr>
      <vt:lpstr>'x-307'!TABLE_REFERENCE_1</vt:lpstr>
      <vt:lpstr>'x-308'!TABLE_REFERENCE_1</vt:lpstr>
      <vt:lpstr>'x-309'!TABLE_REFERENCE_1</vt:lpstr>
      <vt:lpstr>'x-310'!TABLE_REFERENCE_1</vt:lpstr>
      <vt:lpstr>'x-311'!TABLE_REFERENCE_1</vt:lpstr>
      <vt:lpstr>'x-312'!TABLE_REFERENCE_1</vt:lpstr>
      <vt:lpstr>'x-313'!TABLE_REFERENCE_1</vt:lpstr>
      <vt:lpstr>'x-314'!TABLE_REFERENCE_1</vt:lpstr>
      <vt:lpstr>'x-315'!TABLE_REFERENCE_1</vt:lpstr>
      <vt:lpstr>'x-316'!TABLE_REFERENCE_1</vt:lpstr>
      <vt:lpstr>'x-317'!TABLE_REFERENCE_1</vt:lpstr>
      <vt:lpstr>'x-318'!TABLE_REFERENCE_1</vt:lpstr>
      <vt:lpstr>'x-319'!TABLE_REFERENCE_1</vt:lpstr>
      <vt:lpstr>'x-320'!TABLE_REFERENCE_1</vt:lpstr>
      <vt:lpstr>'x-321'!TABLE_REFERENCE_1</vt:lpstr>
      <vt:lpstr>'x-322'!TABLE_REFERENCE_1</vt:lpstr>
      <vt:lpstr>'x-323'!TABLE_REFERENCE_1</vt:lpstr>
      <vt:lpstr>'x-324'!TABLE_REFERENCE_1</vt:lpstr>
      <vt:lpstr>'x-401'!TABLE_REFERENCE_1</vt:lpstr>
      <vt:lpstr>'x-402'!TABLE_REFERENCE_1</vt:lpstr>
      <vt:lpstr>'x-403'!TABLE_REFERENCE_1</vt:lpstr>
      <vt:lpstr>'x-404'!TABLE_REFERENCE_1</vt:lpstr>
      <vt:lpstr>'x-405'!TABLE_REFERENCE_1</vt:lpstr>
      <vt:lpstr>'x-406'!TABLE_REFERENCE_1</vt:lpstr>
      <vt:lpstr>'x-407'!TABLE_REFERENCE_1</vt:lpstr>
      <vt:lpstr>'x-408'!TABLE_REFERENCE_1</vt:lpstr>
      <vt:lpstr>'x-409'!TABLE_REFERENCE_1</vt:lpstr>
      <vt:lpstr>'x-410'!TABLE_REFERENCE_1</vt:lpstr>
      <vt:lpstr>'x-411'!TABLE_REFERENCE_1</vt:lpstr>
      <vt:lpstr>'x-412'!TABLE_REFERENCE_1</vt:lpstr>
      <vt:lpstr>'x-413'!TABLE_REFERENCE_1</vt:lpstr>
      <vt:lpstr>'x-414'!TABLE_REFERENCE_1</vt:lpstr>
      <vt:lpstr>'x-415'!TABLE_REFERENCE_1</vt:lpstr>
      <vt:lpstr>'x-416'!TABLE_REFERENCE_1</vt:lpstr>
      <vt:lpstr>'x-501'!TABLE_REFERENCE_1</vt:lpstr>
      <vt:lpstr>'x-502'!TABLE_REFERENCE_1</vt:lpstr>
      <vt:lpstr>'x-503'!TABLE_REFERENCE_1</vt:lpstr>
      <vt:lpstr>'x-504'!TABLE_REFERENCE_1</vt:lpstr>
      <vt:lpstr>'x-505'!TABLE_REFERENCE_1</vt:lpstr>
      <vt:lpstr>'x-601'!TABLE_REFERENCE_1</vt:lpstr>
      <vt:lpstr>'x-602'!TABLE_REFERENCE_1</vt:lpstr>
      <vt:lpstr>'x-603'!TABLE_REFERENCE_1</vt:lpstr>
      <vt:lpstr>'x-604'!TABLE_REFERENCE_1</vt:lpstr>
      <vt:lpstr>'x-605'!TABLE_REFERENCE_1</vt:lpstr>
      <vt:lpstr>'x-606'!TABLE_REFERENCE_1</vt:lpstr>
      <vt:lpstr>'x-607'!TABLE_REFERENCE_1</vt:lpstr>
      <vt:lpstr>'x-608'!TABLE_REFERENCE_1</vt:lpstr>
      <vt:lpstr>'x-609'!TABLE_REFERENCE_1</vt:lpstr>
      <vt:lpstr>'x-610'!TABLE_REFERENCE_1</vt:lpstr>
      <vt:lpstr>'x-611'!TABLE_REFERENCE_1</vt:lpstr>
      <vt:lpstr>'x-701'!TABLE_REFERENCE_1</vt:lpstr>
      <vt:lpstr>'x-702'!TABLE_REFERENCE_1</vt:lpstr>
      <vt:lpstr>'x-703'!TABLE_REFERENCE_1</vt:lpstr>
      <vt:lpstr>'x-704'!TABLE_REFERENCE_1</vt:lpstr>
      <vt:lpstr>'x-705'!TABLE_REFERENCE_1</vt:lpstr>
      <vt:lpstr>'x-706'!TABLE_REFERENCE_1</vt:lpstr>
      <vt:lpstr>'x-707'!TABLE_REFERENCE_1</vt:lpstr>
      <vt:lpstr>'x-708'!TABLE_REFERENCE_1</vt:lpstr>
      <vt:lpstr>'x-709'!TABLE_REFERENCE_1</vt:lpstr>
      <vt:lpstr>'x-710'!TABLE_REFERENCE_1</vt:lpstr>
      <vt:lpstr>'x-711'!TABLE_REFERENCE_1</vt:lpstr>
      <vt:lpstr>'x-712'!TABLE_REFERENCE_1</vt:lpstr>
      <vt:lpstr>'x-713'!TABLE_REFERENCE_1</vt:lpstr>
      <vt:lpstr>'x-714'!TABLE_REFERENCE_1</vt:lpstr>
      <vt:lpstr>'x-715'!TABLE_REFERENCE_1</vt:lpstr>
      <vt:lpstr>'x-716'!TABLE_REFERENCE_1</vt:lpstr>
      <vt:lpstr>'x-717'!TABLE_REFERENCE_1</vt:lpstr>
      <vt:lpstr>'x-718'!TABLE_REFERENCE_1</vt:lpstr>
      <vt:lpstr>'x-719'!TABLE_REFERENCE_1</vt:lpstr>
      <vt:lpstr>'x-720'!TABLE_REFERENCE_1</vt:lpstr>
      <vt:lpstr>'x-721'!TABLE_REFERENCE_1</vt:lpstr>
      <vt:lpstr>'x-722'!TABLE_REFERENCE_1</vt:lpstr>
      <vt:lpstr>'x-723'!TABLE_REFERENCE_1</vt:lpstr>
      <vt:lpstr>'x-724'!TABLE_REFERENCE_1</vt:lpstr>
      <vt:lpstr>'x-725'!TABLE_REFERENCE_1</vt:lpstr>
      <vt:lpstr>'x-726'!TABLE_REFERENCE_1</vt:lpstr>
      <vt:lpstr>'x-727'!TABLE_REFERENCE_1</vt:lpstr>
      <vt:lpstr>'x-728'!TABLE_REFERENCE_1</vt:lpstr>
      <vt:lpstr>'x-729'!TABLE_REFERENCE_1</vt:lpstr>
      <vt:lpstr>'x-730'!TABLE_REFERENCE_1</vt:lpstr>
      <vt:lpstr>'x-801'!TABLE_REFERENCE_1</vt:lpstr>
      <vt:lpstr>'x-802'!TABLE_REFERENCE_1</vt:lpstr>
      <vt:lpstr>'x-803'!TABLE_REFERENCE_1</vt:lpstr>
      <vt:lpstr>'x-804'!TABLE_REFERENCE_1</vt:lpstr>
      <vt:lpstr>'x-805'!TABLE_REFERENCE_1</vt:lpstr>
      <vt:lpstr>'x-template'!TABLE_REFERENCE_1</vt:lpstr>
      <vt:lpstr>'x-101'!TABLE_REFERENCE_GUIDANCE_1</vt:lpstr>
      <vt:lpstr>'x-202'!TABLE_REFERENCE_GUIDANCE_1</vt:lpstr>
      <vt:lpstr>'x-203'!TABLE_REFERENCE_GUIDANCE_1</vt:lpstr>
      <vt:lpstr>'x-204'!TABLE_REFERENCE_GUIDANCE_1</vt:lpstr>
      <vt:lpstr>'x-205'!TABLE_REFERENCE_GUIDANCE_1</vt:lpstr>
      <vt:lpstr>'x-206'!TABLE_REFERENCE_GUIDANCE_1</vt:lpstr>
      <vt:lpstr>'x-207'!TABLE_REFERENCE_GUIDANCE_1</vt:lpstr>
      <vt:lpstr>'x-208'!TABLE_REFERENCE_GUIDANCE_1</vt:lpstr>
      <vt:lpstr>'x-209'!TABLE_REFERENCE_GUIDANCE_1</vt:lpstr>
      <vt:lpstr>'x-210'!TABLE_REFERENCE_GUIDANCE_1</vt:lpstr>
      <vt:lpstr>'x-211'!TABLE_REFERENCE_GUIDANCE_1</vt:lpstr>
      <vt:lpstr>'x-212'!TABLE_REFERENCE_GUIDANCE_1</vt:lpstr>
      <vt:lpstr>'x-213'!TABLE_REFERENCE_GUIDANCE_1</vt:lpstr>
      <vt:lpstr>'x-214'!TABLE_REFERENCE_GUIDANCE_1</vt:lpstr>
      <vt:lpstr>'x-215'!TABLE_REFERENCE_GUIDANCE_1</vt:lpstr>
      <vt:lpstr>'x-216'!TABLE_REFERENCE_GUIDANCE_1</vt:lpstr>
      <vt:lpstr>'x-217'!TABLE_REFERENCE_GUIDANCE_1</vt:lpstr>
      <vt:lpstr>'x-218'!TABLE_REFERENCE_GUIDANCE_1</vt:lpstr>
      <vt:lpstr>'x-219'!TABLE_REFERENCE_GUIDANCE_1</vt:lpstr>
      <vt:lpstr>'x-220'!TABLE_REFERENCE_GUIDANCE_1</vt:lpstr>
      <vt:lpstr>'x-221'!TABLE_REFERENCE_GUIDANCE_1</vt:lpstr>
      <vt:lpstr>'x-222'!TABLE_REFERENCE_GUIDANCE_1</vt:lpstr>
      <vt:lpstr>'x-224'!TABLE_REFERENCE_GUIDANCE_1</vt:lpstr>
      <vt:lpstr>'x-225'!TABLE_REFERENCE_GUIDANCE_1</vt:lpstr>
      <vt:lpstr>'x-226'!TABLE_REFERENCE_GUIDANCE_1</vt:lpstr>
      <vt:lpstr>'x-231'!TABLE_REFERENCE_GUIDANCE_1</vt:lpstr>
      <vt:lpstr>'x-232'!TABLE_REFERENCE_GUIDANCE_1</vt:lpstr>
      <vt:lpstr>'x-233'!TABLE_REFERENCE_GUIDANCE_1</vt:lpstr>
      <vt:lpstr>'x-234'!TABLE_REFERENCE_GUIDANCE_1</vt:lpstr>
      <vt:lpstr>'x-235'!TABLE_REFERENCE_GUIDANCE_1</vt:lpstr>
      <vt:lpstr>'x-236'!TABLE_REFERENCE_GUIDANCE_1</vt:lpstr>
      <vt:lpstr>'x-237'!TABLE_REFERENCE_GUIDANCE_1</vt:lpstr>
      <vt:lpstr>'x-238'!TABLE_REFERENCE_GUIDANCE_1</vt:lpstr>
      <vt:lpstr>'x-239'!TABLE_REFERENCE_GUIDANCE_1</vt:lpstr>
      <vt:lpstr>'x-240'!TABLE_REFERENCE_GUIDANCE_1</vt:lpstr>
      <vt:lpstr>'x-301'!TABLE_REFERENCE_GUIDANCE_1</vt:lpstr>
      <vt:lpstr>'x-302'!TABLE_REFERENCE_GUIDANCE_1</vt:lpstr>
      <vt:lpstr>'x-303'!TABLE_REFERENCE_GUIDANCE_1</vt:lpstr>
      <vt:lpstr>'x-304'!TABLE_REFERENCE_GUIDANCE_1</vt:lpstr>
      <vt:lpstr>'x-305'!TABLE_REFERENCE_GUIDANCE_1</vt:lpstr>
      <vt:lpstr>'x-306'!TABLE_REFERENCE_GUIDANCE_1</vt:lpstr>
      <vt:lpstr>'x-307'!TABLE_REFERENCE_GUIDANCE_1</vt:lpstr>
      <vt:lpstr>'x-308'!TABLE_REFERENCE_GUIDANCE_1</vt:lpstr>
      <vt:lpstr>'x-309'!TABLE_REFERENCE_GUIDANCE_1</vt:lpstr>
      <vt:lpstr>'x-310'!TABLE_REFERENCE_GUIDANCE_1</vt:lpstr>
      <vt:lpstr>'x-311'!TABLE_REFERENCE_GUIDANCE_1</vt:lpstr>
      <vt:lpstr>'x-312'!TABLE_REFERENCE_GUIDANCE_1</vt:lpstr>
      <vt:lpstr>'x-313'!TABLE_REFERENCE_GUIDANCE_1</vt:lpstr>
      <vt:lpstr>'x-314'!TABLE_REFERENCE_GUIDANCE_1</vt:lpstr>
      <vt:lpstr>'x-315'!TABLE_REFERENCE_GUIDANCE_1</vt:lpstr>
      <vt:lpstr>'x-316'!TABLE_REFERENCE_GUIDANCE_1</vt:lpstr>
      <vt:lpstr>'x-317'!TABLE_REFERENCE_GUIDANCE_1</vt:lpstr>
      <vt:lpstr>'x-318'!TABLE_REFERENCE_GUIDANCE_1</vt:lpstr>
      <vt:lpstr>'x-319'!TABLE_REFERENCE_GUIDANCE_1</vt:lpstr>
      <vt:lpstr>'x-320'!TABLE_REFERENCE_GUIDANCE_1</vt:lpstr>
      <vt:lpstr>'x-321'!TABLE_REFERENCE_GUIDANCE_1</vt:lpstr>
      <vt:lpstr>'x-322'!TABLE_REFERENCE_GUIDANCE_1</vt:lpstr>
      <vt:lpstr>'x-323'!TABLE_REFERENCE_GUIDANCE_1</vt:lpstr>
      <vt:lpstr>'x-324'!TABLE_REFERENCE_GUIDANCE_1</vt:lpstr>
      <vt:lpstr>'x-401'!TABLE_REFERENCE_GUIDANCE_1</vt:lpstr>
      <vt:lpstr>'x-402'!TABLE_REFERENCE_GUIDANCE_1</vt:lpstr>
      <vt:lpstr>'x-403'!TABLE_REFERENCE_GUIDANCE_1</vt:lpstr>
      <vt:lpstr>'x-404'!TABLE_REFERENCE_GUIDANCE_1</vt:lpstr>
      <vt:lpstr>'x-405'!TABLE_REFERENCE_GUIDANCE_1</vt:lpstr>
      <vt:lpstr>'x-406'!TABLE_REFERENCE_GUIDANCE_1</vt:lpstr>
      <vt:lpstr>'x-407'!TABLE_REFERENCE_GUIDANCE_1</vt:lpstr>
      <vt:lpstr>'x-408'!TABLE_REFERENCE_GUIDANCE_1</vt:lpstr>
      <vt:lpstr>'x-409'!TABLE_REFERENCE_GUIDANCE_1</vt:lpstr>
      <vt:lpstr>'x-410'!TABLE_REFERENCE_GUIDANCE_1</vt:lpstr>
      <vt:lpstr>'x-411'!TABLE_REFERENCE_GUIDANCE_1</vt:lpstr>
      <vt:lpstr>'x-412'!TABLE_REFERENCE_GUIDANCE_1</vt:lpstr>
      <vt:lpstr>'x-413'!TABLE_REFERENCE_GUIDANCE_1</vt:lpstr>
      <vt:lpstr>'x-414'!TABLE_REFERENCE_GUIDANCE_1</vt:lpstr>
      <vt:lpstr>'x-415'!TABLE_REFERENCE_GUIDANCE_1</vt:lpstr>
      <vt:lpstr>'x-416'!TABLE_REFERENCE_GUIDANCE_1</vt:lpstr>
      <vt:lpstr>'x-501'!TABLE_REFERENCE_GUIDANCE_1</vt:lpstr>
      <vt:lpstr>'x-502'!TABLE_REFERENCE_GUIDANCE_1</vt:lpstr>
      <vt:lpstr>'x-503'!TABLE_REFERENCE_GUIDANCE_1</vt:lpstr>
      <vt:lpstr>'x-504'!TABLE_REFERENCE_GUIDANCE_1</vt:lpstr>
      <vt:lpstr>'x-505'!TABLE_REFERENCE_GUIDANCE_1</vt:lpstr>
      <vt:lpstr>'x-601'!TABLE_REFERENCE_GUIDANCE_1</vt:lpstr>
      <vt:lpstr>'x-602'!TABLE_REFERENCE_GUIDANCE_1</vt:lpstr>
      <vt:lpstr>'x-603'!TABLE_REFERENCE_GUIDANCE_1</vt:lpstr>
      <vt:lpstr>'x-604'!TABLE_REFERENCE_GUIDANCE_1</vt:lpstr>
      <vt:lpstr>'x-605'!TABLE_REFERENCE_GUIDANCE_1</vt:lpstr>
      <vt:lpstr>'x-606'!TABLE_REFERENCE_GUIDANCE_1</vt:lpstr>
      <vt:lpstr>'x-607'!TABLE_REFERENCE_GUIDANCE_1</vt:lpstr>
      <vt:lpstr>'x-608'!TABLE_REFERENCE_GUIDANCE_1</vt:lpstr>
      <vt:lpstr>'x-609'!TABLE_REFERENCE_GUIDANCE_1</vt:lpstr>
      <vt:lpstr>'x-610'!TABLE_REFERENCE_GUIDANCE_1</vt:lpstr>
      <vt:lpstr>'x-611'!TABLE_REFERENCE_GUIDANCE_1</vt:lpstr>
      <vt:lpstr>'x-701'!TABLE_REFERENCE_GUIDANCE_1</vt:lpstr>
      <vt:lpstr>'x-702'!TABLE_REFERENCE_GUIDANCE_1</vt:lpstr>
      <vt:lpstr>'x-703'!TABLE_REFERENCE_GUIDANCE_1</vt:lpstr>
      <vt:lpstr>'x-704'!TABLE_REFERENCE_GUIDANCE_1</vt:lpstr>
      <vt:lpstr>'x-705'!TABLE_REFERENCE_GUIDANCE_1</vt:lpstr>
      <vt:lpstr>'x-706'!TABLE_REFERENCE_GUIDANCE_1</vt:lpstr>
      <vt:lpstr>'x-707'!TABLE_REFERENCE_GUIDANCE_1</vt:lpstr>
      <vt:lpstr>'x-708'!TABLE_REFERENCE_GUIDANCE_1</vt:lpstr>
      <vt:lpstr>'x-709'!TABLE_REFERENCE_GUIDANCE_1</vt:lpstr>
      <vt:lpstr>'x-710'!TABLE_REFERENCE_GUIDANCE_1</vt:lpstr>
      <vt:lpstr>'x-711'!TABLE_REFERENCE_GUIDANCE_1</vt:lpstr>
      <vt:lpstr>'x-712'!TABLE_REFERENCE_GUIDANCE_1</vt:lpstr>
      <vt:lpstr>'x-713'!TABLE_REFERENCE_GUIDANCE_1</vt:lpstr>
      <vt:lpstr>'x-714'!TABLE_REFERENCE_GUIDANCE_1</vt:lpstr>
      <vt:lpstr>'x-715'!TABLE_REFERENCE_GUIDANCE_1</vt:lpstr>
      <vt:lpstr>'x-716'!TABLE_REFERENCE_GUIDANCE_1</vt:lpstr>
      <vt:lpstr>'x-717'!TABLE_REFERENCE_GUIDANCE_1</vt:lpstr>
      <vt:lpstr>'x-718'!TABLE_REFERENCE_GUIDANCE_1</vt:lpstr>
      <vt:lpstr>'x-719'!TABLE_REFERENCE_GUIDANCE_1</vt:lpstr>
      <vt:lpstr>'x-720'!TABLE_REFERENCE_GUIDANCE_1</vt:lpstr>
      <vt:lpstr>'x-721'!TABLE_REFERENCE_GUIDANCE_1</vt:lpstr>
      <vt:lpstr>'x-722'!TABLE_REFERENCE_GUIDANCE_1</vt:lpstr>
      <vt:lpstr>'x-723'!TABLE_REFERENCE_GUIDANCE_1</vt:lpstr>
      <vt:lpstr>'x-724'!TABLE_REFERENCE_GUIDANCE_1</vt:lpstr>
      <vt:lpstr>'x-725'!TABLE_REFERENCE_GUIDANCE_1</vt:lpstr>
      <vt:lpstr>'x-726'!TABLE_REFERENCE_GUIDANCE_1</vt:lpstr>
      <vt:lpstr>'x-727'!TABLE_REFERENCE_GUIDANCE_1</vt:lpstr>
      <vt:lpstr>'x-728'!TABLE_REFERENCE_GUIDANCE_1</vt:lpstr>
      <vt:lpstr>'x-729'!TABLE_REFERENCE_GUIDANCE_1</vt:lpstr>
      <vt:lpstr>'x-730'!TABLE_REFERENCE_GUIDANCE_1</vt:lpstr>
      <vt:lpstr>'x-801'!TABLE_REFERENCE_GUIDANCE_1</vt:lpstr>
      <vt:lpstr>'x-802'!TABLE_REFERENCE_GUIDANCE_1</vt:lpstr>
      <vt:lpstr>'x-803'!TABLE_REFERENCE_GUIDANCE_1</vt:lpstr>
      <vt:lpstr>'x-804'!TABLE_REFERENCE_GUIDANCE_1</vt:lpstr>
      <vt:lpstr>'x-805'!TABLE_REFERENCE_GUIDANCE_1</vt:lpstr>
      <vt:lpstr>'x-template'!TABLE_REFERENCE_GUIDANCE_1</vt:lpstr>
      <vt:lpstr>'x-101'!TABLE_RELATED_1</vt:lpstr>
      <vt:lpstr>'x-202'!TABLE_RELATED_1</vt:lpstr>
      <vt:lpstr>'x-203'!TABLE_RELATED_1</vt:lpstr>
      <vt:lpstr>'x-204'!TABLE_RELATED_1</vt:lpstr>
      <vt:lpstr>'x-205'!TABLE_RELATED_1</vt:lpstr>
      <vt:lpstr>'x-206'!TABLE_RELATED_1</vt:lpstr>
      <vt:lpstr>'x-207'!TABLE_RELATED_1</vt:lpstr>
      <vt:lpstr>'x-208'!TABLE_RELATED_1</vt:lpstr>
      <vt:lpstr>'x-209'!TABLE_RELATED_1</vt:lpstr>
      <vt:lpstr>'x-210'!TABLE_RELATED_1</vt:lpstr>
      <vt:lpstr>'x-211'!TABLE_RELATED_1</vt:lpstr>
      <vt:lpstr>'x-212'!TABLE_RELATED_1</vt:lpstr>
      <vt:lpstr>'x-213'!TABLE_RELATED_1</vt:lpstr>
      <vt:lpstr>'x-214'!TABLE_RELATED_1</vt:lpstr>
      <vt:lpstr>'x-215'!TABLE_RELATED_1</vt:lpstr>
      <vt:lpstr>'x-216'!TABLE_RELATED_1</vt:lpstr>
      <vt:lpstr>'x-217'!TABLE_RELATED_1</vt:lpstr>
      <vt:lpstr>'x-218'!TABLE_RELATED_1</vt:lpstr>
      <vt:lpstr>'x-219'!TABLE_RELATED_1</vt:lpstr>
      <vt:lpstr>'x-220'!TABLE_RELATED_1</vt:lpstr>
      <vt:lpstr>'x-221'!TABLE_RELATED_1</vt:lpstr>
      <vt:lpstr>'x-222'!TABLE_RELATED_1</vt:lpstr>
      <vt:lpstr>'x-224'!TABLE_RELATED_1</vt:lpstr>
      <vt:lpstr>'x-225'!TABLE_RELATED_1</vt:lpstr>
      <vt:lpstr>'x-226'!TABLE_RELATED_1</vt:lpstr>
      <vt:lpstr>'x-231'!TABLE_RELATED_1</vt:lpstr>
      <vt:lpstr>'x-232'!TABLE_RELATED_1</vt:lpstr>
      <vt:lpstr>'x-233'!TABLE_RELATED_1</vt:lpstr>
      <vt:lpstr>'x-234'!TABLE_RELATED_1</vt:lpstr>
      <vt:lpstr>'x-235'!TABLE_RELATED_1</vt:lpstr>
      <vt:lpstr>'x-236'!TABLE_RELATED_1</vt:lpstr>
      <vt:lpstr>'x-237'!TABLE_RELATED_1</vt:lpstr>
      <vt:lpstr>'x-238'!TABLE_RELATED_1</vt:lpstr>
      <vt:lpstr>'x-239'!TABLE_RELATED_1</vt:lpstr>
      <vt:lpstr>'x-240'!TABLE_RELATED_1</vt:lpstr>
      <vt:lpstr>'x-301'!TABLE_RELATED_1</vt:lpstr>
      <vt:lpstr>'x-302'!TABLE_RELATED_1</vt:lpstr>
      <vt:lpstr>'x-303'!TABLE_RELATED_1</vt:lpstr>
      <vt:lpstr>'x-304'!TABLE_RELATED_1</vt:lpstr>
      <vt:lpstr>'x-305'!TABLE_RELATED_1</vt:lpstr>
      <vt:lpstr>'x-306'!TABLE_RELATED_1</vt:lpstr>
      <vt:lpstr>'x-307'!TABLE_RELATED_1</vt:lpstr>
      <vt:lpstr>'x-308'!TABLE_RELATED_1</vt:lpstr>
      <vt:lpstr>'x-309'!TABLE_RELATED_1</vt:lpstr>
      <vt:lpstr>'x-310'!TABLE_RELATED_1</vt:lpstr>
      <vt:lpstr>'x-311'!TABLE_RELATED_1</vt:lpstr>
      <vt:lpstr>'x-312'!TABLE_RELATED_1</vt:lpstr>
      <vt:lpstr>'x-313'!TABLE_RELATED_1</vt:lpstr>
      <vt:lpstr>'x-314'!TABLE_RELATED_1</vt:lpstr>
      <vt:lpstr>'x-315'!TABLE_RELATED_1</vt:lpstr>
      <vt:lpstr>'x-316'!TABLE_RELATED_1</vt:lpstr>
      <vt:lpstr>'x-317'!TABLE_RELATED_1</vt:lpstr>
      <vt:lpstr>'x-318'!TABLE_RELATED_1</vt:lpstr>
      <vt:lpstr>'x-319'!TABLE_RELATED_1</vt:lpstr>
      <vt:lpstr>'x-320'!TABLE_RELATED_1</vt:lpstr>
      <vt:lpstr>'x-321'!TABLE_RELATED_1</vt:lpstr>
      <vt:lpstr>'x-322'!TABLE_RELATED_1</vt:lpstr>
      <vt:lpstr>'x-323'!TABLE_RELATED_1</vt:lpstr>
      <vt:lpstr>'x-324'!TABLE_RELATED_1</vt:lpstr>
      <vt:lpstr>'x-401'!TABLE_RELATED_1</vt:lpstr>
      <vt:lpstr>'x-402'!TABLE_RELATED_1</vt:lpstr>
      <vt:lpstr>'x-403'!TABLE_RELATED_1</vt:lpstr>
      <vt:lpstr>'x-404'!TABLE_RELATED_1</vt:lpstr>
      <vt:lpstr>'x-405'!TABLE_RELATED_1</vt:lpstr>
      <vt:lpstr>'x-406'!TABLE_RELATED_1</vt:lpstr>
      <vt:lpstr>'x-407'!TABLE_RELATED_1</vt:lpstr>
      <vt:lpstr>'x-408'!TABLE_RELATED_1</vt:lpstr>
      <vt:lpstr>'x-409'!TABLE_RELATED_1</vt:lpstr>
      <vt:lpstr>'x-410'!TABLE_RELATED_1</vt:lpstr>
      <vt:lpstr>'x-411'!TABLE_RELATED_1</vt:lpstr>
      <vt:lpstr>'x-412'!TABLE_RELATED_1</vt:lpstr>
      <vt:lpstr>'x-413'!TABLE_RELATED_1</vt:lpstr>
      <vt:lpstr>'x-414'!TABLE_RELATED_1</vt:lpstr>
      <vt:lpstr>'x-415'!TABLE_RELATED_1</vt:lpstr>
      <vt:lpstr>'x-416'!TABLE_RELATED_1</vt:lpstr>
      <vt:lpstr>'x-501'!TABLE_RELATED_1</vt:lpstr>
      <vt:lpstr>'x-502'!TABLE_RELATED_1</vt:lpstr>
      <vt:lpstr>'x-503'!TABLE_RELATED_1</vt:lpstr>
      <vt:lpstr>'x-504'!TABLE_RELATED_1</vt:lpstr>
      <vt:lpstr>'x-505'!TABLE_RELATED_1</vt:lpstr>
      <vt:lpstr>'x-601'!TABLE_RELATED_1</vt:lpstr>
      <vt:lpstr>'x-602'!TABLE_RELATED_1</vt:lpstr>
      <vt:lpstr>'x-603'!TABLE_RELATED_1</vt:lpstr>
      <vt:lpstr>'x-604'!TABLE_RELATED_1</vt:lpstr>
      <vt:lpstr>'x-605'!TABLE_RELATED_1</vt:lpstr>
      <vt:lpstr>'x-606'!TABLE_RELATED_1</vt:lpstr>
      <vt:lpstr>'x-607'!TABLE_RELATED_1</vt:lpstr>
      <vt:lpstr>'x-608'!TABLE_RELATED_1</vt:lpstr>
      <vt:lpstr>'x-609'!TABLE_RELATED_1</vt:lpstr>
      <vt:lpstr>'x-610'!TABLE_RELATED_1</vt:lpstr>
      <vt:lpstr>'x-611'!TABLE_RELATED_1</vt:lpstr>
      <vt:lpstr>'x-701'!TABLE_RELATED_1</vt:lpstr>
      <vt:lpstr>'x-702'!TABLE_RELATED_1</vt:lpstr>
      <vt:lpstr>'x-703'!TABLE_RELATED_1</vt:lpstr>
      <vt:lpstr>'x-704'!TABLE_RELATED_1</vt:lpstr>
      <vt:lpstr>'x-705'!TABLE_RELATED_1</vt:lpstr>
      <vt:lpstr>'x-706'!TABLE_RELATED_1</vt:lpstr>
      <vt:lpstr>'x-707'!TABLE_RELATED_1</vt:lpstr>
      <vt:lpstr>'x-708'!TABLE_RELATED_1</vt:lpstr>
      <vt:lpstr>'x-709'!TABLE_RELATED_1</vt:lpstr>
      <vt:lpstr>'x-710'!TABLE_RELATED_1</vt:lpstr>
      <vt:lpstr>'x-711'!TABLE_RELATED_1</vt:lpstr>
      <vt:lpstr>'x-712'!TABLE_RELATED_1</vt:lpstr>
      <vt:lpstr>'x-713'!TABLE_RELATED_1</vt:lpstr>
      <vt:lpstr>'x-714'!TABLE_RELATED_1</vt:lpstr>
      <vt:lpstr>'x-715'!TABLE_RELATED_1</vt:lpstr>
      <vt:lpstr>'x-716'!TABLE_RELATED_1</vt:lpstr>
      <vt:lpstr>'x-717'!TABLE_RELATED_1</vt:lpstr>
      <vt:lpstr>'x-718'!TABLE_RELATED_1</vt:lpstr>
      <vt:lpstr>'x-719'!TABLE_RELATED_1</vt:lpstr>
      <vt:lpstr>'x-720'!TABLE_RELATED_1</vt:lpstr>
      <vt:lpstr>'x-721'!TABLE_RELATED_1</vt:lpstr>
      <vt:lpstr>'x-722'!TABLE_RELATED_1</vt:lpstr>
      <vt:lpstr>'x-723'!TABLE_RELATED_1</vt:lpstr>
      <vt:lpstr>'x-724'!TABLE_RELATED_1</vt:lpstr>
      <vt:lpstr>'x-725'!TABLE_RELATED_1</vt:lpstr>
      <vt:lpstr>'x-726'!TABLE_RELATED_1</vt:lpstr>
      <vt:lpstr>'x-727'!TABLE_RELATED_1</vt:lpstr>
      <vt:lpstr>'x-728'!TABLE_RELATED_1</vt:lpstr>
      <vt:lpstr>'x-729'!TABLE_RELATED_1</vt:lpstr>
      <vt:lpstr>'x-730'!TABLE_RELATED_1</vt:lpstr>
      <vt:lpstr>'x-801'!TABLE_RELATED_1</vt:lpstr>
      <vt:lpstr>'x-802'!TABLE_RELATED_1</vt:lpstr>
      <vt:lpstr>'x-803'!TABLE_RELATED_1</vt:lpstr>
      <vt:lpstr>'x-804'!TABLE_RELATED_1</vt:lpstr>
      <vt:lpstr>'x-805'!TABLE_RELATED_1</vt:lpstr>
      <vt:lpstr>'x-template'!TABLE_RELATED_1</vt:lpstr>
      <vt:lpstr>'x-101'!TABLE_SECTION_1</vt:lpstr>
      <vt:lpstr>'x-202'!TABLE_SECTION_1</vt:lpstr>
      <vt:lpstr>'x-203'!TABLE_SECTION_1</vt:lpstr>
      <vt:lpstr>'x-204'!TABLE_SECTION_1</vt:lpstr>
      <vt:lpstr>'x-205'!TABLE_SECTION_1</vt:lpstr>
      <vt:lpstr>'x-206'!TABLE_SECTION_1</vt:lpstr>
      <vt:lpstr>'x-207'!TABLE_SECTION_1</vt:lpstr>
      <vt:lpstr>'x-208'!TABLE_SECTION_1</vt:lpstr>
      <vt:lpstr>'x-209'!TABLE_SECTION_1</vt:lpstr>
      <vt:lpstr>'x-210'!TABLE_SECTION_1</vt:lpstr>
      <vt:lpstr>'x-211'!TABLE_SECTION_1</vt:lpstr>
      <vt:lpstr>'x-212'!TABLE_SECTION_1</vt:lpstr>
      <vt:lpstr>'x-213'!TABLE_SECTION_1</vt:lpstr>
      <vt:lpstr>'x-214'!TABLE_SECTION_1</vt:lpstr>
      <vt:lpstr>'x-215'!TABLE_SECTION_1</vt:lpstr>
      <vt:lpstr>'x-216'!TABLE_SECTION_1</vt:lpstr>
      <vt:lpstr>'x-217'!TABLE_SECTION_1</vt:lpstr>
      <vt:lpstr>'x-218'!TABLE_SECTION_1</vt:lpstr>
      <vt:lpstr>'x-219'!TABLE_SECTION_1</vt:lpstr>
      <vt:lpstr>'x-220'!TABLE_SECTION_1</vt:lpstr>
      <vt:lpstr>'x-221'!TABLE_SECTION_1</vt:lpstr>
      <vt:lpstr>'x-222'!TABLE_SECTION_1</vt:lpstr>
      <vt:lpstr>'x-224'!TABLE_SECTION_1</vt:lpstr>
      <vt:lpstr>'x-225'!TABLE_SECTION_1</vt:lpstr>
      <vt:lpstr>'x-226'!TABLE_SECTION_1</vt:lpstr>
      <vt:lpstr>'x-231'!TABLE_SECTION_1</vt:lpstr>
      <vt:lpstr>'x-232'!TABLE_SECTION_1</vt:lpstr>
      <vt:lpstr>'x-233'!TABLE_SECTION_1</vt:lpstr>
      <vt:lpstr>'x-234'!TABLE_SECTION_1</vt:lpstr>
      <vt:lpstr>'x-235'!TABLE_SECTION_1</vt:lpstr>
      <vt:lpstr>'x-236'!TABLE_SECTION_1</vt:lpstr>
      <vt:lpstr>'x-237'!TABLE_SECTION_1</vt:lpstr>
      <vt:lpstr>'x-238'!TABLE_SECTION_1</vt:lpstr>
      <vt:lpstr>'x-239'!TABLE_SECTION_1</vt:lpstr>
      <vt:lpstr>'x-240'!TABLE_SECTION_1</vt:lpstr>
      <vt:lpstr>'x-301'!TABLE_SECTION_1</vt:lpstr>
      <vt:lpstr>'x-302'!TABLE_SECTION_1</vt:lpstr>
      <vt:lpstr>'x-303'!TABLE_SECTION_1</vt:lpstr>
      <vt:lpstr>'x-304'!TABLE_SECTION_1</vt:lpstr>
      <vt:lpstr>'x-305'!TABLE_SECTION_1</vt:lpstr>
      <vt:lpstr>'x-306'!TABLE_SECTION_1</vt:lpstr>
      <vt:lpstr>'x-307'!TABLE_SECTION_1</vt:lpstr>
      <vt:lpstr>'x-308'!TABLE_SECTION_1</vt:lpstr>
      <vt:lpstr>'x-309'!TABLE_SECTION_1</vt:lpstr>
      <vt:lpstr>'x-310'!TABLE_SECTION_1</vt:lpstr>
      <vt:lpstr>'x-311'!TABLE_SECTION_1</vt:lpstr>
      <vt:lpstr>'x-312'!TABLE_SECTION_1</vt:lpstr>
      <vt:lpstr>'x-313'!TABLE_SECTION_1</vt:lpstr>
      <vt:lpstr>'x-314'!TABLE_SECTION_1</vt:lpstr>
      <vt:lpstr>'x-315'!TABLE_SECTION_1</vt:lpstr>
      <vt:lpstr>'x-316'!TABLE_SECTION_1</vt:lpstr>
      <vt:lpstr>'x-317'!TABLE_SECTION_1</vt:lpstr>
      <vt:lpstr>'x-318'!TABLE_SECTION_1</vt:lpstr>
      <vt:lpstr>'x-319'!TABLE_SECTION_1</vt:lpstr>
      <vt:lpstr>'x-320'!TABLE_SECTION_1</vt:lpstr>
      <vt:lpstr>'x-321'!TABLE_SECTION_1</vt:lpstr>
      <vt:lpstr>'x-322'!TABLE_SECTION_1</vt:lpstr>
      <vt:lpstr>'x-323'!TABLE_SECTION_1</vt:lpstr>
      <vt:lpstr>'x-324'!TABLE_SECTION_1</vt:lpstr>
      <vt:lpstr>'x-401'!TABLE_SECTION_1</vt:lpstr>
      <vt:lpstr>'x-402'!TABLE_SECTION_1</vt:lpstr>
      <vt:lpstr>'x-403'!TABLE_SECTION_1</vt:lpstr>
      <vt:lpstr>'x-404'!TABLE_SECTION_1</vt:lpstr>
      <vt:lpstr>'x-405'!TABLE_SECTION_1</vt:lpstr>
      <vt:lpstr>'x-406'!TABLE_SECTION_1</vt:lpstr>
      <vt:lpstr>'x-407'!TABLE_SECTION_1</vt:lpstr>
      <vt:lpstr>'x-408'!TABLE_SECTION_1</vt:lpstr>
      <vt:lpstr>'x-409'!TABLE_SECTION_1</vt:lpstr>
      <vt:lpstr>'x-410'!TABLE_SECTION_1</vt:lpstr>
      <vt:lpstr>'x-411'!TABLE_SECTION_1</vt:lpstr>
      <vt:lpstr>'x-412'!TABLE_SECTION_1</vt:lpstr>
      <vt:lpstr>'x-413'!TABLE_SECTION_1</vt:lpstr>
      <vt:lpstr>'x-414'!TABLE_SECTION_1</vt:lpstr>
      <vt:lpstr>'x-415'!TABLE_SECTION_1</vt:lpstr>
      <vt:lpstr>'x-416'!TABLE_SECTION_1</vt:lpstr>
      <vt:lpstr>'x-501'!TABLE_SECTION_1</vt:lpstr>
      <vt:lpstr>'x-502'!TABLE_SECTION_1</vt:lpstr>
      <vt:lpstr>'x-503'!TABLE_SECTION_1</vt:lpstr>
      <vt:lpstr>'x-504'!TABLE_SECTION_1</vt:lpstr>
      <vt:lpstr>'x-505'!TABLE_SECTION_1</vt:lpstr>
      <vt:lpstr>'x-601'!TABLE_SECTION_1</vt:lpstr>
      <vt:lpstr>'x-602'!TABLE_SECTION_1</vt:lpstr>
      <vt:lpstr>'x-603'!TABLE_SECTION_1</vt:lpstr>
      <vt:lpstr>'x-604'!TABLE_SECTION_1</vt:lpstr>
      <vt:lpstr>'x-605'!TABLE_SECTION_1</vt:lpstr>
      <vt:lpstr>'x-606'!TABLE_SECTION_1</vt:lpstr>
      <vt:lpstr>'x-607'!TABLE_SECTION_1</vt:lpstr>
      <vt:lpstr>'x-608'!TABLE_SECTION_1</vt:lpstr>
      <vt:lpstr>'x-609'!TABLE_SECTION_1</vt:lpstr>
      <vt:lpstr>'x-610'!TABLE_SECTION_1</vt:lpstr>
      <vt:lpstr>'x-611'!TABLE_SECTION_1</vt:lpstr>
      <vt:lpstr>'x-701'!TABLE_SECTION_1</vt:lpstr>
      <vt:lpstr>'x-702'!TABLE_SECTION_1</vt:lpstr>
      <vt:lpstr>'x-703'!TABLE_SECTION_1</vt:lpstr>
      <vt:lpstr>'x-704'!TABLE_SECTION_1</vt:lpstr>
      <vt:lpstr>'x-705'!TABLE_SECTION_1</vt:lpstr>
      <vt:lpstr>'x-706'!TABLE_SECTION_1</vt:lpstr>
      <vt:lpstr>'x-707'!TABLE_SECTION_1</vt:lpstr>
      <vt:lpstr>'x-708'!TABLE_SECTION_1</vt:lpstr>
      <vt:lpstr>'x-709'!TABLE_SECTION_1</vt:lpstr>
      <vt:lpstr>'x-710'!TABLE_SECTION_1</vt:lpstr>
      <vt:lpstr>'x-711'!TABLE_SECTION_1</vt:lpstr>
      <vt:lpstr>'x-712'!TABLE_SECTION_1</vt:lpstr>
      <vt:lpstr>'x-713'!TABLE_SECTION_1</vt:lpstr>
      <vt:lpstr>'x-714'!TABLE_SECTION_1</vt:lpstr>
      <vt:lpstr>'x-715'!TABLE_SECTION_1</vt:lpstr>
      <vt:lpstr>'x-716'!TABLE_SECTION_1</vt:lpstr>
      <vt:lpstr>'x-717'!TABLE_SECTION_1</vt:lpstr>
      <vt:lpstr>'x-718'!TABLE_SECTION_1</vt:lpstr>
      <vt:lpstr>'x-719'!TABLE_SECTION_1</vt:lpstr>
      <vt:lpstr>'x-720'!TABLE_SECTION_1</vt:lpstr>
      <vt:lpstr>'x-721'!TABLE_SECTION_1</vt:lpstr>
      <vt:lpstr>'x-722'!TABLE_SECTION_1</vt:lpstr>
      <vt:lpstr>'x-723'!TABLE_SECTION_1</vt:lpstr>
      <vt:lpstr>'x-724'!TABLE_SECTION_1</vt:lpstr>
      <vt:lpstr>'x-725'!TABLE_SECTION_1</vt:lpstr>
      <vt:lpstr>'x-726'!TABLE_SECTION_1</vt:lpstr>
      <vt:lpstr>'x-727'!TABLE_SECTION_1</vt:lpstr>
      <vt:lpstr>'x-728'!TABLE_SECTION_1</vt:lpstr>
      <vt:lpstr>'x-729'!TABLE_SECTION_1</vt:lpstr>
      <vt:lpstr>'x-730'!TABLE_SECTION_1</vt:lpstr>
      <vt:lpstr>'x-801'!TABLE_SECTION_1</vt:lpstr>
      <vt:lpstr>'x-802'!TABLE_SECTION_1</vt:lpstr>
      <vt:lpstr>'x-803'!TABLE_SECTION_1</vt:lpstr>
      <vt:lpstr>'x-804'!TABLE_SECTION_1</vt:lpstr>
      <vt:lpstr>'x-805'!TABLE_SECTION_1</vt:lpstr>
      <vt:lpstr>'x-template'!TABLE_SECTION_1</vt:lpstr>
      <vt:lpstr>'x-101'!TABLE_SECTION_NUMBER_1</vt:lpstr>
      <vt:lpstr>'x-202'!TABLE_SECTION_NUMBER_1</vt:lpstr>
      <vt:lpstr>'x-203'!TABLE_SECTION_NUMBER_1</vt:lpstr>
      <vt:lpstr>'x-204'!TABLE_SECTION_NUMBER_1</vt:lpstr>
      <vt:lpstr>'x-205'!TABLE_SECTION_NUMBER_1</vt:lpstr>
      <vt:lpstr>'x-206'!TABLE_SECTION_NUMBER_1</vt:lpstr>
      <vt:lpstr>'x-207'!TABLE_SECTION_NUMBER_1</vt:lpstr>
      <vt:lpstr>'x-208'!TABLE_SECTION_NUMBER_1</vt:lpstr>
      <vt:lpstr>'x-209'!TABLE_SECTION_NUMBER_1</vt:lpstr>
      <vt:lpstr>'x-210'!TABLE_SECTION_NUMBER_1</vt:lpstr>
      <vt:lpstr>'x-211'!TABLE_SECTION_NUMBER_1</vt:lpstr>
      <vt:lpstr>'x-212'!TABLE_SECTION_NUMBER_1</vt:lpstr>
      <vt:lpstr>'x-213'!TABLE_SECTION_NUMBER_1</vt:lpstr>
      <vt:lpstr>'x-214'!TABLE_SECTION_NUMBER_1</vt:lpstr>
      <vt:lpstr>'x-215'!TABLE_SECTION_NUMBER_1</vt:lpstr>
      <vt:lpstr>'x-216'!TABLE_SECTION_NUMBER_1</vt:lpstr>
      <vt:lpstr>'x-217'!TABLE_SECTION_NUMBER_1</vt:lpstr>
      <vt:lpstr>'x-218'!TABLE_SECTION_NUMBER_1</vt:lpstr>
      <vt:lpstr>'x-219'!TABLE_SECTION_NUMBER_1</vt:lpstr>
      <vt:lpstr>'x-220'!TABLE_SECTION_NUMBER_1</vt:lpstr>
      <vt:lpstr>'x-221'!TABLE_SECTION_NUMBER_1</vt:lpstr>
      <vt:lpstr>'x-222'!TABLE_SECTION_NUMBER_1</vt:lpstr>
      <vt:lpstr>'x-224'!TABLE_SECTION_NUMBER_1</vt:lpstr>
      <vt:lpstr>'x-225'!TABLE_SECTION_NUMBER_1</vt:lpstr>
      <vt:lpstr>'x-226'!TABLE_SECTION_NUMBER_1</vt:lpstr>
      <vt:lpstr>'x-231'!TABLE_SECTION_NUMBER_1</vt:lpstr>
      <vt:lpstr>'x-232'!TABLE_SECTION_NUMBER_1</vt:lpstr>
      <vt:lpstr>'x-233'!TABLE_SECTION_NUMBER_1</vt:lpstr>
      <vt:lpstr>'x-234'!TABLE_SECTION_NUMBER_1</vt:lpstr>
      <vt:lpstr>'x-235'!TABLE_SECTION_NUMBER_1</vt:lpstr>
      <vt:lpstr>'x-236'!TABLE_SECTION_NUMBER_1</vt:lpstr>
      <vt:lpstr>'x-237'!TABLE_SECTION_NUMBER_1</vt:lpstr>
      <vt:lpstr>'x-238'!TABLE_SECTION_NUMBER_1</vt:lpstr>
      <vt:lpstr>'x-239'!TABLE_SECTION_NUMBER_1</vt:lpstr>
      <vt:lpstr>'x-240'!TABLE_SECTION_NUMBER_1</vt:lpstr>
      <vt:lpstr>'x-301'!TABLE_SECTION_NUMBER_1</vt:lpstr>
      <vt:lpstr>'x-302'!TABLE_SECTION_NUMBER_1</vt:lpstr>
      <vt:lpstr>'x-303'!TABLE_SECTION_NUMBER_1</vt:lpstr>
      <vt:lpstr>'x-304'!TABLE_SECTION_NUMBER_1</vt:lpstr>
      <vt:lpstr>'x-305'!TABLE_SECTION_NUMBER_1</vt:lpstr>
      <vt:lpstr>'x-306'!TABLE_SECTION_NUMBER_1</vt:lpstr>
      <vt:lpstr>'x-307'!TABLE_SECTION_NUMBER_1</vt:lpstr>
      <vt:lpstr>'x-308'!TABLE_SECTION_NUMBER_1</vt:lpstr>
      <vt:lpstr>'x-309'!TABLE_SECTION_NUMBER_1</vt:lpstr>
      <vt:lpstr>'x-310'!TABLE_SECTION_NUMBER_1</vt:lpstr>
      <vt:lpstr>'x-311'!TABLE_SECTION_NUMBER_1</vt:lpstr>
      <vt:lpstr>'x-312'!TABLE_SECTION_NUMBER_1</vt:lpstr>
      <vt:lpstr>'x-313'!TABLE_SECTION_NUMBER_1</vt:lpstr>
      <vt:lpstr>'x-314'!TABLE_SECTION_NUMBER_1</vt:lpstr>
      <vt:lpstr>'x-315'!TABLE_SECTION_NUMBER_1</vt:lpstr>
      <vt:lpstr>'x-316'!TABLE_SECTION_NUMBER_1</vt:lpstr>
      <vt:lpstr>'x-317'!TABLE_SECTION_NUMBER_1</vt:lpstr>
      <vt:lpstr>'x-318'!TABLE_SECTION_NUMBER_1</vt:lpstr>
      <vt:lpstr>'x-319'!TABLE_SECTION_NUMBER_1</vt:lpstr>
      <vt:lpstr>'x-320'!TABLE_SECTION_NUMBER_1</vt:lpstr>
      <vt:lpstr>'x-321'!TABLE_SECTION_NUMBER_1</vt:lpstr>
      <vt:lpstr>'x-322'!TABLE_SECTION_NUMBER_1</vt:lpstr>
      <vt:lpstr>'x-323'!TABLE_SECTION_NUMBER_1</vt:lpstr>
      <vt:lpstr>'x-324'!TABLE_SECTION_NUMBER_1</vt:lpstr>
      <vt:lpstr>'x-401'!TABLE_SECTION_NUMBER_1</vt:lpstr>
      <vt:lpstr>'x-402'!TABLE_SECTION_NUMBER_1</vt:lpstr>
      <vt:lpstr>'x-403'!TABLE_SECTION_NUMBER_1</vt:lpstr>
      <vt:lpstr>'x-404'!TABLE_SECTION_NUMBER_1</vt:lpstr>
      <vt:lpstr>'x-405'!TABLE_SECTION_NUMBER_1</vt:lpstr>
      <vt:lpstr>'x-406'!TABLE_SECTION_NUMBER_1</vt:lpstr>
      <vt:lpstr>'x-407'!TABLE_SECTION_NUMBER_1</vt:lpstr>
      <vt:lpstr>'x-408'!TABLE_SECTION_NUMBER_1</vt:lpstr>
      <vt:lpstr>'x-409'!TABLE_SECTION_NUMBER_1</vt:lpstr>
      <vt:lpstr>'x-410'!TABLE_SECTION_NUMBER_1</vt:lpstr>
      <vt:lpstr>'x-411'!TABLE_SECTION_NUMBER_1</vt:lpstr>
      <vt:lpstr>'x-412'!TABLE_SECTION_NUMBER_1</vt:lpstr>
      <vt:lpstr>'x-413'!TABLE_SECTION_NUMBER_1</vt:lpstr>
      <vt:lpstr>'x-414'!TABLE_SECTION_NUMBER_1</vt:lpstr>
      <vt:lpstr>'x-415'!TABLE_SECTION_NUMBER_1</vt:lpstr>
      <vt:lpstr>'x-416'!TABLE_SECTION_NUMBER_1</vt:lpstr>
      <vt:lpstr>'x-501'!TABLE_SECTION_NUMBER_1</vt:lpstr>
      <vt:lpstr>'x-502'!TABLE_SECTION_NUMBER_1</vt:lpstr>
      <vt:lpstr>'x-503'!TABLE_SECTION_NUMBER_1</vt:lpstr>
      <vt:lpstr>'x-504'!TABLE_SECTION_NUMBER_1</vt:lpstr>
      <vt:lpstr>'x-505'!TABLE_SECTION_NUMBER_1</vt:lpstr>
      <vt:lpstr>'x-601'!TABLE_SECTION_NUMBER_1</vt:lpstr>
      <vt:lpstr>'x-602'!TABLE_SECTION_NUMBER_1</vt:lpstr>
      <vt:lpstr>'x-603'!TABLE_SECTION_NUMBER_1</vt:lpstr>
      <vt:lpstr>'x-604'!TABLE_SECTION_NUMBER_1</vt:lpstr>
      <vt:lpstr>'x-605'!TABLE_SECTION_NUMBER_1</vt:lpstr>
      <vt:lpstr>'x-606'!TABLE_SECTION_NUMBER_1</vt:lpstr>
      <vt:lpstr>'x-607'!TABLE_SECTION_NUMBER_1</vt:lpstr>
      <vt:lpstr>'x-608'!TABLE_SECTION_NUMBER_1</vt:lpstr>
      <vt:lpstr>'x-609'!TABLE_SECTION_NUMBER_1</vt:lpstr>
      <vt:lpstr>'x-610'!TABLE_SECTION_NUMBER_1</vt:lpstr>
      <vt:lpstr>'x-611'!TABLE_SECTION_NUMBER_1</vt:lpstr>
      <vt:lpstr>'x-701'!TABLE_SECTION_NUMBER_1</vt:lpstr>
      <vt:lpstr>'x-702'!TABLE_SECTION_NUMBER_1</vt:lpstr>
      <vt:lpstr>'x-703'!TABLE_SECTION_NUMBER_1</vt:lpstr>
      <vt:lpstr>'x-704'!TABLE_SECTION_NUMBER_1</vt:lpstr>
      <vt:lpstr>'x-705'!TABLE_SECTION_NUMBER_1</vt:lpstr>
      <vt:lpstr>'x-706'!TABLE_SECTION_NUMBER_1</vt:lpstr>
      <vt:lpstr>'x-707'!TABLE_SECTION_NUMBER_1</vt:lpstr>
      <vt:lpstr>'x-708'!TABLE_SECTION_NUMBER_1</vt:lpstr>
      <vt:lpstr>'x-709'!TABLE_SECTION_NUMBER_1</vt:lpstr>
      <vt:lpstr>'x-710'!TABLE_SECTION_NUMBER_1</vt:lpstr>
      <vt:lpstr>'x-711'!TABLE_SECTION_NUMBER_1</vt:lpstr>
      <vt:lpstr>'x-712'!TABLE_SECTION_NUMBER_1</vt:lpstr>
      <vt:lpstr>'x-713'!TABLE_SECTION_NUMBER_1</vt:lpstr>
      <vt:lpstr>'x-714'!TABLE_SECTION_NUMBER_1</vt:lpstr>
      <vt:lpstr>'x-715'!TABLE_SECTION_NUMBER_1</vt:lpstr>
      <vt:lpstr>'x-716'!TABLE_SECTION_NUMBER_1</vt:lpstr>
      <vt:lpstr>'x-717'!TABLE_SECTION_NUMBER_1</vt:lpstr>
      <vt:lpstr>'x-718'!TABLE_SECTION_NUMBER_1</vt:lpstr>
      <vt:lpstr>'x-719'!TABLE_SECTION_NUMBER_1</vt:lpstr>
      <vt:lpstr>'x-720'!TABLE_SECTION_NUMBER_1</vt:lpstr>
      <vt:lpstr>'x-721'!TABLE_SECTION_NUMBER_1</vt:lpstr>
      <vt:lpstr>'x-722'!TABLE_SECTION_NUMBER_1</vt:lpstr>
      <vt:lpstr>'x-723'!TABLE_SECTION_NUMBER_1</vt:lpstr>
      <vt:lpstr>'x-724'!TABLE_SECTION_NUMBER_1</vt:lpstr>
      <vt:lpstr>'x-725'!TABLE_SECTION_NUMBER_1</vt:lpstr>
      <vt:lpstr>'x-726'!TABLE_SECTION_NUMBER_1</vt:lpstr>
      <vt:lpstr>'x-727'!TABLE_SECTION_NUMBER_1</vt:lpstr>
      <vt:lpstr>'x-728'!TABLE_SECTION_NUMBER_1</vt:lpstr>
      <vt:lpstr>'x-729'!TABLE_SECTION_NUMBER_1</vt:lpstr>
      <vt:lpstr>'x-730'!TABLE_SECTION_NUMBER_1</vt:lpstr>
      <vt:lpstr>'x-801'!TABLE_SECTION_NUMBER_1</vt:lpstr>
      <vt:lpstr>'x-802'!TABLE_SECTION_NUMBER_1</vt:lpstr>
      <vt:lpstr>'x-803'!TABLE_SECTION_NUMBER_1</vt:lpstr>
      <vt:lpstr>'x-804'!TABLE_SECTION_NUMBER_1</vt:lpstr>
      <vt:lpstr>'x-805'!TABLE_SECTION_NUMBER_1</vt:lpstr>
      <vt:lpstr>'x-template'!TABLE_SECTION_NUMBER_1</vt:lpstr>
      <vt:lpstr>'x-101'!TABLE_SERIES_NUMBER_1</vt:lpstr>
      <vt:lpstr>'x-202'!TABLE_SERIES_NUMBER_1</vt:lpstr>
      <vt:lpstr>'x-203'!TABLE_SERIES_NUMBER_1</vt:lpstr>
      <vt:lpstr>'x-204'!TABLE_SERIES_NUMBER_1</vt:lpstr>
      <vt:lpstr>'x-205'!TABLE_SERIES_NUMBER_1</vt:lpstr>
      <vt:lpstr>'x-206'!TABLE_SERIES_NUMBER_1</vt:lpstr>
      <vt:lpstr>'x-207'!TABLE_SERIES_NUMBER_1</vt:lpstr>
      <vt:lpstr>'x-208'!TABLE_SERIES_NUMBER_1</vt:lpstr>
      <vt:lpstr>'x-209'!TABLE_SERIES_NUMBER_1</vt:lpstr>
      <vt:lpstr>'x-210'!TABLE_SERIES_NUMBER_1</vt:lpstr>
      <vt:lpstr>'x-211'!TABLE_SERIES_NUMBER_1</vt:lpstr>
      <vt:lpstr>'x-212'!TABLE_SERIES_NUMBER_1</vt:lpstr>
      <vt:lpstr>'x-213'!TABLE_SERIES_NUMBER_1</vt:lpstr>
      <vt:lpstr>'x-214'!TABLE_SERIES_NUMBER_1</vt:lpstr>
      <vt:lpstr>'x-215'!TABLE_SERIES_NUMBER_1</vt:lpstr>
      <vt:lpstr>'x-216'!TABLE_SERIES_NUMBER_1</vt:lpstr>
      <vt:lpstr>'x-217'!TABLE_SERIES_NUMBER_1</vt:lpstr>
      <vt:lpstr>'x-218'!TABLE_SERIES_NUMBER_1</vt:lpstr>
      <vt:lpstr>'x-219'!TABLE_SERIES_NUMBER_1</vt:lpstr>
      <vt:lpstr>'x-220'!TABLE_SERIES_NUMBER_1</vt:lpstr>
      <vt:lpstr>'x-221'!TABLE_SERIES_NUMBER_1</vt:lpstr>
      <vt:lpstr>'x-222'!TABLE_SERIES_NUMBER_1</vt:lpstr>
      <vt:lpstr>'x-224'!TABLE_SERIES_NUMBER_1</vt:lpstr>
      <vt:lpstr>'x-225'!TABLE_SERIES_NUMBER_1</vt:lpstr>
      <vt:lpstr>'x-226'!TABLE_SERIES_NUMBER_1</vt:lpstr>
      <vt:lpstr>'x-231'!TABLE_SERIES_NUMBER_1</vt:lpstr>
      <vt:lpstr>'x-232'!TABLE_SERIES_NUMBER_1</vt:lpstr>
      <vt:lpstr>'x-233'!TABLE_SERIES_NUMBER_1</vt:lpstr>
      <vt:lpstr>'x-234'!TABLE_SERIES_NUMBER_1</vt:lpstr>
      <vt:lpstr>'x-235'!TABLE_SERIES_NUMBER_1</vt:lpstr>
      <vt:lpstr>'x-236'!TABLE_SERIES_NUMBER_1</vt:lpstr>
      <vt:lpstr>'x-237'!TABLE_SERIES_NUMBER_1</vt:lpstr>
      <vt:lpstr>'x-238'!TABLE_SERIES_NUMBER_1</vt:lpstr>
      <vt:lpstr>'x-239'!TABLE_SERIES_NUMBER_1</vt:lpstr>
      <vt:lpstr>'x-240'!TABLE_SERIES_NUMBER_1</vt:lpstr>
      <vt:lpstr>'x-301'!TABLE_SERIES_NUMBER_1</vt:lpstr>
      <vt:lpstr>'x-302'!TABLE_SERIES_NUMBER_1</vt:lpstr>
      <vt:lpstr>'x-303'!TABLE_SERIES_NUMBER_1</vt:lpstr>
      <vt:lpstr>'x-304'!TABLE_SERIES_NUMBER_1</vt:lpstr>
      <vt:lpstr>'x-305'!TABLE_SERIES_NUMBER_1</vt:lpstr>
      <vt:lpstr>'x-306'!TABLE_SERIES_NUMBER_1</vt:lpstr>
      <vt:lpstr>'x-307'!TABLE_SERIES_NUMBER_1</vt:lpstr>
      <vt:lpstr>'x-308'!TABLE_SERIES_NUMBER_1</vt:lpstr>
      <vt:lpstr>'x-309'!TABLE_SERIES_NUMBER_1</vt:lpstr>
      <vt:lpstr>'x-310'!TABLE_SERIES_NUMBER_1</vt:lpstr>
      <vt:lpstr>'x-311'!TABLE_SERIES_NUMBER_1</vt:lpstr>
      <vt:lpstr>'x-312'!TABLE_SERIES_NUMBER_1</vt:lpstr>
      <vt:lpstr>'x-313'!TABLE_SERIES_NUMBER_1</vt:lpstr>
      <vt:lpstr>'x-314'!TABLE_SERIES_NUMBER_1</vt:lpstr>
      <vt:lpstr>'x-315'!TABLE_SERIES_NUMBER_1</vt:lpstr>
      <vt:lpstr>'x-316'!TABLE_SERIES_NUMBER_1</vt:lpstr>
      <vt:lpstr>'x-317'!TABLE_SERIES_NUMBER_1</vt:lpstr>
      <vt:lpstr>'x-318'!TABLE_SERIES_NUMBER_1</vt:lpstr>
      <vt:lpstr>'x-319'!TABLE_SERIES_NUMBER_1</vt:lpstr>
      <vt:lpstr>'x-320'!TABLE_SERIES_NUMBER_1</vt:lpstr>
      <vt:lpstr>'x-321'!TABLE_SERIES_NUMBER_1</vt:lpstr>
      <vt:lpstr>'x-322'!TABLE_SERIES_NUMBER_1</vt:lpstr>
      <vt:lpstr>'x-323'!TABLE_SERIES_NUMBER_1</vt:lpstr>
      <vt:lpstr>'x-324'!TABLE_SERIES_NUMBER_1</vt:lpstr>
      <vt:lpstr>'x-401'!TABLE_SERIES_NUMBER_1</vt:lpstr>
      <vt:lpstr>'x-402'!TABLE_SERIES_NUMBER_1</vt:lpstr>
      <vt:lpstr>'x-403'!TABLE_SERIES_NUMBER_1</vt:lpstr>
      <vt:lpstr>'x-404'!TABLE_SERIES_NUMBER_1</vt:lpstr>
      <vt:lpstr>'x-405'!TABLE_SERIES_NUMBER_1</vt:lpstr>
      <vt:lpstr>'x-406'!TABLE_SERIES_NUMBER_1</vt:lpstr>
      <vt:lpstr>'x-407'!TABLE_SERIES_NUMBER_1</vt:lpstr>
      <vt:lpstr>'x-408'!TABLE_SERIES_NUMBER_1</vt:lpstr>
      <vt:lpstr>'x-409'!TABLE_SERIES_NUMBER_1</vt:lpstr>
      <vt:lpstr>'x-410'!TABLE_SERIES_NUMBER_1</vt:lpstr>
      <vt:lpstr>'x-411'!TABLE_SERIES_NUMBER_1</vt:lpstr>
      <vt:lpstr>'x-412'!TABLE_SERIES_NUMBER_1</vt:lpstr>
      <vt:lpstr>'x-413'!TABLE_SERIES_NUMBER_1</vt:lpstr>
      <vt:lpstr>'x-414'!TABLE_SERIES_NUMBER_1</vt:lpstr>
      <vt:lpstr>'x-415'!TABLE_SERIES_NUMBER_1</vt:lpstr>
      <vt:lpstr>'x-416'!TABLE_SERIES_NUMBER_1</vt:lpstr>
      <vt:lpstr>'x-501'!TABLE_SERIES_NUMBER_1</vt:lpstr>
      <vt:lpstr>'x-502'!TABLE_SERIES_NUMBER_1</vt:lpstr>
      <vt:lpstr>'x-503'!TABLE_SERIES_NUMBER_1</vt:lpstr>
      <vt:lpstr>'x-504'!TABLE_SERIES_NUMBER_1</vt:lpstr>
      <vt:lpstr>'x-505'!TABLE_SERIES_NUMBER_1</vt:lpstr>
      <vt:lpstr>'x-601'!TABLE_SERIES_NUMBER_1</vt:lpstr>
      <vt:lpstr>'x-602'!TABLE_SERIES_NUMBER_1</vt:lpstr>
      <vt:lpstr>'x-603'!TABLE_SERIES_NUMBER_1</vt:lpstr>
      <vt:lpstr>'x-604'!TABLE_SERIES_NUMBER_1</vt:lpstr>
      <vt:lpstr>'x-605'!TABLE_SERIES_NUMBER_1</vt:lpstr>
      <vt:lpstr>'x-606'!TABLE_SERIES_NUMBER_1</vt:lpstr>
      <vt:lpstr>'x-607'!TABLE_SERIES_NUMBER_1</vt:lpstr>
      <vt:lpstr>'x-608'!TABLE_SERIES_NUMBER_1</vt:lpstr>
      <vt:lpstr>'x-609'!TABLE_SERIES_NUMBER_1</vt:lpstr>
      <vt:lpstr>'x-610'!TABLE_SERIES_NUMBER_1</vt:lpstr>
      <vt:lpstr>'x-611'!TABLE_SERIES_NUMBER_1</vt:lpstr>
      <vt:lpstr>'x-701'!TABLE_SERIES_NUMBER_1</vt:lpstr>
      <vt:lpstr>'x-702'!TABLE_SERIES_NUMBER_1</vt:lpstr>
      <vt:lpstr>'x-703'!TABLE_SERIES_NUMBER_1</vt:lpstr>
      <vt:lpstr>'x-704'!TABLE_SERIES_NUMBER_1</vt:lpstr>
      <vt:lpstr>'x-705'!TABLE_SERIES_NUMBER_1</vt:lpstr>
      <vt:lpstr>'x-706'!TABLE_SERIES_NUMBER_1</vt:lpstr>
      <vt:lpstr>'x-707'!TABLE_SERIES_NUMBER_1</vt:lpstr>
      <vt:lpstr>'x-708'!TABLE_SERIES_NUMBER_1</vt:lpstr>
      <vt:lpstr>'x-709'!TABLE_SERIES_NUMBER_1</vt:lpstr>
      <vt:lpstr>'x-710'!TABLE_SERIES_NUMBER_1</vt:lpstr>
      <vt:lpstr>'x-711'!TABLE_SERIES_NUMBER_1</vt:lpstr>
      <vt:lpstr>'x-712'!TABLE_SERIES_NUMBER_1</vt:lpstr>
      <vt:lpstr>'x-713'!TABLE_SERIES_NUMBER_1</vt:lpstr>
      <vt:lpstr>'x-714'!TABLE_SERIES_NUMBER_1</vt:lpstr>
      <vt:lpstr>'x-715'!TABLE_SERIES_NUMBER_1</vt:lpstr>
      <vt:lpstr>'x-716'!TABLE_SERIES_NUMBER_1</vt:lpstr>
      <vt:lpstr>'x-717'!TABLE_SERIES_NUMBER_1</vt:lpstr>
      <vt:lpstr>'x-718'!TABLE_SERIES_NUMBER_1</vt:lpstr>
      <vt:lpstr>'x-719'!TABLE_SERIES_NUMBER_1</vt:lpstr>
      <vt:lpstr>'x-720'!TABLE_SERIES_NUMBER_1</vt:lpstr>
      <vt:lpstr>'x-721'!TABLE_SERIES_NUMBER_1</vt:lpstr>
      <vt:lpstr>'x-722'!TABLE_SERIES_NUMBER_1</vt:lpstr>
      <vt:lpstr>'x-723'!TABLE_SERIES_NUMBER_1</vt:lpstr>
      <vt:lpstr>'x-724'!TABLE_SERIES_NUMBER_1</vt:lpstr>
      <vt:lpstr>'x-725'!TABLE_SERIES_NUMBER_1</vt:lpstr>
      <vt:lpstr>'x-726'!TABLE_SERIES_NUMBER_1</vt:lpstr>
      <vt:lpstr>'x-727'!TABLE_SERIES_NUMBER_1</vt:lpstr>
      <vt:lpstr>'x-728'!TABLE_SERIES_NUMBER_1</vt:lpstr>
      <vt:lpstr>'x-729'!TABLE_SERIES_NUMBER_1</vt:lpstr>
      <vt:lpstr>'x-730'!TABLE_SERIES_NUMBER_1</vt:lpstr>
      <vt:lpstr>'x-801'!TABLE_SERIES_NUMBER_1</vt:lpstr>
      <vt:lpstr>'x-802'!TABLE_SERIES_NUMBER_1</vt:lpstr>
      <vt:lpstr>'x-803'!TABLE_SERIES_NUMBER_1</vt:lpstr>
      <vt:lpstr>'x-804'!TABLE_SERIES_NUMBER_1</vt:lpstr>
      <vt:lpstr>'x-805'!TABLE_SERIES_NUMBER_1</vt:lpstr>
      <vt:lpstr>'x-template'!TABLE_SERIES_NUMBER_1</vt:lpstr>
      <vt:lpstr>wb_title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TPS EW Consolidated Factors 2026-01.xlsm</dc:title>
  <dc:subject/>
  <dc:creator>Garvin, Mathew - GAD</dc:creator>
  <cp:keywords/>
  <dc:description/>
  <cp:lastModifiedBy>Harris, Christopher - GAD</cp:lastModifiedBy>
  <cp:revision/>
  <dcterms:created xsi:type="dcterms:W3CDTF">2007-01-30T12:07:56Z</dcterms:created>
  <dcterms:modified xsi:type="dcterms:W3CDTF">2026-06-01T08:55:27Z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0x010100F3DA492754083E45834DB37B66A75980002A3B63146CD44B419A2F18985232D5ED</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1;#Other|150be646-4ed5-450e-b2aa-5a7d8e5fc7d1</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ec6513ae-8fe7-49b6-ae8f-e53a593782a1</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ies>
</file>