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25"/>
  <fileSharing readOnlyRecommended="1"/>
  <workbookPr codeName="ThisWorkbook"/>
  <mc:AlternateContent xmlns:mc="http://schemas.openxmlformats.org/markup-compatibility/2006">
    <mc:Choice Requires="x15">
      <x15ac:absPath xmlns:x15ac="http://schemas.microsoft.com/office/spreadsheetml/2010/11/ac" url="https://tris42.sharepoint.com/sites/gad_wrkgrp_actuarial/pspsactuarialwork/Client Work/TPS NI/Factors &amp; Guidance/2026 Factor Review/Outputs/Batch 1/"/>
    </mc:Choice>
  </mc:AlternateContent>
  <xr:revisionPtr revIDLastSave="0" documentId="8_{6551A680-EFFD-4CEB-8A68-549521A3EF53}" xr6:coauthVersionLast="47" xr6:coauthVersionMax="47" xr10:uidLastSave="{00000000-0000-0000-0000-000000000000}"/>
  <bookViews>
    <workbookView xWindow="12525" yWindow="-16320" windowWidth="29040" windowHeight="15720" tabRatio="834" firstSheet="4" activeTab="4" xr2:uid="{00000000-000D-0000-FFFF-FFFF00000000}"/>
  </bookViews>
  <sheets>
    <sheet name="Cover" sheetId="13" r:id="rId1"/>
    <sheet name="Purpose of spreadsheet" sheetId="7" r:id="rId2"/>
    <sheet name="Version control" sheetId="10" r:id="rId3"/>
    <sheet name="Assumptions" sheetId="5" r:id="rId4"/>
    <sheet name="Factor List" sheetId="9" r:id="rId5"/>
    <sheet name="x-101" sheetId="16" r:id="rId6"/>
    <sheet name="x-202" sheetId="17" r:id="rId7"/>
    <sheet name="x-203" sheetId="18" r:id="rId8"/>
    <sheet name="x-204" sheetId="19" r:id="rId9"/>
    <sheet name="x-205" sheetId="20" r:id="rId10"/>
    <sheet name="x-206" sheetId="21" r:id="rId11"/>
    <sheet name="x-207" sheetId="22" r:id="rId12"/>
    <sheet name="x-208" sheetId="23" r:id="rId13"/>
    <sheet name="x-209" sheetId="24" r:id="rId14"/>
    <sheet name="x-210" sheetId="25" r:id="rId15"/>
    <sheet name="x-211" sheetId="26" r:id="rId16"/>
    <sheet name="x-212" sheetId="27" r:id="rId17"/>
    <sheet name="x-213" sheetId="28" r:id="rId18"/>
    <sheet name="x-214" sheetId="29" r:id="rId19"/>
    <sheet name="x-215" sheetId="30" r:id="rId20"/>
    <sheet name="x-216" sheetId="31" r:id="rId21"/>
    <sheet name="x-217" sheetId="32" r:id="rId22"/>
    <sheet name="x-218" sheetId="33" r:id="rId23"/>
    <sheet name="x-219" sheetId="34" r:id="rId24"/>
    <sheet name="x-220" sheetId="35" r:id="rId25"/>
    <sheet name="x-221" sheetId="36" r:id="rId26"/>
    <sheet name="x-222" sheetId="37" r:id="rId27"/>
    <sheet name="x-224" sheetId="38" r:id="rId28"/>
    <sheet name="x-225" sheetId="39" r:id="rId29"/>
    <sheet name="x-226" sheetId="40" r:id="rId30"/>
    <sheet name="x-231" sheetId="41" r:id="rId31"/>
    <sheet name="x-232" sheetId="42" r:id="rId32"/>
    <sheet name="x-233" sheetId="43" r:id="rId33"/>
    <sheet name="x-234" sheetId="44" r:id="rId34"/>
    <sheet name="x-235" sheetId="45" r:id="rId35"/>
    <sheet name="x-236" sheetId="46" r:id="rId36"/>
    <sheet name="x-237" sheetId="47" r:id="rId37"/>
    <sheet name="x-238" sheetId="48" r:id="rId38"/>
    <sheet name="x-301" sheetId="49" r:id="rId39"/>
    <sheet name="x-302" sheetId="50" r:id="rId40"/>
    <sheet name="x-303" sheetId="51" r:id="rId41"/>
    <sheet name="x-304" sheetId="52" r:id="rId42"/>
    <sheet name="x-315" sheetId="53" r:id="rId43"/>
    <sheet name="x-316" sheetId="54" r:id="rId44"/>
    <sheet name="x-317" sheetId="55" r:id="rId45"/>
    <sheet name="x-318" sheetId="56" r:id="rId46"/>
    <sheet name="x-319" sheetId="57" r:id="rId47"/>
    <sheet name="x-320" sheetId="58" r:id="rId48"/>
    <sheet name="x-321" sheetId="59" r:id="rId49"/>
    <sheet name="x-322" sheetId="60" r:id="rId50"/>
    <sheet name="x-323" sheetId="61" r:id="rId51"/>
    <sheet name="x-324" sheetId="62" r:id="rId52"/>
    <sheet name="x-401" sheetId="63" r:id="rId53"/>
    <sheet name="x-402" sheetId="64" r:id="rId54"/>
    <sheet name="x-403" sheetId="65" r:id="rId55"/>
    <sheet name="x-404" sheetId="66" r:id="rId56"/>
    <sheet name="x-405" sheetId="67" r:id="rId57"/>
    <sheet name="x-406" sheetId="68" r:id="rId58"/>
    <sheet name="x-407" sheetId="69" r:id="rId59"/>
    <sheet name="x-408" sheetId="70" r:id="rId60"/>
    <sheet name="x-409" sheetId="71" r:id="rId61"/>
    <sheet name="x-410" sheetId="72" r:id="rId62"/>
    <sheet name="x-411" sheetId="73" r:id="rId63"/>
    <sheet name="x-412" sheetId="74" r:id="rId64"/>
    <sheet name="x-413" sheetId="75" r:id="rId65"/>
    <sheet name="x-414" sheetId="76" r:id="rId66"/>
    <sheet name="x-501" sheetId="77" r:id="rId67"/>
    <sheet name="x-502" sheetId="78" r:id="rId68"/>
    <sheet name="x-503" sheetId="79" r:id="rId69"/>
    <sheet name="x-504" sheetId="80" r:id="rId70"/>
    <sheet name="x-505" sheetId="81" r:id="rId71"/>
    <sheet name="x-601" sheetId="82" r:id="rId72"/>
    <sheet name="x-602" sheetId="83" r:id="rId73"/>
    <sheet name="x-603" sheetId="84" r:id="rId74"/>
    <sheet name="x-604" sheetId="85" r:id="rId75"/>
    <sheet name="x-605" sheetId="86" r:id="rId76"/>
    <sheet name="x-606" sheetId="87" r:id="rId77"/>
    <sheet name="x-607" sheetId="88" r:id="rId78"/>
    <sheet name="x-608" sheetId="89" r:id="rId79"/>
    <sheet name="x-609" sheetId="90" r:id="rId80"/>
    <sheet name="x-610" sheetId="91" r:id="rId81"/>
    <sheet name="x-611" sheetId="92" r:id="rId82"/>
    <sheet name="x-702" sheetId="93" r:id="rId83"/>
    <sheet name="x-703" sheetId="94" r:id="rId84"/>
    <sheet name="x-704" sheetId="95" r:id="rId85"/>
    <sheet name="x-705" sheetId="96" r:id="rId86"/>
    <sheet name="x-706" sheetId="97" r:id="rId87"/>
    <sheet name="x-707" sheetId="98" r:id="rId88"/>
    <sheet name="x-708" sheetId="99" r:id="rId89"/>
    <sheet name="x-709" sheetId="100" r:id="rId90"/>
    <sheet name="x-710" sheetId="101" r:id="rId91"/>
    <sheet name="x-711" sheetId="102" r:id="rId92"/>
    <sheet name="x-712" sheetId="103" r:id="rId93"/>
    <sheet name="x-713" sheetId="104" r:id="rId94"/>
    <sheet name="x-714" sheetId="105" r:id="rId95"/>
    <sheet name="x-715" sheetId="106" r:id="rId96"/>
    <sheet name="x-716" sheetId="107" r:id="rId97"/>
    <sheet name="x-717" sheetId="108" r:id="rId98"/>
    <sheet name="x-718" sheetId="109" r:id="rId99"/>
    <sheet name="x-719" sheetId="110" r:id="rId100"/>
    <sheet name="x-720" sheetId="111" r:id="rId101"/>
    <sheet name="x-721" sheetId="112" r:id="rId102"/>
    <sheet name="x-722" sheetId="113" r:id="rId103"/>
    <sheet name="x-723" sheetId="114" r:id="rId104"/>
    <sheet name="x-724" sheetId="115" r:id="rId105"/>
    <sheet name="x-725" sheetId="116" r:id="rId106"/>
    <sheet name="x-726" sheetId="117" r:id="rId107"/>
    <sheet name="x-727" sheetId="118" r:id="rId108"/>
    <sheet name="x-728" sheetId="119" r:id="rId109"/>
    <sheet name="x-729" sheetId="120" r:id="rId110"/>
    <sheet name="x-801" sheetId="121" r:id="rId111"/>
    <sheet name="x-802" sheetId="122" r:id="rId112"/>
    <sheet name="x-803" sheetId="123" r:id="rId113"/>
    <sheet name="x-804" sheetId="124" r:id="rId114"/>
    <sheet name="x-805" sheetId="125" r:id="rId115"/>
    <sheet name="x-806" sheetId="126" r:id="rId116"/>
    <sheet name="x-807" sheetId="127" r:id="rId117"/>
    <sheet name="x-template" sheetId="14" state="hidden" r:id="rId118"/>
  </sheets>
  <definedNames>
    <definedName name="client_abbr">"Department of Education (Northern Ireland)"</definedName>
    <definedName name="client_name">"DENI"</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"TPS_NI"</definedName>
    <definedName name="scheme_name">"Northern Ireland Teachers' Pension Scheme"</definedName>
    <definedName name="shorten_scheme_names">#REF!</definedName>
    <definedName name="TABLE_AGE_DEF_1" localSheetId="5">'x-101'!$B$12</definedName>
    <definedName name="TABLE_AGE_DEF_1" localSheetId="6">'x-202'!$B$12</definedName>
    <definedName name="TABLE_AGE_DEF_1" localSheetId="7">'x-203'!$B$12</definedName>
    <definedName name="TABLE_AGE_DEF_1" localSheetId="8">'x-204'!$B$12</definedName>
    <definedName name="TABLE_AGE_DEF_1" localSheetId="9">'x-205'!$B$12</definedName>
    <definedName name="TABLE_AGE_DEF_1" localSheetId="10">'x-206'!$B$12</definedName>
    <definedName name="TABLE_AGE_DEF_1" localSheetId="11">'x-207'!$B$12</definedName>
    <definedName name="TABLE_AGE_DEF_1" localSheetId="12">'x-208'!$B$12</definedName>
    <definedName name="TABLE_AGE_DEF_1" localSheetId="13">'x-209'!$B$12</definedName>
    <definedName name="TABLE_AGE_DEF_1" localSheetId="14">'x-210'!$B$12</definedName>
    <definedName name="TABLE_AGE_DEF_1" localSheetId="15">'x-211'!$B$12</definedName>
    <definedName name="TABLE_AGE_DEF_1" localSheetId="16">'x-212'!$B$12</definedName>
    <definedName name="TABLE_AGE_DEF_1" localSheetId="17">'x-213'!$B$12</definedName>
    <definedName name="TABLE_AGE_DEF_1" localSheetId="18">'x-214'!$B$12</definedName>
    <definedName name="TABLE_AGE_DEF_1" localSheetId="19">'x-215'!$B$12</definedName>
    <definedName name="TABLE_AGE_DEF_1" localSheetId="20">'x-216'!$B$12</definedName>
    <definedName name="TABLE_AGE_DEF_1" localSheetId="21">'x-217'!$B$12</definedName>
    <definedName name="TABLE_AGE_DEF_1" localSheetId="22">'x-218'!$B$12</definedName>
    <definedName name="TABLE_AGE_DEF_1" localSheetId="23">'x-219'!$B$12</definedName>
    <definedName name="TABLE_AGE_DEF_1" localSheetId="24">'x-220'!$B$12</definedName>
    <definedName name="TABLE_AGE_DEF_1" localSheetId="25">'x-221'!$B$12</definedName>
    <definedName name="TABLE_AGE_DEF_1" localSheetId="26">'x-222'!$B$12</definedName>
    <definedName name="TABLE_AGE_DEF_1" localSheetId="27">'x-224'!$B$12</definedName>
    <definedName name="TABLE_AGE_DEF_1" localSheetId="28">'x-225'!$B$12</definedName>
    <definedName name="TABLE_AGE_DEF_1" localSheetId="29">'x-226'!$B$12</definedName>
    <definedName name="TABLE_AGE_DEF_1" localSheetId="30">'x-231'!$B$12</definedName>
    <definedName name="TABLE_AGE_DEF_1" localSheetId="31">'x-232'!$B$12</definedName>
    <definedName name="TABLE_AGE_DEF_1" localSheetId="32">'x-233'!$B$12</definedName>
    <definedName name="TABLE_AGE_DEF_1" localSheetId="33">'x-234'!$B$12</definedName>
    <definedName name="TABLE_AGE_DEF_1" localSheetId="34">'x-235'!$B$12</definedName>
    <definedName name="TABLE_AGE_DEF_1" localSheetId="35">'x-236'!$B$12</definedName>
    <definedName name="TABLE_AGE_DEF_1" localSheetId="36">'x-237'!$B$12</definedName>
    <definedName name="TABLE_AGE_DEF_1" localSheetId="37">'x-238'!$B$12</definedName>
    <definedName name="TABLE_AGE_DEF_1" localSheetId="38">'x-301'!$B$12</definedName>
    <definedName name="TABLE_AGE_DEF_1" localSheetId="39">'x-302'!$B$12</definedName>
    <definedName name="TABLE_AGE_DEF_1" localSheetId="40">'x-303'!$B$12</definedName>
    <definedName name="TABLE_AGE_DEF_1" localSheetId="41">'x-304'!$B$12</definedName>
    <definedName name="TABLE_AGE_DEF_1" localSheetId="42">'x-315'!$B$12</definedName>
    <definedName name="TABLE_AGE_DEF_1" localSheetId="43">'x-316'!$B$12</definedName>
    <definedName name="TABLE_AGE_DEF_1" localSheetId="44">'x-317'!$B$12</definedName>
    <definedName name="TABLE_AGE_DEF_1" localSheetId="45">'x-318'!$B$12</definedName>
    <definedName name="TABLE_AGE_DEF_1" localSheetId="46">'x-319'!$B$12</definedName>
    <definedName name="TABLE_AGE_DEF_1" localSheetId="47">'x-320'!$B$12</definedName>
    <definedName name="TABLE_AGE_DEF_1" localSheetId="48">'x-321'!$B$12</definedName>
    <definedName name="TABLE_AGE_DEF_1" localSheetId="49">'x-322'!$B$12</definedName>
    <definedName name="TABLE_AGE_DEF_1" localSheetId="50">'x-323'!$B$12</definedName>
    <definedName name="TABLE_AGE_DEF_1" localSheetId="51">'x-324'!$B$12</definedName>
    <definedName name="TABLE_AGE_DEF_1" localSheetId="52">'x-401'!$B$12</definedName>
    <definedName name="TABLE_AGE_DEF_1" localSheetId="53">'x-402'!$B$12</definedName>
    <definedName name="TABLE_AGE_DEF_1" localSheetId="54">'x-403'!$B$12</definedName>
    <definedName name="TABLE_AGE_DEF_1" localSheetId="55">'x-404'!$B$12</definedName>
    <definedName name="TABLE_AGE_DEF_1" localSheetId="56">'x-405'!$B$12</definedName>
    <definedName name="TABLE_AGE_DEF_1" localSheetId="57">'x-406'!$B$12</definedName>
    <definedName name="TABLE_AGE_DEF_1" localSheetId="58">'x-407'!$B$12</definedName>
    <definedName name="TABLE_AGE_DEF_1" localSheetId="59">'x-408'!$B$12</definedName>
    <definedName name="TABLE_AGE_DEF_1" localSheetId="60">'x-409'!$B$12</definedName>
    <definedName name="TABLE_AGE_DEF_1" localSheetId="61">'x-410'!$B$12</definedName>
    <definedName name="TABLE_AGE_DEF_1" localSheetId="62">'x-411'!$B$12</definedName>
    <definedName name="TABLE_AGE_DEF_1" localSheetId="63">'x-412'!$B$12</definedName>
    <definedName name="TABLE_AGE_DEF_1" localSheetId="64">'x-413'!$B$12</definedName>
    <definedName name="TABLE_AGE_DEF_1" localSheetId="65">'x-414'!$B$12</definedName>
    <definedName name="TABLE_AGE_DEF_1" localSheetId="66">'x-501'!$B$12</definedName>
    <definedName name="TABLE_AGE_DEF_1" localSheetId="67">'x-502'!$B$12</definedName>
    <definedName name="TABLE_AGE_DEF_1" localSheetId="68">'x-503'!$B$12</definedName>
    <definedName name="TABLE_AGE_DEF_1" localSheetId="69">'x-504'!$B$12</definedName>
    <definedName name="TABLE_AGE_DEF_1" localSheetId="70">'x-505'!$B$12</definedName>
    <definedName name="TABLE_AGE_DEF_1" localSheetId="71">'x-601'!$B$12</definedName>
    <definedName name="TABLE_AGE_DEF_1" localSheetId="72">'x-602'!$B$12</definedName>
    <definedName name="TABLE_AGE_DEF_1" localSheetId="73">'x-603'!$B$12</definedName>
    <definedName name="TABLE_AGE_DEF_1" localSheetId="74">'x-604'!$B$12</definedName>
    <definedName name="TABLE_AGE_DEF_1" localSheetId="75">'x-605'!$B$12</definedName>
    <definedName name="TABLE_AGE_DEF_1" localSheetId="76">'x-606'!$B$12</definedName>
    <definedName name="TABLE_AGE_DEF_1" localSheetId="77">'x-607'!$B$12</definedName>
    <definedName name="TABLE_AGE_DEF_1" localSheetId="78">'x-608'!$B$12</definedName>
    <definedName name="TABLE_AGE_DEF_1" localSheetId="79">'x-609'!$B$12</definedName>
    <definedName name="TABLE_AGE_DEF_1" localSheetId="80">'x-610'!$B$12</definedName>
    <definedName name="TABLE_AGE_DEF_1" localSheetId="81">'x-611'!$B$12</definedName>
    <definedName name="TABLE_AGE_DEF_1" localSheetId="82">'x-702'!$B$12</definedName>
    <definedName name="TABLE_AGE_DEF_1" localSheetId="83">'x-703'!$B$12</definedName>
    <definedName name="TABLE_AGE_DEF_1" localSheetId="84">'x-704'!$B$12</definedName>
    <definedName name="TABLE_AGE_DEF_1" localSheetId="85">'x-705'!$B$12</definedName>
    <definedName name="TABLE_AGE_DEF_1" localSheetId="86">'x-706'!$B$12</definedName>
    <definedName name="TABLE_AGE_DEF_1" localSheetId="87">'x-707'!$B$12</definedName>
    <definedName name="TABLE_AGE_DEF_1" localSheetId="88">'x-708'!$B$12</definedName>
    <definedName name="TABLE_AGE_DEF_1" localSheetId="89">'x-709'!$B$12</definedName>
    <definedName name="TABLE_AGE_DEF_1" localSheetId="90">'x-710'!$B$12</definedName>
    <definedName name="TABLE_AGE_DEF_1" localSheetId="91">'x-711'!$B$12</definedName>
    <definedName name="TABLE_AGE_DEF_1" localSheetId="92">'x-712'!$B$12</definedName>
    <definedName name="TABLE_AGE_DEF_1" localSheetId="93">'x-713'!$B$12</definedName>
    <definedName name="TABLE_AGE_DEF_1" localSheetId="94">'x-714'!$B$12</definedName>
    <definedName name="TABLE_AGE_DEF_1" localSheetId="95">'x-715'!$B$12</definedName>
    <definedName name="TABLE_AGE_DEF_1" localSheetId="96">'x-716'!$B$12</definedName>
    <definedName name="TABLE_AGE_DEF_1" localSheetId="97">'x-717'!$B$12</definedName>
    <definedName name="TABLE_AGE_DEF_1" localSheetId="98">'x-718'!$B$12</definedName>
    <definedName name="TABLE_AGE_DEF_1" localSheetId="99">'x-719'!$B$12</definedName>
    <definedName name="TABLE_AGE_DEF_1" localSheetId="100">'x-720'!$B$12</definedName>
    <definedName name="TABLE_AGE_DEF_1" localSheetId="101">'x-721'!$B$12</definedName>
    <definedName name="TABLE_AGE_DEF_1" localSheetId="102">'x-722'!$B$12</definedName>
    <definedName name="TABLE_AGE_DEF_1" localSheetId="103">'x-723'!$B$12</definedName>
    <definedName name="TABLE_AGE_DEF_1" localSheetId="104">'x-724'!$B$12</definedName>
    <definedName name="TABLE_AGE_DEF_1" localSheetId="105">'x-725'!$B$12</definedName>
    <definedName name="TABLE_AGE_DEF_1" localSheetId="106">'x-726'!$B$12</definedName>
    <definedName name="TABLE_AGE_DEF_1" localSheetId="107">'x-727'!$B$12</definedName>
    <definedName name="TABLE_AGE_DEF_1" localSheetId="108">'x-728'!$B$12</definedName>
    <definedName name="TABLE_AGE_DEF_1" localSheetId="109">'x-729'!$B$12</definedName>
    <definedName name="TABLE_AGE_DEF_1" localSheetId="110">'x-801'!$B$12</definedName>
    <definedName name="TABLE_AGE_DEF_1" localSheetId="111">'x-802'!$B$12</definedName>
    <definedName name="TABLE_AGE_DEF_1" localSheetId="112">'x-803'!$B$12</definedName>
    <definedName name="TABLE_AGE_DEF_1" localSheetId="113">'x-804'!$B$12</definedName>
    <definedName name="TABLE_AGE_DEF_1" localSheetId="114">'x-805'!$B$12</definedName>
    <definedName name="TABLE_AGE_DEF_1" localSheetId="115">'x-806'!$B$12</definedName>
    <definedName name="TABLE_AGE_DEF_1" localSheetId="116">'x-807'!$B$12</definedName>
    <definedName name="TABLE_AGE_DEF_1" localSheetId="117">'x-template'!$B$12</definedName>
    <definedName name="TABLE_AREA_1" localSheetId="5">'x-101'!$A$26:$C$74</definedName>
    <definedName name="TABLE_AREA_1" localSheetId="6">'x-202'!$A$26:$E$66</definedName>
    <definedName name="TABLE_AREA_1" localSheetId="7">'x-203'!$A$26:$E$66</definedName>
    <definedName name="TABLE_AREA_1" localSheetId="8">'x-204'!$A$26:$D$71</definedName>
    <definedName name="TABLE_AREA_1" localSheetId="9">'x-205'!$A$26:$D$66</definedName>
    <definedName name="TABLE_AREA_1" localSheetId="10">'x-206'!$A$26:$D$31</definedName>
    <definedName name="TABLE_AREA_1" localSheetId="11">'x-207'!$A$26:$D$71</definedName>
    <definedName name="TABLE_AREA_1" localSheetId="12">'x-208'!$A$26:$D$27</definedName>
    <definedName name="TABLE_AREA_1" localSheetId="13">'x-209'!$A$26:$D$66</definedName>
    <definedName name="TABLE_AREA_1" localSheetId="14">'x-210'!$A$26:$D$32</definedName>
    <definedName name="TABLE_AREA_1" localSheetId="15">'x-211'!$A$26:$D$71</definedName>
    <definedName name="TABLE_AREA_1" localSheetId="16">'x-212'!$A$26:$D$28</definedName>
    <definedName name="TABLE_AREA_1" localSheetId="17">'x-213'!$A$26:$D$66</definedName>
    <definedName name="TABLE_AREA_1" localSheetId="18">'x-214'!$A$26:$D$33</definedName>
    <definedName name="TABLE_AREA_1" localSheetId="19">'x-215'!$A$26:$D$71</definedName>
    <definedName name="TABLE_AREA_1" localSheetId="20">'x-216'!$A$26:$D$29</definedName>
    <definedName name="TABLE_AREA_1" localSheetId="21">'x-217'!$A$26:$D$66</definedName>
    <definedName name="TABLE_AREA_1" localSheetId="22">'x-218'!$A$26:$D$34</definedName>
    <definedName name="TABLE_AREA_1" localSheetId="23">'x-219'!$A$26:$C$66</definedName>
    <definedName name="TABLE_AREA_1" localSheetId="24">'x-220'!$A$26:$C$66</definedName>
    <definedName name="TABLE_AREA_1" localSheetId="25">'x-221'!$A$26:$C$71</definedName>
    <definedName name="TABLE_AREA_1" localSheetId="26">'x-222'!$A$26:$C$71</definedName>
    <definedName name="TABLE_AREA_1" localSheetId="27">'x-224'!$A$26:$D$41</definedName>
    <definedName name="TABLE_AREA_1" localSheetId="28">'x-225'!$A$26:$D$41</definedName>
    <definedName name="TABLE_AREA_1" localSheetId="29">'x-226'!$A$26:$M$30</definedName>
    <definedName name="TABLE_AREA_1" localSheetId="30">'x-231'!$A$26:$C$71</definedName>
    <definedName name="TABLE_AREA_1" localSheetId="31">'x-232'!$A$26:$C$71</definedName>
    <definedName name="TABLE_AREA_1" localSheetId="32">'x-233'!$A$26:$C$72</definedName>
    <definedName name="TABLE_AREA_1" localSheetId="33">'x-234'!$A$26:$C$72</definedName>
    <definedName name="TABLE_AREA_1" localSheetId="34">'x-235'!$A$26:$C$73</definedName>
    <definedName name="TABLE_AREA_1" localSheetId="35">'x-236'!$A$26:$C$73</definedName>
    <definedName name="TABLE_AREA_1" localSheetId="36">'x-237'!$A$26:$C$74</definedName>
    <definedName name="TABLE_AREA_1" localSheetId="37">'x-238'!$A$26:$C$74</definedName>
    <definedName name="TABLE_AREA_1" localSheetId="38">'x-301'!$A$26:$E$67</definedName>
    <definedName name="TABLE_AREA_1" localSheetId="39">'x-302'!$A$26:$E$67</definedName>
    <definedName name="TABLE_AREA_1" localSheetId="40">'x-303'!$A$26:$E$102</definedName>
    <definedName name="TABLE_AREA_1" localSheetId="41">'x-304'!$A$26:$E$102</definedName>
    <definedName name="TABLE_AREA_1" localSheetId="42">'x-315'!$A$26:$C$106</definedName>
    <definedName name="TABLE_AREA_1" localSheetId="43">'x-316'!$A$26:$C$106</definedName>
    <definedName name="TABLE_AREA_1" localSheetId="44">'x-317'!$A$26:$B$106</definedName>
    <definedName name="TABLE_AREA_1" localSheetId="45">'x-318'!$A$26:$B$106</definedName>
    <definedName name="TABLE_AREA_1" localSheetId="46">'x-319'!$A$26:$B$106</definedName>
    <definedName name="TABLE_AREA_1" localSheetId="47">'x-320'!$A$26:$B$106</definedName>
    <definedName name="TABLE_AREA_1" localSheetId="48">'x-321'!$A$26:$B$106</definedName>
    <definedName name="TABLE_AREA_1" localSheetId="49">'x-322'!$A$26:$B$106</definedName>
    <definedName name="TABLE_AREA_1" localSheetId="50">'x-323'!$A$26:$B$106</definedName>
    <definedName name="TABLE_AREA_1" localSheetId="51">'x-324'!$A$26:$B$106</definedName>
    <definedName name="TABLE_AREA_1" localSheetId="52">'x-401'!$A$26:$M$32</definedName>
    <definedName name="TABLE_AREA_1" localSheetId="53">'x-402'!$A$26:$M$32</definedName>
    <definedName name="TABLE_AREA_1" localSheetId="54">'x-403'!$A$26:$M$32</definedName>
    <definedName name="TABLE_AREA_1" localSheetId="55">'x-404'!$A$26:$M$37</definedName>
    <definedName name="TABLE_AREA_1" localSheetId="56">'x-405'!$A$26:$M$37</definedName>
    <definedName name="TABLE_AREA_1" localSheetId="57">'x-406'!$A$26:$M$37</definedName>
    <definedName name="TABLE_AREA_1" localSheetId="58">'x-407'!$A$26:$M$37</definedName>
    <definedName name="TABLE_AREA_1" localSheetId="59">'x-408'!$A$26:$M$40</definedName>
    <definedName name="TABLE_AREA_1" localSheetId="60">'x-409'!$A$26:$M$41</definedName>
    <definedName name="TABLE_AREA_1" localSheetId="61">'x-410'!$A$26:$M$37</definedName>
    <definedName name="TABLE_AREA_1" localSheetId="62">'x-411'!$A$26:$M$37</definedName>
    <definedName name="TABLE_AREA_1" localSheetId="63">'x-412'!$A$26:$M$42</definedName>
    <definedName name="TABLE_AREA_1" localSheetId="64">'x-413'!$A$26:$B$27</definedName>
    <definedName name="TABLE_AREA_1" localSheetId="65">'x-414'!$A$26:$B$36</definedName>
    <definedName name="TABLE_AREA_1" localSheetId="66">'x-501'!$A$26:$B$72</definedName>
    <definedName name="TABLE_AREA_1" localSheetId="67">'x-502'!$A$26:$B$107</definedName>
    <definedName name="TABLE_AREA_1" localSheetId="68">'x-503'!$A$26:$B$72</definedName>
    <definedName name="TABLE_AREA_1" localSheetId="69">'x-504'!$A$26:$B$47</definedName>
    <definedName name="TABLE_AREA_1" localSheetId="70">'x-505'!$A$26:$B$46</definedName>
    <definedName name="TABLE_AREA_1" localSheetId="71">'x-601'!$A$26:$C$81</definedName>
    <definedName name="TABLE_AREA_1" localSheetId="72">'x-602'!$A$26:$C$81</definedName>
    <definedName name="TABLE_AREA_1" localSheetId="73">'x-603'!$A$26:$M$66</definedName>
    <definedName name="TABLE_AREA_1" localSheetId="74">'x-604'!$A$26:$M$71</definedName>
    <definedName name="TABLE_AREA_1" localSheetId="75">'x-605'!$A$26:$B$81</definedName>
    <definedName name="TABLE_AREA_1" localSheetId="76">'x-606'!$A$26:$B$81</definedName>
    <definedName name="TABLE_AREA_1" localSheetId="77">'x-607'!$A$26:$B$81</definedName>
    <definedName name="TABLE_AREA_1" localSheetId="78">'x-608'!$A$26:$B$81</definedName>
    <definedName name="TABLE_AREA_1" localSheetId="79">'x-609'!$A$26:$M$66</definedName>
    <definedName name="TABLE_AREA_1" localSheetId="80">'x-610'!#REF!</definedName>
    <definedName name="TABLE_AREA_1" localSheetId="82">'x-702'!$A$26:$C$71</definedName>
    <definedName name="TABLE_AREA_1" localSheetId="83">'x-703'!$A$26:$C$72</definedName>
    <definedName name="TABLE_AREA_1" localSheetId="84">'x-704'!$A$26:$C$73</definedName>
    <definedName name="TABLE_AREA_1" localSheetId="85">'x-705'!$A$26:$C$74</definedName>
    <definedName name="TABLE_AREA_1" localSheetId="86">'x-706'!$A$26:$U$65</definedName>
    <definedName name="TABLE_AREA_1" localSheetId="87">'x-707'!$A$26:$U$65</definedName>
    <definedName name="TABLE_AREA_1" localSheetId="88">'x-708'!$A$26:$U$71</definedName>
    <definedName name="TABLE_AREA_1" localSheetId="89">'x-709'!$A$26:$U$71</definedName>
    <definedName name="TABLE_AREA_1" localSheetId="90">'x-710'!$A$26:$U$72</definedName>
    <definedName name="TABLE_AREA_1" localSheetId="91">'x-711'!$A$26:$U$72</definedName>
    <definedName name="TABLE_AREA_1" localSheetId="92">'x-712'!$A$26:$U$73</definedName>
    <definedName name="TABLE_AREA_1" localSheetId="93">'x-713'!$A$26:$U$73</definedName>
    <definedName name="TABLE_AREA_1" localSheetId="94">'x-714'!$A$26:$U$74</definedName>
    <definedName name="TABLE_AREA_1" localSheetId="95">'x-715'!$A$26:$U$74</definedName>
    <definedName name="TABLE_AREA_1" localSheetId="96">'x-716'!$A$26:$U$65</definedName>
    <definedName name="TABLE_AREA_1" localSheetId="97">'x-717'!$A$26:$U$65</definedName>
    <definedName name="TABLE_AREA_1" localSheetId="98">'x-718'!$A$26:$U$70</definedName>
    <definedName name="TABLE_AREA_1" localSheetId="99">'x-719'!$A$26:$U$70</definedName>
    <definedName name="TABLE_AREA_1" localSheetId="100">'x-720'!$A$26:$C$66</definedName>
    <definedName name="TABLE_AREA_1" localSheetId="101">'x-721'!$A$26:$C$71</definedName>
    <definedName name="TABLE_AREA_1" localSheetId="102">'x-722'!$A$26:$B$78</definedName>
    <definedName name="TABLE_AREA_1" localSheetId="103">'x-723'!$A$26:$B$79</definedName>
    <definedName name="TABLE_AREA_1" localSheetId="104">'x-724'!$A$26:$C$78</definedName>
    <definedName name="TABLE_AREA_1" localSheetId="105">'x-725'!$A$26:$C$78</definedName>
    <definedName name="TABLE_AREA_1" localSheetId="106">'x-726'!$A$26:$C$78</definedName>
    <definedName name="TABLE_AREA_1" localSheetId="107">'x-727'!$A$26:$D$79</definedName>
    <definedName name="TABLE_AREA_1" localSheetId="108">'x-728'!$A$26:$C$28</definedName>
    <definedName name="TABLE_AREA_1" localSheetId="109">'x-729'!$A$26:$B$27</definedName>
    <definedName name="TABLE_AREA_1" localSheetId="110">'x-801'!$A$26:$B$72</definedName>
    <definedName name="TABLE_AREA_1" localSheetId="111">'x-802'!$A$26:$B$72</definedName>
    <definedName name="TABLE_AREA_1" localSheetId="112">'x-803'!$A$26:$B$53</definedName>
    <definedName name="TABLE_AREA_1" localSheetId="113">'x-804'!$A$26:$L$218</definedName>
    <definedName name="TABLE_AREA_1" localSheetId="114">'x-805'!$A$26:$B$37</definedName>
    <definedName name="TABLE_AREA_1" localSheetId="115">'x-806'!$A$26:$B$37</definedName>
    <definedName name="TABLE_AREA_1" localSheetId="116">'x-807'!$A$26:$B$27</definedName>
    <definedName name="TABLE_ASSUMPTION_SET_1" localSheetId="5">'x-101'!$B$21</definedName>
    <definedName name="TABLE_ASSUMPTION_SET_1" localSheetId="6">'x-202'!$B$21</definedName>
    <definedName name="TABLE_ASSUMPTION_SET_1" localSheetId="7">'x-203'!$B$21</definedName>
    <definedName name="TABLE_ASSUMPTION_SET_1" localSheetId="8">'x-204'!$B$21</definedName>
    <definedName name="TABLE_ASSUMPTION_SET_1" localSheetId="9">'x-205'!$B$21</definedName>
    <definedName name="TABLE_ASSUMPTION_SET_1" localSheetId="10">'x-206'!$B$21</definedName>
    <definedName name="TABLE_ASSUMPTION_SET_1" localSheetId="11">'x-207'!$B$21</definedName>
    <definedName name="TABLE_ASSUMPTION_SET_1" localSheetId="12">'x-208'!$B$21</definedName>
    <definedName name="TABLE_ASSUMPTION_SET_1" localSheetId="13">'x-209'!$B$21</definedName>
    <definedName name="TABLE_ASSUMPTION_SET_1" localSheetId="14">'x-210'!$B$21</definedName>
    <definedName name="TABLE_ASSUMPTION_SET_1" localSheetId="15">'x-211'!$B$21</definedName>
    <definedName name="TABLE_ASSUMPTION_SET_1" localSheetId="16">'x-212'!$B$21</definedName>
    <definedName name="TABLE_ASSUMPTION_SET_1" localSheetId="17">'x-213'!$B$21</definedName>
    <definedName name="TABLE_ASSUMPTION_SET_1" localSheetId="18">'x-214'!$B$21</definedName>
    <definedName name="TABLE_ASSUMPTION_SET_1" localSheetId="19">'x-215'!$B$21</definedName>
    <definedName name="TABLE_ASSUMPTION_SET_1" localSheetId="20">'x-216'!$B$21</definedName>
    <definedName name="TABLE_ASSUMPTION_SET_1" localSheetId="21">'x-217'!$B$21</definedName>
    <definedName name="TABLE_ASSUMPTION_SET_1" localSheetId="22">'x-218'!$B$21</definedName>
    <definedName name="TABLE_ASSUMPTION_SET_1" localSheetId="23">'x-219'!$B$21</definedName>
    <definedName name="TABLE_ASSUMPTION_SET_1" localSheetId="24">'x-220'!$B$21</definedName>
    <definedName name="TABLE_ASSUMPTION_SET_1" localSheetId="25">'x-221'!$B$21</definedName>
    <definedName name="TABLE_ASSUMPTION_SET_1" localSheetId="26">'x-222'!$B$21</definedName>
    <definedName name="TABLE_ASSUMPTION_SET_1" localSheetId="27">'x-224'!$B$21</definedName>
    <definedName name="TABLE_ASSUMPTION_SET_1" localSheetId="28">'x-225'!$B$21</definedName>
    <definedName name="TABLE_ASSUMPTION_SET_1" localSheetId="29">'x-226'!$B$21</definedName>
    <definedName name="TABLE_ASSUMPTION_SET_1" localSheetId="30">'x-231'!$B$21</definedName>
    <definedName name="TABLE_ASSUMPTION_SET_1" localSheetId="31">'x-232'!$B$21</definedName>
    <definedName name="TABLE_ASSUMPTION_SET_1" localSheetId="32">'x-233'!$B$21</definedName>
    <definedName name="TABLE_ASSUMPTION_SET_1" localSheetId="33">'x-234'!$B$21</definedName>
    <definedName name="TABLE_ASSUMPTION_SET_1" localSheetId="34">'x-235'!$B$21</definedName>
    <definedName name="TABLE_ASSUMPTION_SET_1" localSheetId="35">'x-236'!$B$21</definedName>
    <definedName name="TABLE_ASSUMPTION_SET_1" localSheetId="36">'x-237'!$B$21</definedName>
    <definedName name="TABLE_ASSUMPTION_SET_1" localSheetId="37">'x-238'!$B$21</definedName>
    <definedName name="TABLE_ASSUMPTION_SET_1" localSheetId="38">'x-301'!$B$21</definedName>
    <definedName name="TABLE_ASSUMPTION_SET_1" localSheetId="39">'x-302'!$B$21</definedName>
    <definedName name="TABLE_ASSUMPTION_SET_1" localSheetId="40">'x-303'!$B$21</definedName>
    <definedName name="TABLE_ASSUMPTION_SET_1" localSheetId="41">'x-304'!$B$21</definedName>
    <definedName name="TABLE_ASSUMPTION_SET_1" localSheetId="42">'x-315'!$B$21</definedName>
    <definedName name="TABLE_ASSUMPTION_SET_1" localSheetId="43">'x-316'!$B$21</definedName>
    <definedName name="TABLE_ASSUMPTION_SET_1" localSheetId="44">'x-317'!$B$21</definedName>
    <definedName name="TABLE_ASSUMPTION_SET_1" localSheetId="45">'x-318'!$B$21</definedName>
    <definedName name="TABLE_ASSUMPTION_SET_1" localSheetId="46">'x-319'!$B$21</definedName>
    <definedName name="TABLE_ASSUMPTION_SET_1" localSheetId="47">'x-320'!$B$21</definedName>
    <definedName name="TABLE_ASSUMPTION_SET_1" localSheetId="48">'x-321'!$B$21</definedName>
    <definedName name="TABLE_ASSUMPTION_SET_1" localSheetId="49">'x-322'!$B$21</definedName>
    <definedName name="TABLE_ASSUMPTION_SET_1" localSheetId="50">'x-323'!$B$21</definedName>
    <definedName name="TABLE_ASSUMPTION_SET_1" localSheetId="51">'x-324'!$B$21</definedName>
    <definedName name="TABLE_ASSUMPTION_SET_1" localSheetId="52">'x-401'!$B$21</definedName>
    <definedName name="TABLE_ASSUMPTION_SET_1" localSheetId="53">'x-402'!$B$21</definedName>
    <definedName name="TABLE_ASSUMPTION_SET_1" localSheetId="54">'x-403'!$B$21</definedName>
    <definedName name="TABLE_ASSUMPTION_SET_1" localSheetId="55">'x-404'!$B$21</definedName>
    <definedName name="TABLE_ASSUMPTION_SET_1" localSheetId="56">'x-405'!$B$21</definedName>
    <definedName name="TABLE_ASSUMPTION_SET_1" localSheetId="57">'x-406'!$B$21</definedName>
    <definedName name="TABLE_ASSUMPTION_SET_1" localSheetId="58">'x-407'!$B$21</definedName>
    <definedName name="TABLE_ASSUMPTION_SET_1" localSheetId="59">'x-408'!$B$21</definedName>
    <definedName name="TABLE_ASSUMPTION_SET_1" localSheetId="60">'x-409'!$B$21</definedName>
    <definedName name="TABLE_ASSUMPTION_SET_1" localSheetId="61">'x-410'!$B$21</definedName>
    <definedName name="TABLE_ASSUMPTION_SET_1" localSheetId="62">'x-411'!$B$21</definedName>
    <definedName name="TABLE_ASSUMPTION_SET_1" localSheetId="63">'x-412'!$B$21</definedName>
    <definedName name="TABLE_ASSUMPTION_SET_1" localSheetId="64">'x-413'!$B$21</definedName>
    <definedName name="TABLE_ASSUMPTION_SET_1" localSheetId="65">'x-414'!$B$21</definedName>
    <definedName name="TABLE_ASSUMPTION_SET_1" localSheetId="66">'x-501'!$B$21</definedName>
    <definedName name="TABLE_ASSUMPTION_SET_1" localSheetId="67">'x-502'!$B$21</definedName>
    <definedName name="TABLE_ASSUMPTION_SET_1" localSheetId="68">'x-503'!$B$21</definedName>
    <definedName name="TABLE_ASSUMPTION_SET_1" localSheetId="69">'x-504'!$B$21</definedName>
    <definedName name="TABLE_ASSUMPTION_SET_1" localSheetId="70">'x-505'!$B$21</definedName>
    <definedName name="TABLE_ASSUMPTION_SET_1" localSheetId="71">'x-601'!$B$21</definedName>
    <definedName name="TABLE_ASSUMPTION_SET_1" localSheetId="72">'x-602'!$B$21</definedName>
    <definedName name="TABLE_ASSUMPTION_SET_1" localSheetId="73">'x-603'!$B$21</definedName>
    <definedName name="TABLE_ASSUMPTION_SET_1" localSheetId="74">'x-604'!$B$21</definedName>
    <definedName name="TABLE_ASSUMPTION_SET_1" localSheetId="75">'x-605'!$B$21</definedName>
    <definedName name="TABLE_ASSUMPTION_SET_1" localSheetId="76">'x-606'!$B$21</definedName>
    <definedName name="TABLE_ASSUMPTION_SET_1" localSheetId="77">'x-607'!$B$21</definedName>
    <definedName name="TABLE_ASSUMPTION_SET_1" localSheetId="78">'x-608'!$B$21</definedName>
    <definedName name="TABLE_ASSUMPTION_SET_1" localSheetId="79">'x-609'!$B$21</definedName>
    <definedName name="TABLE_ASSUMPTION_SET_1" localSheetId="80">'x-610'!$B$21</definedName>
    <definedName name="TABLE_ASSUMPTION_SET_1" localSheetId="81">'x-611'!$B$21</definedName>
    <definedName name="TABLE_ASSUMPTION_SET_1" localSheetId="82">'x-702'!$B$21</definedName>
    <definedName name="TABLE_ASSUMPTION_SET_1" localSheetId="83">'x-703'!$B$21</definedName>
    <definedName name="TABLE_ASSUMPTION_SET_1" localSheetId="84">'x-704'!$B$21</definedName>
    <definedName name="TABLE_ASSUMPTION_SET_1" localSheetId="85">'x-705'!$B$21</definedName>
    <definedName name="TABLE_ASSUMPTION_SET_1" localSheetId="86">'x-706'!$B$21</definedName>
    <definedName name="TABLE_ASSUMPTION_SET_1" localSheetId="87">'x-707'!$B$21</definedName>
    <definedName name="TABLE_ASSUMPTION_SET_1" localSheetId="88">'x-708'!$B$21</definedName>
    <definedName name="TABLE_ASSUMPTION_SET_1" localSheetId="89">'x-709'!$B$21</definedName>
    <definedName name="TABLE_ASSUMPTION_SET_1" localSheetId="90">'x-710'!$B$21</definedName>
    <definedName name="TABLE_ASSUMPTION_SET_1" localSheetId="91">'x-711'!$B$21</definedName>
    <definedName name="TABLE_ASSUMPTION_SET_1" localSheetId="92">'x-712'!$B$21</definedName>
    <definedName name="TABLE_ASSUMPTION_SET_1" localSheetId="93">'x-713'!$B$21</definedName>
    <definedName name="TABLE_ASSUMPTION_SET_1" localSheetId="94">'x-714'!$B$21</definedName>
    <definedName name="TABLE_ASSUMPTION_SET_1" localSheetId="95">'x-715'!$B$21</definedName>
    <definedName name="TABLE_ASSUMPTION_SET_1" localSheetId="96">'x-716'!$B$21</definedName>
    <definedName name="TABLE_ASSUMPTION_SET_1" localSheetId="97">'x-717'!$B$21</definedName>
    <definedName name="TABLE_ASSUMPTION_SET_1" localSheetId="98">'x-718'!$B$21</definedName>
    <definedName name="TABLE_ASSUMPTION_SET_1" localSheetId="99">'x-719'!$B$21</definedName>
    <definedName name="TABLE_ASSUMPTION_SET_1" localSheetId="100">'x-720'!$B$21</definedName>
    <definedName name="TABLE_ASSUMPTION_SET_1" localSheetId="101">'x-721'!$B$21</definedName>
    <definedName name="TABLE_ASSUMPTION_SET_1" localSheetId="102">'x-722'!$B$21</definedName>
    <definedName name="TABLE_ASSUMPTION_SET_1" localSheetId="103">'x-723'!$B$21</definedName>
    <definedName name="TABLE_ASSUMPTION_SET_1" localSheetId="104">'x-724'!$B$21</definedName>
    <definedName name="TABLE_ASSUMPTION_SET_1" localSheetId="105">'x-725'!$B$21</definedName>
    <definedName name="TABLE_ASSUMPTION_SET_1" localSheetId="106">'x-726'!$B$21</definedName>
    <definedName name="TABLE_ASSUMPTION_SET_1" localSheetId="107">'x-727'!$B$21</definedName>
    <definedName name="TABLE_ASSUMPTION_SET_1" localSheetId="108">'x-728'!$B$21</definedName>
    <definedName name="TABLE_ASSUMPTION_SET_1" localSheetId="109">'x-729'!$B$21</definedName>
    <definedName name="TABLE_ASSUMPTION_SET_1" localSheetId="110">'x-801'!$B$21</definedName>
    <definedName name="TABLE_ASSUMPTION_SET_1" localSheetId="111">'x-802'!$B$21</definedName>
    <definedName name="TABLE_ASSUMPTION_SET_1" localSheetId="112">'x-803'!$B$21</definedName>
    <definedName name="TABLE_ASSUMPTION_SET_1" localSheetId="113">'x-804'!$B$21</definedName>
    <definedName name="TABLE_ASSUMPTION_SET_1" localSheetId="114">'x-805'!$B$21</definedName>
    <definedName name="TABLE_ASSUMPTION_SET_1" localSheetId="115">'x-806'!$B$21</definedName>
    <definedName name="TABLE_ASSUMPTION_SET_1" localSheetId="116">'x-807'!$B$21</definedName>
    <definedName name="TABLE_ASSUMPTION_SET_1" localSheetId="117">'x-template'!$B$21</definedName>
    <definedName name="TABLE_CLIENT_1" localSheetId="5">'x-101'!$B$7</definedName>
    <definedName name="TABLE_CLIENT_1" localSheetId="6">'x-202'!$B$7</definedName>
    <definedName name="TABLE_CLIENT_1" localSheetId="7">'x-203'!$B$7</definedName>
    <definedName name="TABLE_CLIENT_1" localSheetId="8">'x-204'!$B$7</definedName>
    <definedName name="TABLE_CLIENT_1" localSheetId="9">'x-205'!$B$7</definedName>
    <definedName name="TABLE_CLIENT_1" localSheetId="10">'x-206'!$B$7</definedName>
    <definedName name="TABLE_CLIENT_1" localSheetId="11">'x-207'!$B$7</definedName>
    <definedName name="TABLE_CLIENT_1" localSheetId="12">'x-208'!$B$7</definedName>
    <definedName name="TABLE_CLIENT_1" localSheetId="13">'x-209'!$B$7</definedName>
    <definedName name="TABLE_CLIENT_1" localSheetId="14">'x-210'!$B$7</definedName>
    <definedName name="TABLE_CLIENT_1" localSheetId="15">'x-211'!$B$7</definedName>
    <definedName name="TABLE_CLIENT_1" localSheetId="16">'x-212'!$B$7</definedName>
    <definedName name="TABLE_CLIENT_1" localSheetId="17">'x-213'!$B$7</definedName>
    <definedName name="TABLE_CLIENT_1" localSheetId="18">'x-214'!$B$7</definedName>
    <definedName name="TABLE_CLIENT_1" localSheetId="19">'x-215'!$B$7</definedName>
    <definedName name="TABLE_CLIENT_1" localSheetId="20">'x-216'!$B$7</definedName>
    <definedName name="TABLE_CLIENT_1" localSheetId="21">'x-217'!$B$7</definedName>
    <definedName name="TABLE_CLIENT_1" localSheetId="22">'x-218'!$B$7</definedName>
    <definedName name="TABLE_CLIENT_1" localSheetId="23">'x-219'!$B$7</definedName>
    <definedName name="TABLE_CLIENT_1" localSheetId="24">'x-220'!$B$7</definedName>
    <definedName name="TABLE_CLIENT_1" localSheetId="25">'x-221'!$B$7</definedName>
    <definedName name="TABLE_CLIENT_1" localSheetId="26">'x-222'!$B$7</definedName>
    <definedName name="TABLE_CLIENT_1" localSheetId="27">'x-224'!$B$7</definedName>
    <definedName name="TABLE_CLIENT_1" localSheetId="28">'x-225'!$B$7</definedName>
    <definedName name="TABLE_CLIENT_1" localSheetId="29">'x-226'!$B$7</definedName>
    <definedName name="TABLE_CLIENT_1" localSheetId="30">'x-231'!$B$7</definedName>
    <definedName name="TABLE_CLIENT_1" localSheetId="31">'x-232'!$B$7</definedName>
    <definedName name="TABLE_CLIENT_1" localSheetId="32">'x-233'!$B$7</definedName>
    <definedName name="TABLE_CLIENT_1" localSheetId="33">'x-234'!$B$7</definedName>
    <definedName name="TABLE_CLIENT_1" localSheetId="34">'x-235'!$B$7</definedName>
    <definedName name="TABLE_CLIENT_1" localSheetId="35">'x-236'!$B$7</definedName>
    <definedName name="TABLE_CLIENT_1" localSheetId="36">'x-237'!$B$7</definedName>
    <definedName name="TABLE_CLIENT_1" localSheetId="37">'x-238'!$B$7</definedName>
    <definedName name="TABLE_CLIENT_1" localSheetId="38">'x-301'!$B$7</definedName>
    <definedName name="TABLE_CLIENT_1" localSheetId="39">'x-302'!$B$7</definedName>
    <definedName name="TABLE_CLIENT_1" localSheetId="40">'x-303'!$B$7</definedName>
    <definedName name="TABLE_CLIENT_1" localSheetId="41">'x-304'!$B$7</definedName>
    <definedName name="TABLE_CLIENT_1" localSheetId="42">'x-315'!$B$7</definedName>
    <definedName name="TABLE_CLIENT_1" localSheetId="43">'x-316'!$B$7</definedName>
    <definedName name="TABLE_CLIENT_1" localSheetId="44">'x-317'!$B$7</definedName>
    <definedName name="TABLE_CLIENT_1" localSheetId="45">'x-318'!$B$7</definedName>
    <definedName name="TABLE_CLIENT_1" localSheetId="46">'x-319'!$B$7</definedName>
    <definedName name="TABLE_CLIENT_1" localSheetId="47">'x-320'!$B$7</definedName>
    <definedName name="TABLE_CLIENT_1" localSheetId="48">'x-321'!$B$7</definedName>
    <definedName name="TABLE_CLIENT_1" localSheetId="49">'x-322'!$B$7</definedName>
    <definedName name="TABLE_CLIENT_1" localSheetId="50">'x-323'!$B$7</definedName>
    <definedName name="TABLE_CLIENT_1" localSheetId="51">'x-324'!$B$7</definedName>
    <definedName name="TABLE_CLIENT_1" localSheetId="52">'x-401'!$B$7</definedName>
    <definedName name="TABLE_CLIENT_1" localSheetId="53">'x-402'!$B$7</definedName>
    <definedName name="TABLE_CLIENT_1" localSheetId="54">'x-403'!$B$7</definedName>
    <definedName name="TABLE_CLIENT_1" localSheetId="55">'x-404'!$B$7</definedName>
    <definedName name="TABLE_CLIENT_1" localSheetId="56">'x-405'!$B$7</definedName>
    <definedName name="TABLE_CLIENT_1" localSheetId="57">'x-406'!$B$7</definedName>
    <definedName name="TABLE_CLIENT_1" localSheetId="58">'x-407'!$B$7</definedName>
    <definedName name="TABLE_CLIENT_1" localSheetId="59">'x-408'!$B$7</definedName>
    <definedName name="TABLE_CLIENT_1" localSheetId="60">'x-409'!$B$7</definedName>
    <definedName name="TABLE_CLIENT_1" localSheetId="61">'x-410'!$B$7</definedName>
    <definedName name="TABLE_CLIENT_1" localSheetId="62">'x-411'!$B$7</definedName>
    <definedName name="TABLE_CLIENT_1" localSheetId="63">'x-412'!$B$7</definedName>
    <definedName name="TABLE_CLIENT_1" localSheetId="64">'x-413'!$B$7</definedName>
    <definedName name="TABLE_CLIENT_1" localSheetId="65">'x-414'!$B$7</definedName>
    <definedName name="TABLE_CLIENT_1" localSheetId="66">'x-501'!$B$7</definedName>
    <definedName name="TABLE_CLIENT_1" localSheetId="67">'x-502'!$B$7</definedName>
    <definedName name="TABLE_CLIENT_1" localSheetId="68">'x-503'!$B$7</definedName>
    <definedName name="TABLE_CLIENT_1" localSheetId="69">'x-504'!$B$7</definedName>
    <definedName name="TABLE_CLIENT_1" localSheetId="70">'x-505'!$B$7</definedName>
    <definedName name="TABLE_CLIENT_1" localSheetId="71">'x-601'!$B$7</definedName>
    <definedName name="TABLE_CLIENT_1" localSheetId="72">'x-602'!$B$7</definedName>
    <definedName name="TABLE_CLIENT_1" localSheetId="73">'x-603'!$B$7</definedName>
    <definedName name="TABLE_CLIENT_1" localSheetId="74">'x-604'!$B$7</definedName>
    <definedName name="TABLE_CLIENT_1" localSheetId="75">'x-605'!$B$7</definedName>
    <definedName name="TABLE_CLIENT_1" localSheetId="76">'x-606'!$B$7</definedName>
    <definedName name="TABLE_CLIENT_1" localSheetId="77">'x-607'!$B$7</definedName>
    <definedName name="TABLE_CLIENT_1" localSheetId="78">'x-608'!$B$7</definedName>
    <definedName name="TABLE_CLIENT_1" localSheetId="79">'x-609'!$B$7</definedName>
    <definedName name="TABLE_CLIENT_1" localSheetId="80">'x-610'!$B$7</definedName>
    <definedName name="TABLE_CLIENT_1" localSheetId="81">'x-611'!$B$7</definedName>
    <definedName name="TABLE_CLIENT_1" localSheetId="82">'x-702'!$B$7</definedName>
    <definedName name="TABLE_CLIENT_1" localSheetId="83">'x-703'!$B$7</definedName>
    <definedName name="TABLE_CLIENT_1" localSheetId="84">'x-704'!$B$7</definedName>
    <definedName name="TABLE_CLIENT_1" localSheetId="85">'x-705'!$B$7</definedName>
    <definedName name="TABLE_CLIENT_1" localSheetId="86">'x-706'!$B$7</definedName>
    <definedName name="TABLE_CLIENT_1" localSheetId="87">'x-707'!$B$7</definedName>
    <definedName name="TABLE_CLIENT_1" localSheetId="88">'x-708'!$B$7</definedName>
    <definedName name="TABLE_CLIENT_1" localSheetId="89">'x-709'!$B$7</definedName>
    <definedName name="TABLE_CLIENT_1" localSheetId="90">'x-710'!$B$7</definedName>
    <definedName name="TABLE_CLIENT_1" localSheetId="91">'x-711'!$B$7</definedName>
    <definedName name="TABLE_CLIENT_1" localSheetId="92">'x-712'!$B$7</definedName>
    <definedName name="TABLE_CLIENT_1" localSheetId="93">'x-713'!$B$7</definedName>
    <definedName name="TABLE_CLIENT_1" localSheetId="94">'x-714'!$B$7</definedName>
    <definedName name="TABLE_CLIENT_1" localSheetId="95">'x-715'!$B$7</definedName>
    <definedName name="TABLE_CLIENT_1" localSheetId="96">'x-716'!$B$7</definedName>
    <definedName name="TABLE_CLIENT_1" localSheetId="97">'x-717'!$B$7</definedName>
    <definedName name="TABLE_CLIENT_1" localSheetId="98">'x-718'!$B$7</definedName>
    <definedName name="TABLE_CLIENT_1" localSheetId="99">'x-719'!$B$7</definedName>
    <definedName name="TABLE_CLIENT_1" localSheetId="100">'x-720'!$B$7</definedName>
    <definedName name="TABLE_CLIENT_1" localSheetId="101">'x-721'!$B$7</definedName>
    <definedName name="TABLE_CLIENT_1" localSheetId="102">'x-722'!$B$7</definedName>
    <definedName name="TABLE_CLIENT_1" localSheetId="103">'x-723'!$B$7</definedName>
    <definedName name="TABLE_CLIENT_1" localSheetId="104">'x-724'!$B$7</definedName>
    <definedName name="TABLE_CLIENT_1" localSheetId="105">'x-725'!$B$7</definedName>
    <definedName name="TABLE_CLIENT_1" localSheetId="106">'x-726'!$B$7</definedName>
    <definedName name="TABLE_CLIENT_1" localSheetId="107">'x-727'!$B$7</definedName>
    <definedName name="TABLE_CLIENT_1" localSheetId="108">'x-728'!$B$7</definedName>
    <definedName name="TABLE_CLIENT_1" localSheetId="109">'x-729'!$B$7</definedName>
    <definedName name="TABLE_CLIENT_1" localSheetId="110">'x-801'!$B$7</definedName>
    <definedName name="TABLE_CLIENT_1" localSheetId="111">'x-802'!$B$7</definedName>
    <definedName name="TABLE_CLIENT_1" localSheetId="112">'x-803'!$B$7</definedName>
    <definedName name="TABLE_CLIENT_1" localSheetId="113">'x-804'!$B$7</definedName>
    <definedName name="TABLE_CLIENT_1" localSheetId="114">'x-805'!$B$7</definedName>
    <definedName name="TABLE_CLIENT_1" localSheetId="115">'x-806'!$B$7</definedName>
    <definedName name="TABLE_CLIENT_1" localSheetId="116">'x-807'!$B$7</definedName>
    <definedName name="TABLE_CLIENT_1" localSheetId="117">'x-template'!$B$7</definedName>
    <definedName name="TABLE_DATE_IMPLEMENTED_1" localSheetId="5">'x-101'!$B$19</definedName>
    <definedName name="TABLE_DATE_IMPLEMENTED_1" localSheetId="6">'x-202'!$B$19</definedName>
    <definedName name="TABLE_DATE_IMPLEMENTED_1" localSheetId="7">'x-203'!$B$19</definedName>
    <definedName name="TABLE_DATE_IMPLEMENTED_1" localSheetId="8">'x-204'!$B$19</definedName>
    <definedName name="TABLE_DATE_IMPLEMENTED_1" localSheetId="9">'x-205'!$B$19</definedName>
    <definedName name="TABLE_DATE_IMPLEMENTED_1" localSheetId="10">'x-206'!$B$19</definedName>
    <definedName name="TABLE_DATE_IMPLEMENTED_1" localSheetId="11">'x-207'!$B$19</definedName>
    <definedName name="TABLE_DATE_IMPLEMENTED_1" localSheetId="12">'x-208'!$B$19</definedName>
    <definedName name="TABLE_DATE_IMPLEMENTED_1" localSheetId="13">'x-209'!$B$19</definedName>
    <definedName name="TABLE_DATE_IMPLEMENTED_1" localSheetId="14">'x-210'!$B$19</definedName>
    <definedName name="TABLE_DATE_IMPLEMENTED_1" localSheetId="15">'x-211'!$B$19</definedName>
    <definedName name="TABLE_DATE_IMPLEMENTED_1" localSheetId="16">'x-212'!$B$19</definedName>
    <definedName name="TABLE_DATE_IMPLEMENTED_1" localSheetId="17">'x-213'!$B$19</definedName>
    <definedName name="TABLE_DATE_IMPLEMENTED_1" localSheetId="18">'x-214'!$B$19</definedName>
    <definedName name="TABLE_DATE_IMPLEMENTED_1" localSheetId="19">'x-215'!$B$19</definedName>
    <definedName name="TABLE_DATE_IMPLEMENTED_1" localSheetId="20">'x-216'!$B$19</definedName>
    <definedName name="TABLE_DATE_IMPLEMENTED_1" localSheetId="21">'x-217'!$B$19</definedName>
    <definedName name="TABLE_DATE_IMPLEMENTED_1" localSheetId="22">'x-218'!$B$19</definedName>
    <definedName name="TABLE_DATE_IMPLEMENTED_1" localSheetId="23">'x-219'!$B$19</definedName>
    <definedName name="TABLE_DATE_IMPLEMENTED_1" localSheetId="24">'x-220'!$B$19</definedName>
    <definedName name="TABLE_DATE_IMPLEMENTED_1" localSheetId="25">'x-221'!$B$19</definedName>
    <definedName name="TABLE_DATE_IMPLEMENTED_1" localSheetId="26">'x-222'!$B$19</definedName>
    <definedName name="TABLE_DATE_IMPLEMENTED_1" localSheetId="27">'x-224'!$B$19</definedName>
    <definedName name="TABLE_DATE_IMPLEMENTED_1" localSheetId="28">'x-225'!$B$19</definedName>
    <definedName name="TABLE_DATE_IMPLEMENTED_1" localSheetId="29">'x-226'!$B$19</definedName>
    <definedName name="TABLE_DATE_IMPLEMENTED_1" localSheetId="30">'x-231'!$B$19</definedName>
    <definedName name="TABLE_DATE_IMPLEMENTED_1" localSheetId="31">'x-232'!$B$19</definedName>
    <definedName name="TABLE_DATE_IMPLEMENTED_1" localSheetId="32">'x-233'!$B$19</definedName>
    <definedName name="TABLE_DATE_IMPLEMENTED_1" localSheetId="33">'x-234'!$B$19</definedName>
    <definedName name="TABLE_DATE_IMPLEMENTED_1" localSheetId="34">'x-235'!$B$19</definedName>
    <definedName name="TABLE_DATE_IMPLEMENTED_1" localSheetId="35">'x-236'!$B$19</definedName>
    <definedName name="TABLE_DATE_IMPLEMENTED_1" localSheetId="36">'x-237'!$B$19</definedName>
    <definedName name="TABLE_DATE_IMPLEMENTED_1" localSheetId="37">'x-238'!$B$19</definedName>
    <definedName name="TABLE_DATE_IMPLEMENTED_1" localSheetId="38">'x-301'!$B$19</definedName>
    <definedName name="TABLE_DATE_IMPLEMENTED_1" localSheetId="39">'x-302'!$B$19</definedName>
    <definedName name="TABLE_DATE_IMPLEMENTED_1" localSheetId="40">'x-303'!$B$19</definedName>
    <definedName name="TABLE_DATE_IMPLEMENTED_1" localSheetId="41">'x-304'!$B$19</definedName>
    <definedName name="TABLE_DATE_IMPLEMENTED_1" localSheetId="42">'x-315'!$B$19</definedName>
    <definedName name="TABLE_DATE_IMPLEMENTED_1" localSheetId="43">'x-316'!$B$19</definedName>
    <definedName name="TABLE_DATE_IMPLEMENTED_1" localSheetId="44">'x-317'!$B$19</definedName>
    <definedName name="TABLE_DATE_IMPLEMENTED_1" localSheetId="45">'x-318'!$B$19</definedName>
    <definedName name="TABLE_DATE_IMPLEMENTED_1" localSheetId="46">'x-319'!$B$19</definedName>
    <definedName name="TABLE_DATE_IMPLEMENTED_1" localSheetId="47">'x-320'!$B$19</definedName>
    <definedName name="TABLE_DATE_IMPLEMENTED_1" localSheetId="48">'x-321'!$B$19</definedName>
    <definedName name="TABLE_DATE_IMPLEMENTED_1" localSheetId="49">'x-322'!$B$19</definedName>
    <definedName name="TABLE_DATE_IMPLEMENTED_1" localSheetId="50">'x-323'!$B$19</definedName>
    <definedName name="TABLE_DATE_IMPLEMENTED_1" localSheetId="51">'x-324'!$B$19</definedName>
    <definedName name="TABLE_DATE_IMPLEMENTED_1" localSheetId="52">'x-401'!$B$19</definedName>
    <definedName name="TABLE_DATE_IMPLEMENTED_1" localSheetId="53">'x-402'!$B$19</definedName>
    <definedName name="TABLE_DATE_IMPLEMENTED_1" localSheetId="54">'x-403'!$B$19</definedName>
    <definedName name="TABLE_DATE_IMPLEMENTED_1" localSheetId="55">'x-404'!$B$19</definedName>
    <definedName name="TABLE_DATE_IMPLEMENTED_1" localSheetId="56">'x-405'!$B$19</definedName>
    <definedName name="TABLE_DATE_IMPLEMENTED_1" localSheetId="57">'x-406'!$B$19</definedName>
    <definedName name="TABLE_DATE_IMPLEMENTED_1" localSheetId="58">'x-407'!$B$19</definedName>
    <definedName name="TABLE_DATE_IMPLEMENTED_1" localSheetId="59">'x-408'!$B$19</definedName>
    <definedName name="TABLE_DATE_IMPLEMENTED_1" localSheetId="60">'x-409'!$B$19</definedName>
    <definedName name="TABLE_DATE_IMPLEMENTED_1" localSheetId="61">'x-410'!$B$19</definedName>
    <definedName name="TABLE_DATE_IMPLEMENTED_1" localSheetId="62">'x-411'!$B$19</definedName>
    <definedName name="TABLE_DATE_IMPLEMENTED_1" localSheetId="63">'x-412'!$B$19</definedName>
    <definedName name="TABLE_DATE_IMPLEMENTED_1" localSheetId="64">'x-413'!$B$19</definedName>
    <definedName name="TABLE_DATE_IMPLEMENTED_1" localSheetId="65">'x-414'!$B$19</definedName>
    <definedName name="TABLE_DATE_IMPLEMENTED_1" localSheetId="66">'x-501'!$B$19</definedName>
    <definedName name="TABLE_DATE_IMPLEMENTED_1" localSheetId="67">'x-502'!$B$19</definedName>
    <definedName name="TABLE_DATE_IMPLEMENTED_1" localSheetId="68">'x-503'!$B$19</definedName>
    <definedName name="TABLE_DATE_IMPLEMENTED_1" localSheetId="69">'x-504'!$B$19</definedName>
    <definedName name="TABLE_DATE_IMPLEMENTED_1" localSheetId="70">'x-505'!$B$19</definedName>
    <definedName name="TABLE_DATE_IMPLEMENTED_1" localSheetId="71">'x-601'!$B$19</definedName>
    <definedName name="TABLE_DATE_IMPLEMENTED_1" localSheetId="72">'x-602'!$B$19</definedName>
    <definedName name="TABLE_DATE_IMPLEMENTED_1" localSheetId="73">'x-603'!$B$19</definedName>
    <definedName name="TABLE_DATE_IMPLEMENTED_1" localSheetId="74">'x-604'!$B$19</definedName>
    <definedName name="TABLE_DATE_IMPLEMENTED_1" localSheetId="75">'x-605'!$B$19</definedName>
    <definedName name="TABLE_DATE_IMPLEMENTED_1" localSheetId="76">'x-606'!$B$19</definedName>
    <definedName name="TABLE_DATE_IMPLEMENTED_1" localSheetId="77">'x-607'!$B$19</definedName>
    <definedName name="TABLE_DATE_IMPLEMENTED_1" localSheetId="78">'x-608'!$B$19</definedName>
    <definedName name="TABLE_DATE_IMPLEMENTED_1" localSheetId="79">'x-609'!$B$19</definedName>
    <definedName name="TABLE_DATE_IMPLEMENTED_1" localSheetId="80">'x-610'!$B$19</definedName>
    <definedName name="TABLE_DATE_IMPLEMENTED_1" localSheetId="81">'x-611'!$B$19</definedName>
    <definedName name="TABLE_DATE_IMPLEMENTED_1" localSheetId="82">'x-702'!$B$19</definedName>
    <definedName name="TABLE_DATE_IMPLEMENTED_1" localSheetId="83">'x-703'!$B$19</definedName>
    <definedName name="TABLE_DATE_IMPLEMENTED_1" localSheetId="84">'x-704'!$B$19</definedName>
    <definedName name="TABLE_DATE_IMPLEMENTED_1" localSheetId="85">'x-705'!$B$19</definedName>
    <definedName name="TABLE_DATE_IMPLEMENTED_1" localSheetId="86">'x-706'!$B$19</definedName>
    <definedName name="TABLE_DATE_IMPLEMENTED_1" localSheetId="87">'x-707'!$B$19</definedName>
    <definedName name="TABLE_DATE_IMPLEMENTED_1" localSheetId="88">'x-708'!$B$19</definedName>
    <definedName name="TABLE_DATE_IMPLEMENTED_1" localSheetId="89">'x-709'!$B$19</definedName>
    <definedName name="TABLE_DATE_IMPLEMENTED_1" localSheetId="90">'x-710'!$B$19</definedName>
    <definedName name="TABLE_DATE_IMPLEMENTED_1" localSheetId="91">'x-711'!$B$19</definedName>
    <definedName name="TABLE_DATE_IMPLEMENTED_1" localSheetId="92">'x-712'!$B$19</definedName>
    <definedName name="TABLE_DATE_IMPLEMENTED_1" localSheetId="93">'x-713'!$B$19</definedName>
    <definedName name="TABLE_DATE_IMPLEMENTED_1" localSheetId="94">'x-714'!$B$19</definedName>
    <definedName name="TABLE_DATE_IMPLEMENTED_1" localSheetId="95">'x-715'!$B$19</definedName>
    <definedName name="TABLE_DATE_IMPLEMENTED_1" localSheetId="96">'x-716'!$B$19</definedName>
    <definedName name="TABLE_DATE_IMPLEMENTED_1" localSheetId="97">'x-717'!$B$19</definedName>
    <definedName name="TABLE_DATE_IMPLEMENTED_1" localSheetId="98">'x-718'!$B$19</definedName>
    <definedName name="TABLE_DATE_IMPLEMENTED_1" localSheetId="99">'x-719'!$B$19</definedName>
    <definedName name="TABLE_DATE_IMPLEMENTED_1" localSheetId="100">'x-720'!$B$19</definedName>
    <definedName name="TABLE_DATE_IMPLEMENTED_1" localSheetId="101">'x-721'!$B$19</definedName>
    <definedName name="TABLE_DATE_IMPLEMENTED_1" localSheetId="102">'x-722'!$B$19</definedName>
    <definedName name="TABLE_DATE_IMPLEMENTED_1" localSheetId="103">'x-723'!$B$19</definedName>
    <definedName name="TABLE_DATE_IMPLEMENTED_1" localSheetId="104">'x-724'!$B$19</definedName>
    <definedName name="TABLE_DATE_IMPLEMENTED_1" localSheetId="105">'x-725'!$B$19</definedName>
    <definedName name="TABLE_DATE_IMPLEMENTED_1" localSheetId="106">'x-726'!$B$19</definedName>
    <definedName name="TABLE_DATE_IMPLEMENTED_1" localSheetId="107">'x-727'!$B$19</definedName>
    <definedName name="TABLE_DATE_IMPLEMENTED_1" localSheetId="108">'x-728'!$B$19</definedName>
    <definedName name="TABLE_DATE_IMPLEMENTED_1" localSheetId="109">'x-729'!$B$19</definedName>
    <definedName name="TABLE_DATE_IMPLEMENTED_1" localSheetId="110">'x-801'!$B$19</definedName>
    <definedName name="TABLE_DATE_IMPLEMENTED_1" localSheetId="111">'x-802'!$B$19</definedName>
    <definedName name="TABLE_DATE_IMPLEMENTED_1" localSheetId="112">'x-803'!$B$19</definedName>
    <definedName name="TABLE_DATE_IMPLEMENTED_1" localSheetId="113">'x-804'!$B$19</definedName>
    <definedName name="TABLE_DATE_IMPLEMENTED_1" localSheetId="114">'x-805'!$B$19</definedName>
    <definedName name="TABLE_DATE_IMPLEMENTED_1" localSheetId="115">'x-806'!$B$19</definedName>
    <definedName name="TABLE_DATE_IMPLEMENTED_1" localSheetId="116">'x-807'!$B$19</definedName>
    <definedName name="TABLE_DATE_IMPLEMENTED_1" localSheetId="117">'x-template'!$B$19</definedName>
    <definedName name="TABLE_DATE_ISSUED_1" localSheetId="5">'x-101'!$B$18</definedName>
    <definedName name="TABLE_DATE_ISSUED_1" localSheetId="6">'x-202'!$B$18</definedName>
    <definedName name="TABLE_DATE_ISSUED_1" localSheetId="7">'x-203'!$B$18</definedName>
    <definedName name="TABLE_DATE_ISSUED_1" localSheetId="8">'x-204'!$B$18</definedName>
    <definedName name="TABLE_DATE_ISSUED_1" localSheetId="9">'x-205'!$B$18</definedName>
    <definedName name="TABLE_DATE_ISSUED_1" localSheetId="10">'x-206'!$B$18</definedName>
    <definedName name="TABLE_DATE_ISSUED_1" localSheetId="11">'x-207'!$B$18</definedName>
    <definedName name="TABLE_DATE_ISSUED_1" localSheetId="12">'x-208'!$B$18</definedName>
    <definedName name="TABLE_DATE_ISSUED_1" localSheetId="13">'x-209'!$B$18</definedName>
    <definedName name="TABLE_DATE_ISSUED_1" localSheetId="14">'x-210'!$B$18</definedName>
    <definedName name="TABLE_DATE_ISSUED_1" localSheetId="15">'x-211'!$B$18</definedName>
    <definedName name="TABLE_DATE_ISSUED_1" localSheetId="16">'x-212'!$B$18</definedName>
    <definedName name="TABLE_DATE_ISSUED_1" localSheetId="17">'x-213'!$B$18</definedName>
    <definedName name="TABLE_DATE_ISSUED_1" localSheetId="18">'x-214'!$B$18</definedName>
    <definedName name="TABLE_DATE_ISSUED_1" localSheetId="19">'x-215'!$B$18</definedName>
    <definedName name="TABLE_DATE_ISSUED_1" localSheetId="20">'x-216'!$B$18</definedName>
    <definedName name="TABLE_DATE_ISSUED_1" localSheetId="21">'x-217'!$B$18</definedName>
    <definedName name="TABLE_DATE_ISSUED_1" localSheetId="22">'x-218'!$B$18</definedName>
    <definedName name="TABLE_DATE_ISSUED_1" localSheetId="23">'x-219'!$B$18</definedName>
    <definedName name="TABLE_DATE_ISSUED_1" localSheetId="24">'x-220'!$B$18</definedName>
    <definedName name="TABLE_DATE_ISSUED_1" localSheetId="25">'x-221'!$B$18</definedName>
    <definedName name="TABLE_DATE_ISSUED_1" localSheetId="26">'x-222'!$B$18</definedName>
    <definedName name="TABLE_DATE_ISSUED_1" localSheetId="27">'x-224'!$B$18</definedName>
    <definedName name="TABLE_DATE_ISSUED_1" localSheetId="28">'x-225'!$B$18</definedName>
    <definedName name="TABLE_DATE_ISSUED_1" localSheetId="29">'x-226'!$B$18</definedName>
    <definedName name="TABLE_DATE_ISSUED_1" localSheetId="30">'x-231'!$B$18</definedName>
    <definedName name="TABLE_DATE_ISSUED_1" localSheetId="31">'x-232'!$B$18</definedName>
    <definedName name="TABLE_DATE_ISSUED_1" localSheetId="32">'x-233'!$B$18</definedName>
    <definedName name="TABLE_DATE_ISSUED_1" localSheetId="33">'x-234'!$B$18</definedName>
    <definedName name="TABLE_DATE_ISSUED_1" localSheetId="34">'x-235'!$B$18</definedName>
    <definedName name="TABLE_DATE_ISSUED_1" localSheetId="35">'x-236'!$B$18</definedName>
    <definedName name="TABLE_DATE_ISSUED_1" localSheetId="36">'x-237'!$B$18</definedName>
    <definedName name="TABLE_DATE_ISSUED_1" localSheetId="37">'x-238'!$B$18</definedName>
    <definedName name="TABLE_DATE_ISSUED_1" localSheetId="38">'x-301'!$B$18</definedName>
    <definedName name="TABLE_DATE_ISSUED_1" localSheetId="39">'x-302'!$B$18</definedName>
    <definedName name="TABLE_DATE_ISSUED_1" localSheetId="40">'x-303'!$B$18</definedName>
    <definedName name="TABLE_DATE_ISSUED_1" localSheetId="41">'x-304'!$B$18</definedName>
    <definedName name="TABLE_DATE_ISSUED_1" localSheetId="42">'x-315'!$B$18</definedName>
    <definedName name="TABLE_DATE_ISSUED_1" localSheetId="43">'x-316'!$B$18</definedName>
    <definedName name="TABLE_DATE_ISSUED_1" localSheetId="44">'x-317'!$B$18</definedName>
    <definedName name="TABLE_DATE_ISSUED_1" localSheetId="45">'x-318'!$B$18</definedName>
    <definedName name="TABLE_DATE_ISSUED_1" localSheetId="46">'x-319'!$B$18</definedName>
    <definedName name="TABLE_DATE_ISSUED_1" localSheetId="47">'x-320'!$B$18</definedName>
    <definedName name="TABLE_DATE_ISSUED_1" localSheetId="48">'x-321'!$B$18</definedName>
    <definedName name="TABLE_DATE_ISSUED_1" localSheetId="49">'x-322'!$B$18</definedName>
    <definedName name="TABLE_DATE_ISSUED_1" localSheetId="50">'x-323'!$B$18</definedName>
    <definedName name="TABLE_DATE_ISSUED_1" localSheetId="51">'x-324'!$B$18</definedName>
    <definedName name="TABLE_DATE_ISSUED_1" localSheetId="52">'x-401'!$B$18</definedName>
    <definedName name="TABLE_DATE_ISSUED_1" localSheetId="53">'x-402'!$B$18</definedName>
    <definedName name="TABLE_DATE_ISSUED_1" localSheetId="54">'x-403'!$B$18</definedName>
    <definedName name="TABLE_DATE_ISSUED_1" localSheetId="55">'x-404'!$B$18</definedName>
    <definedName name="TABLE_DATE_ISSUED_1" localSheetId="56">'x-405'!$B$18</definedName>
    <definedName name="TABLE_DATE_ISSUED_1" localSheetId="57">'x-406'!$B$18</definedName>
    <definedName name="TABLE_DATE_ISSUED_1" localSheetId="58">'x-407'!$B$18</definedName>
    <definedName name="TABLE_DATE_ISSUED_1" localSheetId="59">'x-408'!$B$18</definedName>
    <definedName name="TABLE_DATE_ISSUED_1" localSheetId="60">'x-409'!$B$18</definedName>
    <definedName name="TABLE_DATE_ISSUED_1" localSheetId="61">'x-410'!$B$18</definedName>
    <definedName name="TABLE_DATE_ISSUED_1" localSheetId="62">'x-411'!$B$18</definedName>
    <definedName name="TABLE_DATE_ISSUED_1" localSheetId="63">'x-412'!$B$18</definedName>
    <definedName name="TABLE_DATE_ISSUED_1" localSheetId="64">'x-413'!$B$18</definedName>
    <definedName name="TABLE_DATE_ISSUED_1" localSheetId="65">'x-414'!$B$18</definedName>
    <definedName name="TABLE_DATE_ISSUED_1" localSheetId="66">'x-501'!$B$18</definedName>
    <definedName name="TABLE_DATE_ISSUED_1" localSheetId="67">'x-502'!$B$18</definedName>
    <definedName name="TABLE_DATE_ISSUED_1" localSheetId="68">'x-503'!$B$18</definedName>
    <definedName name="TABLE_DATE_ISSUED_1" localSheetId="69">'x-504'!$B$18</definedName>
    <definedName name="TABLE_DATE_ISSUED_1" localSheetId="70">'x-505'!$B$18</definedName>
    <definedName name="TABLE_DATE_ISSUED_1" localSheetId="71">'x-601'!$B$18</definedName>
    <definedName name="TABLE_DATE_ISSUED_1" localSheetId="72">'x-602'!$B$18</definedName>
    <definedName name="TABLE_DATE_ISSUED_1" localSheetId="73">'x-603'!$B$18</definedName>
    <definedName name="TABLE_DATE_ISSUED_1" localSheetId="74">'x-604'!$B$18</definedName>
    <definedName name="TABLE_DATE_ISSUED_1" localSheetId="75">'x-605'!$B$18</definedName>
    <definedName name="TABLE_DATE_ISSUED_1" localSheetId="76">'x-606'!$B$18</definedName>
    <definedName name="TABLE_DATE_ISSUED_1" localSheetId="77">'x-607'!$B$18</definedName>
    <definedName name="TABLE_DATE_ISSUED_1" localSheetId="78">'x-608'!$B$18</definedName>
    <definedName name="TABLE_DATE_ISSUED_1" localSheetId="79">'x-609'!$B$18</definedName>
    <definedName name="TABLE_DATE_ISSUED_1" localSheetId="80">'x-610'!$B$18</definedName>
    <definedName name="TABLE_DATE_ISSUED_1" localSheetId="81">'x-611'!$B$18</definedName>
    <definedName name="TABLE_DATE_ISSUED_1" localSheetId="82">'x-702'!$B$18</definedName>
    <definedName name="TABLE_DATE_ISSUED_1" localSheetId="83">'x-703'!$B$18</definedName>
    <definedName name="TABLE_DATE_ISSUED_1" localSheetId="84">'x-704'!$B$18</definedName>
    <definedName name="TABLE_DATE_ISSUED_1" localSheetId="85">'x-705'!$B$18</definedName>
    <definedName name="TABLE_DATE_ISSUED_1" localSheetId="86">'x-706'!$B$18</definedName>
    <definedName name="TABLE_DATE_ISSUED_1" localSheetId="87">'x-707'!$B$18</definedName>
    <definedName name="TABLE_DATE_ISSUED_1" localSheetId="88">'x-708'!$B$18</definedName>
    <definedName name="TABLE_DATE_ISSUED_1" localSheetId="89">'x-709'!$B$18</definedName>
    <definedName name="TABLE_DATE_ISSUED_1" localSheetId="90">'x-710'!$B$18</definedName>
    <definedName name="TABLE_DATE_ISSUED_1" localSheetId="91">'x-711'!$B$18</definedName>
    <definedName name="TABLE_DATE_ISSUED_1" localSheetId="92">'x-712'!$B$18</definedName>
    <definedName name="TABLE_DATE_ISSUED_1" localSheetId="93">'x-713'!$B$18</definedName>
    <definedName name="TABLE_DATE_ISSUED_1" localSheetId="94">'x-714'!$B$18</definedName>
    <definedName name="TABLE_DATE_ISSUED_1" localSheetId="95">'x-715'!$B$18</definedName>
    <definedName name="TABLE_DATE_ISSUED_1" localSheetId="96">'x-716'!$B$18</definedName>
    <definedName name="TABLE_DATE_ISSUED_1" localSheetId="97">'x-717'!$B$18</definedName>
    <definedName name="TABLE_DATE_ISSUED_1" localSheetId="98">'x-718'!$B$18</definedName>
    <definedName name="TABLE_DATE_ISSUED_1" localSheetId="99">'x-719'!$B$18</definedName>
    <definedName name="TABLE_DATE_ISSUED_1" localSheetId="100">'x-720'!$B$18</definedName>
    <definedName name="TABLE_DATE_ISSUED_1" localSheetId="101">'x-721'!$B$18</definedName>
    <definedName name="TABLE_DATE_ISSUED_1" localSheetId="102">'x-722'!$B$18</definedName>
    <definedName name="TABLE_DATE_ISSUED_1" localSheetId="103">'x-723'!$B$18</definedName>
    <definedName name="TABLE_DATE_ISSUED_1" localSheetId="104">'x-724'!$B$18</definedName>
    <definedName name="TABLE_DATE_ISSUED_1" localSheetId="105">'x-725'!$B$18</definedName>
    <definedName name="TABLE_DATE_ISSUED_1" localSheetId="106">'x-726'!$B$18</definedName>
    <definedName name="TABLE_DATE_ISSUED_1" localSheetId="107">'x-727'!$B$18</definedName>
    <definedName name="TABLE_DATE_ISSUED_1" localSheetId="108">'x-728'!$B$18</definedName>
    <definedName name="TABLE_DATE_ISSUED_1" localSheetId="109">'x-729'!$B$18</definedName>
    <definedName name="TABLE_DATE_ISSUED_1" localSheetId="110">'x-801'!$B$18</definedName>
    <definedName name="TABLE_DATE_ISSUED_1" localSheetId="111">'x-802'!$B$18</definedName>
    <definedName name="TABLE_DATE_ISSUED_1" localSheetId="112">'x-803'!$B$18</definedName>
    <definedName name="TABLE_DATE_ISSUED_1" localSheetId="113">'x-804'!$B$18</definedName>
    <definedName name="TABLE_DATE_ISSUED_1" localSheetId="114">'x-805'!$B$18</definedName>
    <definedName name="TABLE_DATE_ISSUED_1" localSheetId="115">'x-806'!$B$18</definedName>
    <definedName name="TABLE_DATE_ISSUED_1" localSheetId="116">'x-807'!$B$18</definedName>
    <definedName name="TABLE_DATE_ISSUED_1" localSheetId="117">'x-template'!$B$18</definedName>
    <definedName name="TABLE_DESCRIPTION_1" localSheetId="5">'x-101'!$B$10</definedName>
    <definedName name="TABLE_DESCRIPTION_1" localSheetId="6">'x-202'!$B$10</definedName>
    <definedName name="TABLE_DESCRIPTION_1" localSheetId="7">'x-203'!$B$10</definedName>
    <definedName name="TABLE_DESCRIPTION_1" localSheetId="8">'x-204'!$B$10</definedName>
    <definedName name="TABLE_DESCRIPTION_1" localSheetId="9">'x-205'!$B$10</definedName>
    <definedName name="TABLE_DESCRIPTION_1" localSheetId="10">'x-206'!$B$10</definedName>
    <definedName name="TABLE_DESCRIPTION_1" localSheetId="11">'x-207'!$B$10</definedName>
    <definedName name="TABLE_DESCRIPTION_1" localSheetId="12">'x-208'!$B$10</definedName>
    <definedName name="TABLE_DESCRIPTION_1" localSheetId="13">'x-209'!$B$10</definedName>
    <definedName name="TABLE_DESCRIPTION_1" localSheetId="14">'x-210'!$B$10</definedName>
    <definedName name="TABLE_DESCRIPTION_1" localSheetId="15">'x-211'!$B$10</definedName>
    <definedName name="TABLE_DESCRIPTION_1" localSheetId="16">'x-212'!$B$10</definedName>
    <definedName name="TABLE_DESCRIPTION_1" localSheetId="17">'x-213'!$B$10</definedName>
    <definedName name="TABLE_DESCRIPTION_1" localSheetId="18">'x-214'!$B$10</definedName>
    <definedName name="TABLE_DESCRIPTION_1" localSheetId="19">'x-215'!$B$10</definedName>
    <definedName name="TABLE_DESCRIPTION_1" localSheetId="20">'x-216'!$B$10</definedName>
    <definedName name="TABLE_DESCRIPTION_1" localSheetId="21">'x-217'!$B$10</definedName>
    <definedName name="TABLE_DESCRIPTION_1" localSheetId="22">'x-218'!$B$10</definedName>
    <definedName name="TABLE_DESCRIPTION_1" localSheetId="23">'x-219'!$B$10</definedName>
    <definedName name="TABLE_DESCRIPTION_1" localSheetId="24">'x-220'!$B$10</definedName>
    <definedName name="TABLE_DESCRIPTION_1" localSheetId="25">'x-221'!$B$10</definedName>
    <definedName name="TABLE_DESCRIPTION_1" localSheetId="26">'x-222'!$B$10</definedName>
    <definedName name="TABLE_DESCRIPTION_1" localSheetId="27">'x-224'!$B$10</definedName>
    <definedName name="TABLE_DESCRIPTION_1" localSheetId="28">'x-225'!$B$10</definedName>
    <definedName name="TABLE_DESCRIPTION_1" localSheetId="29">'x-226'!$B$10</definedName>
    <definedName name="TABLE_DESCRIPTION_1" localSheetId="30">'x-231'!$B$10</definedName>
    <definedName name="TABLE_DESCRIPTION_1" localSheetId="31">'x-232'!$B$10</definedName>
    <definedName name="TABLE_DESCRIPTION_1" localSheetId="32">'x-233'!$B$10</definedName>
    <definedName name="TABLE_DESCRIPTION_1" localSheetId="33">'x-234'!$B$10</definedName>
    <definedName name="TABLE_DESCRIPTION_1" localSheetId="34">'x-235'!$B$10</definedName>
    <definedName name="TABLE_DESCRIPTION_1" localSheetId="35">'x-236'!$B$10</definedName>
    <definedName name="TABLE_DESCRIPTION_1" localSheetId="36">'x-237'!$B$10</definedName>
    <definedName name="TABLE_DESCRIPTION_1" localSheetId="37">'x-238'!$B$10</definedName>
    <definedName name="TABLE_DESCRIPTION_1" localSheetId="38">'x-301'!$B$10</definedName>
    <definedName name="TABLE_DESCRIPTION_1" localSheetId="39">'x-302'!$B$10</definedName>
    <definedName name="TABLE_DESCRIPTION_1" localSheetId="40">'x-303'!$B$10</definedName>
    <definedName name="TABLE_DESCRIPTION_1" localSheetId="41">'x-304'!$B$10</definedName>
    <definedName name="TABLE_DESCRIPTION_1" localSheetId="42">'x-315'!$B$10</definedName>
    <definedName name="TABLE_DESCRIPTION_1" localSheetId="43">'x-316'!$B$10</definedName>
    <definedName name="TABLE_DESCRIPTION_1" localSheetId="44">'x-317'!$B$10</definedName>
    <definedName name="TABLE_DESCRIPTION_1" localSheetId="45">'x-318'!$B$10</definedName>
    <definedName name="TABLE_DESCRIPTION_1" localSheetId="46">'x-319'!$B$10</definedName>
    <definedName name="TABLE_DESCRIPTION_1" localSheetId="47">'x-320'!$B$10</definedName>
    <definedName name="TABLE_DESCRIPTION_1" localSheetId="48">'x-321'!$B$10</definedName>
    <definedName name="TABLE_DESCRIPTION_1" localSheetId="49">'x-322'!$B$10</definedName>
    <definedName name="TABLE_DESCRIPTION_1" localSheetId="50">'x-323'!$B$10</definedName>
    <definedName name="TABLE_DESCRIPTION_1" localSheetId="51">'x-324'!$B$10</definedName>
    <definedName name="TABLE_DESCRIPTION_1" localSheetId="52">'x-401'!$B$10</definedName>
    <definedName name="TABLE_DESCRIPTION_1" localSheetId="53">'x-402'!$B$10</definedName>
    <definedName name="TABLE_DESCRIPTION_1" localSheetId="54">'x-403'!$B$10</definedName>
    <definedName name="TABLE_DESCRIPTION_1" localSheetId="55">'x-404'!$B$10</definedName>
    <definedName name="TABLE_DESCRIPTION_1" localSheetId="56">'x-405'!$B$10</definedName>
    <definedName name="TABLE_DESCRIPTION_1" localSheetId="57">'x-406'!$B$10</definedName>
    <definedName name="TABLE_DESCRIPTION_1" localSheetId="58">'x-407'!$B$10</definedName>
    <definedName name="TABLE_DESCRIPTION_1" localSheetId="59">'x-408'!$B$10</definedName>
    <definedName name="TABLE_DESCRIPTION_1" localSheetId="60">'x-409'!$B$10</definedName>
    <definedName name="TABLE_DESCRIPTION_1" localSheetId="61">'x-410'!$B$10</definedName>
    <definedName name="TABLE_DESCRIPTION_1" localSheetId="62">'x-411'!$B$10</definedName>
    <definedName name="TABLE_DESCRIPTION_1" localSheetId="63">'x-412'!$B$10</definedName>
    <definedName name="TABLE_DESCRIPTION_1" localSheetId="64">'x-413'!$B$10</definedName>
    <definedName name="TABLE_DESCRIPTION_1" localSheetId="65">'x-414'!$B$10</definedName>
    <definedName name="TABLE_DESCRIPTION_1" localSheetId="66">'x-501'!$B$10</definedName>
    <definedName name="TABLE_DESCRIPTION_1" localSheetId="67">'x-502'!$B$10</definedName>
    <definedName name="TABLE_DESCRIPTION_1" localSheetId="68">'x-503'!$B$10</definedName>
    <definedName name="TABLE_DESCRIPTION_1" localSheetId="69">'x-504'!$B$10</definedName>
    <definedName name="TABLE_DESCRIPTION_1" localSheetId="70">'x-505'!$B$10</definedName>
    <definedName name="TABLE_DESCRIPTION_1" localSheetId="71">'x-601'!$B$10</definedName>
    <definedName name="TABLE_DESCRIPTION_1" localSheetId="72">'x-602'!$B$10</definedName>
    <definedName name="TABLE_DESCRIPTION_1" localSheetId="73">'x-603'!$B$10</definedName>
    <definedName name="TABLE_DESCRIPTION_1" localSheetId="74">'x-604'!$B$10</definedName>
    <definedName name="TABLE_DESCRIPTION_1" localSheetId="75">'x-605'!$B$10</definedName>
    <definedName name="TABLE_DESCRIPTION_1" localSheetId="76">'x-606'!$B$10</definedName>
    <definedName name="TABLE_DESCRIPTION_1" localSheetId="77">'x-607'!$B$10</definedName>
    <definedName name="TABLE_DESCRIPTION_1" localSheetId="78">'x-608'!$B$10</definedName>
    <definedName name="TABLE_DESCRIPTION_1" localSheetId="79">'x-609'!$B$10</definedName>
    <definedName name="TABLE_DESCRIPTION_1" localSheetId="80">'x-610'!$B$10</definedName>
    <definedName name="TABLE_DESCRIPTION_1" localSheetId="81">'x-611'!$B$10</definedName>
    <definedName name="TABLE_DESCRIPTION_1" localSheetId="82">'x-702'!$B$10</definedName>
    <definedName name="TABLE_DESCRIPTION_1" localSheetId="83">'x-703'!$B$10</definedName>
    <definedName name="TABLE_DESCRIPTION_1" localSheetId="84">'x-704'!$B$10</definedName>
    <definedName name="TABLE_DESCRIPTION_1" localSheetId="85">'x-705'!$B$10</definedName>
    <definedName name="TABLE_DESCRIPTION_1" localSheetId="86">'x-706'!$B$10</definedName>
    <definedName name="TABLE_DESCRIPTION_1" localSheetId="87">'x-707'!$B$10</definedName>
    <definedName name="TABLE_DESCRIPTION_1" localSheetId="88">'x-708'!$B$10</definedName>
    <definedName name="TABLE_DESCRIPTION_1" localSheetId="89">'x-709'!$B$10</definedName>
    <definedName name="TABLE_DESCRIPTION_1" localSheetId="90">'x-710'!$B$10</definedName>
    <definedName name="TABLE_DESCRIPTION_1" localSheetId="91">'x-711'!$B$10</definedName>
    <definedName name="TABLE_DESCRIPTION_1" localSheetId="92">'x-712'!$B$10</definedName>
    <definedName name="TABLE_DESCRIPTION_1" localSheetId="93">'x-713'!$B$10</definedName>
    <definedName name="TABLE_DESCRIPTION_1" localSheetId="94">'x-714'!$B$10</definedName>
    <definedName name="TABLE_DESCRIPTION_1" localSheetId="95">'x-715'!$B$10</definedName>
    <definedName name="TABLE_DESCRIPTION_1" localSheetId="96">'x-716'!$B$10</definedName>
    <definedName name="TABLE_DESCRIPTION_1" localSheetId="97">'x-717'!$B$10</definedName>
    <definedName name="TABLE_DESCRIPTION_1" localSheetId="98">'x-718'!$B$10</definedName>
    <definedName name="TABLE_DESCRIPTION_1" localSheetId="99">'x-719'!$B$10</definedName>
    <definedName name="TABLE_DESCRIPTION_1" localSheetId="100">'x-720'!$B$10</definedName>
    <definedName name="TABLE_DESCRIPTION_1" localSheetId="101">'x-721'!$B$10</definedName>
    <definedName name="TABLE_DESCRIPTION_1" localSheetId="102">'x-722'!$B$10</definedName>
    <definedName name="TABLE_DESCRIPTION_1" localSheetId="103">'x-723'!$B$10</definedName>
    <definedName name="TABLE_DESCRIPTION_1" localSheetId="104">'x-724'!$B$10</definedName>
    <definedName name="TABLE_DESCRIPTION_1" localSheetId="105">'x-725'!$B$10</definedName>
    <definedName name="TABLE_DESCRIPTION_1" localSheetId="106">'x-726'!$B$10</definedName>
    <definedName name="TABLE_DESCRIPTION_1" localSheetId="107">'x-727'!$B$10</definedName>
    <definedName name="TABLE_DESCRIPTION_1" localSheetId="108">'x-728'!$B$10</definedName>
    <definedName name="TABLE_DESCRIPTION_1" localSheetId="109">'x-729'!$B$10</definedName>
    <definedName name="TABLE_DESCRIPTION_1" localSheetId="110">'x-801'!$B$10</definedName>
    <definedName name="TABLE_DESCRIPTION_1" localSheetId="111">'x-802'!$B$10</definedName>
    <definedName name="TABLE_DESCRIPTION_1" localSheetId="112">'x-803'!$B$10</definedName>
    <definedName name="TABLE_DESCRIPTION_1" localSheetId="113">'x-804'!$B$10</definedName>
    <definedName name="TABLE_DESCRIPTION_1" localSheetId="114">'x-805'!$B$10</definedName>
    <definedName name="TABLE_DESCRIPTION_1" localSheetId="115">'x-806'!$B$10</definedName>
    <definedName name="TABLE_DESCRIPTION_1" localSheetId="116">'x-807'!$B$10</definedName>
    <definedName name="TABLE_DESCRIPTION_1" localSheetId="117">'x-template'!$B$10</definedName>
    <definedName name="TABLE_FACTOR_STATUS_1" localSheetId="5">'x-101'!$B$20</definedName>
    <definedName name="TABLE_FACTOR_STATUS_1" localSheetId="6">'x-202'!$B$20</definedName>
    <definedName name="TABLE_FACTOR_STATUS_1" localSheetId="7">'x-203'!$B$20</definedName>
    <definedName name="TABLE_FACTOR_STATUS_1" localSheetId="8">'x-204'!$B$20</definedName>
    <definedName name="TABLE_FACTOR_STATUS_1" localSheetId="9">'x-205'!$B$20</definedName>
    <definedName name="TABLE_FACTOR_STATUS_1" localSheetId="10">'x-206'!$B$20</definedName>
    <definedName name="TABLE_FACTOR_STATUS_1" localSheetId="11">'x-207'!$B$20</definedName>
    <definedName name="TABLE_FACTOR_STATUS_1" localSheetId="12">'x-208'!$B$20</definedName>
    <definedName name="TABLE_FACTOR_STATUS_1" localSheetId="13">'x-209'!$B$20</definedName>
    <definedName name="TABLE_FACTOR_STATUS_1" localSheetId="14">'x-210'!$B$20</definedName>
    <definedName name="TABLE_FACTOR_STATUS_1" localSheetId="15">'x-211'!$B$20</definedName>
    <definedName name="TABLE_FACTOR_STATUS_1" localSheetId="16">'x-212'!$B$20</definedName>
    <definedName name="TABLE_FACTOR_STATUS_1" localSheetId="17">'x-213'!$B$20</definedName>
    <definedName name="TABLE_FACTOR_STATUS_1" localSheetId="18">'x-214'!$B$20</definedName>
    <definedName name="TABLE_FACTOR_STATUS_1" localSheetId="19">'x-215'!$B$20</definedName>
    <definedName name="TABLE_FACTOR_STATUS_1" localSheetId="20">'x-216'!$B$20</definedName>
    <definedName name="TABLE_FACTOR_STATUS_1" localSheetId="21">'x-217'!$B$20</definedName>
    <definedName name="TABLE_FACTOR_STATUS_1" localSheetId="22">'x-218'!$B$20</definedName>
    <definedName name="TABLE_FACTOR_STATUS_1" localSheetId="23">'x-219'!$B$20</definedName>
    <definedName name="TABLE_FACTOR_STATUS_1" localSheetId="24">'x-220'!$B$20</definedName>
    <definedName name="TABLE_FACTOR_STATUS_1" localSheetId="25">'x-221'!$B$20</definedName>
    <definedName name="TABLE_FACTOR_STATUS_1" localSheetId="26">'x-222'!$B$20</definedName>
    <definedName name="TABLE_FACTOR_STATUS_1" localSheetId="27">'x-224'!$B$20</definedName>
    <definedName name="TABLE_FACTOR_STATUS_1" localSheetId="28">'x-225'!$B$20</definedName>
    <definedName name="TABLE_FACTOR_STATUS_1" localSheetId="29">'x-226'!$B$20</definedName>
    <definedName name="TABLE_FACTOR_STATUS_1" localSheetId="30">'x-231'!$B$20</definedName>
    <definedName name="TABLE_FACTOR_STATUS_1" localSheetId="31">'x-232'!$B$20</definedName>
    <definedName name="TABLE_FACTOR_STATUS_1" localSheetId="32">'x-233'!$B$20</definedName>
    <definedName name="TABLE_FACTOR_STATUS_1" localSheetId="33">'x-234'!$B$20</definedName>
    <definedName name="TABLE_FACTOR_STATUS_1" localSheetId="34">'x-235'!$B$20</definedName>
    <definedName name="TABLE_FACTOR_STATUS_1" localSheetId="35">'x-236'!$B$20</definedName>
    <definedName name="TABLE_FACTOR_STATUS_1" localSheetId="36">'x-237'!$B$20</definedName>
    <definedName name="TABLE_FACTOR_STATUS_1" localSheetId="37">'x-238'!$B$20</definedName>
    <definedName name="TABLE_FACTOR_STATUS_1" localSheetId="38">'x-301'!$B$20</definedName>
    <definedName name="TABLE_FACTOR_STATUS_1" localSheetId="39">'x-302'!$B$20</definedName>
    <definedName name="TABLE_FACTOR_STATUS_1" localSheetId="40">'x-303'!$B$20</definedName>
    <definedName name="TABLE_FACTOR_STATUS_1" localSheetId="41">'x-304'!$B$20</definedName>
    <definedName name="TABLE_FACTOR_STATUS_1" localSheetId="42">'x-315'!$B$20</definedName>
    <definedName name="TABLE_FACTOR_STATUS_1" localSheetId="43">'x-316'!$B$20</definedName>
    <definedName name="TABLE_FACTOR_STATUS_1" localSheetId="44">'x-317'!$B$20</definedName>
    <definedName name="TABLE_FACTOR_STATUS_1" localSheetId="45">'x-318'!$B$20</definedName>
    <definedName name="TABLE_FACTOR_STATUS_1" localSheetId="46">'x-319'!$B$20</definedName>
    <definedName name="TABLE_FACTOR_STATUS_1" localSheetId="47">'x-320'!$B$20</definedName>
    <definedName name="TABLE_FACTOR_STATUS_1" localSheetId="48">'x-321'!$B$20</definedName>
    <definedName name="TABLE_FACTOR_STATUS_1" localSheetId="49">'x-322'!$B$20</definedName>
    <definedName name="TABLE_FACTOR_STATUS_1" localSheetId="50">'x-323'!$B$20</definedName>
    <definedName name="TABLE_FACTOR_STATUS_1" localSheetId="51">'x-324'!$B$20</definedName>
    <definedName name="TABLE_FACTOR_STATUS_1" localSheetId="52">'x-401'!$B$20</definedName>
    <definedName name="TABLE_FACTOR_STATUS_1" localSheetId="53">'x-402'!$B$20</definedName>
    <definedName name="TABLE_FACTOR_STATUS_1" localSheetId="54">'x-403'!$B$20</definedName>
    <definedName name="TABLE_FACTOR_STATUS_1" localSheetId="55">'x-404'!$B$20</definedName>
    <definedName name="TABLE_FACTOR_STATUS_1" localSheetId="56">'x-405'!$B$20</definedName>
    <definedName name="TABLE_FACTOR_STATUS_1" localSheetId="57">'x-406'!$B$20</definedName>
    <definedName name="TABLE_FACTOR_STATUS_1" localSheetId="58">'x-407'!$B$20</definedName>
    <definedName name="TABLE_FACTOR_STATUS_1" localSheetId="59">'x-408'!$B$20</definedName>
    <definedName name="TABLE_FACTOR_STATUS_1" localSheetId="60">'x-409'!$B$20</definedName>
    <definedName name="TABLE_FACTOR_STATUS_1" localSheetId="61">'x-410'!$B$20</definedName>
    <definedName name="TABLE_FACTOR_STATUS_1" localSheetId="62">'x-411'!$B$20</definedName>
    <definedName name="TABLE_FACTOR_STATUS_1" localSheetId="63">'x-412'!$B$20</definedName>
    <definedName name="TABLE_FACTOR_STATUS_1" localSheetId="64">'x-413'!$B$20</definedName>
    <definedName name="TABLE_FACTOR_STATUS_1" localSheetId="65">'x-414'!$B$20</definedName>
    <definedName name="TABLE_FACTOR_STATUS_1" localSheetId="66">'x-501'!$B$20</definedName>
    <definedName name="TABLE_FACTOR_STATUS_1" localSheetId="67">'x-502'!$B$20</definedName>
    <definedName name="TABLE_FACTOR_STATUS_1" localSheetId="68">'x-503'!$B$20</definedName>
    <definedName name="TABLE_FACTOR_STATUS_1" localSheetId="69">'x-504'!$B$20</definedName>
    <definedName name="TABLE_FACTOR_STATUS_1" localSheetId="70">'x-505'!$B$20</definedName>
    <definedName name="TABLE_FACTOR_STATUS_1" localSheetId="71">'x-601'!$B$20</definedName>
    <definedName name="TABLE_FACTOR_STATUS_1" localSheetId="72">'x-602'!$B$20</definedName>
    <definedName name="TABLE_FACTOR_STATUS_1" localSheetId="73">'x-603'!$B$20</definedName>
    <definedName name="TABLE_FACTOR_STATUS_1" localSheetId="74">'x-604'!$B$20</definedName>
    <definedName name="TABLE_FACTOR_STATUS_1" localSheetId="75">'x-605'!$B$20</definedName>
    <definedName name="TABLE_FACTOR_STATUS_1" localSheetId="76">'x-606'!$B$20</definedName>
    <definedName name="TABLE_FACTOR_STATUS_1" localSheetId="77">'x-607'!$B$20</definedName>
    <definedName name="TABLE_FACTOR_STATUS_1" localSheetId="78">'x-608'!$B$20</definedName>
    <definedName name="TABLE_FACTOR_STATUS_1" localSheetId="79">'x-609'!$B$20</definedName>
    <definedName name="TABLE_FACTOR_STATUS_1" localSheetId="80">'x-610'!$B$20</definedName>
    <definedName name="TABLE_FACTOR_STATUS_1" localSheetId="81">'x-611'!$B$20</definedName>
    <definedName name="TABLE_FACTOR_STATUS_1" localSheetId="82">'x-702'!$B$20</definedName>
    <definedName name="TABLE_FACTOR_STATUS_1" localSheetId="83">'x-703'!$B$20</definedName>
    <definedName name="TABLE_FACTOR_STATUS_1" localSheetId="84">'x-704'!$B$20</definedName>
    <definedName name="TABLE_FACTOR_STATUS_1" localSheetId="85">'x-705'!$B$20</definedName>
    <definedName name="TABLE_FACTOR_STATUS_1" localSheetId="86">'x-706'!$B$20</definedName>
    <definedName name="TABLE_FACTOR_STATUS_1" localSheetId="87">'x-707'!$B$20</definedName>
    <definedName name="TABLE_FACTOR_STATUS_1" localSheetId="88">'x-708'!$B$20</definedName>
    <definedName name="TABLE_FACTOR_STATUS_1" localSheetId="89">'x-709'!$B$20</definedName>
    <definedName name="TABLE_FACTOR_STATUS_1" localSheetId="90">'x-710'!$B$20</definedName>
    <definedName name="TABLE_FACTOR_STATUS_1" localSheetId="91">'x-711'!$B$20</definedName>
    <definedName name="TABLE_FACTOR_STATUS_1" localSheetId="92">'x-712'!$B$20</definedName>
    <definedName name="TABLE_FACTOR_STATUS_1" localSheetId="93">'x-713'!$B$20</definedName>
    <definedName name="TABLE_FACTOR_STATUS_1" localSheetId="94">'x-714'!$B$20</definedName>
    <definedName name="TABLE_FACTOR_STATUS_1" localSheetId="95">'x-715'!$B$20</definedName>
    <definedName name="TABLE_FACTOR_STATUS_1" localSheetId="96">'x-716'!$B$20</definedName>
    <definedName name="TABLE_FACTOR_STATUS_1" localSheetId="97">'x-717'!$B$20</definedName>
    <definedName name="TABLE_FACTOR_STATUS_1" localSheetId="98">'x-718'!$B$20</definedName>
    <definedName name="TABLE_FACTOR_STATUS_1" localSheetId="99">'x-719'!$B$20</definedName>
    <definedName name="TABLE_FACTOR_STATUS_1" localSheetId="100">'x-720'!$B$20</definedName>
    <definedName name="TABLE_FACTOR_STATUS_1" localSheetId="101">'x-721'!$B$20</definedName>
    <definedName name="TABLE_FACTOR_STATUS_1" localSheetId="102">'x-722'!$B$20</definedName>
    <definedName name="TABLE_FACTOR_STATUS_1" localSheetId="103">'x-723'!$B$20</definedName>
    <definedName name="TABLE_FACTOR_STATUS_1" localSheetId="104">'x-724'!$B$20</definedName>
    <definedName name="TABLE_FACTOR_STATUS_1" localSheetId="105">'x-725'!$B$20</definedName>
    <definedName name="TABLE_FACTOR_STATUS_1" localSheetId="106">'x-726'!$B$20</definedName>
    <definedName name="TABLE_FACTOR_STATUS_1" localSheetId="107">'x-727'!$B$20</definedName>
    <definedName name="TABLE_FACTOR_STATUS_1" localSheetId="108">'x-728'!$B$20</definedName>
    <definedName name="TABLE_FACTOR_STATUS_1" localSheetId="109">'x-729'!$B$20</definedName>
    <definedName name="TABLE_FACTOR_STATUS_1" localSheetId="110">'x-801'!$B$20</definedName>
    <definedName name="TABLE_FACTOR_STATUS_1" localSheetId="111">'x-802'!$B$20</definedName>
    <definedName name="TABLE_FACTOR_STATUS_1" localSheetId="112">'x-803'!$B$20</definedName>
    <definedName name="TABLE_FACTOR_STATUS_1" localSheetId="113">'x-804'!$B$20</definedName>
    <definedName name="TABLE_FACTOR_STATUS_1" localSheetId="114">'x-805'!$B$20</definedName>
    <definedName name="TABLE_FACTOR_STATUS_1" localSheetId="115">'x-806'!$B$20</definedName>
    <definedName name="TABLE_FACTOR_STATUS_1" localSheetId="116">'x-807'!$B$20</definedName>
    <definedName name="TABLE_FACTOR_STATUS_1" localSheetId="117">'x-template'!$B$20</definedName>
    <definedName name="TABLE_FACTOR_TYPE_1" localSheetId="5">'x-101'!$B$9</definedName>
    <definedName name="TABLE_FACTOR_TYPE_1" localSheetId="6">'x-202'!$B$9</definedName>
    <definedName name="TABLE_FACTOR_TYPE_1" localSheetId="7">'x-203'!$B$9</definedName>
    <definedName name="TABLE_FACTOR_TYPE_1" localSheetId="8">'x-204'!$B$9</definedName>
    <definedName name="TABLE_FACTOR_TYPE_1" localSheetId="9">'x-205'!$B$9</definedName>
    <definedName name="TABLE_FACTOR_TYPE_1" localSheetId="10">'x-206'!$B$9</definedName>
    <definedName name="TABLE_FACTOR_TYPE_1" localSheetId="11">'x-207'!$B$9</definedName>
    <definedName name="TABLE_FACTOR_TYPE_1" localSheetId="12">'x-208'!$B$9</definedName>
    <definedName name="TABLE_FACTOR_TYPE_1" localSheetId="13">'x-209'!$B$9</definedName>
    <definedName name="TABLE_FACTOR_TYPE_1" localSheetId="14">'x-210'!$B$9</definedName>
    <definedName name="TABLE_FACTOR_TYPE_1" localSheetId="15">'x-211'!$B$9</definedName>
    <definedName name="TABLE_FACTOR_TYPE_1" localSheetId="16">'x-212'!$B$9</definedName>
    <definedName name="TABLE_FACTOR_TYPE_1" localSheetId="17">'x-213'!$B$9</definedName>
    <definedName name="TABLE_FACTOR_TYPE_1" localSheetId="18">'x-214'!$B$9</definedName>
    <definedName name="TABLE_FACTOR_TYPE_1" localSheetId="19">'x-215'!$B$9</definedName>
    <definedName name="TABLE_FACTOR_TYPE_1" localSheetId="20">'x-216'!$B$9</definedName>
    <definedName name="TABLE_FACTOR_TYPE_1" localSheetId="21">'x-217'!$B$9</definedName>
    <definedName name="TABLE_FACTOR_TYPE_1" localSheetId="22">'x-218'!$B$9</definedName>
    <definedName name="TABLE_FACTOR_TYPE_1" localSheetId="23">'x-219'!$B$9</definedName>
    <definedName name="TABLE_FACTOR_TYPE_1" localSheetId="24">'x-220'!$B$9</definedName>
    <definedName name="TABLE_FACTOR_TYPE_1" localSheetId="25">'x-221'!$B$9</definedName>
    <definedName name="TABLE_FACTOR_TYPE_1" localSheetId="26">'x-222'!$B$9</definedName>
    <definedName name="TABLE_FACTOR_TYPE_1" localSheetId="27">'x-224'!$B$9</definedName>
    <definedName name="TABLE_FACTOR_TYPE_1" localSheetId="28">'x-225'!$B$9</definedName>
    <definedName name="TABLE_FACTOR_TYPE_1" localSheetId="29">'x-226'!$B$9</definedName>
    <definedName name="TABLE_FACTOR_TYPE_1" localSheetId="30">'x-231'!$B$9</definedName>
    <definedName name="TABLE_FACTOR_TYPE_1" localSheetId="31">'x-232'!$B$9</definedName>
    <definedName name="TABLE_FACTOR_TYPE_1" localSheetId="32">'x-233'!$B$9</definedName>
    <definedName name="TABLE_FACTOR_TYPE_1" localSheetId="33">'x-234'!$B$9</definedName>
    <definedName name="TABLE_FACTOR_TYPE_1" localSheetId="34">'x-235'!$B$9</definedName>
    <definedName name="TABLE_FACTOR_TYPE_1" localSheetId="35">'x-236'!$B$9</definedName>
    <definedName name="TABLE_FACTOR_TYPE_1" localSheetId="36">'x-237'!$B$9</definedName>
    <definedName name="TABLE_FACTOR_TYPE_1" localSheetId="37">'x-238'!$B$9</definedName>
    <definedName name="TABLE_FACTOR_TYPE_1" localSheetId="38">'x-301'!$B$9</definedName>
    <definedName name="TABLE_FACTOR_TYPE_1" localSheetId="39">'x-302'!$B$9</definedName>
    <definedName name="TABLE_FACTOR_TYPE_1" localSheetId="40">'x-303'!$B$9</definedName>
    <definedName name="TABLE_FACTOR_TYPE_1" localSheetId="41">'x-304'!$B$9</definedName>
    <definedName name="TABLE_FACTOR_TYPE_1" localSheetId="42">'x-315'!$B$9</definedName>
    <definedName name="TABLE_FACTOR_TYPE_1" localSheetId="43">'x-316'!$B$9</definedName>
    <definedName name="TABLE_FACTOR_TYPE_1" localSheetId="44">'x-317'!$B$9</definedName>
    <definedName name="TABLE_FACTOR_TYPE_1" localSheetId="45">'x-318'!$B$9</definedName>
    <definedName name="TABLE_FACTOR_TYPE_1" localSheetId="46">'x-319'!$B$9</definedName>
    <definedName name="TABLE_FACTOR_TYPE_1" localSheetId="47">'x-320'!$B$9</definedName>
    <definedName name="TABLE_FACTOR_TYPE_1" localSheetId="48">'x-321'!$B$9</definedName>
    <definedName name="TABLE_FACTOR_TYPE_1" localSheetId="49">'x-322'!$B$9</definedName>
    <definedName name="TABLE_FACTOR_TYPE_1" localSheetId="50">'x-323'!$B$9</definedName>
    <definedName name="TABLE_FACTOR_TYPE_1" localSheetId="51">'x-324'!$B$9</definedName>
    <definedName name="TABLE_FACTOR_TYPE_1" localSheetId="52">'x-401'!$B$9</definedName>
    <definedName name="TABLE_FACTOR_TYPE_1" localSheetId="53">'x-402'!$B$9</definedName>
    <definedName name="TABLE_FACTOR_TYPE_1" localSheetId="54">'x-403'!$B$9</definedName>
    <definedName name="TABLE_FACTOR_TYPE_1" localSheetId="55">'x-404'!$B$9</definedName>
    <definedName name="TABLE_FACTOR_TYPE_1" localSheetId="56">'x-405'!$B$9</definedName>
    <definedName name="TABLE_FACTOR_TYPE_1" localSheetId="57">'x-406'!$B$9</definedName>
    <definedName name="TABLE_FACTOR_TYPE_1" localSheetId="58">'x-407'!$B$9</definedName>
    <definedName name="TABLE_FACTOR_TYPE_1" localSheetId="59">'x-408'!$B$9</definedName>
    <definedName name="TABLE_FACTOR_TYPE_1" localSheetId="60">'x-409'!$B$9</definedName>
    <definedName name="TABLE_FACTOR_TYPE_1" localSheetId="61">'x-410'!$B$9</definedName>
    <definedName name="TABLE_FACTOR_TYPE_1" localSheetId="62">'x-411'!$B$9</definedName>
    <definedName name="TABLE_FACTOR_TYPE_1" localSheetId="63">'x-412'!$B$9</definedName>
    <definedName name="TABLE_FACTOR_TYPE_1" localSheetId="64">'x-413'!$B$9</definedName>
    <definedName name="TABLE_FACTOR_TYPE_1" localSheetId="65">'x-414'!$B$9</definedName>
    <definedName name="TABLE_FACTOR_TYPE_1" localSheetId="66">'x-501'!$B$9</definedName>
    <definedName name="TABLE_FACTOR_TYPE_1" localSheetId="67">'x-502'!$B$9</definedName>
    <definedName name="TABLE_FACTOR_TYPE_1" localSheetId="68">'x-503'!$B$9</definedName>
    <definedName name="TABLE_FACTOR_TYPE_1" localSheetId="69">'x-504'!$B$9</definedName>
    <definedName name="TABLE_FACTOR_TYPE_1" localSheetId="70">'x-505'!$B$9</definedName>
    <definedName name="TABLE_FACTOR_TYPE_1" localSheetId="71">'x-601'!$B$9</definedName>
    <definedName name="TABLE_FACTOR_TYPE_1" localSheetId="72">'x-602'!$B$9</definedName>
    <definedName name="TABLE_FACTOR_TYPE_1" localSheetId="73">'x-603'!$B$9</definedName>
    <definedName name="TABLE_FACTOR_TYPE_1" localSheetId="74">'x-604'!$B$9</definedName>
    <definedName name="TABLE_FACTOR_TYPE_1" localSheetId="75">'x-605'!$B$9</definedName>
    <definedName name="TABLE_FACTOR_TYPE_1" localSheetId="76">'x-606'!$B$9</definedName>
    <definedName name="TABLE_FACTOR_TYPE_1" localSheetId="77">'x-607'!$B$9</definedName>
    <definedName name="TABLE_FACTOR_TYPE_1" localSheetId="78">'x-608'!$B$9</definedName>
    <definedName name="TABLE_FACTOR_TYPE_1" localSheetId="79">'x-609'!$B$9</definedName>
    <definedName name="TABLE_FACTOR_TYPE_1" localSheetId="80">'x-610'!$B$9</definedName>
    <definedName name="TABLE_FACTOR_TYPE_1" localSheetId="81">'x-611'!$B$9</definedName>
    <definedName name="TABLE_FACTOR_TYPE_1" localSheetId="82">'x-702'!$B$9</definedName>
    <definedName name="TABLE_FACTOR_TYPE_1" localSheetId="83">'x-703'!$B$9</definedName>
    <definedName name="TABLE_FACTOR_TYPE_1" localSheetId="84">'x-704'!$B$9</definedName>
    <definedName name="TABLE_FACTOR_TYPE_1" localSheetId="85">'x-705'!$B$9</definedName>
    <definedName name="TABLE_FACTOR_TYPE_1" localSheetId="86">'x-706'!$B$9</definedName>
    <definedName name="TABLE_FACTOR_TYPE_1" localSheetId="87">'x-707'!$B$9</definedName>
    <definedName name="TABLE_FACTOR_TYPE_1" localSheetId="88">'x-708'!$B$9</definedName>
    <definedName name="TABLE_FACTOR_TYPE_1" localSheetId="89">'x-709'!$B$9</definedName>
    <definedName name="TABLE_FACTOR_TYPE_1" localSheetId="90">'x-710'!$B$9</definedName>
    <definedName name="TABLE_FACTOR_TYPE_1" localSheetId="91">'x-711'!$B$9</definedName>
    <definedName name="TABLE_FACTOR_TYPE_1" localSheetId="92">'x-712'!$B$9</definedName>
    <definedName name="TABLE_FACTOR_TYPE_1" localSheetId="93">'x-713'!$B$9</definedName>
    <definedName name="TABLE_FACTOR_TYPE_1" localSheetId="94">'x-714'!$B$9</definedName>
    <definedName name="TABLE_FACTOR_TYPE_1" localSheetId="95">'x-715'!$B$9</definedName>
    <definedName name="TABLE_FACTOR_TYPE_1" localSheetId="96">'x-716'!$B$9</definedName>
    <definedName name="TABLE_FACTOR_TYPE_1" localSheetId="97">'x-717'!$B$9</definedName>
    <definedName name="TABLE_FACTOR_TYPE_1" localSheetId="98">'x-718'!$B$9</definedName>
    <definedName name="TABLE_FACTOR_TYPE_1" localSheetId="99">'x-719'!$B$9</definedName>
    <definedName name="TABLE_FACTOR_TYPE_1" localSheetId="100">'x-720'!$B$9</definedName>
    <definedName name="TABLE_FACTOR_TYPE_1" localSheetId="101">'x-721'!$B$9</definedName>
    <definedName name="TABLE_FACTOR_TYPE_1" localSheetId="102">'x-722'!$B$9</definedName>
    <definedName name="TABLE_FACTOR_TYPE_1" localSheetId="103">'x-723'!$B$9</definedName>
    <definedName name="TABLE_FACTOR_TYPE_1" localSheetId="104">'x-724'!$B$9</definedName>
    <definedName name="TABLE_FACTOR_TYPE_1" localSheetId="105">'x-725'!$B$9</definedName>
    <definedName name="TABLE_FACTOR_TYPE_1" localSheetId="106">'x-726'!$B$9</definedName>
    <definedName name="TABLE_FACTOR_TYPE_1" localSheetId="107">'x-727'!$B$9</definedName>
    <definedName name="TABLE_FACTOR_TYPE_1" localSheetId="108">'x-728'!$B$9</definedName>
    <definedName name="TABLE_FACTOR_TYPE_1" localSheetId="109">'x-729'!$B$9</definedName>
    <definedName name="TABLE_FACTOR_TYPE_1" localSheetId="110">'x-801'!$B$9</definedName>
    <definedName name="TABLE_FACTOR_TYPE_1" localSheetId="111">'x-802'!$B$9</definedName>
    <definedName name="TABLE_FACTOR_TYPE_1" localSheetId="112">'x-803'!$B$9</definedName>
    <definedName name="TABLE_FACTOR_TYPE_1" localSheetId="113">'x-804'!$B$9</definedName>
    <definedName name="TABLE_FACTOR_TYPE_1" localSheetId="114">'x-805'!$B$9</definedName>
    <definedName name="TABLE_FACTOR_TYPE_1" localSheetId="115">'x-806'!$B$9</definedName>
    <definedName name="TABLE_FACTOR_TYPE_1" localSheetId="116">'x-807'!$B$9</definedName>
    <definedName name="TABLE_FACTOR_TYPE_1" localSheetId="117">'x-template'!$B$9</definedName>
    <definedName name="TABLE_GENDER_1" localSheetId="5">'x-101'!$B$11</definedName>
    <definedName name="TABLE_GENDER_1" localSheetId="6">'x-202'!$B$11</definedName>
    <definedName name="TABLE_GENDER_1" localSheetId="7">'x-203'!$B$11</definedName>
    <definedName name="TABLE_GENDER_1" localSheetId="8">'x-204'!$B$11</definedName>
    <definedName name="TABLE_GENDER_1" localSheetId="9">'x-205'!$B$11</definedName>
    <definedName name="TABLE_GENDER_1" localSheetId="10">'x-206'!$B$11</definedName>
    <definedName name="TABLE_GENDER_1" localSheetId="11">'x-207'!$B$11</definedName>
    <definedName name="TABLE_GENDER_1" localSheetId="12">'x-208'!$B$11</definedName>
    <definedName name="TABLE_GENDER_1" localSheetId="13">'x-209'!$B$11</definedName>
    <definedName name="TABLE_GENDER_1" localSheetId="14">'x-210'!$B$11</definedName>
    <definedName name="TABLE_GENDER_1" localSheetId="15">'x-211'!$B$11</definedName>
    <definedName name="TABLE_GENDER_1" localSheetId="16">'x-212'!$B$11</definedName>
    <definedName name="TABLE_GENDER_1" localSheetId="17">'x-213'!$B$11</definedName>
    <definedName name="TABLE_GENDER_1" localSheetId="18">'x-214'!$B$11</definedName>
    <definedName name="TABLE_GENDER_1" localSheetId="19">'x-215'!$B$11</definedName>
    <definedName name="TABLE_GENDER_1" localSheetId="20">'x-216'!$B$11</definedName>
    <definedName name="TABLE_GENDER_1" localSheetId="21">'x-217'!$B$11</definedName>
    <definedName name="TABLE_GENDER_1" localSheetId="22">'x-218'!$B$11</definedName>
    <definedName name="TABLE_GENDER_1" localSheetId="23">'x-219'!$B$11</definedName>
    <definedName name="TABLE_GENDER_1" localSheetId="24">'x-220'!$B$11</definedName>
    <definedName name="TABLE_GENDER_1" localSheetId="25">'x-221'!$B$11</definedName>
    <definedName name="TABLE_GENDER_1" localSheetId="26">'x-222'!$B$11</definedName>
    <definedName name="TABLE_GENDER_1" localSheetId="27">'x-224'!$B$11</definedName>
    <definedName name="TABLE_GENDER_1" localSheetId="28">'x-225'!$B$11</definedName>
    <definedName name="TABLE_GENDER_1" localSheetId="29">'x-226'!$B$11</definedName>
    <definedName name="TABLE_GENDER_1" localSheetId="30">'x-231'!$B$11</definedName>
    <definedName name="TABLE_GENDER_1" localSheetId="31">'x-232'!$B$11</definedName>
    <definedName name="TABLE_GENDER_1" localSheetId="32">'x-233'!$B$11</definedName>
    <definedName name="TABLE_GENDER_1" localSheetId="33">'x-234'!$B$11</definedName>
    <definedName name="TABLE_GENDER_1" localSheetId="34">'x-235'!$B$11</definedName>
    <definedName name="TABLE_GENDER_1" localSheetId="35">'x-236'!$B$11</definedName>
    <definedName name="TABLE_GENDER_1" localSheetId="36">'x-237'!$B$11</definedName>
    <definedName name="TABLE_GENDER_1" localSheetId="37">'x-238'!$B$11</definedName>
    <definedName name="TABLE_GENDER_1" localSheetId="38">'x-301'!$B$11</definedName>
    <definedName name="TABLE_GENDER_1" localSheetId="39">'x-302'!$B$11</definedName>
    <definedName name="TABLE_GENDER_1" localSheetId="40">'x-303'!$B$11</definedName>
    <definedName name="TABLE_GENDER_1" localSheetId="41">'x-304'!$B$11</definedName>
    <definedName name="TABLE_GENDER_1" localSheetId="42">'x-315'!$B$11</definedName>
    <definedName name="TABLE_GENDER_1" localSheetId="43">'x-316'!$B$11</definedName>
    <definedName name="TABLE_GENDER_1" localSheetId="44">'x-317'!$B$11</definedName>
    <definedName name="TABLE_GENDER_1" localSheetId="45">'x-318'!$B$11</definedName>
    <definedName name="TABLE_GENDER_1" localSheetId="46">'x-319'!$B$11</definedName>
    <definedName name="TABLE_GENDER_1" localSheetId="47">'x-320'!$B$11</definedName>
    <definedName name="TABLE_GENDER_1" localSheetId="48">'x-321'!$B$11</definedName>
    <definedName name="TABLE_GENDER_1" localSheetId="49">'x-322'!$B$11</definedName>
    <definedName name="TABLE_GENDER_1" localSheetId="50">'x-323'!$B$11</definedName>
    <definedName name="TABLE_GENDER_1" localSheetId="51">'x-324'!$B$11</definedName>
    <definedName name="TABLE_GENDER_1" localSheetId="52">'x-401'!$B$11</definedName>
    <definedName name="TABLE_GENDER_1" localSheetId="53">'x-402'!$B$11</definedName>
    <definedName name="TABLE_GENDER_1" localSheetId="54">'x-403'!$B$11</definedName>
    <definedName name="TABLE_GENDER_1" localSheetId="55">'x-404'!$B$11</definedName>
    <definedName name="TABLE_GENDER_1" localSheetId="56">'x-405'!$B$11</definedName>
    <definedName name="TABLE_GENDER_1" localSheetId="57">'x-406'!$B$11</definedName>
    <definedName name="TABLE_GENDER_1" localSheetId="58">'x-407'!$B$11</definedName>
    <definedName name="TABLE_GENDER_1" localSheetId="59">'x-408'!$B$11</definedName>
    <definedName name="TABLE_GENDER_1" localSheetId="60">'x-409'!$B$11</definedName>
    <definedName name="TABLE_GENDER_1" localSheetId="61">'x-410'!$B$11</definedName>
    <definedName name="TABLE_GENDER_1" localSheetId="62">'x-411'!$B$11</definedName>
    <definedName name="TABLE_GENDER_1" localSheetId="63">'x-412'!$B$11</definedName>
    <definedName name="TABLE_GENDER_1" localSheetId="64">'x-413'!$B$11</definedName>
    <definedName name="TABLE_GENDER_1" localSheetId="65">'x-414'!$B$11</definedName>
    <definedName name="TABLE_GENDER_1" localSheetId="66">'x-501'!$B$11</definedName>
    <definedName name="TABLE_GENDER_1" localSheetId="67">'x-502'!$B$11</definedName>
    <definedName name="TABLE_GENDER_1" localSheetId="68">'x-503'!$B$11</definedName>
    <definedName name="TABLE_GENDER_1" localSheetId="69">'x-504'!$B$11</definedName>
    <definedName name="TABLE_GENDER_1" localSheetId="70">'x-505'!$B$11</definedName>
    <definedName name="TABLE_GENDER_1" localSheetId="71">'x-601'!$B$11</definedName>
    <definedName name="TABLE_GENDER_1" localSheetId="72">'x-602'!$B$11</definedName>
    <definedName name="TABLE_GENDER_1" localSheetId="73">'x-603'!$B$11</definedName>
    <definedName name="TABLE_GENDER_1" localSheetId="74">'x-604'!$B$11</definedName>
    <definedName name="TABLE_GENDER_1" localSheetId="75">'x-605'!$B$11</definedName>
    <definedName name="TABLE_GENDER_1" localSheetId="76">'x-606'!$B$11</definedName>
    <definedName name="TABLE_GENDER_1" localSheetId="77">'x-607'!$B$11</definedName>
    <definedName name="TABLE_GENDER_1" localSheetId="78">'x-608'!$B$11</definedName>
    <definedName name="TABLE_GENDER_1" localSheetId="79">'x-609'!$B$11</definedName>
    <definedName name="TABLE_GENDER_1" localSheetId="80">'x-610'!$B$11</definedName>
    <definedName name="TABLE_GENDER_1" localSheetId="81">'x-611'!$B$11</definedName>
    <definedName name="TABLE_GENDER_1" localSheetId="82">'x-702'!$B$11</definedName>
    <definedName name="TABLE_GENDER_1" localSheetId="83">'x-703'!$B$11</definedName>
    <definedName name="TABLE_GENDER_1" localSheetId="84">'x-704'!$B$11</definedName>
    <definedName name="TABLE_GENDER_1" localSheetId="85">'x-705'!$B$11</definedName>
    <definedName name="TABLE_GENDER_1" localSheetId="86">'x-706'!$B$11</definedName>
    <definedName name="TABLE_GENDER_1" localSheetId="87">'x-707'!$B$11</definedName>
    <definedName name="TABLE_GENDER_1" localSheetId="88">'x-708'!$B$11</definedName>
    <definedName name="TABLE_GENDER_1" localSheetId="89">'x-709'!$B$11</definedName>
    <definedName name="TABLE_GENDER_1" localSheetId="90">'x-710'!$B$11</definedName>
    <definedName name="TABLE_GENDER_1" localSheetId="91">'x-711'!$B$11</definedName>
    <definedName name="TABLE_GENDER_1" localSheetId="92">'x-712'!$B$11</definedName>
    <definedName name="TABLE_GENDER_1" localSheetId="93">'x-713'!$B$11</definedName>
    <definedName name="TABLE_GENDER_1" localSheetId="94">'x-714'!$B$11</definedName>
    <definedName name="TABLE_GENDER_1" localSheetId="95">'x-715'!$B$11</definedName>
    <definedName name="TABLE_GENDER_1" localSheetId="96">'x-716'!$B$11</definedName>
    <definedName name="TABLE_GENDER_1" localSheetId="97">'x-717'!$B$11</definedName>
    <definedName name="TABLE_GENDER_1" localSheetId="98">'x-718'!$B$11</definedName>
    <definedName name="TABLE_GENDER_1" localSheetId="99">'x-719'!$B$11</definedName>
    <definedName name="TABLE_GENDER_1" localSheetId="100">'x-720'!$B$11</definedName>
    <definedName name="TABLE_GENDER_1" localSheetId="101">'x-721'!$B$11</definedName>
    <definedName name="TABLE_GENDER_1" localSheetId="102">'x-722'!$B$11</definedName>
    <definedName name="TABLE_GENDER_1" localSheetId="103">'x-723'!$B$11</definedName>
    <definedName name="TABLE_GENDER_1" localSheetId="104">'x-724'!$B$11</definedName>
    <definedName name="TABLE_GENDER_1" localSheetId="105">'x-725'!$B$11</definedName>
    <definedName name="TABLE_GENDER_1" localSheetId="106">'x-726'!$B$11</definedName>
    <definedName name="TABLE_GENDER_1" localSheetId="107">'x-727'!$B$11</definedName>
    <definedName name="TABLE_GENDER_1" localSheetId="108">'x-728'!$B$11</definedName>
    <definedName name="TABLE_GENDER_1" localSheetId="109">'x-729'!$B$11</definedName>
    <definedName name="TABLE_GENDER_1" localSheetId="110">'x-801'!$B$11</definedName>
    <definedName name="TABLE_GENDER_1" localSheetId="111">'x-802'!$B$11</definedName>
    <definedName name="TABLE_GENDER_1" localSheetId="112">'x-803'!$B$11</definedName>
    <definedName name="TABLE_GENDER_1" localSheetId="113">'x-804'!$B$11</definedName>
    <definedName name="TABLE_GENDER_1" localSheetId="114">'x-805'!$B$11</definedName>
    <definedName name="TABLE_GENDER_1" localSheetId="115">'x-806'!$B$11</definedName>
    <definedName name="TABLE_GENDER_1" localSheetId="116">'x-807'!$B$11</definedName>
    <definedName name="TABLE_GENDER_1" localSheetId="117">'x-template'!$B$11</definedName>
    <definedName name="TABLE_INFO_1" localSheetId="5">'x-101'!$A$6:$B$21</definedName>
    <definedName name="TABLE_INFO_1" localSheetId="6">'x-202'!$A$6:$B$21</definedName>
    <definedName name="TABLE_INFO_1" localSheetId="7">'x-203'!$A$6:$B$21</definedName>
    <definedName name="TABLE_INFO_1" localSheetId="8">'x-204'!$A$6:$B$21</definedName>
    <definedName name="TABLE_INFO_1" localSheetId="9">'x-205'!$A$6:$B$21</definedName>
    <definedName name="TABLE_INFO_1" localSheetId="10">'x-206'!$A$6:$B$21</definedName>
    <definedName name="TABLE_INFO_1" localSheetId="11">'x-207'!$A$6:$B$21</definedName>
    <definedName name="TABLE_INFO_1" localSheetId="12">'x-208'!$A$6:$B$21</definedName>
    <definedName name="TABLE_INFO_1" localSheetId="13">'x-209'!$A$6:$B$21</definedName>
    <definedName name="TABLE_INFO_1" localSheetId="14">'x-210'!$A$6:$B$21</definedName>
    <definedName name="TABLE_INFO_1" localSheetId="15">'x-211'!$A$6:$B$21</definedName>
    <definedName name="TABLE_INFO_1" localSheetId="16">'x-212'!$A$6:$B$21</definedName>
    <definedName name="TABLE_INFO_1" localSheetId="17">'x-213'!$A$6:$B$21</definedName>
    <definedName name="TABLE_INFO_1" localSheetId="18">'x-214'!$A$6:$B$21</definedName>
    <definedName name="TABLE_INFO_1" localSheetId="19">'x-215'!$A$6:$B$21</definedName>
    <definedName name="TABLE_INFO_1" localSheetId="20">'x-216'!$A$6:$B$21</definedName>
    <definedName name="TABLE_INFO_1" localSheetId="21">'x-217'!$A$6:$B$21</definedName>
    <definedName name="TABLE_INFO_1" localSheetId="22">'x-218'!$A$6:$B$21</definedName>
    <definedName name="TABLE_INFO_1" localSheetId="23">'x-219'!$A$6:$B$21</definedName>
    <definedName name="TABLE_INFO_1" localSheetId="24">'x-220'!$A$6:$B$21</definedName>
    <definedName name="TABLE_INFO_1" localSheetId="25">'x-221'!$A$6:$B$21</definedName>
    <definedName name="TABLE_INFO_1" localSheetId="26">'x-222'!$A$6:$B$21</definedName>
    <definedName name="TABLE_INFO_1" localSheetId="27">'x-224'!$A$6:$B$21</definedName>
    <definedName name="TABLE_INFO_1" localSheetId="28">'x-225'!$A$6:$B$21</definedName>
    <definedName name="TABLE_INFO_1" localSheetId="29">'x-226'!$A$6:$B$21</definedName>
    <definedName name="TABLE_INFO_1" localSheetId="30">'x-231'!$A$6:$B$21</definedName>
    <definedName name="TABLE_INFO_1" localSheetId="31">'x-232'!$A$6:$B$21</definedName>
    <definedName name="TABLE_INFO_1" localSheetId="32">'x-233'!$A$6:$B$21</definedName>
    <definedName name="TABLE_INFO_1" localSheetId="33">'x-234'!$A$6:$B$21</definedName>
    <definedName name="TABLE_INFO_1" localSheetId="34">'x-235'!$A$6:$B$21</definedName>
    <definedName name="TABLE_INFO_1" localSheetId="35">'x-236'!$A$6:$B$21</definedName>
    <definedName name="TABLE_INFO_1" localSheetId="36">'x-237'!$A$6:$B$21</definedName>
    <definedName name="TABLE_INFO_1" localSheetId="37">'x-238'!$A$6:$B$21</definedName>
    <definedName name="TABLE_INFO_1" localSheetId="38">'x-301'!$A$6:$B$21</definedName>
    <definedName name="TABLE_INFO_1" localSheetId="39">'x-302'!$A$6:$B$21</definedName>
    <definedName name="TABLE_INFO_1" localSheetId="40">'x-303'!$A$6:$B$21</definedName>
    <definedName name="TABLE_INFO_1" localSheetId="41">'x-304'!$A$6:$B$21</definedName>
    <definedName name="TABLE_INFO_1" localSheetId="42">'x-315'!$A$6:$B$21</definedName>
    <definedName name="TABLE_INFO_1" localSheetId="43">'x-316'!$A$6:$B$21</definedName>
    <definedName name="TABLE_INFO_1" localSheetId="44">'x-317'!$A$6:$B$21</definedName>
    <definedName name="TABLE_INFO_1" localSheetId="45">'x-318'!$A$6:$B$21</definedName>
    <definedName name="TABLE_INFO_1" localSheetId="46">'x-319'!$A$6:$B$21</definedName>
    <definedName name="TABLE_INFO_1" localSheetId="47">'x-320'!$A$6:$B$21</definedName>
    <definedName name="TABLE_INFO_1" localSheetId="48">'x-321'!$A$6:$B$21</definedName>
    <definedName name="TABLE_INFO_1" localSheetId="49">'x-322'!$A$6:$B$21</definedName>
    <definedName name="TABLE_INFO_1" localSheetId="50">'x-323'!$A$6:$B$21</definedName>
    <definedName name="TABLE_INFO_1" localSheetId="51">'x-324'!$A$6:$B$21</definedName>
    <definedName name="TABLE_INFO_1" localSheetId="52">'x-401'!$A$6:$B$21</definedName>
    <definedName name="TABLE_INFO_1" localSheetId="53">'x-402'!$A$6:$B$21</definedName>
    <definedName name="TABLE_INFO_1" localSheetId="54">'x-403'!$A$6:$B$21</definedName>
    <definedName name="TABLE_INFO_1" localSheetId="55">'x-404'!$A$6:$B$21</definedName>
    <definedName name="TABLE_INFO_1" localSheetId="56">'x-405'!$A$6:$B$21</definedName>
    <definedName name="TABLE_INFO_1" localSheetId="57">'x-406'!$A$6:$B$21</definedName>
    <definedName name="TABLE_INFO_1" localSheetId="58">'x-407'!$A$6:$B$21</definedName>
    <definedName name="TABLE_INFO_1" localSheetId="59">'x-408'!$A$6:$B$21</definedName>
    <definedName name="TABLE_INFO_1" localSheetId="60">'x-409'!$A$6:$B$21</definedName>
    <definedName name="TABLE_INFO_1" localSheetId="61">'x-410'!$A$6:$B$21</definedName>
    <definedName name="TABLE_INFO_1" localSheetId="62">'x-411'!$A$6:$B$21</definedName>
    <definedName name="TABLE_INFO_1" localSheetId="63">'x-412'!$A$6:$B$21</definedName>
    <definedName name="TABLE_INFO_1" localSheetId="64">'x-413'!$A$6:$B$21</definedName>
    <definedName name="TABLE_INFO_1" localSheetId="65">'x-414'!$A$6:$B$21</definedName>
    <definedName name="TABLE_INFO_1" localSheetId="66">'x-501'!$A$6:$B$21</definedName>
    <definedName name="TABLE_INFO_1" localSheetId="67">'x-502'!$A$6:$B$21</definedName>
    <definedName name="TABLE_INFO_1" localSheetId="68">'x-503'!$A$6:$B$21</definedName>
    <definedName name="TABLE_INFO_1" localSheetId="69">'x-504'!$A$6:$B$21</definedName>
    <definedName name="TABLE_INFO_1" localSheetId="70">'x-505'!$A$6:$B$21</definedName>
    <definedName name="TABLE_INFO_1" localSheetId="71">'x-601'!$A$6:$B$21</definedName>
    <definedName name="TABLE_INFO_1" localSheetId="72">'x-602'!$A$6:$B$21</definedName>
    <definedName name="TABLE_INFO_1" localSheetId="73">'x-603'!$A$6:$B$21</definedName>
    <definedName name="TABLE_INFO_1" localSheetId="74">'x-604'!$A$6:$B$21</definedName>
    <definedName name="TABLE_INFO_1" localSheetId="75">'x-605'!$A$6:$B$21</definedName>
    <definedName name="TABLE_INFO_1" localSheetId="76">'x-606'!$A$6:$B$21</definedName>
    <definedName name="TABLE_INFO_1" localSheetId="77">'x-607'!$A$6:$B$21</definedName>
    <definedName name="TABLE_INFO_1" localSheetId="78">'x-608'!$A$6:$B$21</definedName>
    <definedName name="TABLE_INFO_1" localSheetId="79">'x-609'!$A$6:$B$21</definedName>
    <definedName name="TABLE_INFO_1" localSheetId="80">'x-610'!$A$6:$B$21</definedName>
    <definedName name="TABLE_INFO_1" localSheetId="81">'x-611'!$A$6:$B$21</definedName>
    <definedName name="TABLE_INFO_1" localSheetId="82">'x-702'!$A$6:$B$21</definedName>
    <definedName name="TABLE_INFO_1" localSheetId="83">'x-703'!$A$6:$B$21</definedName>
    <definedName name="TABLE_INFO_1" localSheetId="84">'x-704'!$A$6:$B$21</definedName>
    <definedName name="TABLE_INFO_1" localSheetId="85">'x-705'!$A$6:$B$21</definedName>
    <definedName name="TABLE_INFO_1" localSheetId="86">'x-706'!$A$6:$B$21</definedName>
    <definedName name="TABLE_INFO_1" localSheetId="87">'x-707'!$A$6:$B$21</definedName>
    <definedName name="TABLE_INFO_1" localSheetId="88">'x-708'!$A$6:$B$21</definedName>
    <definedName name="TABLE_INFO_1" localSheetId="89">'x-709'!$A$6:$B$21</definedName>
    <definedName name="TABLE_INFO_1" localSheetId="90">'x-710'!$A$6:$B$21</definedName>
    <definedName name="TABLE_INFO_1" localSheetId="91">'x-711'!$A$6:$B$21</definedName>
    <definedName name="TABLE_INFO_1" localSheetId="92">'x-712'!$A$6:$B$21</definedName>
    <definedName name="TABLE_INFO_1" localSheetId="93">'x-713'!$A$6:$B$21</definedName>
    <definedName name="TABLE_INFO_1" localSheetId="94">'x-714'!$A$6:$B$21</definedName>
    <definedName name="TABLE_INFO_1" localSheetId="95">'x-715'!$A$6:$B$21</definedName>
    <definedName name="TABLE_INFO_1" localSheetId="96">'x-716'!$A$6:$B$21</definedName>
    <definedName name="TABLE_INFO_1" localSheetId="97">'x-717'!$A$6:$B$21</definedName>
    <definedName name="TABLE_INFO_1" localSheetId="98">'x-718'!$A$6:$B$21</definedName>
    <definedName name="TABLE_INFO_1" localSheetId="99">'x-719'!$A$6:$B$21</definedName>
    <definedName name="TABLE_INFO_1" localSheetId="100">'x-720'!$A$6:$B$21</definedName>
    <definedName name="TABLE_INFO_1" localSheetId="101">'x-721'!$A$6:$B$21</definedName>
    <definedName name="TABLE_INFO_1" localSheetId="102">'x-722'!$A$6:$B$21</definedName>
    <definedName name="TABLE_INFO_1" localSheetId="103">'x-723'!$A$6:$B$21</definedName>
    <definedName name="TABLE_INFO_1" localSheetId="104">'x-724'!$A$6:$B$21</definedName>
    <definedName name="TABLE_INFO_1" localSheetId="105">'x-725'!$A$6:$B$21</definedName>
    <definedName name="TABLE_INFO_1" localSheetId="106">'x-726'!$A$6:$B$21</definedName>
    <definedName name="TABLE_INFO_1" localSheetId="107">'x-727'!$A$6:$B$21</definedName>
    <definedName name="TABLE_INFO_1" localSheetId="108">'x-728'!$A$6:$B$21</definedName>
    <definedName name="TABLE_INFO_1" localSheetId="109">'x-729'!$A$6:$B$21</definedName>
    <definedName name="TABLE_INFO_1" localSheetId="110">'x-801'!$A$6:$B$21</definedName>
    <definedName name="TABLE_INFO_1" localSheetId="111">'x-802'!$A$6:$B$21</definedName>
    <definedName name="TABLE_INFO_1" localSheetId="112">'x-803'!$A$6:$B$21</definedName>
    <definedName name="TABLE_INFO_1" localSheetId="113">'x-804'!$A$6:$B$21</definedName>
    <definedName name="TABLE_INFO_1" localSheetId="114">'x-805'!$A$6:$B$21</definedName>
    <definedName name="TABLE_INFO_1" localSheetId="115">'x-806'!$A$6:$B$21</definedName>
    <definedName name="TABLE_INFO_1" localSheetId="116">'x-807'!$A$6:$B$21</definedName>
    <definedName name="TABLE_INFO_1" localSheetId="117">'x-template'!$A$6:$B$21</definedName>
    <definedName name="TABLE_REFERENCE_1" localSheetId="5">'x-101'!$B$15</definedName>
    <definedName name="TABLE_REFERENCE_1" localSheetId="6">'x-202'!$B$15</definedName>
    <definedName name="TABLE_REFERENCE_1" localSheetId="7">'x-203'!$B$15</definedName>
    <definedName name="TABLE_REFERENCE_1" localSheetId="8">'x-204'!$B$15</definedName>
    <definedName name="TABLE_REFERENCE_1" localSheetId="9">'x-205'!$B$15</definedName>
    <definedName name="TABLE_REFERENCE_1" localSheetId="10">'x-206'!$B$15</definedName>
    <definedName name="TABLE_REFERENCE_1" localSheetId="11">'x-207'!$B$15</definedName>
    <definedName name="TABLE_REFERENCE_1" localSheetId="12">'x-208'!$B$15</definedName>
    <definedName name="TABLE_REFERENCE_1" localSheetId="13">'x-209'!$B$15</definedName>
    <definedName name="TABLE_REFERENCE_1" localSheetId="14">'x-210'!$B$15</definedName>
    <definedName name="TABLE_REFERENCE_1" localSheetId="15">'x-211'!$B$15</definedName>
    <definedName name="TABLE_REFERENCE_1" localSheetId="16">'x-212'!$B$15</definedName>
    <definedName name="TABLE_REFERENCE_1" localSheetId="17">'x-213'!$B$15</definedName>
    <definedName name="TABLE_REFERENCE_1" localSheetId="18">'x-214'!$B$15</definedName>
    <definedName name="TABLE_REFERENCE_1" localSheetId="19">'x-215'!$B$15</definedName>
    <definedName name="TABLE_REFERENCE_1" localSheetId="20">'x-216'!$B$15</definedName>
    <definedName name="TABLE_REFERENCE_1" localSheetId="21">'x-217'!$B$15</definedName>
    <definedName name="TABLE_REFERENCE_1" localSheetId="22">'x-218'!$B$15</definedName>
    <definedName name="TABLE_REFERENCE_1" localSheetId="23">'x-219'!$B$15</definedName>
    <definedName name="TABLE_REFERENCE_1" localSheetId="24">'x-220'!$B$15</definedName>
    <definedName name="TABLE_REFERENCE_1" localSheetId="25">'x-221'!$B$15</definedName>
    <definedName name="TABLE_REFERENCE_1" localSheetId="26">'x-222'!$B$15</definedName>
    <definedName name="TABLE_REFERENCE_1" localSheetId="27">'x-224'!$B$15</definedName>
    <definedName name="TABLE_REFERENCE_1" localSheetId="28">'x-225'!$B$15</definedName>
    <definedName name="TABLE_REFERENCE_1" localSheetId="29">'x-226'!$B$15</definedName>
    <definedName name="TABLE_REFERENCE_1" localSheetId="30">'x-231'!$B$15</definedName>
    <definedName name="TABLE_REFERENCE_1" localSheetId="31">'x-232'!$B$15</definedName>
    <definedName name="TABLE_REFERENCE_1" localSheetId="32">'x-233'!$B$15</definedName>
    <definedName name="TABLE_REFERENCE_1" localSheetId="33">'x-234'!$B$15</definedName>
    <definedName name="TABLE_REFERENCE_1" localSheetId="34">'x-235'!$B$15</definedName>
    <definedName name="TABLE_REFERENCE_1" localSheetId="35">'x-236'!$B$15</definedName>
    <definedName name="TABLE_REFERENCE_1" localSheetId="36">'x-237'!$B$15</definedName>
    <definedName name="TABLE_REFERENCE_1" localSheetId="37">'x-238'!$B$15</definedName>
    <definedName name="TABLE_REFERENCE_1" localSheetId="38">'x-301'!$B$15</definedName>
    <definedName name="TABLE_REFERENCE_1" localSheetId="39">'x-302'!$B$15</definedName>
    <definedName name="TABLE_REFERENCE_1" localSheetId="40">'x-303'!$B$15</definedName>
    <definedName name="TABLE_REFERENCE_1" localSheetId="41">'x-304'!$B$15</definedName>
    <definedName name="TABLE_REFERENCE_1" localSheetId="42">'x-315'!$B$15</definedName>
    <definedName name="TABLE_REFERENCE_1" localSheetId="43">'x-316'!$B$15</definedName>
    <definedName name="TABLE_REFERENCE_1" localSheetId="44">'x-317'!$B$15</definedName>
    <definedName name="TABLE_REFERENCE_1" localSheetId="45">'x-318'!$B$15</definedName>
    <definedName name="TABLE_REFERENCE_1" localSheetId="46">'x-319'!$B$15</definedName>
    <definedName name="TABLE_REFERENCE_1" localSheetId="47">'x-320'!$B$15</definedName>
    <definedName name="TABLE_REFERENCE_1" localSheetId="48">'x-321'!$B$15</definedName>
    <definedName name="TABLE_REFERENCE_1" localSheetId="49">'x-322'!$B$15</definedName>
    <definedName name="TABLE_REFERENCE_1" localSheetId="50">'x-323'!$B$15</definedName>
    <definedName name="TABLE_REFERENCE_1" localSheetId="51">'x-324'!$B$15</definedName>
    <definedName name="TABLE_REFERENCE_1" localSheetId="52">'x-401'!$B$15</definedName>
    <definedName name="TABLE_REFERENCE_1" localSheetId="53">'x-402'!$B$15</definedName>
    <definedName name="TABLE_REFERENCE_1" localSheetId="54">'x-403'!$B$15</definedName>
    <definedName name="TABLE_REFERENCE_1" localSheetId="55">'x-404'!$B$15</definedName>
    <definedName name="TABLE_REFERENCE_1" localSheetId="56">'x-405'!$B$15</definedName>
    <definedName name="TABLE_REFERENCE_1" localSheetId="57">'x-406'!$B$15</definedName>
    <definedName name="TABLE_REFERENCE_1" localSheetId="58">'x-407'!$B$15</definedName>
    <definedName name="TABLE_REFERENCE_1" localSheetId="59">'x-408'!$B$15</definedName>
    <definedName name="TABLE_REFERENCE_1" localSheetId="60">'x-409'!$B$15</definedName>
    <definedName name="TABLE_REFERENCE_1" localSheetId="61">'x-410'!$B$15</definedName>
    <definedName name="TABLE_REFERENCE_1" localSheetId="62">'x-411'!$B$15</definedName>
    <definedName name="TABLE_REFERENCE_1" localSheetId="63">'x-412'!$B$15</definedName>
    <definedName name="TABLE_REFERENCE_1" localSheetId="64">'x-413'!$B$15</definedName>
    <definedName name="TABLE_REFERENCE_1" localSheetId="65">'x-414'!$B$15</definedName>
    <definedName name="TABLE_REFERENCE_1" localSheetId="66">'x-501'!$B$15</definedName>
    <definedName name="TABLE_REFERENCE_1" localSheetId="67">'x-502'!$B$15</definedName>
    <definedName name="TABLE_REFERENCE_1" localSheetId="68">'x-503'!$B$15</definedName>
    <definedName name="TABLE_REFERENCE_1" localSheetId="69">'x-504'!$B$15</definedName>
    <definedName name="TABLE_REFERENCE_1" localSheetId="70">'x-505'!$B$15</definedName>
    <definedName name="TABLE_REFERENCE_1" localSheetId="71">'x-601'!$B$15</definedName>
    <definedName name="TABLE_REFERENCE_1" localSheetId="72">'x-602'!$B$15</definedName>
    <definedName name="TABLE_REFERENCE_1" localSheetId="73">'x-603'!$B$15</definedName>
    <definedName name="TABLE_REFERENCE_1" localSheetId="74">'x-604'!$B$15</definedName>
    <definedName name="TABLE_REFERENCE_1" localSheetId="75">'x-605'!$B$15</definedName>
    <definedName name="TABLE_REFERENCE_1" localSheetId="76">'x-606'!$B$15</definedName>
    <definedName name="TABLE_REFERENCE_1" localSheetId="77">'x-607'!$B$15</definedName>
    <definedName name="TABLE_REFERENCE_1" localSheetId="78">'x-608'!$B$15</definedName>
    <definedName name="TABLE_REFERENCE_1" localSheetId="79">'x-609'!$B$15</definedName>
    <definedName name="TABLE_REFERENCE_1" localSheetId="80">'x-610'!$B$15</definedName>
    <definedName name="TABLE_REFERENCE_1" localSheetId="81">'x-611'!$B$15</definedName>
    <definedName name="TABLE_REFERENCE_1" localSheetId="82">'x-702'!$B$15</definedName>
    <definedName name="TABLE_REFERENCE_1" localSheetId="83">'x-703'!$B$15</definedName>
    <definedName name="TABLE_REFERENCE_1" localSheetId="84">'x-704'!$B$15</definedName>
    <definedName name="TABLE_REFERENCE_1" localSheetId="85">'x-705'!$B$15</definedName>
    <definedName name="TABLE_REFERENCE_1" localSheetId="86">'x-706'!$B$15</definedName>
    <definedName name="TABLE_REFERENCE_1" localSheetId="87">'x-707'!$B$15</definedName>
    <definedName name="TABLE_REFERENCE_1" localSheetId="88">'x-708'!$B$15</definedName>
    <definedName name="TABLE_REFERENCE_1" localSheetId="89">'x-709'!$B$15</definedName>
    <definedName name="TABLE_REFERENCE_1" localSheetId="90">'x-710'!$B$15</definedName>
    <definedName name="TABLE_REFERENCE_1" localSheetId="91">'x-711'!$B$15</definedName>
    <definedName name="TABLE_REFERENCE_1" localSheetId="92">'x-712'!$B$15</definedName>
    <definedName name="TABLE_REFERENCE_1" localSheetId="93">'x-713'!$B$15</definedName>
    <definedName name="TABLE_REFERENCE_1" localSheetId="94">'x-714'!$B$15</definedName>
    <definedName name="TABLE_REFERENCE_1" localSheetId="95">'x-715'!$B$15</definedName>
    <definedName name="TABLE_REFERENCE_1" localSheetId="96">'x-716'!$B$15</definedName>
    <definedName name="TABLE_REFERENCE_1" localSheetId="97">'x-717'!$B$15</definedName>
    <definedName name="TABLE_REFERENCE_1" localSheetId="98">'x-718'!$B$15</definedName>
    <definedName name="TABLE_REFERENCE_1" localSheetId="99">'x-719'!$B$15</definedName>
    <definedName name="TABLE_REFERENCE_1" localSheetId="100">'x-720'!$B$15</definedName>
    <definedName name="TABLE_REFERENCE_1" localSheetId="101">'x-721'!$B$15</definedName>
    <definedName name="TABLE_REFERENCE_1" localSheetId="102">'x-722'!$B$15</definedName>
    <definedName name="TABLE_REFERENCE_1" localSheetId="103">'x-723'!$B$15</definedName>
    <definedName name="TABLE_REFERENCE_1" localSheetId="104">'x-724'!$B$15</definedName>
    <definedName name="TABLE_REFERENCE_1" localSheetId="105">'x-725'!$B$15</definedName>
    <definedName name="TABLE_REFERENCE_1" localSheetId="106">'x-726'!$B$15</definedName>
    <definedName name="TABLE_REFERENCE_1" localSheetId="107">'x-727'!$B$15</definedName>
    <definedName name="TABLE_REFERENCE_1" localSheetId="108">'x-728'!$B$15</definedName>
    <definedName name="TABLE_REFERENCE_1" localSheetId="109">'x-729'!$B$15</definedName>
    <definedName name="TABLE_REFERENCE_1" localSheetId="110">'x-801'!$B$15</definedName>
    <definedName name="TABLE_REFERENCE_1" localSheetId="111">'x-802'!$B$15</definedName>
    <definedName name="TABLE_REFERENCE_1" localSheetId="112">'x-803'!$B$15</definedName>
    <definedName name="TABLE_REFERENCE_1" localSheetId="113">'x-804'!$B$15</definedName>
    <definedName name="TABLE_REFERENCE_1" localSheetId="114">'x-805'!$B$15</definedName>
    <definedName name="TABLE_REFERENCE_1" localSheetId="115">'x-806'!$B$15</definedName>
    <definedName name="TABLE_REFERENCE_1" localSheetId="116">'x-807'!$B$15</definedName>
    <definedName name="TABLE_REFERENCE_1" localSheetId="117">'x-template'!$B$15</definedName>
    <definedName name="TABLE_REFERENCE_GUIDANCE_1" localSheetId="5">'x-101'!$B$16</definedName>
    <definedName name="TABLE_REFERENCE_GUIDANCE_1" localSheetId="6">'x-202'!$B$16</definedName>
    <definedName name="TABLE_REFERENCE_GUIDANCE_1" localSheetId="7">'x-203'!$B$16</definedName>
    <definedName name="TABLE_REFERENCE_GUIDANCE_1" localSheetId="8">'x-204'!$B$16</definedName>
    <definedName name="TABLE_REFERENCE_GUIDANCE_1" localSheetId="9">'x-205'!$B$16</definedName>
    <definedName name="TABLE_REFERENCE_GUIDANCE_1" localSheetId="10">'x-206'!$B$16</definedName>
    <definedName name="TABLE_REFERENCE_GUIDANCE_1" localSheetId="11">'x-207'!$B$16</definedName>
    <definedName name="TABLE_REFERENCE_GUIDANCE_1" localSheetId="12">'x-208'!$B$16</definedName>
    <definedName name="TABLE_REFERENCE_GUIDANCE_1" localSheetId="13">'x-209'!$B$16</definedName>
    <definedName name="TABLE_REFERENCE_GUIDANCE_1" localSheetId="14">'x-210'!$B$16</definedName>
    <definedName name="TABLE_REFERENCE_GUIDANCE_1" localSheetId="15">'x-211'!$B$16</definedName>
    <definedName name="TABLE_REFERENCE_GUIDANCE_1" localSheetId="16">'x-212'!$B$16</definedName>
    <definedName name="TABLE_REFERENCE_GUIDANCE_1" localSheetId="17">'x-213'!$B$16</definedName>
    <definedName name="TABLE_REFERENCE_GUIDANCE_1" localSheetId="18">'x-214'!$B$16</definedName>
    <definedName name="TABLE_REFERENCE_GUIDANCE_1" localSheetId="19">'x-215'!$B$16</definedName>
    <definedName name="TABLE_REFERENCE_GUIDANCE_1" localSheetId="20">'x-216'!$B$16</definedName>
    <definedName name="TABLE_REFERENCE_GUIDANCE_1" localSheetId="21">'x-217'!$B$16</definedName>
    <definedName name="TABLE_REFERENCE_GUIDANCE_1" localSheetId="22">'x-218'!$B$16</definedName>
    <definedName name="TABLE_REFERENCE_GUIDANCE_1" localSheetId="23">'x-219'!$B$16</definedName>
    <definedName name="TABLE_REFERENCE_GUIDANCE_1" localSheetId="24">'x-220'!$B$16</definedName>
    <definedName name="TABLE_REFERENCE_GUIDANCE_1" localSheetId="25">'x-221'!$B$16</definedName>
    <definedName name="TABLE_REFERENCE_GUIDANCE_1" localSheetId="26">'x-222'!$B$16</definedName>
    <definedName name="TABLE_REFERENCE_GUIDANCE_1" localSheetId="27">'x-224'!$B$16</definedName>
    <definedName name="TABLE_REFERENCE_GUIDANCE_1" localSheetId="28">'x-225'!$B$16</definedName>
    <definedName name="TABLE_REFERENCE_GUIDANCE_1" localSheetId="29">'x-226'!$B$16</definedName>
    <definedName name="TABLE_REFERENCE_GUIDANCE_1" localSheetId="30">'x-231'!$B$16</definedName>
    <definedName name="TABLE_REFERENCE_GUIDANCE_1" localSheetId="31">'x-232'!$B$16</definedName>
    <definedName name="TABLE_REFERENCE_GUIDANCE_1" localSheetId="32">'x-233'!$B$16</definedName>
    <definedName name="TABLE_REFERENCE_GUIDANCE_1" localSheetId="33">'x-234'!$B$16</definedName>
    <definedName name="TABLE_REFERENCE_GUIDANCE_1" localSheetId="34">'x-235'!$B$16</definedName>
    <definedName name="TABLE_REFERENCE_GUIDANCE_1" localSheetId="35">'x-236'!$B$16</definedName>
    <definedName name="TABLE_REFERENCE_GUIDANCE_1" localSheetId="36">'x-237'!$B$16</definedName>
    <definedName name="TABLE_REFERENCE_GUIDANCE_1" localSheetId="37">'x-238'!$B$16</definedName>
    <definedName name="TABLE_REFERENCE_GUIDANCE_1" localSheetId="38">'x-301'!$B$16</definedName>
    <definedName name="TABLE_REFERENCE_GUIDANCE_1" localSheetId="39">'x-302'!$B$16</definedName>
    <definedName name="TABLE_REFERENCE_GUIDANCE_1" localSheetId="40">'x-303'!$B$16</definedName>
    <definedName name="TABLE_REFERENCE_GUIDANCE_1" localSheetId="41">'x-304'!$B$16</definedName>
    <definedName name="TABLE_REFERENCE_GUIDANCE_1" localSheetId="42">'x-315'!$B$16</definedName>
    <definedName name="TABLE_REFERENCE_GUIDANCE_1" localSheetId="43">'x-316'!$B$16</definedName>
    <definedName name="TABLE_REFERENCE_GUIDANCE_1" localSheetId="44">'x-317'!$B$16</definedName>
    <definedName name="TABLE_REFERENCE_GUIDANCE_1" localSheetId="45">'x-318'!$B$16</definedName>
    <definedName name="TABLE_REFERENCE_GUIDANCE_1" localSheetId="46">'x-319'!$B$16</definedName>
    <definedName name="TABLE_REFERENCE_GUIDANCE_1" localSheetId="47">'x-320'!$B$16</definedName>
    <definedName name="TABLE_REFERENCE_GUIDANCE_1" localSheetId="48">'x-321'!$B$16</definedName>
    <definedName name="TABLE_REFERENCE_GUIDANCE_1" localSheetId="49">'x-322'!$B$16</definedName>
    <definedName name="TABLE_REFERENCE_GUIDANCE_1" localSheetId="50">'x-323'!$B$16</definedName>
    <definedName name="TABLE_REFERENCE_GUIDANCE_1" localSheetId="51">'x-324'!$B$16</definedName>
    <definedName name="TABLE_REFERENCE_GUIDANCE_1" localSheetId="52">'x-401'!$B$16</definedName>
    <definedName name="TABLE_REFERENCE_GUIDANCE_1" localSheetId="53">'x-402'!$B$16</definedName>
    <definedName name="TABLE_REFERENCE_GUIDANCE_1" localSheetId="54">'x-403'!$B$16</definedName>
    <definedName name="TABLE_REFERENCE_GUIDANCE_1" localSheetId="55">'x-404'!$B$16</definedName>
    <definedName name="TABLE_REFERENCE_GUIDANCE_1" localSheetId="56">'x-405'!$B$16</definedName>
    <definedName name="TABLE_REFERENCE_GUIDANCE_1" localSheetId="57">'x-406'!$B$16</definedName>
    <definedName name="TABLE_REFERENCE_GUIDANCE_1" localSheetId="58">'x-407'!$B$16</definedName>
    <definedName name="TABLE_REFERENCE_GUIDANCE_1" localSheetId="59">'x-408'!$B$16</definedName>
    <definedName name="TABLE_REFERENCE_GUIDANCE_1" localSheetId="60">'x-409'!$B$16</definedName>
    <definedName name="TABLE_REFERENCE_GUIDANCE_1" localSheetId="61">'x-410'!$B$16</definedName>
    <definedName name="TABLE_REFERENCE_GUIDANCE_1" localSheetId="62">'x-411'!$B$16</definedName>
    <definedName name="TABLE_REFERENCE_GUIDANCE_1" localSheetId="63">'x-412'!$B$16</definedName>
    <definedName name="TABLE_REFERENCE_GUIDANCE_1" localSheetId="64">'x-413'!$B$16</definedName>
    <definedName name="TABLE_REFERENCE_GUIDANCE_1" localSheetId="65">'x-414'!$B$16</definedName>
    <definedName name="TABLE_REFERENCE_GUIDANCE_1" localSheetId="66">'x-501'!$B$16</definedName>
    <definedName name="TABLE_REFERENCE_GUIDANCE_1" localSheetId="67">'x-502'!$B$16</definedName>
    <definedName name="TABLE_REFERENCE_GUIDANCE_1" localSheetId="68">'x-503'!$B$16</definedName>
    <definedName name="TABLE_REFERENCE_GUIDANCE_1" localSheetId="69">'x-504'!$B$16</definedName>
    <definedName name="TABLE_REFERENCE_GUIDANCE_1" localSheetId="70">'x-505'!$B$16</definedName>
    <definedName name="TABLE_REFERENCE_GUIDANCE_1" localSheetId="71">'x-601'!$B$16</definedName>
    <definedName name="TABLE_REFERENCE_GUIDANCE_1" localSheetId="72">'x-602'!$B$16</definedName>
    <definedName name="TABLE_REFERENCE_GUIDANCE_1" localSheetId="73">'x-603'!$B$16</definedName>
    <definedName name="TABLE_REFERENCE_GUIDANCE_1" localSheetId="74">'x-604'!$B$16</definedName>
    <definedName name="TABLE_REFERENCE_GUIDANCE_1" localSheetId="75">'x-605'!$B$16</definedName>
    <definedName name="TABLE_REFERENCE_GUIDANCE_1" localSheetId="76">'x-606'!$B$16</definedName>
    <definedName name="TABLE_REFERENCE_GUIDANCE_1" localSheetId="77">'x-607'!$B$16</definedName>
    <definedName name="TABLE_REFERENCE_GUIDANCE_1" localSheetId="78">'x-608'!$B$16</definedName>
    <definedName name="TABLE_REFERENCE_GUIDANCE_1" localSheetId="79">'x-609'!$B$16</definedName>
    <definedName name="TABLE_REFERENCE_GUIDANCE_1" localSheetId="80">'x-610'!$B$16</definedName>
    <definedName name="TABLE_REFERENCE_GUIDANCE_1" localSheetId="81">'x-611'!$B$16</definedName>
    <definedName name="TABLE_REFERENCE_GUIDANCE_1" localSheetId="82">'x-702'!$B$16</definedName>
    <definedName name="TABLE_REFERENCE_GUIDANCE_1" localSheetId="83">'x-703'!$B$16</definedName>
    <definedName name="TABLE_REFERENCE_GUIDANCE_1" localSheetId="84">'x-704'!$B$16</definedName>
    <definedName name="TABLE_REFERENCE_GUIDANCE_1" localSheetId="85">'x-705'!$B$16</definedName>
    <definedName name="TABLE_REFERENCE_GUIDANCE_1" localSheetId="86">'x-706'!$B$16</definedName>
    <definedName name="TABLE_REFERENCE_GUIDANCE_1" localSheetId="87">'x-707'!$B$16</definedName>
    <definedName name="TABLE_REFERENCE_GUIDANCE_1" localSheetId="88">'x-708'!$B$16</definedName>
    <definedName name="TABLE_REFERENCE_GUIDANCE_1" localSheetId="89">'x-709'!$B$16</definedName>
    <definedName name="TABLE_REFERENCE_GUIDANCE_1" localSheetId="90">'x-710'!$B$16</definedName>
    <definedName name="TABLE_REFERENCE_GUIDANCE_1" localSheetId="91">'x-711'!$B$16</definedName>
    <definedName name="TABLE_REFERENCE_GUIDANCE_1" localSheetId="92">'x-712'!$B$16</definedName>
    <definedName name="TABLE_REFERENCE_GUIDANCE_1" localSheetId="93">'x-713'!$B$16</definedName>
    <definedName name="TABLE_REFERENCE_GUIDANCE_1" localSheetId="94">'x-714'!$B$16</definedName>
    <definedName name="TABLE_REFERENCE_GUIDANCE_1" localSheetId="95">'x-715'!$B$16</definedName>
    <definedName name="TABLE_REFERENCE_GUIDANCE_1" localSheetId="96">'x-716'!$B$16</definedName>
    <definedName name="TABLE_REFERENCE_GUIDANCE_1" localSheetId="97">'x-717'!$B$16</definedName>
    <definedName name="TABLE_REFERENCE_GUIDANCE_1" localSheetId="98">'x-718'!$B$16</definedName>
    <definedName name="TABLE_REFERENCE_GUIDANCE_1" localSheetId="99">'x-719'!$B$16</definedName>
    <definedName name="TABLE_REFERENCE_GUIDANCE_1" localSheetId="100">'x-720'!$B$16</definedName>
    <definedName name="TABLE_REFERENCE_GUIDANCE_1" localSheetId="101">'x-721'!$B$16</definedName>
    <definedName name="TABLE_REFERENCE_GUIDANCE_1" localSheetId="102">'x-722'!$B$16</definedName>
    <definedName name="TABLE_REFERENCE_GUIDANCE_1" localSheetId="103">'x-723'!$B$16</definedName>
    <definedName name="TABLE_REFERENCE_GUIDANCE_1" localSheetId="104">'x-724'!$B$16</definedName>
    <definedName name="TABLE_REFERENCE_GUIDANCE_1" localSheetId="105">'x-725'!$B$16</definedName>
    <definedName name="TABLE_REFERENCE_GUIDANCE_1" localSheetId="106">'x-726'!$B$16</definedName>
    <definedName name="TABLE_REFERENCE_GUIDANCE_1" localSheetId="107">'x-727'!$B$16</definedName>
    <definedName name="TABLE_REFERENCE_GUIDANCE_1" localSheetId="108">'x-728'!$B$16</definedName>
    <definedName name="TABLE_REFERENCE_GUIDANCE_1" localSheetId="109">'x-729'!$B$16</definedName>
    <definedName name="TABLE_REFERENCE_GUIDANCE_1" localSheetId="110">'x-801'!$B$16</definedName>
    <definedName name="TABLE_REFERENCE_GUIDANCE_1" localSheetId="111">'x-802'!$B$16</definedName>
    <definedName name="TABLE_REFERENCE_GUIDANCE_1" localSheetId="112">'x-803'!$B$16</definedName>
    <definedName name="TABLE_REFERENCE_GUIDANCE_1" localSheetId="113">'x-804'!$B$16</definedName>
    <definedName name="TABLE_REFERENCE_GUIDANCE_1" localSheetId="114">'x-805'!$B$16</definedName>
    <definedName name="TABLE_REFERENCE_GUIDANCE_1" localSheetId="115">'x-806'!$B$16</definedName>
    <definedName name="TABLE_REFERENCE_GUIDANCE_1" localSheetId="116">'x-807'!$B$16</definedName>
    <definedName name="TABLE_REFERENCE_GUIDANCE_1" localSheetId="117">'x-template'!$B$16</definedName>
    <definedName name="TABLE_RELATED_1" localSheetId="5">'x-101'!$B$17</definedName>
    <definedName name="TABLE_RELATED_1" localSheetId="6">'x-202'!$B$17</definedName>
    <definedName name="TABLE_RELATED_1" localSheetId="7">'x-203'!$B$17</definedName>
    <definedName name="TABLE_RELATED_1" localSheetId="8">'x-204'!$B$17</definedName>
    <definedName name="TABLE_RELATED_1" localSheetId="9">'x-205'!$B$17</definedName>
    <definedName name="TABLE_RELATED_1" localSheetId="10">'x-206'!$B$17</definedName>
    <definedName name="TABLE_RELATED_1" localSheetId="11">'x-207'!$B$17</definedName>
    <definedName name="TABLE_RELATED_1" localSheetId="12">'x-208'!$B$17</definedName>
    <definedName name="TABLE_RELATED_1" localSheetId="13">'x-209'!$B$17</definedName>
    <definedName name="TABLE_RELATED_1" localSheetId="14">'x-210'!$B$17</definedName>
    <definedName name="TABLE_RELATED_1" localSheetId="15">'x-211'!$B$17</definedName>
    <definedName name="TABLE_RELATED_1" localSheetId="16">'x-212'!$B$17</definedName>
    <definedName name="TABLE_RELATED_1" localSheetId="17">'x-213'!$B$17</definedName>
    <definedName name="TABLE_RELATED_1" localSheetId="18">'x-214'!$B$17</definedName>
    <definedName name="TABLE_RELATED_1" localSheetId="19">'x-215'!$B$17</definedName>
    <definedName name="TABLE_RELATED_1" localSheetId="20">'x-216'!$B$17</definedName>
    <definedName name="TABLE_RELATED_1" localSheetId="21">'x-217'!$B$17</definedName>
    <definedName name="TABLE_RELATED_1" localSheetId="22">'x-218'!$B$17</definedName>
    <definedName name="TABLE_RELATED_1" localSheetId="23">'x-219'!$B$17</definedName>
    <definedName name="TABLE_RELATED_1" localSheetId="24">'x-220'!$B$17</definedName>
    <definedName name="TABLE_RELATED_1" localSheetId="25">'x-221'!$B$17</definedName>
    <definedName name="TABLE_RELATED_1" localSheetId="26">'x-222'!$B$17</definedName>
    <definedName name="TABLE_RELATED_1" localSheetId="27">'x-224'!$B$17</definedName>
    <definedName name="TABLE_RELATED_1" localSheetId="28">'x-225'!$B$17</definedName>
    <definedName name="TABLE_RELATED_1" localSheetId="29">'x-226'!$B$17</definedName>
    <definedName name="TABLE_RELATED_1" localSheetId="30">'x-231'!$B$17</definedName>
    <definedName name="TABLE_RELATED_1" localSheetId="31">'x-232'!$B$17</definedName>
    <definedName name="TABLE_RELATED_1" localSheetId="32">'x-233'!$B$17</definedName>
    <definedName name="TABLE_RELATED_1" localSheetId="33">'x-234'!$B$17</definedName>
    <definedName name="TABLE_RELATED_1" localSheetId="34">'x-235'!$B$17</definedName>
    <definedName name="TABLE_RELATED_1" localSheetId="35">'x-236'!$B$17</definedName>
    <definedName name="TABLE_RELATED_1" localSheetId="36">'x-237'!$B$17</definedName>
    <definedName name="TABLE_RELATED_1" localSheetId="37">'x-238'!$B$17</definedName>
    <definedName name="TABLE_RELATED_1" localSheetId="38">'x-301'!$B$17</definedName>
    <definedName name="TABLE_RELATED_1" localSheetId="39">'x-302'!$B$17</definedName>
    <definedName name="TABLE_RELATED_1" localSheetId="40">'x-303'!$B$17</definedName>
    <definedName name="TABLE_RELATED_1" localSheetId="41">'x-304'!$B$17</definedName>
    <definedName name="TABLE_RELATED_1" localSheetId="42">'x-315'!$B$17</definedName>
    <definedName name="TABLE_RELATED_1" localSheetId="43">'x-316'!$B$17</definedName>
    <definedName name="TABLE_RELATED_1" localSheetId="44">'x-317'!$B$17</definedName>
    <definedName name="TABLE_RELATED_1" localSheetId="45">'x-318'!$B$17</definedName>
    <definedName name="TABLE_RELATED_1" localSheetId="46">'x-319'!$B$17</definedName>
    <definedName name="TABLE_RELATED_1" localSheetId="47">'x-320'!$B$17</definedName>
    <definedName name="TABLE_RELATED_1" localSheetId="48">'x-321'!$B$17</definedName>
    <definedName name="TABLE_RELATED_1" localSheetId="49">'x-322'!$B$17</definedName>
    <definedName name="TABLE_RELATED_1" localSheetId="50">'x-323'!$B$17</definedName>
    <definedName name="TABLE_RELATED_1" localSheetId="51">'x-324'!$B$17</definedName>
    <definedName name="TABLE_RELATED_1" localSheetId="52">'x-401'!$B$17</definedName>
    <definedName name="TABLE_RELATED_1" localSheetId="53">'x-402'!$B$17</definedName>
    <definedName name="TABLE_RELATED_1" localSheetId="54">'x-403'!$B$17</definedName>
    <definedName name="TABLE_RELATED_1" localSheetId="55">'x-404'!$B$17</definedName>
    <definedName name="TABLE_RELATED_1" localSheetId="56">'x-405'!$B$17</definedName>
    <definedName name="TABLE_RELATED_1" localSheetId="57">'x-406'!$B$17</definedName>
    <definedName name="TABLE_RELATED_1" localSheetId="58">'x-407'!$B$17</definedName>
    <definedName name="TABLE_RELATED_1" localSheetId="59">'x-408'!$B$17</definedName>
    <definedName name="TABLE_RELATED_1" localSheetId="60">'x-409'!$B$17</definedName>
    <definedName name="TABLE_RELATED_1" localSheetId="61">'x-410'!$B$17</definedName>
    <definedName name="TABLE_RELATED_1" localSheetId="62">'x-411'!$B$17</definedName>
    <definedName name="TABLE_RELATED_1" localSheetId="63">'x-412'!$B$17</definedName>
    <definedName name="TABLE_RELATED_1" localSheetId="64">'x-413'!$B$17</definedName>
    <definedName name="TABLE_RELATED_1" localSheetId="65">'x-414'!$B$17</definedName>
    <definedName name="TABLE_RELATED_1" localSheetId="66">'x-501'!$B$17</definedName>
    <definedName name="TABLE_RELATED_1" localSheetId="67">'x-502'!$B$17</definedName>
    <definedName name="TABLE_RELATED_1" localSheetId="68">'x-503'!$B$17</definedName>
    <definedName name="TABLE_RELATED_1" localSheetId="69">'x-504'!$B$17</definedName>
    <definedName name="TABLE_RELATED_1" localSheetId="70">'x-505'!$B$17</definedName>
    <definedName name="TABLE_RELATED_1" localSheetId="71">'x-601'!$B$17</definedName>
    <definedName name="TABLE_RELATED_1" localSheetId="72">'x-602'!$B$17</definedName>
    <definedName name="TABLE_RELATED_1" localSheetId="73">'x-603'!$B$17</definedName>
    <definedName name="TABLE_RELATED_1" localSheetId="74">'x-604'!$B$17</definedName>
    <definedName name="TABLE_RELATED_1" localSheetId="75">'x-605'!$B$17</definedName>
    <definedName name="TABLE_RELATED_1" localSheetId="76">'x-606'!$B$17</definedName>
    <definedName name="TABLE_RELATED_1" localSheetId="77">'x-607'!$B$17</definedName>
    <definedName name="TABLE_RELATED_1" localSheetId="78">'x-608'!$B$17</definedName>
    <definedName name="TABLE_RELATED_1" localSheetId="79">'x-609'!$B$17</definedName>
    <definedName name="TABLE_RELATED_1" localSheetId="80">'x-610'!$B$17</definedName>
    <definedName name="TABLE_RELATED_1" localSheetId="81">'x-611'!$B$17</definedName>
    <definedName name="TABLE_RELATED_1" localSheetId="82">'x-702'!$B$17</definedName>
    <definedName name="TABLE_RELATED_1" localSheetId="83">'x-703'!$B$17</definedName>
    <definedName name="TABLE_RELATED_1" localSheetId="84">'x-704'!$B$17</definedName>
    <definedName name="TABLE_RELATED_1" localSheetId="85">'x-705'!$B$17</definedName>
    <definedName name="TABLE_RELATED_1" localSheetId="86">'x-706'!$B$17</definedName>
    <definedName name="TABLE_RELATED_1" localSheetId="87">'x-707'!$B$17</definedName>
    <definedName name="TABLE_RELATED_1" localSheetId="88">'x-708'!$B$17</definedName>
    <definedName name="TABLE_RELATED_1" localSheetId="89">'x-709'!$B$17</definedName>
    <definedName name="TABLE_RELATED_1" localSheetId="90">'x-710'!$B$17</definedName>
    <definedName name="TABLE_RELATED_1" localSheetId="91">'x-711'!$B$17</definedName>
    <definedName name="TABLE_RELATED_1" localSheetId="92">'x-712'!$B$17</definedName>
    <definedName name="TABLE_RELATED_1" localSheetId="93">'x-713'!$B$17</definedName>
    <definedName name="TABLE_RELATED_1" localSheetId="94">'x-714'!$B$17</definedName>
    <definedName name="TABLE_RELATED_1" localSheetId="95">'x-715'!$B$17</definedName>
    <definedName name="TABLE_RELATED_1" localSheetId="96">'x-716'!$B$17</definedName>
    <definedName name="TABLE_RELATED_1" localSheetId="97">'x-717'!$B$17</definedName>
    <definedName name="TABLE_RELATED_1" localSheetId="98">'x-718'!$B$17</definedName>
    <definedName name="TABLE_RELATED_1" localSheetId="99">'x-719'!$B$17</definedName>
    <definedName name="TABLE_RELATED_1" localSheetId="100">'x-720'!$B$17</definedName>
    <definedName name="TABLE_RELATED_1" localSheetId="101">'x-721'!$B$17</definedName>
    <definedName name="TABLE_RELATED_1" localSheetId="102">'x-722'!$B$17</definedName>
    <definedName name="TABLE_RELATED_1" localSheetId="103">'x-723'!$B$17</definedName>
    <definedName name="TABLE_RELATED_1" localSheetId="104">'x-724'!$B$17</definedName>
    <definedName name="TABLE_RELATED_1" localSheetId="105">'x-725'!$B$17</definedName>
    <definedName name="TABLE_RELATED_1" localSheetId="106">'x-726'!$B$17</definedName>
    <definedName name="TABLE_RELATED_1" localSheetId="107">'x-727'!$B$17</definedName>
    <definedName name="TABLE_RELATED_1" localSheetId="108">'x-728'!$B$17</definedName>
    <definedName name="TABLE_RELATED_1" localSheetId="109">'x-729'!$B$17</definedName>
    <definedName name="TABLE_RELATED_1" localSheetId="110">'x-801'!$B$17</definedName>
    <definedName name="TABLE_RELATED_1" localSheetId="111">'x-802'!$B$17</definedName>
    <definedName name="TABLE_RELATED_1" localSheetId="112">'x-803'!$B$17</definedName>
    <definedName name="TABLE_RELATED_1" localSheetId="113">'x-804'!$B$17</definedName>
    <definedName name="TABLE_RELATED_1" localSheetId="114">'x-805'!$B$17</definedName>
    <definedName name="TABLE_RELATED_1" localSheetId="115">'x-806'!$B$17</definedName>
    <definedName name="TABLE_RELATED_1" localSheetId="116">'x-807'!$B$17</definedName>
    <definedName name="TABLE_RELATED_1" localSheetId="117">'x-template'!$B$17</definedName>
    <definedName name="TABLE_SECTION_1" localSheetId="5">'x-101'!$B$8</definedName>
    <definedName name="TABLE_SECTION_1" localSheetId="6">'x-202'!$B$8</definedName>
    <definedName name="TABLE_SECTION_1" localSheetId="7">'x-203'!$B$8</definedName>
    <definedName name="TABLE_SECTION_1" localSheetId="8">'x-204'!$B$8</definedName>
    <definedName name="TABLE_SECTION_1" localSheetId="9">'x-205'!$B$8</definedName>
    <definedName name="TABLE_SECTION_1" localSheetId="10">'x-206'!$B$8</definedName>
    <definedName name="TABLE_SECTION_1" localSheetId="11">'x-207'!$B$8</definedName>
    <definedName name="TABLE_SECTION_1" localSheetId="12">'x-208'!$B$8</definedName>
    <definedName name="TABLE_SECTION_1" localSheetId="13">'x-209'!$B$8</definedName>
    <definedName name="TABLE_SECTION_1" localSheetId="14">'x-210'!$B$8</definedName>
    <definedName name="TABLE_SECTION_1" localSheetId="15">'x-211'!$B$8</definedName>
    <definedName name="TABLE_SECTION_1" localSheetId="16">'x-212'!$B$8</definedName>
    <definedName name="TABLE_SECTION_1" localSheetId="17">'x-213'!$B$8</definedName>
    <definedName name="TABLE_SECTION_1" localSheetId="18">'x-214'!$B$8</definedName>
    <definedName name="TABLE_SECTION_1" localSheetId="19">'x-215'!$B$8</definedName>
    <definedName name="TABLE_SECTION_1" localSheetId="20">'x-216'!$B$8</definedName>
    <definedName name="TABLE_SECTION_1" localSheetId="21">'x-217'!$B$8</definedName>
    <definedName name="TABLE_SECTION_1" localSheetId="22">'x-218'!$B$8</definedName>
    <definedName name="TABLE_SECTION_1" localSheetId="23">'x-219'!$B$8</definedName>
    <definedName name="TABLE_SECTION_1" localSheetId="24">'x-220'!$B$8</definedName>
    <definedName name="TABLE_SECTION_1" localSheetId="25">'x-221'!$B$8</definedName>
    <definedName name="TABLE_SECTION_1" localSheetId="26">'x-222'!$B$8</definedName>
    <definedName name="TABLE_SECTION_1" localSheetId="27">'x-224'!$B$8</definedName>
    <definedName name="TABLE_SECTION_1" localSheetId="28">'x-225'!$B$8</definedName>
    <definedName name="TABLE_SECTION_1" localSheetId="29">'x-226'!$B$8</definedName>
    <definedName name="TABLE_SECTION_1" localSheetId="30">'x-231'!$B$8</definedName>
    <definedName name="TABLE_SECTION_1" localSheetId="31">'x-232'!$B$8</definedName>
    <definedName name="TABLE_SECTION_1" localSheetId="32">'x-233'!$B$8</definedName>
    <definedName name="TABLE_SECTION_1" localSheetId="33">'x-234'!$B$8</definedName>
    <definedName name="TABLE_SECTION_1" localSheetId="34">'x-235'!$B$8</definedName>
    <definedName name="TABLE_SECTION_1" localSheetId="35">'x-236'!$B$8</definedName>
    <definedName name="TABLE_SECTION_1" localSheetId="36">'x-237'!$B$8</definedName>
    <definedName name="TABLE_SECTION_1" localSheetId="37">'x-238'!$B$8</definedName>
    <definedName name="TABLE_SECTION_1" localSheetId="38">'x-301'!$B$8</definedName>
    <definedName name="TABLE_SECTION_1" localSheetId="39">'x-302'!$B$8</definedName>
    <definedName name="TABLE_SECTION_1" localSheetId="40">'x-303'!$B$8</definedName>
    <definedName name="TABLE_SECTION_1" localSheetId="41">'x-304'!$B$8</definedName>
    <definedName name="TABLE_SECTION_1" localSheetId="42">'x-315'!$B$8</definedName>
    <definedName name="TABLE_SECTION_1" localSheetId="43">'x-316'!$B$8</definedName>
    <definedName name="TABLE_SECTION_1" localSheetId="44">'x-317'!$B$8</definedName>
    <definedName name="TABLE_SECTION_1" localSheetId="45">'x-318'!$B$8</definedName>
    <definedName name="TABLE_SECTION_1" localSheetId="46">'x-319'!$B$8</definedName>
    <definedName name="TABLE_SECTION_1" localSheetId="47">'x-320'!$B$8</definedName>
    <definedName name="TABLE_SECTION_1" localSheetId="48">'x-321'!$B$8</definedName>
    <definedName name="TABLE_SECTION_1" localSheetId="49">'x-322'!$B$8</definedName>
    <definedName name="TABLE_SECTION_1" localSheetId="50">'x-323'!$B$8</definedName>
    <definedName name="TABLE_SECTION_1" localSheetId="51">'x-324'!$B$8</definedName>
    <definedName name="TABLE_SECTION_1" localSheetId="52">'x-401'!$B$8</definedName>
    <definedName name="TABLE_SECTION_1" localSheetId="53">'x-402'!$B$8</definedName>
    <definedName name="TABLE_SECTION_1" localSheetId="54">'x-403'!$B$8</definedName>
    <definedName name="TABLE_SECTION_1" localSheetId="55">'x-404'!$B$8</definedName>
    <definedName name="TABLE_SECTION_1" localSheetId="56">'x-405'!$B$8</definedName>
    <definedName name="TABLE_SECTION_1" localSheetId="57">'x-406'!$B$8</definedName>
    <definedName name="TABLE_SECTION_1" localSheetId="58">'x-407'!$B$8</definedName>
    <definedName name="TABLE_SECTION_1" localSheetId="59">'x-408'!$B$8</definedName>
    <definedName name="TABLE_SECTION_1" localSheetId="60">'x-409'!$B$8</definedName>
    <definedName name="TABLE_SECTION_1" localSheetId="61">'x-410'!$B$8</definedName>
    <definedName name="TABLE_SECTION_1" localSheetId="62">'x-411'!$B$8</definedName>
    <definedName name="TABLE_SECTION_1" localSheetId="63">'x-412'!$B$8</definedName>
    <definedName name="TABLE_SECTION_1" localSheetId="64">'x-413'!$B$8</definedName>
    <definedName name="TABLE_SECTION_1" localSheetId="65">'x-414'!$B$8</definedName>
    <definedName name="TABLE_SECTION_1" localSheetId="66">'x-501'!$B$8</definedName>
    <definedName name="TABLE_SECTION_1" localSheetId="67">'x-502'!$B$8</definedName>
    <definedName name="TABLE_SECTION_1" localSheetId="68">'x-503'!$B$8</definedName>
    <definedName name="TABLE_SECTION_1" localSheetId="69">'x-504'!$B$8</definedName>
    <definedName name="TABLE_SECTION_1" localSheetId="70">'x-505'!$B$8</definedName>
    <definedName name="TABLE_SECTION_1" localSheetId="71">'x-601'!$B$8</definedName>
    <definedName name="TABLE_SECTION_1" localSheetId="72">'x-602'!$B$8</definedName>
    <definedName name="TABLE_SECTION_1" localSheetId="73">'x-603'!$B$8</definedName>
    <definedName name="TABLE_SECTION_1" localSheetId="74">'x-604'!$B$8</definedName>
    <definedName name="TABLE_SECTION_1" localSheetId="75">'x-605'!$B$8</definedName>
    <definedName name="TABLE_SECTION_1" localSheetId="76">'x-606'!$B$8</definedName>
    <definedName name="TABLE_SECTION_1" localSheetId="77">'x-607'!$B$8</definedName>
    <definedName name="TABLE_SECTION_1" localSheetId="78">'x-608'!$B$8</definedName>
    <definedName name="TABLE_SECTION_1" localSheetId="79">'x-609'!$B$8</definedName>
    <definedName name="TABLE_SECTION_1" localSheetId="80">'x-610'!$B$8</definedName>
    <definedName name="TABLE_SECTION_1" localSheetId="81">'x-611'!$B$8</definedName>
    <definedName name="TABLE_SECTION_1" localSheetId="82">'x-702'!$B$8</definedName>
    <definedName name="TABLE_SECTION_1" localSheetId="83">'x-703'!$B$8</definedName>
    <definedName name="TABLE_SECTION_1" localSheetId="84">'x-704'!$B$8</definedName>
    <definedName name="TABLE_SECTION_1" localSheetId="85">'x-705'!$B$8</definedName>
    <definedName name="TABLE_SECTION_1" localSheetId="86">'x-706'!$B$8</definedName>
    <definedName name="TABLE_SECTION_1" localSheetId="87">'x-707'!$B$8</definedName>
    <definedName name="TABLE_SECTION_1" localSheetId="88">'x-708'!$B$8</definedName>
    <definedName name="TABLE_SECTION_1" localSheetId="89">'x-709'!$B$8</definedName>
    <definedName name="TABLE_SECTION_1" localSheetId="90">'x-710'!$B$8</definedName>
    <definedName name="TABLE_SECTION_1" localSheetId="91">'x-711'!$B$8</definedName>
    <definedName name="TABLE_SECTION_1" localSheetId="92">'x-712'!$B$8</definedName>
    <definedName name="TABLE_SECTION_1" localSheetId="93">'x-713'!$B$8</definedName>
    <definedName name="TABLE_SECTION_1" localSheetId="94">'x-714'!$B$8</definedName>
    <definedName name="TABLE_SECTION_1" localSheetId="95">'x-715'!$B$8</definedName>
    <definedName name="TABLE_SECTION_1" localSheetId="96">'x-716'!$B$8</definedName>
    <definedName name="TABLE_SECTION_1" localSheetId="97">'x-717'!$B$8</definedName>
    <definedName name="TABLE_SECTION_1" localSheetId="98">'x-718'!$B$8</definedName>
    <definedName name="TABLE_SECTION_1" localSheetId="99">'x-719'!$B$8</definedName>
    <definedName name="TABLE_SECTION_1" localSheetId="100">'x-720'!$B$8</definedName>
    <definedName name="TABLE_SECTION_1" localSheetId="101">'x-721'!$B$8</definedName>
    <definedName name="TABLE_SECTION_1" localSheetId="102">'x-722'!$B$8</definedName>
    <definedName name="TABLE_SECTION_1" localSheetId="103">'x-723'!$B$8</definedName>
    <definedName name="TABLE_SECTION_1" localSheetId="104">'x-724'!$B$8</definedName>
    <definedName name="TABLE_SECTION_1" localSheetId="105">'x-725'!$B$8</definedName>
    <definedName name="TABLE_SECTION_1" localSheetId="106">'x-726'!$B$8</definedName>
    <definedName name="TABLE_SECTION_1" localSheetId="107">'x-727'!$B$8</definedName>
    <definedName name="TABLE_SECTION_1" localSheetId="108">'x-728'!$B$8</definedName>
    <definedName name="TABLE_SECTION_1" localSheetId="109">'x-729'!$B$8</definedName>
    <definedName name="TABLE_SECTION_1" localSheetId="110">'x-801'!$B$8</definedName>
    <definedName name="TABLE_SECTION_1" localSheetId="111">'x-802'!$B$8</definedName>
    <definedName name="TABLE_SECTION_1" localSheetId="112">'x-803'!$B$8</definedName>
    <definedName name="TABLE_SECTION_1" localSheetId="113">'x-804'!$B$8</definedName>
    <definedName name="TABLE_SECTION_1" localSheetId="114">'x-805'!$B$8</definedName>
    <definedName name="TABLE_SECTION_1" localSheetId="115">'x-806'!$B$8</definedName>
    <definedName name="TABLE_SECTION_1" localSheetId="116">'x-807'!$B$8</definedName>
    <definedName name="TABLE_SECTION_1" localSheetId="117">'x-template'!$B$8</definedName>
    <definedName name="TABLE_SECTION_NUMBER_1" localSheetId="5">'x-101'!$B$13</definedName>
    <definedName name="TABLE_SECTION_NUMBER_1" localSheetId="6">'x-202'!$B$13</definedName>
    <definedName name="TABLE_SECTION_NUMBER_1" localSheetId="7">'x-203'!$B$13</definedName>
    <definedName name="TABLE_SECTION_NUMBER_1" localSheetId="8">'x-204'!$B$13</definedName>
    <definedName name="TABLE_SECTION_NUMBER_1" localSheetId="9">'x-205'!$B$13</definedName>
    <definedName name="TABLE_SECTION_NUMBER_1" localSheetId="10">'x-206'!$B$13</definedName>
    <definedName name="TABLE_SECTION_NUMBER_1" localSheetId="11">'x-207'!$B$13</definedName>
    <definedName name="TABLE_SECTION_NUMBER_1" localSheetId="12">'x-208'!$B$13</definedName>
    <definedName name="TABLE_SECTION_NUMBER_1" localSheetId="13">'x-209'!$B$13</definedName>
    <definedName name="TABLE_SECTION_NUMBER_1" localSheetId="14">'x-210'!$B$13</definedName>
    <definedName name="TABLE_SECTION_NUMBER_1" localSheetId="15">'x-211'!$B$13</definedName>
    <definedName name="TABLE_SECTION_NUMBER_1" localSheetId="16">'x-212'!$B$13</definedName>
    <definedName name="TABLE_SECTION_NUMBER_1" localSheetId="17">'x-213'!$B$13</definedName>
    <definedName name="TABLE_SECTION_NUMBER_1" localSheetId="18">'x-214'!$B$13</definedName>
    <definedName name="TABLE_SECTION_NUMBER_1" localSheetId="19">'x-215'!$B$13</definedName>
    <definedName name="TABLE_SECTION_NUMBER_1" localSheetId="20">'x-216'!$B$13</definedName>
    <definedName name="TABLE_SECTION_NUMBER_1" localSheetId="21">'x-217'!$B$13</definedName>
    <definedName name="TABLE_SECTION_NUMBER_1" localSheetId="22">'x-218'!$B$13</definedName>
    <definedName name="TABLE_SECTION_NUMBER_1" localSheetId="23">'x-219'!$B$13</definedName>
    <definedName name="TABLE_SECTION_NUMBER_1" localSheetId="24">'x-220'!$B$13</definedName>
    <definedName name="TABLE_SECTION_NUMBER_1" localSheetId="25">'x-221'!$B$13</definedName>
    <definedName name="TABLE_SECTION_NUMBER_1" localSheetId="26">'x-222'!$B$13</definedName>
    <definedName name="TABLE_SECTION_NUMBER_1" localSheetId="27">'x-224'!$B$13</definedName>
    <definedName name="TABLE_SECTION_NUMBER_1" localSheetId="28">'x-225'!$B$13</definedName>
    <definedName name="TABLE_SECTION_NUMBER_1" localSheetId="29">'x-226'!$B$13</definedName>
    <definedName name="TABLE_SECTION_NUMBER_1" localSheetId="30">'x-231'!$B$13</definedName>
    <definedName name="TABLE_SECTION_NUMBER_1" localSheetId="31">'x-232'!$B$13</definedName>
    <definedName name="TABLE_SECTION_NUMBER_1" localSheetId="32">'x-233'!$B$13</definedName>
    <definedName name="TABLE_SECTION_NUMBER_1" localSheetId="33">'x-234'!$B$13</definedName>
    <definedName name="TABLE_SECTION_NUMBER_1" localSheetId="34">'x-235'!$B$13</definedName>
    <definedName name="TABLE_SECTION_NUMBER_1" localSheetId="35">'x-236'!$B$13</definedName>
    <definedName name="TABLE_SECTION_NUMBER_1" localSheetId="36">'x-237'!$B$13</definedName>
    <definedName name="TABLE_SECTION_NUMBER_1" localSheetId="37">'x-238'!$B$13</definedName>
    <definedName name="TABLE_SECTION_NUMBER_1" localSheetId="38">'x-301'!$B$13</definedName>
    <definedName name="TABLE_SECTION_NUMBER_1" localSheetId="39">'x-302'!$B$13</definedName>
    <definedName name="TABLE_SECTION_NUMBER_1" localSheetId="40">'x-303'!$B$13</definedName>
    <definedName name="TABLE_SECTION_NUMBER_1" localSheetId="41">'x-304'!$B$13</definedName>
    <definedName name="TABLE_SECTION_NUMBER_1" localSheetId="42">'x-315'!$B$13</definedName>
    <definedName name="TABLE_SECTION_NUMBER_1" localSheetId="43">'x-316'!$B$13</definedName>
    <definedName name="TABLE_SECTION_NUMBER_1" localSheetId="44">'x-317'!$B$13</definedName>
    <definedName name="TABLE_SECTION_NUMBER_1" localSheetId="45">'x-318'!$B$13</definedName>
    <definedName name="TABLE_SECTION_NUMBER_1" localSheetId="46">'x-319'!$B$13</definedName>
    <definedName name="TABLE_SECTION_NUMBER_1" localSheetId="47">'x-320'!$B$13</definedName>
    <definedName name="TABLE_SECTION_NUMBER_1" localSheetId="48">'x-321'!$B$13</definedName>
    <definedName name="TABLE_SECTION_NUMBER_1" localSheetId="49">'x-322'!$B$13</definedName>
    <definedName name="TABLE_SECTION_NUMBER_1" localSheetId="50">'x-323'!$B$13</definedName>
    <definedName name="TABLE_SECTION_NUMBER_1" localSheetId="51">'x-324'!$B$13</definedName>
    <definedName name="TABLE_SECTION_NUMBER_1" localSheetId="52">'x-401'!$B$13</definedName>
    <definedName name="TABLE_SECTION_NUMBER_1" localSheetId="53">'x-402'!$B$13</definedName>
    <definedName name="TABLE_SECTION_NUMBER_1" localSheetId="54">'x-403'!$B$13</definedName>
    <definedName name="TABLE_SECTION_NUMBER_1" localSheetId="55">'x-404'!$B$13</definedName>
    <definedName name="TABLE_SECTION_NUMBER_1" localSheetId="56">'x-405'!$B$13</definedName>
    <definedName name="TABLE_SECTION_NUMBER_1" localSheetId="57">'x-406'!$B$13</definedName>
    <definedName name="TABLE_SECTION_NUMBER_1" localSheetId="58">'x-407'!$B$13</definedName>
    <definedName name="TABLE_SECTION_NUMBER_1" localSheetId="59">'x-408'!$B$13</definedName>
    <definedName name="TABLE_SECTION_NUMBER_1" localSheetId="60">'x-409'!$B$13</definedName>
    <definedName name="TABLE_SECTION_NUMBER_1" localSheetId="61">'x-410'!$B$13</definedName>
    <definedName name="TABLE_SECTION_NUMBER_1" localSheetId="62">'x-411'!$B$13</definedName>
    <definedName name="TABLE_SECTION_NUMBER_1" localSheetId="63">'x-412'!$B$13</definedName>
    <definedName name="TABLE_SECTION_NUMBER_1" localSheetId="64">'x-413'!$B$13</definedName>
    <definedName name="TABLE_SECTION_NUMBER_1" localSheetId="65">'x-414'!$B$13</definedName>
    <definedName name="TABLE_SECTION_NUMBER_1" localSheetId="66">'x-501'!$B$13</definedName>
    <definedName name="TABLE_SECTION_NUMBER_1" localSheetId="67">'x-502'!$B$13</definedName>
    <definedName name="TABLE_SECTION_NUMBER_1" localSheetId="68">'x-503'!$B$13</definedName>
    <definedName name="TABLE_SECTION_NUMBER_1" localSheetId="69">'x-504'!$B$13</definedName>
    <definedName name="TABLE_SECTION_NUMBER_1" localSheetId="70">'x-505'!$B$13</definedName>
    <definedName name="TABLE_SECTION_NUMBER_1" localSheetId="71">'x-601'!$B$13</definedName>
    <definedName name="TABLE_SECTION_NUMBER_1" localSheetId="72">'x-602'!$B$13</definedName>
    <definedName name="TABLE_SECTION_NUMBER_1" localSheetId="73">'x-603'!$B$13</definedName>
    <definedName name="TABLE_SECTION_NUMBER_1" localSheetId="74">'x-604'!$B$13</definedName>
    <definedName name="TABLE_SECTION_NUMBER_1" localSheetId="75">'x-605'!$B$13</definedName>
    <definedName name="TABLE_SECTION_NUMBER_1" localSheetId="76">'x-606'!$B$13</definedName>
    <definedName name="TABLE_SECTION_NUMBER_1" localSheetId="77">'x-607'!$B$13</definedName>
    <definedName name="TABLE_SECTION_NUMBER_1" localSheetId="78">'x-608'!$B$13</definedName>
    <definedName name="TABLE_SECTION_NUMBER_1" localSheetId="79">'x-609'!$B$13</definedName>
    <definedName name="TABLE_SECTION_NUMBER_1" localSheetId="80">'x-610'!$B$13</definedName>
    <definedName name="TABLE_SECTION_NUMBER_1" localSheetId="81">'x-611'!$B$13</definedName>
    <definedName name="TABLE_SECTION_NUMBER_1" localSheetId="82">'x-702'!$B$13</definedName>
    <definedName name="TABLE_SECTION_NUMBER_1" localSheetId="83">'x-703'!$B$13</definedName>
    <definedName name="TABLE_SECTION_NUMBER_1" localSheetId="84">'x-704'!$B$13</definedName>
    <definedName name="TABLE_SECTION_NUMBER_1" localSheetId="85">'x-705'!$B$13</definedName>
    <definedName name="TABLE_SECTION_NUMBER_1" localSheetId="86">'x-706'!$B$13</definedName>
    <definedName name="TABLE_SECTION_NUMBER_1" localSheetId="87">'x-707'!$B$13</definedName>
    <definedName name="TABLE_SECTION_NUMBER_1" localSheetId="88">'x-708'!$B$13</definedName>
    <definedName name="TABLE_SECTION_NUMBER_1" localSheetId="89">'x-709'!$B$13</definedName>
    <definedName name="TABLE_SECTION_NUMBER_1" localSheetId="90">'x-710'!$B$13</definedName>
    <definedName name="TABLE_SECTION_NUMBER_1" localSheetId="91">'x-711'!$B$13</definedName>
    <definedName name="TABLE_SECTION_NUMBER_1" localSheetId="92">'x-712'!$B$13</definedName>
    <definedName name="TABLE_SECTION_NUMBER_1" localSheetId="93">'x-713'!$B$13</definedName>
    <definedName name="TABLE_SECTION_NUMBER_1" localSheetId="94">'x-714'!$B$13</definedName>
    <definedName name="TABLE_SECTION_NUMBER_1" localSheetId="95">'x-715'!$B$13</definedName>
    <definedName name="TABLE_SECTION_NUMBER_1" localSheetId="96">'x-716'!$B$13</definedName>
    <definedName name="TABLE_SECTION_NUMBER_1" localSheetId="97">'x-717'!$B$13</definedName>
    <definedName name="TABLE_SECTION_NUMBER_1" localSheetId="98">'x-718'!$B$13</definedName>
    <definedName name="TABLE_SECTION_NUMBER_1" localSheetId="99">'x-719'!$B$13</definedName>
    <definedName name="TABLE_SECTION_NUMBER_1" localSheetId="100">'x-720'!$B$13</definedName>
    <definedName name="TABLE_SECTION_NUMBER_1" localSheetId="101">'x-721'!$B$13</definedName>
    <definedName name="TABLE_SECTION_NUMBER_1" localSheetId="102">'x-722'!$B$13</definedName>
    <definedName name="TABLE_SECTION_NUMBER_1" localSheetId="103">'x-723'!$B$13</definedName>
    <definedName name="TABLE_SECTION_NUMBER_1" localSheetId="104">'x-724'!$B$13</definedName>
    <definedName name="TABLE_SECTION_NUMBER_1" localSheetId="105">'x-725'!$B$13</definedName>
    <definedName name="TABLE_SECTION_NUMBER_1" localSheetId="106">'x-726'!$B$13</definedName>
    <definedName name="TABLE_SECTION_NUMBER_1" localSheetId="107">'x-727'!$B$13</definedName>
    <definedName name="TABLE_SECTION_NUMBER_1" localSheetId="108">'x-728'!$B$13</definedName>
    <definedName name="TABLE_SECTION_NUMBER_1" localSheetId="109">'x-729'!$B$13</definedName>
    <definedName name="TABLE_SECTION_NUMBER_1" localSheetId="110">'x-801'!$B$13</definedName>
    <definedName name="TABLE_SECTION_NUMBER_1" localSheetId="111">'x-802'!$B$13</definedName>
    <definedName name="TABLE_SECTION_NUMBER_1" localSheetId="112">'x-803'!$B$13</definedName>
    <definedName name="TABLE_SECTION_NUMBER_1" localSheetId="113">'x-804'!$B$13</definedName>
    <definedName name="TABLE_SECTION_NUMBER_1" localSheetId="114">'x-805'!$B$13</definedName>
    <definedName name="TABLE_SECTION_NUMBER_1" localSheetId="115">'x-806'!$B$13</definedName>
    <definedName name="TABLE_SECTION_NUMBER_1" localSheetId="116">'x-807'!$B$13</definedName>
    <definedName name="TABLE_SECTION_NUMBER_1" localSheetId="117">'x-template'!$B$13</definedName>
    <definedName name="TABLE_SERIES_NUMBER_1" localSheetId="5">'x-101'!$B$14</definedName>
    <definedName name="TABLE_SERIES_NUMBER_1" localSheetId="6">'x-202'!$B$14</definedName>
    <definedName name="TABLE_SERIES_NUMBER_1" localSheetId="7">'x-203'!$B$14</definedName>
    <definedName name="TABLE_SERIES_NUMBER_1" localSheetId="8">'x-204'!$B$14</definedName>
    <definedName name="TABLE_SERIES_NUMBER_1" localSheetId="9">'x-205'!$B$14</definedName>
    <definedName name="TABLE_SERIES_NUMBER_1" localSheetId="10">'x-206'!$B$14</definedName>
    <definedName name="TABLE_SERIES_NUMBER_1" localSheetId="11">'x-207'!$B$14</definedName>
    <definedName name="TABLE_SERIES_NUMBER_1" localSheetId="12">'x-208'!$B$14</definedName>
    <definedName name="TABLE_SERIES_NUMBER_1" localSheetId="13">'x-209'!$B$14</definedName>
    <definedName name="TABLE_SERIES_NUMBER_1" localSheetId="14">'x-210'!$B$14</definedName>
    <definedName name="TABLE_SERIES_NUMBER_1" localSheetId="15">'x-211'!$B$14</definedName>
    <definedName name="TABLE_SERIES_NUMBER_1" localSheetId="16">'x-212'!$B$14</definedName>
    <definedName name="TABLE_SERIES_NUMBER_1" localSheetId="17">'x-213'!$B$14</definedName>
    <definedName name="TABLE_SERIES_NUMBER_1" localSheetId="18">'x-214'!$B$14</definedName>
    <definedName name="TABLE_SERIES_NUMBER_1" localSheetId="19">'x-215'!$B$14</definedName>
    <definedName name="TABLE_SERIES_NUMBER_1" localSheetId="20">'x-216'!$B$14</definedName>
    <definedName name="TABLE_SERIES_NUMBER_1" localSheetId="21">'x-217'!$B$14</definedName>
    <definedName name="TABLE_SERIES_NUMBER_1" localSheetId="22">'x-218'!$B$14</definedName>
    <definedName name="TABLE_SERIES_NUMBER_1" localSheetId="23">'x-219'!$B$14</definedName>
    <definedName name="TABLE_SERIES_NUMBER_1" localSheetId="24">'x-220'!$B$14</definedName>
    <definedName name="TABLE_SERIES_NUMBER_1" localSheetId="25">'x-221'!$B$14</definedName>
    <definedName name="TABLE_SERIES_NUMBER_1" localSheetId="26">'x-222'!$B$14</definedName>
    <definedName name="TABLE_SERIES_NUMBER_1" localSheetId="27">'x-224'!$B$14</definedName>
    <definedName name="TABLE_SERIES_NUMBER_1" localSheetId="28">'x-225'!$B$14</definedName>
    <definedName name="TABLE_SERIES_NUMBER_1" localSheetId="29">'x-226'!$B$14</definedName>
    <definedName name="TABLE_SERIES_NUMBER_1" localSheetId="30">'x-231'!$B$14</definedName>
    <definedName name="TABLE_SERIES_NUMBER_1" localSheetId="31">'x-232'!$B$14</definedName>
    <definedName name="TABLE_SERIES_NUMBER_1" localSheetId="32">'x-233'!$B$14</definedName>
    <definedName name="TABLE_SERIES_NUMBER_1" localSheetId="33">'x-234'!$B$14</definedName>
    <definedName name="TABLE_SERIES_NUMBER_1" localSheetId="34">'x-235'!$B$14</definedName>
    <definedName name="TABLE_SERIES_NUMBER_1" localSheetId="35">'x-236'!$B$14</definedName>
    <definedName name="TABLE_SERIES_NUMBER_1" localSheetId="36">'x-237'!$B$14</definedName>
    <definedName name="TABLE_SERIES_NUMBER_1" localSheetId="37">'x-238'!$B$14</definedName>
    <definedName name="TABLE_SERIES_NUMBER_1" localSheetId="38">'x-301'!$B$14</definedName>
    <definedName name="TABLE_SERIES_NUMBER_1" localSheetId="39">'x-302'!$B$14</definedName>
    <definedName name="TABLE_SERIES_NUMBER_1" localSheetId="40">'x-303'!$B$14</definedName>
    <definedName name="TABLE_SERIES_NUMBER_1" localSheetId="41">'x-304'!$B$14</definedName>
    <definedName name="TABLE_SERIES_NUMBER_1" localSheetId="42">'x-315'!$B$14</definedName>
    <definedName name="TABLE_SERIES_NUMBER_1" localSheetId="43">'x-316'!$B$14</definedName>
    <definedName name="TABLE_SERIES_NUMBER_1" localSheetId="44">'x-317'!$B$14</definedName>
    <definedName name="TABLE_SERIES_NUMBER_1" localSheetId="45">'x-318'!$B$14</definedName>
    <definedName name="TABLE_SERIES_NUMBER_1" localSheetId="46">'x-319'!$B$14</definedName>
    <definedName name="TABLE_SERIES_NUMBER_1" localSheetId="47">'x-320'!$B$14</definedName>
    <definedName name="TABLE_SERIES_NUMBER_1" localSheetId="48">'x-321'!$B$14</definedName>
    <definedName name="TABLE_SERIES_NUMBER_1" localSheetId="49">'x-322'!$B$14</definedName>
    <definedName name="TABLE_SERIES_NUMBER_1" localSheetId="50">'x-323'!$B$14</definedName>
    <definedName name="TABLE_SERIES_NUMBER_1" localSheetId="51">'x-324'!$B$14</definedName>
    <definedName name="TABLE_SERIES_NUMBER_1" localSheetId="52">'x-401'!$B$14</definedName>
    <definedName name="TABLE_SERIES_NUMBER_1" localSheetId="53">'x-402'!$B$14</definedName>
    <definedName name="TABLE_SERIES_NUMBER_1" localSheetId="54">'x-403'!$B$14</definedName>
    <definedName name="TABLE_SERIES_NUMBER_1" localSheetId="55">'x-404'!$B$14</definedName>
    <definedName name="TABLE_SERIES_NUMBER_1" localSheetId="56">'x-405'!$B$14</definedName>
    <definedName name="TABLE_SERIES_NUMBER_1" localSheetId="57">'x-406'!$B$14</definedName>
    <definedName name="TABLE_SERIES_NUMBER_1" localSheetId="58">'x-407'!$B$14</definedName>
    <definedName name="TABLE_SERIES_NUMBER_1" localSheetId="59">'x-408'!$B$14</definedName>
    <definedName name="TABLE_SERIES_NUMBER_1" localSheetId="60">'x-409'!$B$14</definedName>
    <definedName name="TABLE_SERIES_NUMBER_1" localSheetId="61">'x-410'!$B$14</definedName>
    <definedName name="TABLE_SERIES_NUMBER_1" localSheetId="62">'x-411'!$B$14</definedName>
    <definedName name="TABLE_SERIES_NUMBER_1" localSheetId="63">'x-412'!$B$14</definedName>
    <definedName name="TABLE_SERIES_NUMBER_1" localSheetId="64">'x-413'!$B$14</definedName>
    <definedName name="TABLE_SERIES_NUMBER_1" localSheetId="65">'x-414'!$B$14</definedName>
    <definedName name="TABLE_SERIES_NUMBER_1" localSheetId="66">'x-501'!$B$14</definedName>
    <definedName name="TABLE_SERIES_NUMBER_1" localSheetId="67">'x-502'!$B$14</definedName>
    <definedName name="TABLE_SERIES_NUMBER_1" localSheetId="68">'x-503'!$B$14</definedName>
    <definedName name="TABLE_SERIES_NUMBER_1" localSheetId="69">'x-504'!$B$14</definedName>
    <definedName name="TABLE_SERIES_NUMBER_1" localSheetId="70">'x-505'!$B$14</definedName>
    <definedName name="TABLE_SERIES_NUMBER_1" localSheetId="71">'x-601'!$B$14</definedName>
    <definedName name="TABLE_SERIES_NUMBER_1" localSheetId="72">'x-602'!$B$14</definedName>
    <definedName name="TABLE_SERIES_NUMBER_1" localSheetId="73">'x-603'!$B$14</definedName>
    <definedName name="TABLE_SERIES_NUMBER_1" localSheetId="74">'x-604'!$B$14</definedName>
    <definedName name="TABLE_SERIES_NUMBER_1" localSheetId="75">'x-605'!$B$14</definedName>
    <definedName name="TABLE_SERIES_NUMBER_1" localSheetId="76">'x-606'!$B$14</definedName>
    <definedName name="TABLE_SERIES_NUMBER_1" localSheetId="77">'x-607'!$B$14</definedName>
    <definedName name="TABLE_SERIES_NUMBER_1" localSheetId="78">'x-608'!$B$14</definedName>
    <definedName name="TABLE_SERIES_NUMBER_1" localSheetId="79">'x-609'!$B$14</definedName>
    <definedName name="TABLE_SERIES_NUMBER_1" localSheetId="80">'x-610'!$B$14</definedName>
    <definedName name="TABLE_SERIES_NUMBER_1" localSheetId="81">'x-611'!$B$14</definedName>
    <definedName name="TABLE_SERIES_NUMBER_1" localSheetId="82">'x-702'!$B$14</definedName>
    <definedName name="TABLE_SERIES_NUMBER_1" localSheetId="83">'x-703'!$B$14</definedName>
    <definedName name="TABLE_SERIES_NUMBER_1" localSheetId="84">'x-704'!$B$14</definedName>
    <definedName name="TABLE_SERIES_NUMBER_1" localSheetId="85">'x-705'!$B$14</definedName>
    <definedName name="TABLE_SERIES_NUMBER_1" localSheetId="86">'x-706'!$B$14</definedName>
    <definedName name="TABLE_SERIES_NUMBER_1" localSheetId="87">'x-707'!$B$14</definedName>
    <definedName name="TABLE_SERIES_NUMBER_1" localSheetId="88">'x-708'!$B$14</definedName>
    <definedName name="TABLE_SERIES_NUMBER_1" localSheetId="89">'x-709'!$B$14</definedName>
    <definedName name="TABLE_SERIES_NUMBER_1" localSheetId="90">'x-710'!$B$14</definedName>
    <definedName name="TABLE_SERIES_NUMBER_1" localSheetId="91">'x-711'!$B$14</definedName>
    <definedName name="TABLE_SERIES_NUMBER_1" localSheetId="92">'x-712'!$B$14</definedName>
    <definedName name="TABLE_SERIES_NUMBER_1" localSheetId="93">'x-713'!$B$14</definedName>
    <definedName name="TABLE_SERIES_NUMBER_1" localSheetId="94">'x-714'!$B$14</definedName>
    <definedName name="TABLE_SERIES_NUMBER_1" localSheetId="95">'x-715'!$B$14</definedName>
    <definedName name="TABLE_SERIES_NUMBER_1" localSheetId="96">'x-716'!$B$14</definedName>
    <definedName name="TABLE_SERIES_NUMBER_1" localSheetId="97">'x-717'!$B$14</definedName>
    <definedName name="TABLE_SERIES_NUMBER_1" localSheetId="98">'x-718'!$B$14</definedName>
    <definedName name="TABLE_SERIES_NUMBER_1" localSheetId="99">'x-719'!$B$14</definedName>
    <definedName name="TABLE_SERIES_NUMBER_1" localSheetId="100">'x-720'!$B$14</definedName>
    <definedName name="TABLE_SERIES_NUMBER_1" localSheetId="101">'x-721'!$B$14</definedName>
    <definedName name="TABLE_SERIES_NUMBER_1" localSheetId="102">'x-722'!$B$14</definedName>
    <definedName name="TABLE_SERIES_NUMBER_1" localSheetId="103">'x-723'!$B$14</definedName>
    <definedName name="TABLE_SERIES_NUMBER_1" localSheetId="104">'x-724'!$B$14</definedName>
    <definedName name="TABLE_SERIES_NUMBER_1" localSheetId="105">'x-725'!$B$14</definedName>
    <definedName name="TABLE_SERIES_NUMBER_1" localSheetId="106">'x-726'!$B$14</definedName>
    <definedName name="TABLE_SERIES_NUMBER_1" localSheetId="107">'x-727'!$B$14</definedName>
    <definedName name="TABLE_SERIES_NUMBER_1" localSheetId="108">'x-728'!$B$14</definedName>
    <definedName name="TABLE_SERIES_NUMBER_1" localSheetId="109">'x-729'!$B$14</definedName>
    <definedName name="TABLE_SERIES_NUMBER_1" localSheetId="110">'x-801'!$B$14</definedName>
    <definedName name="TABLE_SERIES_NUMBER_1" localSheetId="111">'x-802'!$B$14</definedName>
    <definedName name="TABLE_SERIES_NUMBER_1" localSheetId="112">'x-803'!$B$14</definedName>
    <definedName name="TABLE_SERIES_NUMBER_1" localSheetId="113">'x-804'!$B$14</definedName>
    <definedName name="TABLE_SERIES_NUMBER_1" localSheetId="114">'x-805'!$B$14</definedName>
    <definedName name="TABLE_SERIES_NUMBER_1" localSheetId="115">'x-806'!$B$14</definedName>
    <definedName name="TABLE_SERIES_NUMBER_1" localSheetId="116">'x-807'!$B$14</definedName>
    <definedName name="TABLE_SERIES_NUMBER_1" localSheetId="117">'x-template'!$B$14</definedName>
    <definedName name="update_from_factor_list">#REF!</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7" i="9" l="1"/>
  <c r="A68" i="9"/>
  <c r="A8" i="9" l="1"/>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B23" i="127" l="1"/>
  <c r="A23" i="127"/>
  <c r="B3" i="127"/>
  <c r="B23" i="126"/>
  <c r="A23" i="126"/>
  <c r="B3" i="126"/>
  <c r="B23" i="125"/>
  <c r="A23" i="125"/>
  <c r="B3" i="125"/>
  <c r="B23" i="124"/>
  <c r="A23" i="124"/>
  <c r="B3" i="124"/>
  <c r="B23" i="123"/>
  <c r="A23" i="123"/>
  <c r="B3" i="123"/>
  <c r="B23" i="122"/>
  <c r="A23" i="122"/>
  <c r="B3" i="122"/>
  <c r="B23" i="121"/>
  <c r="A23" i="121"/>
  <c r="B3" i="121"/>
  <c r="B23" i="120"/>
  <c r="A23" i="120"/>
  <c r="B3" i="120"/>
  <c r="B23" i="119"/>
  <c r="A23" i="119"/>
  <c r="B3" i="119"/>
  <c r="B23" i="118"/>
  <c r="A23" i="118"/>
  <c r="B3" i="118"/>
  <c r="B23" i="117"/>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122" l="1"/>
  <c r="B2" i="111"/>
  <c r="B2" i="100"/>
  <c r="B2" i="89"/>
  <c r="B2" i="78"/>
  <c r="B2" i="67"/>
  <c r="B2" i="56"/>
  <c r="B2" i="45"/>
  <c r="B2" i="34"/>
  <c r="B2" i="23"/>
  <c r="B2" i="38"/>
  <c r="B2" i="27"/>
  <c r="B2" i="120"/>
  <c r="B2" i="109"/>
  <c r="B2" i="98"/>
  <c r="B2" i="103"/>
  <c r="B2" i="119"/>
  <c r="B2" i="97"/>
  <c r="B2" i="75"/>
  <c r="B2" i="64"/>
  <c r="B2" i="53"/>
  <c r="B2" i="42"/>
  <c r="B2" i="31"/>
  <c r="B2" i="20"/>
  <c r="B2" i="113"/>
  <c r="B2" i="91"/>
  <c r="B2" i="80"/>
  <c r="B2" i="47"/>
  <c r="B2" i="107"/>
  <c r="B2" i="63"/>
  <c r="B2" i="52"/>
  <c r="B2" i="41"/>
  <c r="B2" i="30"/>
  <c r="B2" i="101"/>
  <c r="B2" i="90"/>
  <c r="B2" i="79"/>
  <c r="B2" i="68"/>
  <c r="B2" i="84"/>
  <c r="B2" i="62"/>
  <c r="B2" i="126"/>
  <c r="B2" i="115"/>
  <c r="B2" i="93"/>
  <c r="B2" i="82"/>
  <c r="B2" i="71"/>
  <c r="B2" i="60"/>
  <c r="B2" i="16"/>
  <c r="B2" i="76"/>
  <c r="B2" i="54"/>
  <c r="B2" i="125"/>
  <c r="B2" i="92"/>
  <c r="B2" i="81"/>
  <c r="B2" i="70"/>
  <c r="B2" i="59"/>
  <c r="B2" i="48"/>
  <c r="B2" i="37"/>
  <c r="B2" i="26"/>
  <c r="B2" i="86"/>
  <c r="B2" i="124"/>
  <c r="B2" i="25"/>
  <c r="B2" i="118"/>
  <c r="B2" i="85"/>
  <c r="B2" i="74"/>
  <c r="B2" i="112"/>
  <c r="B2" i="57"/>
  <c r="B2" i="117"/>
  <c r="B2" i="106"/>
  <c r="B2" i="95"/>
  <c r="B2" i="40"/>
  <c r="B2" i="29"/>
  <c r="B2" i="18"/>
  <c r="B2" i="127"/>
  <c r="B2" i="116"/>
  <c r="B2" i="105"/>
  <c r="B2" i="94"/>
  <c r="B2" i="83"/>
  <c r="B2" i="72"/>
  <c r="B2" i="61"/>
  <c r="B2" i="50"/>
  <c r="B2" i="39"/>
  <c r="B2" i="28"/>
  <c r="B2" i="17"/>
  <c r="B2" i="121"/>
  <c r="B2" i="110"/>
  <c r="B2" i="99"/>
  <c r="B2" i="88"/>
  <c r="B2" i="77"/>
  <c r="B2" i="66"/>
  <c r="B2" i="55"/>
  <c r="B2" i="44"/>
  <c r="B2" i="33"/>
  <c r="B2" i="22"/>
  <c r="B2" i="104"/>
  <c r="B2" i="49"/>
  <c r="B2" i="87"/>
  <c r="B2" i="65"/>
  <c r="B2" i="43"/>
  <c r="B2" i="32"/>
  <c r="B2" i="21"/>
  <c r="B2" i="114"/>
  <c r="B2" i="108"/>
  <c r="B2" i="102"/>
  <c r="B2" i="69"/>
  <c r="B2" i="58"/>
  <c r="B2" i="36"/>
  <c r="B2" i="96"/>
  <c r="B2" i="19"/>
  <c r="B2" i="123"/>
  <c r="B2" i="46"/>
  <c r="B2" i="35"/>
  <c r="B2" i="24"/>
  <c r="B2" i="73"/>
  <c r="B2" i="51"/>
  <c r="B2" i="14"/>
  <c r="B2" i="5"/>
  <c r="B2" i="9" l="1"/>
  <c r="B2" i="10"/>
  <c r="B2" i="7"/>
</calcChain>
</file>

<file path=xl/sharedStrings.xml><?xml version="1.0" encoding="utf-8"?>
<sst xmlns="http://schemas.openxmlformats.org/spreadsheetml/2006/main" count="5314" uniqueCount="765">
  <si>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</si>
  <si>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</si>
  <si>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</si>
  <si>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</si>
  <si>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</si>
  <si>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</si>
  <si>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</si>
  <si>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</si>
  <si>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</si>
  <si>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</si>
  <si>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</si>
  <si>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</si>
  <si>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</si>
  <si>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</si>
  <si>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</si>
  <si>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</si>
  <si>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</si>
  <si>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</si>
  <si>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</si>
  <si>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</si>
  <si>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</si>
  <si>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</si>
  <si>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</si>
  <si>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</si>
  <si>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</si>
  <si>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</si>
  <si>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</si>
  <si>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</si>
  <si>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</si>
  <si>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</si>
  <si>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</si>
  <si>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</si>
  <si>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</si>
  <si>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</si>
  <si>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</si>
  <si>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Version 2018-1 (December 2018)</t>
  </si>
  <si>
    <t>Provides the following new factor tables:</t>
  </si>
  <si>
    <t>None</t>
  </si>
  <si>
    <t>Provides the following revised factors:</t>
  </si>
  <si>
    <t>x-200, x-300 and x-400 series (part)</t>
  </si>
  <si>
    <t>Confirms that the following factor table is no longer required by DENI:</t>
  </si>
  <si>
    <t>Factors still to follow:</t>
  </si>
  <si>
    <t>x-100, x-500, x-600, x-700 and x-800 series (all)
x-200, x-300 and x-400 series (part)</t>
  </si>
  <si>
    <t>Methodology changes:</t>
  </si>
  <si>
    <t>None - tables should be used with existing guidance notes as referenced</t>
  </si>
  <si>
    <t>Date modified:</t>
  </si>
  <si>
    <t>Version 2018-2 (December 2018)</t>
  </si>
  <si>
    <t>x-200, x-300 and x-500 series (all)
x-800 series (part)
Table x-408 (revised)</t>
  </si>
  <si>
    <t>x-100, x-600 and x-700 series (all)
x-400 and x-800 series (part)</t>
  </si>
  <si>
    <t>Version 2019-1 (February 2019)</t>
  </si>
  <si>
    <t>x-600 and x-700 series (all)
x-800 series (all remaining factors)</t>
  </si>
  <si>
    <t>x-100 (all)
x-400 (part)</t>
  </si>
  <si>
    <t>Version 2019-2 (March 2019)</t>
  </si>
  <si>
    <t>x-100 series (all)</t>
  </si>
  <si>
    <t>x-400 (part)</t>
  </si>
  <si>
    <t>Version 2019-3 (April 2019)</t>
  </si>
  <si>
    <t>Other changes</t>
  </si>
  <si>
    <t>Corrected date of 'Associated Guidance Note' for tables x-803 and x-804</t>
  </si>
  <si>
    <t>Confirms that the following factor table is no longer required by DfE:</t>
  </si>
  <si>
    <t>Version 2023-01</t>
  </si>
  <si>
    <t>Provides the following updated factor tables:</t>
  </si>
  <si>
    <t>x-202 to x-226, 
x-301 to x-304,
x-315 to x-324</t>
  </si>
  <si>
    <t>Withdrawn factor tables:</t>
  </si>
  <si>
    <t>x-201 removed (GMP), x-223 (Protected rights)</t>
  </si>
  <si>
    <t>Date Modified:</t>
  </si>
  <si>
    <t>Version 2023-02</t>
  </si>
  <si>
    <t>x-231 to x-238 
x-401 to x-412</t>
  </si>
  <si>
    <t>x-227 to x-230 removed (final salary transfer in factors)</t>
  </si>
  <si>
    <t>Version 2023-03</t>
  </si>
  <si>
    <t>x-501 to x-505
x-601 to x-611 
x-801 to x-802</t>
  </si>
  <si>
    <t>Version 2023-04</t>
  </si>
  <si>
    <t>x-729</t>
  </si>
  <si>
    <t>x-101
x-702 to x-728
x-803 to x-806</t>
  </si>
  <si>
    <t>x-701</t>
  </si>
  <si>
    <t>Version 2025-01</t>
  </si>
  <si>
    <t>x-413, x-414, x-807</t>
  </si>
  <si>
    <t>Other changes:</t>
  </si>
  <si>
    <t>The key assumptions underlying the factors have been added on a separate tab called "Assumptions".</t>
  </si>
  <si>
    <t>Removed LTA tables and set to withdrawn in the factor list</t>
  </si>
  <si>
    <t>Version 2026-01</t>
  </si>
  <si>
    <t>x-202 to x-222, x-224 to x-226, x-301 to x-304, x-315</t>
  </si>
  <si>
    <t>Assumptions underlying factors</t>
  </si>
  <si>
    <t>2026 factor review set</t>
  </si>
  <si>
    <t>2023 factor review set</t>
  </si>
  <si>
    <t>Discount rate net of CPI</t>
  </si>
  <si>
    <t>2% pa</t>
  </si>
  <si>
    <t>1.7% pa</t>
  </si>
  <si>
    <t>Discount rate net of post88 GMP</t>
  </si>
  <si>
    <t>2.452% pa</t>
  </si>
  <si>
    <t>2.302% pa</t>
  </si>
  <si>
    <t>Nominal discount rate</t>
  </si>
  <si>
    <t>4.040%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</si>
  <si>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</si>
  <si>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</si>
  <si>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</si>
  <si>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</si>
  <si>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</si>
  <si>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</si>
  <si>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</si>
  <si>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</si>
  <si>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</si>
  <si>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</si>
  <si>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</si>
  <si>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</si>
  <si>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</si>
  <si>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</si>
  <si>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</si>
  <si>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3.6% pa</t>
  </si>
  <si>
    <t>Male pensioners</t>
  </si>
  <si>
    <t>93% of S3NMA</t>
  </si>
  <si>
    <t>Female pensioners</t>
  </si>
  <si>
    <t>93% of S3NFA</t>
  </si>
  <si>
    <t>Male pensioners (ill-health)</t>
  </si>
  <si>
    <t xml:space="preserve">86% of S3IMA </t>
  </si>
  <si>
    <t>Female pensioners (ill-health)</t>
  </si>
  <si>
    <t>102% of S3IFA</t>
  </si>
  <si>
    <t>Male dependants</t>
  </si>
  <si>
    <t xml:space="preserve">87% of S3DMA </t>
  </si>
  <si>
    <t>Female dependants</t>
  </si>
  <si>
    <t>90% of S3DFA</t>
  </si>
  <si>
    <t>Future mortality improvements</t>
  </si>
  <si>
    <t>Based on ONS 2022 principal UK population projections</t>
  </si>
  <si>
    <t>Based on ONS 2020 principal UK population projection</t>
  </si>
  <si>
    <t>Year of use</t>
  </si>
  <si>
    <t xml:space="preserve">2024 for most factors. For factors intended to set a member contribution rate that is payable for the duration of a contract, we select a year of use that reflects the cohort of members who could use those factors </t>
  </si>
  <si>
    <t>Proportion of male and female members for unisex factors</t>
  </si>
  <si>
    <t>Members: 30% male, 70% female
Dependants: 70% male, 30% female</t>
  </si>
  <si>
    <t>Expense loading</t>
  </si>
  <si>
    <t>Allowance for short-term dependants’ pensions</t>
  </si>
  <si>
    <t>Normal pension age in the 2015 scheme</t>
  </si>
  <si>
    <t>In line with HMT valuation directions</t>
  </si>
  <si>
    <t>Proportion partnered at retirement</t>
  </si>
  <si>
    <t>Generally in line with 2020 valuation assumptions: 77% (male) and 58% (female) assumed married or partnered on retirement. 100% for options where the member can purchase additional dependant benefits</t>
  </si>
  <si>
    <t>Age difference between member and partner</t>
  </si>
  <si>
    <t>Male: 3 years older than partner
Female: 2 years younger than partner</t>
  </si>
  <si>
    <t>Rates of ill-health retirement</t>
  </si>
  <si>
    <t>In line with 2020 valuation assumptions</t>
  </si>
  <si>
    <t>in line with 2020 valuation assumptions</t>
  </si>
  <si>
    <t>Mortality before retirement</t>
  </si>
  <si>
    <t>Rates of leaving service</t>
  </si>
  <si>
    <t>Retain the current approach for Club Transfer Credit adjustment factors. No allowance for early leaving for any other factors</t>
  </si>
  <si>
    <t>Retirement ages</t>
  </si>
  <si>
    <t>All retirements take place at normal pension age</t>
  </si>
  <si>
    <t>Salary scale for transfers-in</t>
  </si>
  <si>
    <t>Not applicable</t>
  </si>
  <si>
    <t>Allowance for commutation</t>
  </si>
  <si>
    <t>Nil, except for mandatory lump sums</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</si>
  <si>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</si>
  <si>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</si>
  <si>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</si>
  <si>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</si>
  <si>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</si>
  <si>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</si>
  <si>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</si>
  <si>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</si>
  <si>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</si>
  <si>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</si>
  <si>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</si>
  <si>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</si>
  <si>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</si>
  <si>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</si>
  <si>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</si>
  <si>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</si>
  <si>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NITPS</t>
  </si>
  <si>
    <t>Career Average</t>
  </si>
  <si>
    <t>Club Transfer Adjustments</t>
  </si>
  <si>
    <t>Club transfer credit adjustment factors</t>
  </si>
  <si>
    <t>Male &amp; Female</t>
  </si>
  <si>
    <t>Age last birthday</t>
  </si>
  <si>
    <t>x-101</t>
  </si>
  <si>
    <t>Table CTC1</t>
  </si>
  <si>
    <t>Issued</t>
  </si>
  <si>
    <t>Final Salary</t>
  </si>
  <si>
    <t>CETV</t>
  </si>
  <si>
    <t>CETV factors for men, normal pension age of 60</t>
  </si>
  <si>
    <t>Male</t>
  </si>
  <si>
    <t>Age last birthday at relevant date</t>
  </si>
  <si>
    <t>x</t>
  </si>
  <si>
    <t>x-202</t>
  </si>
  <si>
    <t>In force</t>
  </si>
  <si>
    <t>CETV factors for women, normal pension age of 60</t>
  </si>
  <si>
    <t>Female</t>
  </si>
  <si>
    <t>x-203</t>
  </si>
  <si>
    <t>All</t>
  </si>
  <si>
    <t>CETV factors for men, normal pension age of 65</t>
  </si>
  <si>
    <t>x-204</t>
  </si>
  <si>
    <t>CETV factors for women, normal pension age of 65 - ages 20 to 59</t>
  </si>
  <si>
    <t>x-205</t>
  </si>
  <si>
    <t>133a</t>
  </si>
  <si>
    <t>CETV factors for women, normal pension age of 65 - ages 60 to 64</t>
  </si>
  <si>
    <t>x-206</t>
  </si>
  <si>
    <t>133b</t>
  </si>
  <si>
    <t>CETV factors for men, normal pension age of 66 - ages 20 to 64</t>
  </si>
  <si>
    <t>x-207</t>
  </si>
  <si>
    <t>143a</t>
  </si>
  <si>
    <t>CETV factors for men, normal pension age of 66 - age 65</t>
  </si>
  <si>
    <t>x-208</t>
  </si>
  <si>
    <t>143b</t>
  </si>
  <si>
    <t>CETV factors for women, normal pension age of 66 - ages 20 to 59</t>
  </si>
  <si>
    <t>x-209</t>
  </si>
  <si>
    <t>153a</t>
  </si>
  <si>
    <t>CETV factors for women, normal pension age of 66 - ages 60 to 65</t>
  </si>
  <si>
    <t>x-210</t>
  </si>
  <si>
    <t>153b</t>
  </si>
  <si>
    <t>CETV factors for men, normal pension age of 67 - ages 20 to 64</t>
  </si>
  <si>
    <t>x-211</t>
  </si>
  <si>
    <t>163a</t>
  </si>
  <si>
    <t>CETV factors for men, normal pension age of 67 - ages 65 to 66</t>
  </si>
  <si>
    <t>x-212</t>
  </si>
  <si>
    <t>163b</t>
  </si>
  <si>
    <t>CETV factors for women, normal pension age of 67 - ages 20 to 59</t>
  </si>
  <si>
    <t>x-213</t>
  </si>
  <si>
    <t>173a</t>
  </si>
  <si>
    <t>CETV factors for women, normal pension age of 67 - ages 60 to 66</t>
  </si>
  <si>
    <t>x-214</t>
  </si>
  <si>
    <t>173b</t>
  </si>
  <si>
    <t>CETV factors for men, normal pension age of 68 - ages 20 to 64</t>
  </si>
  <si>
    <t>x-215</t>
  </si>
  <si>
    <t>183a</t>
  </si>
  <si>
    <t>CETV factors for men, normal pension age of 68 - ages 65 to 67</t>
  </si>
  <si>
    <t>x-216</t>
  </si>
  <si>
    <t>183b</t>
  </si>
  <si>
    <t>CETV factors for women, normal pension age of 68 - ages 20 to 59</t>
  </si>
  <si>
    <t>x-217</t>
  </si>
  <si>
    <t>193a</t>
  </si>
  <si>
    <t>CETV factors for women, normal pension age of 68 - ages 60 to 67</t>
  </si>
  <si>
    <t>x-218</t>
  </si>
  <si>
    <t>193b</t>
  </si>
  <si>
    <t>CETV factors for men, NPA 60, AP in respect of an election on or before 22 June 2010</t>
  </si>
  <si>
    <t>x-219</t>
  </si>
  <si>
    <t>CEM60R</t>
  </si>
  <si>
    <t>CETV factors for women, NPA 60, AP in respect of election on or before 22 June 2010</t>
  </si>
  <si>
    <t>x-220</t>
  </si>
  <si>
    <t>CEF60R</t>
  </si>
  <si>
    <t>CETV factors for men, NPA 65, AP in respect of an election on or before 22 June 2010</t>
  </si>
  <si>
    <t>x-221</t>
  </si>
  <si>
    <t>CEM65R</t>
  </si>
  <si>
    <t>CETV factors for women, NPA 65, AP in respect of an election on or before 22 June 2010</t>
  </si>
  <si>
    <t>x-222</t>
  </si>
  <si>
    <t>CEF65R</t>
  </si>
  <si>
    <t>CETV factors for men above their NPA</t>
  </si>
  <si>
    <t>x-224</t>
  </si>
  <si>
    <t>CETV factors for women above their NPA</t>
  </si>
  <si>
    <t>x-225</t>
  </si>
  <si>
    <t>Adjustment factor for CETV where a buy-out election applies</t>
  </si>
  <si>
    <t>Unisex</t>
  </si>
  <si>
    <t>Number of years and months for which the standard reduction has been bought-out</t>
  </si>
  <si>
    <t>x-226</t>
  </si>
  <si>
    <t>AF1</t>
  </si>
  <si>
    <t>TV In (non-club)</t>
  </si>
  <si>
    <t>Factors for non-club incoming transfers - men, NPA 65 (CARE)</t>
  </si>
  <si>
    <t>x-231</t>
  </si>
  <si>
    <t>Table CA_TVIN65M</t>
  </si>
  <si>
    <t>Factors for non-club incoming transfers - women, NPA 65 (CARE)</t>
  </si>
  <si>
    <t>x-232</t>
  </si>
  <si>
    <t>Table CA_TVIN65F</t>
  </si>
  <si>
    <t>Factors for non-club incoming transfers - men, NPA 66 (CARE)</t>
  </si>
  <si>
    <t>x-233</t>
  </si>
  <si>
    <t>Table CA_TVIN66M</t>
  </si>
  <si>
    <t>Factors for non-club incoming transfers - women, NPA 66 (CARE)</t>
  </si>
  <si>
    <t>x-234</t>
  </si>
  <si>
    <t>Table CA_TVIN66F</t>
  </si>
  <si>
    <t>Factors for non-club incoming transfers - men, NPA 67 (CARE)</t>
  </si>
  <si>
    <t>x-235</t>
  </si>
  <si>
    <t>Table CA_TVIN67M</t>
  </si>
  <si>
    <t>Factors for non-club incoming transfers - women, NPA 67 (CARE)</t>
  </si>
  <si>
    <t>x-236</t>
  </si>
  <si>
    <t>Table CA_TVIN67F</t>
  </si>
  <si>
    <t>Factors for non-club incoming transfers - men, NPA 68 (CARE)</t>
  </si>
  <si>
    <t>x-237</t>
  </si>
  <si>
    <t>Table CA_TVIN68M</t>
  </si>
  <si>
    <t>Factors for non-club incoming transfers - women, NPA 68 (CARE)</t>
  </si>
  <si>
    <t>x-238</t>
  </si>
  <si>
    <t>Table CA_TVIN68F</t>
  </si>
  <si>
    <t>Pensioner Cash Equivalent</t>
  </si>
  <si>
    <t>TPS, Factors to calculate pensioner cash equivalents on divorce - retirement not on grounds of ill health</t>
  </si>
  <si>
    <t>x-301</t>
  </si>
  <si>
    <t>x-302</t>
  </si>
  <si>
    <t>TPS, Factors to calculate pensioner cash equivalents on divorce - retirement on grounds of ill health - ages 20 to 95</t>
  </si>
  <si>
    <t>x-303</t>
  </si>
  <si>
    <t>x-304</t>
  </si>
  <si>
    <t>Pension Credit</t>
  </si>
  <si>
    <t>Factors for calculating divorce pension credits for male ex-partners, NPA 60</t>
  </si>
  <si>
    <t>x-315</t>
  </si>
  <si>
    <t>Factors for calculating divorce pension credits for female ex-partners, NPA 60</t>
  </si>
  <si>
    <t>x-316</t>
  </si>
  <si>
    <t>Factors for calculating divorce pension credits for male ex-partners, NPA 65</t>
  </si>
  <si>
    <t>x-317</t>
  </si>
  <si>
    <t>Factors for calculating divorce pension credits for female ex-partners, NPA 65</t>
  </si>
  <si>
    <t>x-318</t>
  </si>
  <si>
    <t>Factors for calculating divorce pension credits for male ex-partners, NPA 66</t>
  </si>
  <si>
    <t>x-319</t>
  </si>
  <si>
    <t>Factors for calculating divorce pension credits for female ex-partners, NPA 66</t>
  </si>
  <si>
    <t>x-320</t>
  </si>
  <si>
    <t>Factors for calculating divorce pension credits for male ex-partners, NPA 67</t>
  </si>
  <si>
    <t>x-321</t>
  </si>
  <si>
    <t>Factors for calculating divorce pension credits for female ex-partners, NPA 67</t>
  </si>
  <si>
    <t>x-322</t>
  </si>
  <si>
    <t>Factors for calculating divorce pension credits for male ex-partners, NPA 68</t>
  </si>
  <si>
    <t>x-323</t>
  </si>
  <si>
    <t>Factors for calculating divorce pension credits for female ex-partners, NPA 68</t>
  </si>
  <si>
    <t>x-324</t>
  </si>
  <si>
    <t>ERF</t>
  </si>
  <si>
    <t>Benefits payable to the member on early retirement (with actuarial reduction) - final salary section, NPA 60 members, main scheme pension and lump sum</t>
  </si>
  <si>
    <t>Age/Completed months</t>
  </si>
  <si>
    <t>x-401</t>
  </si>
  <si>
    <t>ER1</t>
  </si>
  <si>
    <t>Benefits payable to the member on early retirement (with actuarial reduction) - final salary section, NPA 60 members, additional pension, contract exercised on or before 22.06.2010</t>
  </si>
  <si>
    <t>x-402</t>
  </si>
  <si>
    <t>ER2</t>
  </si>
  <si>
    <t>Benefits payable to the member on early retirement (with actuarial reduction) - NPA 60 members, additional pension, contract exercised after 22.6.2010</t>
  </si>
  <si>
    <t>x-403</t>
  </si>
  <si>
    <t>ER3</t>
  </si>
  <si>
    <t>Benefits payable to the member on early retirement (with actuarial reduction) - final salary section, NPA 65 members, main scheme pension</t>
  </si>
  <si>
    <t>x-404</t>
  </si>
  <si>
    <t>ER4</t>
  </si>
  <si>
    <t>Benefits payable to the member on early retirement (with actuarial reduction)  - Final Salary section, NPA 65 members, additional pension, contract exercised on or before 22.06.2010</t>
  </si>
  <si>
    <t>x-405</t>
  </si>
  <si>
    <t>ER5</t>
  </si>
  <si>
    <t>Benefits payable to the member on early retirement (with actuarial reduction)  - Final Salary Section, NPA 65 members, Additional pension, contract exercised after 22.6.2010</t>
  </si>
  <si>
    <t>x-406</t>
  </si>
  <si>
    <t>ER6</t>
  </si>
  <si>
    <t>Benefits payable to the member on early retirement (with actuarial reduction) - Career Average Section, Active members, All NPAs, full retirement earned pension</t>
  </si>
  <si>
    <t>x-407</t>
  </si>
  <si>
    <t>ER7</t>
  </si>
  <si>
    <t>Benefits payable to the member on early retirement (with actuarial reduction) - (1) Career average section, deferred members, all NPAs, full retirement earned pension (2) career average section, active and deferred members, all NPAs, additional pension and pension debits (3) career average section, pension credit members, all NPAs.</t>
  </si>
  <si>
    <t>Period to NPA</t>
  </si>
  <si>
    <t>x-408</t>
  </si>
  <si>
    <t>ER8</t>
  </si>
  <si>
    <t>Benefits payable to the member on early retirement (with actuarial reduction)  - Career Average Section, deferred members, all NPAs, full retirement earned pension subject to buy out election</t>
  </si>
  <si>
    <t>x-409</t>
  </si>
  <si>
    <t>ER9</t>
  </si>
  <si>
    <t>LRF</t>
  </si>
  <si>
    <t>Benefits payable to the member on late retirement (with actuarial uplift) - final salary section, NPA 65 members, main scheme pension</t>
  </si>
  <si>
    <t>x-410</t>
  </si>
  <si>
    <t>LR1</t>
  </si>
  <si>
    <t>Benefits payable to the member on late retirement (with actuarial uplift) - Final Salary Section, NPA 65 members, pension debits</t>
  </si>
  <si>
    <t>x-411</t>
  </si>
  <si>
    <t>LR2</t>
  </si>
  <si>
    <t>Benefits payable to the member on late retirement (with actuarial uplift) - final salary section, NPA 60 members, annual allowance pension and lump sum debits</t>
  </si>
  <si>
    <t>x-412</t>
  </si>
  <si>
    <t>LR3</t>
  </si>
  <si>
    <t>Eligibility for actuarially reduced early retirement - factor for use in the initial GMP test, where GMP data is not held</t>
  </si>
  <si>
    <t>x-413</t>
  </si>
  <si>
    <t>ER10A</t>
  </si>
  <si>
    <t>Eligibility for actuarially reduced early retirement – factors for applying to the revalued annual GMP at retirement, which are for use in the GMP test, where GMP data is held</t>
  </si>
  <si>
    <t>x-414</t>
  </si>
  <si>
    <t>ER10B</t>
  </si>
  <si>
    <t>Trivial Commutation</t>
  </si>
  <si>
    <t>Trivial commutation factors for former contributing members</t>
  </si>
  <si>
    <t>x-501</t>
  </si>
  <si>
    <t>Table A1</t>
  </si>
  <si>
    <t>Trivial commutation factors for surviving dependants</t>
  </si>
  <si>
    <t>x-502</t>
  </si>
  <si>
    <t>Table A2</t>
  </si>
  <si>
    <t>Trivial commutation factors for pension credit members</t>
  </si>
  <si>
    <t>x-503</t>
  </si>
  <si>
    <t>Table A3</t>
  </si>
  <si>
    <t>Inverse Commutation</t>
  </si>
  <si>
    <t>Conversion factors for members over age 75</t>
  </si>
  <si>
    <t>x-504</t>
  </si>
  <si>
    <t>Lump sum conversion factors in lieu of repayment of contributions</t>
  </si>
  <si>
    <t>x-505</t>
  </si>
  <si>
    <t>Scheme pays AA</t>
  </si>
  <si>
    <t>Factors for calculating annual allowance debit - NPA 60</t>
  </si>
  <si>
    <t>x-601</t>
  </si>
  <si>
    <t>Table 801</t>
  </si>
  <si>
    <t>Factors for calculating annual allowance debit - NPA 65</t>
  </si>
  <si>
    <t>x-602</t>
  </si>
  <si>
    <t>Table 811</t>
  </si>
  <si>
    <t>Timing adjustment on ill health retirements - NPA 60</t>
  </si>
  <si>
    <t>Age (years/completed months)</t>
  </si>
  <si>
    <t>x-603</t>
  </si>
  <si>
    <t>Table 841</t>
  </si>
  <si>
    <t>Timing adjustment on ill health retirements - NPA 65</t>
  </si>
  <si>
    <t>x-604</t>
  </si>
  <si>
    <t>Table 851</t>
  </si>
  <si>
    <t>x-605</t>
  </si>
  <si>
    <t>Table CSP65a</t>
  </si>
  <si>
    <t>Factors for calculating annual allowance debit - NPA 66</t>
  </si>
  <si>
    <t>x-606</t>
  </si>
  <si>
    <t>Table CSP66a</t>
  </si>
  <si>
    <t>Factors for calculating annual allowance debit - NPA 67</t>
  </si>
  <si>
    <t>x-607</t>
  </si>
  <si>
    <t>Table CSP67a</t>
  </si>
  <si>
    <t>Factors for calculating annual allowance debit - NPA 68</t>
  </si>
  <si>
    <t>x-608</t>
  </si>
  <si>
    <t>Table CSP68a</t>
  </si>
  <si>
    <t>Timing adjustments on ill health retirements - All NPAs</t>
  </si>
  <si>
    <t>Period to NPA (years/months) - part months rounded up to the nearest month</t>
  </si>
  <si>
    <t>x-609</t>
  </si>
  <si>
    <t>Table TA1a</t>
  </si>
  <si>
    <t>Scheme pays LTA</t>
  </si>
  <si>
    <t>Factors to calculate debit to pension for LTA tax charges for retirements not on grounds of ill health</t>
  </si>
  <si>
    <t>x-610</t>
  </si>
  <si>
    <t>Table LTA_NH1</t>
  </si>
  <si>
    <t>Withdrawn</t>
  </si>
  <si>
    <t>Factors to calculate debit to pension for LTA tax charges for retirements on grounds of ill health</t>
  </si>
  <si>
    <t>x-611</t>
  </si>
  <si>
    <t>Table LTA_IH1</t>
  </si>
  <si>
    <t>Added pension</t>
  </si>
  <si>
    <t>Lump sum elections - Single premium per £250 AP at date of election, £. - NPA 65 (New Election)</t>
  </si>
  <si>
    <t>Age when notice of election given</t>
  </si>
  <si>
    <t>x-702</t>
  </si>
  <si>
    <t>Table S65</t>
  </si>
  <si>
    <t>Lump sum elections - Single premium per £250 AP at date of election, £. - NPA 66 (New Election)</t>
  </si>
  <si>
    <t>x-703</t>
  </si>
  <si>
    <t>Table S66</t>
  </si>
  <si>
    <t>Lump sum elections - Single premium per £250 AP at date of election, £. - NPA 67 (New Election)</t>
  </si>
  <si>
    <t>x-704</t>
  </si>
  <si>
    <t>Table S67</t>
  </si>
  <si>
    <t>Lump sum elections - Single premium per £250 AP at date of election, £. - NPA 68 (New Election)</t>
  </si>
  <si>
    <t>x-705</t>
  </si>
  <si>
    <t>Table S68</t>
  </si>
  <si>
    <t>Personal benefits, NPA 60. (Regular contribution elections made after 22 June 2010). Monthly contribution per £250 AP at date of election, £</t>
  </si>
  <si>
    <t>Age when notice of election given / Payment period (in years)</t>
  </si>
  <si>
    <t>x-706</t>
  </si>
  <si>
    <t>Table C60</t>
  </si>
  <si>
    <t>Personal and dependant's benefits, NPA 60. (Regular contribution elections made after 22 June 2010). Monthly contribution per £250 AP at date of election, £</t>
  </si>
  <si>
    <t>x-707</t>
  </si>
  <si>
    <t>Table C60D</t>
  </si>
  <si>
    <t>Personal benefits, NPA 65. (Regular contribution elections made after 22 June 2010). Monthly contribution per £250 AP at date of election, £</t>
  </si>
  <si>
    <t>x-708</t>
  </si>
  <si>
    <t>Table C65</t>
  </si>
  <si>
    <t>Personal and dependant's benefits, NPA 65. (Regular contribution elections made after 22 June 2010). Monthly contribution per £250 AP at date of election, £</t>
  </si>
  <si>
    <t>x-709</t>
  </si>
  <si>
    <t>Table C65D</t>
  </si>
  <si>
    <t>Personal benefits, NPA 66. (Regular contribution elections made after 22 June 2010) Monthly contribution per £250 AP at date of election, £</t>
  </si>
  <si>
    <t>x-710</t>
  </si>
  <si>
    <t>Table C66</t>
  </si>
  <si>
    <t>Personal and dependant's benefits, NPA 66. (Regular contribution elections made after 22 June 2010) Monthly contribution per £250 AP at date of election, £</t>
  </si>
  <si>
    <t>x-711</t>
  </si>
  <si>
    <t>Table C66D</t>
  </si>
  <si>
    <t>Personal benefits, NPA 67. (Regular contribution elections made after 22 June 2010) Monthly contribution per £250 AP at date of election, £</t>
  </si>
  <si>
    <t>x-712</t>
  </si>
  <si>
    <t>Table C67</t>
  </si>
  <si>
    <t>Personal and dependant's benefits, NPA 67. (Regular contribution elections made after 22 June 2010) Monthly contribution per £250 AP at date of election, £</t>
  </si>
  <si>
    <t>x-713</t>
  </si>
  <si>
    <t>Table C67D</t>
  </si>
  <si>
    <t>Personal benefits, NPA 68. (Regular contribution elections made after 22 June 2010) Monthly contribution per £250 AP at date of election, £</t>
  </si>
  <si>
    <t>x-714</t>
  </si>
  <si>
    <t>Table C68</t>
  </si>
  <si>
    <t>Personal and dependant's benefits, NPA 68. (Regular contribution elections made after 22 June 2010) Monthly contribution per £250 AP at date of election, £</t>
  </si>
  <si>
    <t>x-715</t>
  </si>
  <si>
    <t>Table C68D</t>
  </si>
  <si>
    <t>Personal benefits, NPA 60. (Regular contribution elections made on or before 22 June 2010) Monthly contribution per £250 AP at date of election, £</t>
  </si>
  <si>
    <t>x-716</t>
  </si>
  <si>
    <t>Table R60</t>
  </si>
  <si>
    <t>Personal and dependant's benefits, NPA 60. (Regular contribution elections made on or before 22 June 2010) Monthly contribution per £250 AP at date of election, £</t>
  </si>
  <si>
    <t>x-717</t>
  </si>
  <si>
    <t>Table R60D</t>
  </si>
  <si>
    <t>Personal benefits, NPA 65. (Regular contribution elections made on or before 22 June 2010) Monthly contribution per £250 AP at date of election, £</t>
  </si>
  <si>
    <t>x-718</t>
  </si>
  <si>
    <t>Table R65</t>
  </si>
  <si>
    <t>Personal and dependant's benefits, NPA 65. (Regular contribution elections made on or before 22 June 2010) Monthly contribution per £250 AP at date of election, £</t>
  </si>
  <si>
    <t>x-719</t>
  </si>
  <si>
    <t>Table R65D</t>
  </si>
  <si>
    <t>Purchase of outstanding amount by lump sum (election date on or before 22 June 2010). Single premium per £250 AP at date of election, £. - NPA 60</t>
  </si>
  <si>
    <t>x-720</t>
  </si>
  <si>
    <t>Table SR60</t>
  </si>
  <si>
    <t>Purchase of outstanding amount by lump sum (election date on or before 22 June 2010). Single premium per £250 AP at date of election, £. - NPA 65</t>
  </si>
  <si>
    <t>x-721</t>
  </si>
  <si>
    <t>Table SR65</t>
  </si>
  <si>
    <t>Buy-out</t>
  </si>
  <si>
    <t>Factors for buying out the standard reduction for 1 year</t>
  </si>
  <si>
    <t>Age entered pensionable service in career average section</t>
  </si>
  <si>
    <t>x-722</t>
  </si>
  <si>
    <t>Table BO1</t>
  </si>
  <si>
    <t>Factors to determine buy-out value</t>
  </si>
  <si>
    <t>Number of years between age entered pensionable service in career average section and ‘buy-out retirement age'</t>
  </si>
  <si>
    <t>x-723</t>
  </si>
  <si>
    <t>Table BO2</t>
  </si>
  <si>
    <t>Faster accrual</t>
  </si>
  <si>
    <t>Faster accrual - contribution factors for a faster accrual rate of 1/45</t>
  </si>
  <si>
    <t>Age at date election takes effect</t>
  </si>
  <si>
    <t>x-724</t>
  </si>
  <si>
    <t>Table FA45</t>
  </si>
  <si>
    <t>Faster accrual - contribution factors for a faster accrual rate of 1/50</t>
  </si>
  <si>
    <t>x-725</t>
  </si>
  <si>
    <t>Table FA50</t>
  </si>
  <si>
    <t>Faster accrual - contribution factors for a faster accrual rate of 1/55</t>
  </si>
  <si>
    <t>x-726</t>
  </si>
  <si>
    <t>Table FA55</t>
  </si>
  <si>
    <t>Faster accrual value factors</t>
  </si>
  <si>
    <t>Number of years between age and expected NPA/buy-out retirement age</t>
  </si>
  <si>
    <t>x-727</t>
  </si>
  <si>
    <t>Table FAV1</t>
  </si>
  <si>
    <t>Additional Family Benefits</t>
  </si>
  <si>
    <t>Factors for calculating the cost of additional family benefits</t>
  </si>
  <si>
    <t>x-728</t>
  </si>
  <si>
    <t>Table AFB1</t>
  </si>
  <si>
    <t>Buy-out value factors - multiplier factor BO3</t>
  </si>
  <si>
    <t>Table BO3</t>
  </si>
  <si>
    <t>Premature Retirement</t>
  </si>
  <si>
    <t>Factors for capitalising the cost of the member's annual compensation (per £1pa of additional pension)</t>
  </si>
  <si>
    <t>x-801</t>
  </si>
  <si>
    <t>Table 701</t>
  </si>
  <si>
    <t>Factors for capitalising the cost of the contingent partner's long term compensation (per £1pa of additional pension)</t>
  </si>
  <si>
    <t>x-802</t>
  </si>
  <si>
    <t>Table 711</t>
  </si>
  <si>
    <t>Capitalisation of outstanding PAY and AFB contributions</t>
  </si>
  <si>
    <t>Capitalisation factors for Normal Health Retirement</t>
  </si>
  <si>
    <t>Outstanding contributions period (years)</t>
  </si>
  <si>
    <t>x-803</t>
  </si>
  <si>
    <t>Table 901</t>
  </si>
  <si>
    <t>Capitalisation factors for death or retirement on grounds of ill health</t>
  </si>
  <si>
    <t>Period of contributions outstanding from 60th birthday (in years) and Age (in years and months)</t>
  </si>
  <si>
    <t>x-804</t>
  </si>
  <si>
    <t>Table 911</t>
  </si>
  <si>
    <t>Capped Final Pensionable Salary</t>
  </si>
  <si>
    <t>Factors for capitalising the cost of the member's annual compensation (per £1pa of restored pension)</t>
  </si>
  <si>
    <t>x-805</t>
  </si>
  <si>
    <t>1201N</t>
  </si>
  <si>
    <t>Factors for capitalising the cost of the contingent partner's long-term compensation (per £1pa of restored pension)</t>
  </si>
  <si>
    <t>x-806</t>
  </si>
  <si>
    <t>1211N</t>
  </si>
  <si>
    <t>TPS_NI</t>
  </si>
  <si>
    <t>Other</t>
  </si>
  <si>
    <t>Faster accrual factor</t>
  </si>
  <si>
    <t>Period of time</t>
  </si>
  <si>
    <t>x-807</t>
  </si>
  <si>
    <t>FAF</t>
  </si>
  <si>
    <t>Data Item</t>
  </si>
  <si>
    <t>Factor Table Information</t>
  </si>
  <si>
    <t>Client</t>
  </si>
  <si>
    <t>Section Number</t>
  </si>
  <si>
    <t>Table Reference</t>
  </si>
  <si>
    <t>Related Factor Table Reference</t>
  </si>
  <si>
    <t>Assumption Set</t>
  </si>
  <si>
    <t>Age</t>
  </si>
  <si>
    <t>Males</t>
  </si>
  <si>
    <t>Females</t>
  </si>
  <si>
    <t>Refer to GAD</t>
  </si>
  <si>
    <t>Gross Pension of £1 pa</t>
  </si>
  <si>
    <t>Lump Sum of £1</t>
  </si>
  <si>
    <t>Surviving Partner's Pension of £1 pa</t>
  </si>
  <si>
    <t>Deduction for NI modification of £1 pa</t>
  </si>
  <si>
    <t>Surviving Partner's pension of £1 pa</t>
  </si>
  <si>
    <t>Years/Months Early</t>
  </si>
  <si>
    <t>Gross pension of £1 pa</t>
  </si>
  <si>
    <t>Surviving partner's pension of £1 pa</t>
  </si>
  <si>
    <t>Member's Pension of £1 pa</t>
  </si>
  <si>
    <t>Survivor's Pension of £1 pa</t>
  </si>
  <si>
    <t>Deduction for GMP of £1 pa</t>
  </si>
  <si>
    <t>Deduction for NI Modification of £1 pa</t>
  </si>
  <si>
    <t>Age/Months</t>
  </si>
  <si>
    <t>GMP test factor</t>
  </si>
  <si>
    <t>Value</t>
  </si>
  <si>
    <t>Number of tax years commencing before GMP payable</t>
  </si>
  <si>
    <t xml:space="preserve">Factor </t>
  </si>
  <si>
    <t>Factor</t>
  </si>
  <si>
    <t>Annual allowance debit factor per £1 of pension pa</t>
  </si>
  <si>
    <t>Annual allowance debit factor per £1 of lump sum</t>
  </si>
  <si>
    <t>Associated Guidance Note</t>
  </si>
  <si>
    <t>Personal</t>
  </si>
  <si>
    <t>Personal and dependant's</t>
  </si>
  <si>
    <t/>
  </si>
  <si>
    <t>Personal and dependant’s</t>
  </si>
  <si>
    <t>Factor for buying out the standard reduction for 1 year (percentage of pensionable earnings) (FBO)</t>
  </si>
  <si>
    <t>Factor to determine buy-out value (FS)</t>
  </si>
  <si>
    <t>Percentage of pensionable earnings payable - Faster accrual factor (FA)</t>
  </si>
  <si>
    <t>Percentage of pensionable earnings payable - Additional buy-out factor, per year being bought out (BO)</t>
  </si>
  <si>
    <t>Years Early</t>
  </si>
  <si>
    <t>Factor to determine faster accrual value (FY) - faster accrual rate chosen - (1/45)</t>
  </si>
  <si>
    <t>Factor to determine faster accrual value (FY) - faster accrual rate chosen - (1/50)</t>
  </si>
  <si>
    <t>Factor to determine faster accrual value (FY) - faster accrual rate chosen - (1/55)</t>
  </si>
  <si>
    <t>Sex of Member</t>
  </si>
  <si>
    <t>Multiplier factor</t>
  </si>
  <si>
    <t>all ages</t>
  </si>
  <si>
    <t>Pension</t>
  </si>
  <si>
    <t>PAY capitalisation factor</t>
  </si>
  <si>
    <t>44/0</t>
  </si>
  <si>
    <t>44/1</t>
  </si>
  <si>
    <t>44/2</t>
  </si>
  <si>
    <t>44/3</t>
  </si>
  <si>
    <t>44/4</t>
  </si>
  <si>
    <t>44/5</t>
  </si>
  <si>
    <t>44/6</t>
  </si>
  <si>
    <t>44/7</t>
  </si>
  <si>
    <t>44/8</t>
  </si>
  <si>
    <t>44/9</t>
  </si>
  <si>
    <t>44/10</t>
  </si>
  <si>
    <t>44/11</t>
  </si>
  <si>
    <t>45/0</t>
  </si>
  <si>
    <t>45/1</t>
  </si>
  <si>
    <t>45/2</t>
  </si>
  <si>
    <t>45/3</t>
  </si>
  <si>
    <t>45/4</t>
  </si>
  <si>
    <t>45/5</t>
  </si>
  <si>
    <t>45/6</t>
  </si>
  <si>
    <t>45/7</t>
  </si>
  <si>
    <t>45/8</t>
  </si>
  <si>
    <t>45/9</t>
  </si>
  <si>
    <t>45/10</t>
  </si>
  <si>
    <t>45/11</t>
  </si>
  <si>
    <t>46/0</t>
  </si>
  <si>
    <t>46/1</t>
  </si>
  <si>
    <t>46/2</t>
  </si>
  <si>
    <t>46/3</t>
  </si>
  <si>
    <t>46/4</t>
  </si>
  <si>
    <t>46/5</t>
  </si>
  <si>
    <t>46/6</t>
  </si>
  <si>
    <t>46/7</t>
  </si>
  <si>
    <t>46/8</t>
  </si>
  <si>
    <t>46/9</t>
  </si>
  <si>
    <t>46/10</t>
  </si>
  <si>
    <t>46/11</t>
  </si>
  <si>
    <t>47/0</t>
  </si>
  <si>
    <t>47/1</t>
  </si>
  <si>
    <t>47/2</t>
  </si>
  <si>
    <t>47/3</t>
  </si>
  <si>
    <t>47/4</t>
  </si>
  <si>
    <t>47/5</t>
  </si>
  <si>
    <t>47/6</t>
  </si>
  <si>
    <t>47/7</t>
  </si>
  <si>
    <t>47/8</t>
  </si>
  <si>
    <t>47/9</t>
  </si>
  <si>
    <t>47/10</t>
  </si>
  <si>
    <t>47/11</t>
  </si>
  <si>
    <t>48/0</t>
  </si>
  <si>
    <t>48/1</t>
  </si>
  <si>
    <t>48/2</t>
  </si>
  <si>
    <t>48/3</t>
  </si>
  <si>
    <t>48/4</t>
  </si>
  <si>
    <t>48/5</t>
  </si>
  <si>
    <t>48/6</t>
  </si>
  <si>
    <t>48/7</t>
  </si>
  <si>
    <t>48/8</t>
  </si>
  <si>
    <t>48/9</t>
  </si>
  <si>
    <t>48/10</t>
  </si>
  <si>
    <t>48/11</t>
  </si>
  <si>
    <t>49/0</t>
  </si>
  <si>
    <t>49/1</t>
  </si>
  <si>
    <t>49/2</t>
  </si>
  <si>
    <t>49/3</t>
  </si>
  <si>
    <t>49/4</t>
  </si>
  <si>
    <t>49/5</t>
  </si>
  <si>
    <t>49/6</t>
  </si>
  <si>
    <t>49/7</t>
  </si>
  <si>
    <t>49/8</t>
  </si>
  <si>
    <t>49/9</t>
  </si>
  <si>
    <t>49/10</t>
  </si>
  <si>
    <t>49/11</t>
  </si>
  <si>
    <t>50/0</t>
  </si>
  <si>
    <t>50/1</t>
  </si>
  <si>
    <t>50/2</t>
  </si>
  <si>
    <t>50/3</t>
  </si>
  <si>
    <t>50/4</t>
  </si>
  <si>
    <t>50/5</t>
  </si>
  <si>
    <t>50/6</t>
  </si>
  <si>
    <t>50/7</t>
  </si>
  <si>
    <t>50/8</t>
  </si>
  <si>
    <t>50/9</t>
  </si>
  <si>
    <t>50/10</t>
  </si>
  <si>
    <t>50/11</t>
  </si>
  <si>
    <t>51/0</t>
  </si>
  <si>
    <t>51/1</t>
  </si>
  <si>
    <t>51/2</t>
  </si>
  <si>
    <t>51/3</t>
  </si>
  <si>
    <t>51/4</t>
  </si>
  <si>
    <t>51/5</t>
  </si>
  <si>
    <t>51/6</t>
  </si>
  <si>
    <t>51/7</t>
  </si>
  <si>
    <t>51/8</t>
  </si>
  <si>
    <t>51/9</t>
  </si>
  <si>
    <t>51/10</t>
  </si>
  <si>
    <t>51/11</t>
  </si>
  <si>
    <t>52/0</t>
  </si>
  <si>
    <t>52/1</t>
  </si>
  <si>
    <t>52/2</t>
  </si>
  <si>
    <t>52/3</t>
  </si>
  <si>
    <t>52/4</t>
  </si>
  <si>
    <t>52/5</t>
  </si>
  <si>
    <t>52/6</t>
  </si>
  <si>
    <t>52/7</t>
  </si>
  <si>
    <t>52/8</t>
  </si>
  <si>
    <t>52/9</t>
  </si>
  <si>
    <t>52/10</t>
  </si>
  <si>
    <t>52/11</t>
  </si>
  <si>
    <t>53/0</t>
  </si>
  <si>
    <t>53/1</t>
  </si>
  <si>
    <t>53/2</t>
  </si>
  <si>
    <t>53/3</t>
  </si>
  <si>
    <t>53/4</t>
  </si>
  <si>
    <t>53/5</t>
  </si>
  <si>
    <t>53/6</t>
  </si>
  <si>
    <t>53/7</t>
  </si>
  <si>
    <t>53/8</t>
  </si>
  <si>
    <t>53/9</t>
  </si>
  <si>
    <t>53/10</t>
  </si>
  <si>
    <t>53/11</t>
  </si>
  <si>
    <t>54/0</t>
  </si>
  <si>
    <t>54/1</t>
  </si>
  <si>
    <t>54/2</t>
  </si>
  <si>
    <t>54/3</t>
  </si>
  <si>
    <t>54/4</t>
  </si>
  <si>
    <t>54/5</t>
  </si>
  <si>
    <t>54/6</t>
  </si>
  <si>
    <t>54/7</t>
  </si>
  <si>
    <t>54/8</t>
  </si>
  <si>
    <t>54/9</t>
  </si>
  <si>
    <t>54/10</t>
  </si>
  <si>
    <t>54/11</t>
  </si>
  <si>
    <t>55/0</t>
  </si>
  <si>
    <t>55/1</t>
  </si>
  <si>
    <t>55/2</t>
  </si>
  <si>
    <t>55/3</t>
  </si>
  <si>
    <t>55/4</t>
  </si>
  <si>
    <t>55/5</t>
  </si>
  <si>
    <t>55/6</t>
  </si>
  <si>
    <t>55/7</t>
  </si>
  <si>
    <t>55/8</t>
  </si>
  <si>
    <t>55/9</t>
  </si>
  <si>
    <t>55/10</t>
  </si>
  <si>
    <t>55/11</t>
  </si>
  <si>
    <t>56/0</t>
  </si>
  <si>
    <t>56/1</t>
  </si>
  <si>
    <t>56/2</t>
  </si>
  <si>
    <t>56/3</t>
  </si>
  <si>
    <t>56/4</t>
  </si>
  <si>
    <t>56/5</t>
  </si>
  <si>
    <t>56/6</t>
  </si>
  <si>
    <t>56/7</t>
  </si>
  <si>
    <t>56/8</t>
  </si>
  <si>
    <t>56/9</t>
  </si>
  <si>
    <t>56/10</t>
  </si>
  <si>
    <t>56/11</t>
  </si>
  <si>
    <t>57/0</t>
  </si>
  <si>
    <t>57/1</t>
  </si>
  <si>
    <t>57/2</t>
  </si>
  <si>
    <t>57/3</t>
  </si>
  <si>
    <t>57/4</t>
  </si>
  <si>
    <t>57/5</t>
  </si>
  <si>
    <t>57/6</t>
  </si>
  <si>
    <t>57/7</t>
  </si>
  <si>
    <t>57/8</t>
  </si>
  <si>
    <t>57/9</t>
  </si>
  <si>
    <t>57/10</t>
  </si>
  <si>
    <t>57/11</t>
  </si>
  <si>
    <t>58/0</t>
  </si>
  <si>
    <t>58/1</t>
  </si>
  <si>
    <t>58/2</t>
  </si>
  <si>
    <t>58/3</t>
  </si>
  <si>
    <t>58/4</t>
  </si>
  <si>
    <t>58/5</t>
  </si>
  <si>
    <t>58/6</t>
  </si>
  <si>
    <t>58/7</t>
  </si>
  <si>
    <t>58/8</t>
  </si>
  <si>
    <t>58/9</t>
  </si>
  <si>
    <t>58/10</t>
  </si>
  <si>
    <t>58/11</t>
  </si>
  <si>
    <t>59/0</t>
  </si>
  <si>
    <t>59/1</t>
  </si>
  <si>
    <t>59/2</t>
  </si>
  <si>
    <t>59/3</t>
  </si>
  <si>
    <t>59/4</t>
  </si>
  <si>
    <t>59/5</t>
  </si>
  <si>
    <t>59/6</t>
  </si>
  <si>
    <t>59/7</t>
  </si>
  <si>
    <t>59/8</t>
  </si>
  <si>
    <t>59/9</t>
  </si>
  <si>
    <t>59/10</t>
  </si>
  <si>
    <t>59/11</t>
  </si>
  <si>
    <t>Gross pension</t>
  </si>
  <si>
    <t>Faster Accrual Factor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</si>
</sst>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0.000"/>
    <numFmt numFmtId="165" formatCode="0.0"/>
    <numFmt numFmtId="166" formatCode="#,###"/>
    <numFmt numFmtId="167" formatCode="###.00"/>
    <numFmt numFmtId="168" formatCode="0.0000"/>
  </numFmts>
  <fonts count="35">
    <font>
      <sz val="10"/>
      <name val="Arial"/>
      <family val="2"/>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sz val="10"/>
      <color rgb="FF808080"/>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8"/>
      <name val="Arial"/>
      <family val="2"/>
    </font>
  </fonts>
  <fills count="13">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1">
    <xf numFmtId="0" fontId="0" fillId="0" borderId="0" applyNumberFormat="0" applyFill="0" applyBorder="0" applyAlignment="0" applyProtection="0"/>
    <xf numFmtId="0" fontId="8" fillId="5" borderId="2" applyNumberFormat="0" applyAlignment="0" applyProtection="0"/>
    <xf numFmtId="0" fontId="9" fillId="0" borderId="0" applyNumberFormat="0" applyFill="0" applyBorder="0" applyAlignment="0" applyProtection="0"/>
    <xf numFmtId="0" fontId="1" fillId="6" borderId="0" applyNumberFormat="0" applyBorder="0" applyAlignment="0" applyProtection="0"/>
    <xf numFmtId="0" fontId="1" fillId="7" borderId="0" applyNumberFormat="0" applyBorder="0" applyAlignment="0" applyProtection="0"/>
    <xf numFmtId="9" fontId="7" fillId="0" borderId="0" applyFont="0" applyFill="0" applyBorder="0" applyAlignment="0" applyProtection="0"/>
    <xf numFmtId="0" fontId="10" fillId="0" borderId="2" applyNumberFormat="0" applyAlignment="0" applyProtection="0"/>
    <xf numFmtId="0" fontId="11" fillId="2" borderId="3" applyNumberFormat="0" applyAlignment="0" applyProtection="0"/>
    <xf numFmtId="0" fontId="12" fillId="0" borderId="0" applyNumberFormat="0" applyFill="0" applyBorder="0" applyAlignment="0" applyProtection="0"/>
    <xf numFmtId="0" fontId="13" fillId="0" borderId="4" applyNumberFormat="0" applyFill="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8" borderId="0" applyNumberFormat="0" applyBorder="0" applyAlignment="0" applyProtection="0"/>
    <xf numFmtId="0" fontId="17" fillId="9" borderId="0" applyNumberFormat="0" applyBorder="0" applyAlignment="0" applyProtection="0"/>
    <xf numFmtId="0" fontId="7" fillId="0" borderId="0"/>
    <xf numFmtId="0" fontId="18" fillId="5" borderId="7" applyNumberFormat="0" applyAlignment="0" applyProtection="0"/>
    <xf numFmtId="0" fontId="19" fillId="0" borderId="8" applyNumberFormat="0" applyFill="0" applyAlignment="0" applyProtection="0"/>
    <xf numFmtId="0" fontId="20" fillId="10" borderId="9" applyNumberFormat="0" applyAlignment="0" applyProtection="0"/>
    <xf numFmtId="0" fontId="21" fillId="0" borderId="0" applyNumberFormat="0" applyFill="0" applyBorder="0" applyAlignment="0" applyProtection="0"/>
    <xf numFmtId="0" fontId="22" fillId="0" borderId="10" applyNumberFormat="0" applyFill="0" applyAlignment="0" applyProtection="0"/>
    <xf numFmtId="0" fontId="4" fillId="0" borderId="1">
      <alignment horizontal="left" vertical="top" wrapText="1"/>
    </xf>
    <xf numFmtId="0" fontId="6" fillId="0" borderId="1">
      <alignment horizontal="left" vertical="top" wrapText="1"/>
    </xf>
    <xf numFmtId="0" fontId="24" fillId="0" borderId="1">
      <alignment horizontal="left" vertical="top" wrapText="1"/>
    </xf>
    <xf numFmtId="0" fontId="26" fillId="0" borderId="1">
      <alignment horizontal="left" vertical="top" wrapText="1"/>
    </xf>
    <xf numFmtId="0" fontId="3" fillId="0" borderId="1">
      <alignment horizontal="left" vertical="top" wrapText="1"/>
    </xf>
    <xf numFmtId="0" fontId="2" fillId="4" borderId="1">
      <alignment horizontal="left" vertical="top" wrapText="1"/>
    </xf>
    <xf numFmtId="0" fontId="22" fillId="0" borderId="1">
      <alignment horizontal="left" vertical="top" wrapText="1"/>
    </xf>
    <xf numFmtId="0" fontId="23" fillId="0" borderId="1">
      <alignment horizontal="left" vertical="top" wrapText="1"/>
    </xf>
    <xf numFmtId="0" fontId="25" fillId="0" borderId="0" applyNumberFormat="0" applyFill="0" applyBorder="0" applyAlignment="0" applyProtection="0"/>
    <xf numFmtId="0" fontId="30" fillId="0" borderId="0" applyNumberFormat="0" applyFill="0" applyBorder="0" applyAlignment="0" applyProtection="0"/>
  </cellStyleXfs>
  <cellXfs count="69">
    <xf numFmtId="0" fontId="0" fillId="0" borderId="0" xfId="0"/>
    <xf numFmtId="0" fontId="4" fillId="0" borderId="0" xfId="0" applyFont="1"/>
    <xf numFmtId="0" fontId="27" fillId="0" borderId="0" xfId="0" applyFont="1"/>
    <xf numFmtId="0" fontId="28" fillId="0" borderId="0" xfId="0" applyFont="1"/>
    <xf numFmtId="0" fontId="4" fillId="0" borderId="0" xfId="0" applyFont="1" applyAlignment="1">
      <alignment wrapText="1"/>
    </xf>
    <xf numFmtId="0" fontId="28" fillId="0" borderId="0" xfId="0" applyFont="1" applyAlignment="1">
      <alignment wrapText="1"/>
    </xf>
    <xf numFmtId="0" fontId="5" fillId="0" borderId="0" xfId="0" applyFont="1" applyAlignment="1">
      <alignment wrapText="1"/>
    </xf>
    <xf numFmtId="0" fontId="4" fillId="0" borderId="14" xfId="0" applyFont="1" applyBorder="1"/>
    <xf numFmtId="0" fontId="4" fillId="0" borderId="12" xfId="0" applyFont="1" applyBorder="1"/>
    <xf numFmtId="0" fontId="4" fillId="0" borderId="12" xfId="0" applyFont="1" applyBorder="1" applyAlignment="1">
      <alignment wrapText="1"/>
    </xf>
    <xf numFmtId="0" fontId="4" fillId="0" borderId="16" xfId="0" applyFont="1" applyBorder="1" applyAlignment="1">
      <alignment wrapText="1"/>
    </xf>
    <xf numFmtId="0" fontId="27" fillId="0" borderId="0" xfId="0" applyFont="1" applyAlignment="1">
      <alignment horizontal="left" indent="1"/>
    </xf>
    <xf numFmtId="0" fontId="4" fillId="0" borderId="0" xfId="0" applyFont="1" applyAlignment="1">
      <alignment horizontal="left" indent="1"/>
    </xf>
    <xf numFmtId="0" fontId="5" fillId="0" borderId="0" xfId="0" applyFont="1" applyAlignment="1">
      <alignment horizontal="left" indent="1"/>
    </xf>
    <xf numFmtId="0" fontId="4" fillId="11" borderId="0" xfId="0" applyFont="1" applyFill="1" applyAlignment="1">
      <alignment horizontal="left" indent="1"/>
    </xf>
    <xf numFmtId="0" fontId="4" fillId="12" borderId="0" xfId="0" applyFont="1" applyFill="1" applyAlignment="1">
      <alignment horizontal="left" indent="1"/>
    </xf>
    <xf numFmtId="0" fontId="4" fillId="3" borderId="0" xfId="0" applyFont="1" applyFill="1" applyAlignment="1">
      <alignment horizontal="left" indent="1"/>
    </xf>
    <xf numFmtId="0" fontId="5" fillId="0" borderId="13" xfId="0" applyFont="1" applyBorder="1" applyAlignment="1">
      <alignment horizontal="left" indent="1"/>
    </xf>
    <xf numFmtId="0" fontId="4" fillId="0" borderId="11" xfId="0" applyFont="1" applyBorder="1" applyAlignment="1">
      <alignment horizontal="left" indent="1"/>
    </xf>
    <xf numFmtId="0" fontId="4" fillId="0" borderId="15" xfId="0" applyFont="1" applyBorder="1" applyAlignment="1">
      <alignment horizontal="left" indent="1"/>
    </xf>
    <xf numFmtId="0" fontId="27" fillId="0" borderId="0" xfId="0" applyFont="1" applyAlignment="1"/>
    <xf numFmtId="0" fontId="4" fillId="0" borderId="0" xfId="0" applyFont="1" applyAlignment="1"/>
    <xf numFmtId="0" fontId="28" fillId="0" borderId="0" xfId="0" applyFont="1" applyAlignment="1"/>
    <xf numFmtId="0" fontId="30" fillId="0" borderId="0" xfId="30"/>
    <xf numFmtId="0" fontId="0" fillId="0" borderId="0" xfId="0" applyAlignment="1">
      <alignment wrapText="1"/>
    </xf>
    <xf numFmtId="0" fontId="5" fillId="0" borderId="0" xfId="0" applyFont="1" applyAlignment="1"/>
    <xf numFmtId="0" fontId="5" fillId="0" borderId="0" xfId="0" applyFont="1" applyBorder="1" applyAlignment="1">
      <alignment horizontal="left" indent="1"/>
    </xf>
    <xf numFmtId="0" fontId="4" fillId="0" borderId="0" xfId="0" applyFont="1" applyBorder="1"/>
    <xf numFmtId="0" fontId="4" fillId="0" borderId="0" xfId="0" applyFont="1" applyBorder="1" applyAlignment="1">
      <alignment horizontal="left" indent="1"/>
    </xf>
    <xf numFmtId="0" fontId="4" fillId="0" borderId="0" xfId="0" applyFont="1" applyBorder="1" applyAlignment="1">
      <alignment wrapText="1"/>
    </xf>
    <xf numFmtId="0" fontId="5" fillId="0" borderId="0" xfId="0" applyFont="1"/>
    <xf numFmtId="14" fontId="4" fillId="0" borderId="0" xfId="0" applyNumberFormat="1" applyFont="1"/>
    <xf numFmtId="0" fontId="33" fillId="0" borderId="0" xfId="0" applyFont="1"/>
    <xf numFmtId="14" fontId="33" fillId="0" borderId="0" xfId="0" applyNumberFormat="1" applyFont="1"/>
    <xf numFmtId="0" fontId="31" fillId="0" borderId="0" xfId="0" applyFont="1"/>
    <xf numFmtId="0" fontId="33" fillId="0" borderId="0" xfId="0" applyFont="1" applyAlignment="1">
      <alignment wrapText="1"/>
    </xf>
    <xf numFmtId="14" fontId="33" fillId="0" borderId="0" xfId="0" applyNumberFormat="1" applyFont="1" applyAlignment="1">
      <alignment wrapText="1"/>
    </xf>
    <xf numFmtId="0" fontId="32" fillId="0" borderId="0" xfId="0" applyFont="1" applyAlignment="1">
      <alignment wrapText="1"/>
    </xf>
    <xf numFmtId="0" fontId="33" fillId="0" borderId="0" xfId="0" applyFont="1" applyAlignment="1"/>
    <xf numFmtId="0" fontId="32" fillId="0" borderId="0" xfId="0" applyFont="1" applyAlignment="1"/>
    <xf numFmtId="0" fontId="0" fillId="0" borderId="0" xfId="0" applyFill="1"/>
    <xf numFmtId="0" fontId="0" fillId="0" borderId="0" xfId="0" applyFill="1" applyAlignment="1">
      <alignment wrapText="1"/>
    </xf>
    <xf numFmtId="1" fontId="0" fillId="0" borderId="0" xfId="0" applyNumberFormat="1" applyFill="1" applyAlignment="1">
      <alignment horizontal="center"/>
    </xf>
    <xf numFmtId="0" fontId="0" fillId="0" borderId="0" xfId="0" applyFill="1" applyAlignment="1">
      <alignment horizontal="center"/>
    </xf>
    <xf numFmtId="164" fontId="0" fillId="0" borderId="0" xfId="0" applyNumberFormat="1" applyFill="1" applyAlignment="1">
      <alignment horizontal="center"/>
    </xf>
    <xf numFmtId="2" fontId="0" fillId="0" borderId="0" xfId="0" applyNumberFormat="1" applyFill="1" applyAlignment="1">
      <alignment horizontal="center"/>
    </xf>
    <xf numFmtId="10" fontId="0" fillId="0" borderId="0" xfId="0" applyNumberFormat="1" applyFill="1" applyAlignment="1">
      <alignment horizontal="center"/>
    </xf>
    <xf numFmtId="165" fontId="0" fillId="0" borderId="0" xfId="0" applyNumberFormat="1" applyFill="1" applyAlignment="1">
      <alignment horizontal="center"/>
    </xf>
    <xf numFmtId="166" fontId="0" fillId="0" borderId="0" xfId="0" applyNumberFormat="1" applyFill="1" applyAlignment="1">
      <alignment horizontal="center"/>
    </xf>
    <xf numFmtId="167" fontId="0" fillId="0" borderId="0" xfId="0" applyNumberFormat="1" applyFill="1" applyAlignment="1">
      <alignment horizontal="center"/>
    </xf>
    <xf numFmtId="168" fontId="0" fillId="0" borderId="0" xfId="0" applyNumberFormat="1" applyFill="1" applyAlignment="1">
      <alignment horizontal="center"/>
    </xf>
    <xf numFmtId="0" fontId="0" fillId="0" borderId="0" xfId="0" applyFill="1" applyAlignment="1">
      <alignment horizontal="centerContinuous" wrapText="1"/>
    </xf>
    <xf numFmtId="14" fontId="0" fillId="0" borderId="0" xfId="0" applyNumberFormat="1" applyFill="1" applyAlignment="1">
      <alignment horizontal="centerContinuous" wrapText="1"/>
    </xf>
    <xf numFmtId="0" fontId="29" fillId="0" borderId="0" xfId="0" applyFont="1" applyFill="1" applyAlignment="1"/>
    <xf numFmtId="22" fontId="29" fillId="0" borderId="0" xfId="0" applyNumberFormat="1" applyFont="1" applyFill="1" applyAlignment="1"/>
    <xf numFmtId="14" fontId="29" fillId="0" borderId="0" xfId="0" applyNumberFormat="1" applyFont="1" applyFill="1" applyAlignment="1"/>
    <xf numFmtId="0" fontId="32" fillId="0" borderId="0" xfId="0" applyFont="1" applyFill="1" applyAlignment="1"/>
    <xf numFmtId="0" fontId="33" fillId="0" borderId="0" xfId="0" applyFont="1" applyFill="1" applyAlignment="1"/>
    <xf numFmtId="0" fontId="33" fillId="0" borderId="0" xfId="0" applyFont="1" applyFill="1" applyAlignment="1">
      <alignment wrapText="1"/>
    </xf>
    <xf numFmtId="1" fontId="31" fillId="0" borderId="0" xfId="0" applyNumberFormat="1" applyFont="1" applyFill="1" applyAlignment="1">
      <alignment horizontal="center" vertical="center" wrapText="1"/>
    </xf>
    <xf numFmtId="0" fontId="31" fillId="0" borderId="0" xfId="0" applyFont="1" applyAlignment="1">
      <alignment vertical="center" wrapText="1"/>
    </xf>
    <xf numFmtId="0" fontId="31" fillId="0" borderId="0" xfId="0" applyFont="1" applyFill="1" applyAlignment="1">
      <alignment horizontal="center" vertical="center" wrapText="1"/>
    </xf>
    <xf numFmtId="10" fontId="31" fillId="0" borderId="0" xfId="0" applyNumberFormat="1" applyFont="1" applyFill="1" applyAlignment="1">
      <alignment horizontal="center" vertical="center" wrapText="1"/>
    </xf>
    <xf numFmtId="0" fontId="30" fillId="0" borderId="0" xfId="30" applyAlignment="1">
      <alignment vertical="center" wrapText="1"/>
    </xf>
    <xf numFmtId="0" fontId="33" fillId="0" borderId="0" xfId="0" applyFont="1" applyAlignment="1">
      <alignment vertical="center" wrapText="1"/>
    </xf>
    <xf numFmtId="0" fontId="33" fillId="0" borderId="0" xfId="0" applyFont="1" applyAlignment="1">
      <alignment horizontal="left" vertical="center" wrapText="1"/>
    </xf>
    <xf numFmtId="14" fontId="33" fillId="0" borderId="0" xfId="0" applyNumberFormat="1" applyFont="1" applyAlignment="1">
      <alignment vertical="center" wrapText="1"/>
    </xf>
    <xf numFmtId="14" fontId="7" fillId="0" borderId="0" xfId="0" applyNumberFormat="1" applyFont="1" applyFill="1" applyAlignment="1">
      <alignment horizontal="centerContinuous" wrapText="1"/>
    </xf>
    <xf numFmtId="14" fontId="33" fillId="0" borderId="0" xfId="0" applyNumberFormat="1" applyFont="1" applyFill="1" applyAlignment="1"/>
  </cellXfs>
  <cellStyles count="31">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te" xfId="7" builtinId="10" hidden="1" customBuiltin="1"/>
    <cellStyle name="Output" xfId="16" builtinId="21" hidden="1"/>
    <cellStyle name="Per cent" xfId="5" builtinId="5" customBuiltin="1"/>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272">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5F5F5"/>
        </patternFill>
      </fill>
    </dxf>
    <dxf>
      <fill>
        <patternFill>
          <bgColor rgb="FFDCDCDC"/>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9"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9"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271"/>
      <tableStyleElement type="headerRow" dxfId="1270"/>
      <tableStyleElement type="totalRow" dxfId="1269"/>
      <tableStyleElement type="firstColumn" dxfId="1268"/>
      <tableStyleElement type="lastColumn" dxfId="1267"/>
      <tableStyleElement type="firstRowStripe" dxfId="1266"/>
    </tableStyle>
    <tableStyle name="factors_info_tables 2" pivot="0" count="7" xr9:uid="{6B3C396A-E7E7-4CE1-87C9-C00476E33042}">
      <tableStyleElement type="wholeTable" dxfId="1265"/>
      <tableStyleElement type="headerRow" dxfId="1264"/>
      <tableStyleElement type="totalRow" dxfId="1263"/>
      <tableStyleElement type="firstColumn" dxfId="1262"/>
      <tableStyleElement type="lastColumn" dxfId="1261"/>
      <tableStyleElement type="firstRowStripe" dxfId="1260"/>
      <tableStyleElement type="secondRowStripe" dxfId="1259"/>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ustomXml" Target="../customXml/item1.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customXml" Target="../customXml/item2.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theme" Target="theme/theme1.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styles" Target="styles.xml"/><Relationship Id="rId125" Type="http://schemas.openxmlformats.org/officeDocument/2006/relationships/customXml" Target="../customXml/item3.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customXml" Target="../customXml/item4.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haredStrings" Target="sharedStrings.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210" dataDxfId="1209">
  <autoFilter ref="A6:C36" xr:uid="{5867D1E3-03AB-4746-8B71-91C0E9F37CC6}"/>
  <tableColumns count="3">
    <tableColumn id="1" xr3:uid="{A0123B3F-DD51-4E80-AF96-8EE75733E5DE}" name="Assumptions underlying factors" dataDxfId="1208"/>
    <tableColumn id="2" xr3:uid="{364EC9BF-E51C-4E91-BFDB-864F1F09D986}" name="2026 factor review set" dataDxfId="1207"/>
    <tableColumn id="3" xr3:uid="{5BB598A0-04CA-466B-B3CD-3613DDBE97F5}" name="2023 factor review set" dataDxfId="1206"/>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19" totalsRowShown="0" headerRowDxfId="1205" dataDxfId="1204">
  <autoFilter ref="A7:P119" xr:uid="{3C0DB539-FF7D-4AE8-A136-71294137EDDD}"/>
  <tableColumns count="16">
    <tableColumn id="16" xr3:uid="{AD00A7A2-1E25-4CED-B71E-C04F52532AF9}" name="Link to Tables" dataDxfId="1203" dataCellStyle="Hyperlink">
      <calculatedColumnFormula>HYPERLINK("#'x-" &amp; factor_list_table[[#This Row],[Series Number]] &amp; "'!A1", "x-" &amp; factor_list_table[[#This Row],[Series Number]])</calculatedColumnFormula>
    </tableColumn>
    <tableColumn id="1" xr3:uid="{31EF05DA-0C14-4B08-9BF5-EE7FBBB4706E}" name="Scheme" dataDxfId="1202"/>
    <tableColumn id="2" xr3:uid="{8F58F67B-E05E-4DB6-BF88-E92042A8F804}" name="Section" dataDxfId="1201"/>
    <tableColumn id="3" xr3:uid="{C0CC1951-45CA-47FA-980B-1AD23814E39F}" name="Factor Type" dataDxfId="1200"/>
    <tableColumn id="4" xr3:uid="{9F12BD33-F9DF-49F8-9914-453AC95DF880}" name="Description" dataDxfId="1199"/>
    <tableColumn id="5" xr3:uid="{26876318-934A-41B2-B629-0C93C4B8D47A}" name="Gender" dataDxfId="1198"/>
    <tableColumn id="6" xr3:uid="{D347DB19-8E22-4CF2-926B-735C5B28F5EB}" name="Factor Age/Period Definition" dataDxfId="1197"/>
    <tableColumn id="7" xr3:uid="{751250A1-458B-4196-8A5C-382ED39D5917}" name="Section Number (x)" dataDxfId="1196"/>
    <tableColumn id="8" xr3:uid="{07B464F6-6BE5-4432-B85B-EF35BE710CF8}" name="Series Number" dataDxfId="1195"/>
    <tableColumn id="9" xr3:uid="{E6205105-7908-4AAF-80B1-0CCFB94FF453}" name="Table Reference_x000a_(Section-Series Number)" dataDxfId="1194"/>
    <tableColumn id="10" xr3:uid="{179ECF6B-3231-4E3A-8DC5-94232DF189CF}" name="Table Reference in Guidance" dataDxfId="1193"/>
    <tableColumn id="11" xr3:uid="{5DF71A96-CC23-450E-A89E-249924BE2DF8}" name="Related Factor Guidance" dataDxfId="1192"/>
    <tableColumn id="12" xr3:uid="{4BE7D75B-29B3-4D4D-81BC-2D76080A84A0}" name="Date Factors Issued to Client" dataDxfId="1191"/>
    <tableColumn id="13" xr3:uid="{17725A31-2931-4C1D-A856-4290CBCE5D78}" name="Date Factors Implemented (if known)" dataDxfId="1190"/>
    <tableColumn id="14" xr3:uid="{C0DEF26D-D1B8-482B-B0F3-D897795941C7}" name="Factor Status" dataDxfId="1189"/>
    <tableColumn id="15" xr3:uid="{85E54397-0AFF-41E7-A379-C974577BD7C4}" name="Assumption set" dataDxfId="1188"/>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04FCD80-5825-477E-8AA8-470A7B98F5AA}" name="x_101_template_table_1" displayName="x_101_template_table_1" ref="A6:B21" totalsRowShown="0">
  <autoFilter ref="A6:B21" xr:uid="{C725761B-DC0A-4807-ABBB-1B10DF3821F0}">
    <filterColumn colId="0" hiddenButton="1"/>
    <filterColumn colId="1" hiddenButton="1"/>
  </autoFilter>
  <tableColumns count="2">
    <tableColumn id="1" xr3:uid="{F8D345E3-ACEA-4D63-A0C3-CB4F5F5019D0}" name="Data Item" dataDxfId="1179"/>
    <tableColumn id="2" xr3:uid="{55885EAA-B643-4F4D-A0AB-64B52C3C96B3}" name="Factor Table Information" dataDxfId="1178"/>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A58AB9B-82DF-4D29-BF58-D8FA998CE0E1}" name="x_202_template_table_1" displayName="x_202_template_table_1" ref="A6:B21" totalsRowShown="0">
  <autoFilter ref="A6:B21" xr:uid="{C725761B-DC0A-4807-ABBB-1B10DF3821F0}">
    <filterColumn colId="0" hiddenButton="1"/>
    <filterColumn colId="1" hiddenButton="1"/>
  </autoFilter>
  <tableColumns count="2">
    <tableColumn id="1" xr3:uid="{F3C655EA-7B86-4EAB-895B-2747D08F0D44}" name="Data Item" dataDxfId="1167"/>
    <tableColumn id="2" xr3:uid="{8072022F-DB9A-4B08-A0F7-885256BE5F63}" name="Factor Table Information" dataDxfId="1166"/>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361DD1A-D59E-4035-9507-F64D80880C76}" name="x_203_template_table_1" displayName="x_203_template_table_1" ref="A6:B21" totalsRowShown="0">
  <autoFilter ref="A6:B21" xr:uid="{C725761B-DC0A-4807-ABBB-1B10DF3821F0}">
    <filterColumn colId="0" hiddenButton="1"/>
    <filterColumn colId="1" hiddenButton="1"/>
  </autoFilter>
  <tableColumns count="2">
    <tableColumn id="1" xr3:uid="{FC871335-56AE-43D6-AC9D-64A9063FB532}" name="Data Item" dataDxfId="1155"/>
    <tableColumn id="2" xr3:uid="{30B8386C-72E4-45B1-8763-BDD385459D65}" name="Factor Table Information" dataDxfId="1154"/>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48968A7-86C0-4A19-82C7-ABC3B0E5899B}" name="x_204_template_table_1" displayName="x_204_template_table_1" ref="A6:B21" totalsRowShown="0">
  <autoFilter ref="A6:B21" xr:uid="{C725761B-DC0A-4807-ABBB-1B10DF3821F0}">
    <filterColumn colId="0" hiddenButton="1"/>
    <filterColumn colId="1" hiddenButton="1"/>
  </autoFilter>
  <tableColumns count="2">
    <tableColumn id="1" xr3:uid="{88FFA737-6B1D-4908-AC85-5A91B9072D76}" name="Data Item" dataDxfId="1143"/>
    <tableColumn id="2" xr3:uid="{B4030D58-90BD-450B-BE3D-E74C13C1B143}" name="Factor Table Information" dataDxfId="1142"/>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4406E9E-724A-4A4B-804F-275BE89C7B0F}" name="x_205_template_table_1" displayName="x_205_template_table_1" ref="A6:B21" totalsRowShown="0">
  <autoFilter ref="A6:B21" xr:uid="{C725761B-DC0A-4807-ABBB-1B10DF3821F0}">
    <filterColumn colId="0" hiddenButton="1"/>
    <filterColumn colId="1" hiddenButton="1"/>
  </autoFilter>
  <tableColumns count="2">
    <tableColumn id="1" xr3:uid="{9AC05014-A7F5-4D2E-BF1A-307B473CA71F}" name="Data Item" dataDxfId="1131"/>
    <tableColumn id="2" xr3:uid="{82F93DCA-5222-45BB-944B-FBAFAC1C426E}" name="Factor Table Information" dataDxfId="1130"/>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3F8FD39-E9AD-4C84-950A-F106E5CAA452}" name="x_206_template_table_1" displayName="x_206_template_table_1" ref="A6:B21" totalsRowShown="0">
  <autoFilter ref="A6:B21" xr:uid="{C725761B-DC0A-4807-ABBB-1B10DF3821F0}">
    <filterColumn colId="0" hiddenButton="1"/>
    <filterColumn colId="1" hiddenButton="1"/>
  </autoFilter>
  <tableColumns count="2">
    <tableColumn id="1" xr3:uid="{10A9455E-2BDE-4957-9B23-C0D08C8598BB}" name="Data Item" dataDxfId="1119"/>
    <tableColumn id="2" xr3:uid="{B4E5509A-0638-46BF-8BB7-2069ABB23733}" name="Factor Table Information" dataDxfId="1118"/>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526DED57-4464-40D8-B183-559E506E0968}" name="x_207_template_table_1" displayName="x_207_template_table_1" ref="A6:B21" totalsRowShown="0">
  <autoFilter ref="A6:B21" xr:uid="{C725761B-DC0A-4807-ABBB-1B10DF3821F0}">
    <filterColumn colId="0" hiddenButton="1"/>
    <filterColumn colId="1" hiddenButton="1"/>
  </autoFilter>
  <tableColumns count="2">
    <tableColumn id="1" xr3:uid="{16401EA9-8B3A-4D0C-B1D9-809C327FE522}" name="Data Item" dataDxfId="1107"/>
    <tableColumn id="2" xr3:uid="{47209C84-A8C1-4B17-AE3A-3B941F198CCE}" name="Factor Table Information" dataDxfId="1106"/>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58E10BF9-AB49-4F9F-8519-6433F8BC3DF0}" name="x_208_template_table_1" displayName="x_208_template_table_1" ref="A6:B21" totalsRowShown="0">
  <autoFilter ref="A6:B21" xr:uid="{C725761B-DC0A-4807-ABBB-1B10DF3821F0}">
    <filterColumn colId="0" hiddenButton="1"/>
    <filterColumn colId="1" hiddenButton="1"/>
  </autoFilter>
  <tableColumns count="2">
    <tableColumn id="1" xr3:uid="{76570F68-E8C0-41F5-9FF3-9F4752A724C4}" name="Data Item" dataDxfId="1095"/>
    <tableColumn id="2" xr3:uid="{BC815A01-D40B-4A89-89F3-7347F66BF4EC}" name="Factor Table Information" dataDxfId="1094"/>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F8DD5807-38C9-46E1-BAC1-6A97F397B680}" name="x_209_template_table_1" displayName="x_209_template_table_1" ref="A6:B21" totalsRowShown="0">
  <autoFilter ref="A6:B21" xr:uid="{C725761B-DC0A-4807-ABBB-1B10DF3821F0}">
    <filterColumn colId="0" hiddenButton="1"/>
    <filterColumn colId="1" hiddenButton="1"/>
  </autoFilter>
  <tableColumns count="2">
    <tableColumn id="1" xr3:uid="{D01B245B-EC88-42A0-8F62-7F084EE01497}" name="Data Item" dataDxfId="1083"/>
    <tableColumn id="2" xr3:uid="{EE463D39-AC13-4C79-BF0A-DAA5E9D61638}" name="Factor Table Information" dataDxfId="1082"/>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C93A137E-16C3-41A6-B0C9-1611C6E12598}" name="x_210_template_table_1" displayName="x_210_template_table_1" ref="A6:B21" totalsRowShown="0">
  <autoFilter ref="A6:B21" xr:uid="{C725761B-DC0A-4807-ABBB-1B10DF3821F0}">
    <filterColumn colId="0" hiddenButton="1"/>
    <filterColumn colId="1" hiddenButton="1"/>
  </autoFilter>
  <tableColumns count="2">
    <tableColumn id="1" xr3:uid="{6F5BBACF-E2D3-4E82-A510-5704FA633BD0}" name="Data Item" dataDxfId="1071"/>
    <tableColumn id="2" xr3:uid="{25F154A1-426B-414F-82FB-B03C92C9039D}" name="Factor Table Information" dataDxfId="1070"/>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7258E9FD-6E24-4513-8C65-9FE473A964AE}" name="x_211_template_table_1" displayName="x_211_template_table_1" ref="A6:B21" totalsRowShown="0">
  <autoFilter ref="A6:B21" xr:uid="{C725761B-DC0A-4807-ABBB-1B10DF3821F0}">
    <filterColumn colId="0" hiddenButton="1"/>
    <filterColumn colId="1" hiddenButton="1"/>
  </autoFilter>
  <tableColumns count="2">
    <tableColumn id="1" xr3:uid="{C3BA11BD-31CD-4B03-B327-895828F7FD6A}" name="Data Item" dataDxfId="1059"/>
    <tableColumn id="2" xr3:uid="{30B6532D-535F-4BC9-8A76-3048C65A7F5F}" name="Factor Table Information" dataDxfId="1058"/>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CE183949-DDB3-44FF-937E-F45E99D8779F}" name="x_212_template_table_1" displayName="x_212_template_table_1" ref="A6:B21" totalsRowShown="0">
  <autoFilter ref="A6:B21" xr:uid="{C725761B-DC0A-4807-ABBB-1B10DF3821F0}">
    <filterColumn colId="0" hiddenButton="1"/>
    <filterColumn colId="1" hiddenButton="1"/>
  </autoFilter>
  <tableColumns count="2">
    <tableColumn id="1" xr3:uid="{540A595E-8EC2-4911-B3B8-BC25EB94A4C4}" name="Data Item" dataDxfId="1047"/>
    <tableColumn id="2" xr3:uid="{CBA964AE-4E02-4FB9-A406-03BB588454D0}" name="Factor Table Information" dataDxfId="1046"/>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34CED7F8-0604-4A12-96E1-CFE1DFE6B3C0}" name="x_213_template_table_1" displayName="x_213_template_table_1" ref="A6:B21" totalsRowShown="0">
  <autoFilter ref="A6:B21" xr:uid="{C725761B-DC0A-4807-ABBB-1B10DF3821F0}">
    <filterColumn colId="0" hiddenButton="1"/>
    <filterColumn colId="1" hiddenButton="1"/>
  </autoFilter>
  <tableColumns count="2">
    <tableColumn id="1" xr3:uid="{6FA2BF53-CE5D-490E-8495-0003F167D216}" name="Data Item" dataDxfId="1035"/>
    <tableColumn id="2" xr3:uid="{3D8EF046-955B-4F44-BC76-5F75B0F7ED8F}" name="Factor Table Information" dataDxfId="1034"/>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09CDD4B-9B4C-43A9-BF26-A130C0508194}" name="x_214_template_table_1" displayName="x_214_template_table_1" ref="A6:B21" totalsRowShown="0">
  <autoFilter ref="A6:B21" xr:uid="{C725761B-DC0A-4807-ABBB-1B10DF3821F0}">
    <filterColumn colId="0" hiddenButton="1"/>
    <filterColumn colId="1" hiddenButton="1"/>
  </autoFilter>
  <tableColumns count="2">
    <tableColumn id="1" xr3:uid="{3615681A-E5DD-432B-B419-DE687943AC77}" name="Data Item" dataDxfId="1023"/>
    <tableColumn id="2" xr3:uid="{8F0B1F8F-2AF3-404E-8D15-07A8A1BD8743}" name="Factor Table Information" dataDxfId="1022"/>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A8A912F8-EF17-4A7E-82A6-AF475CE0F7BE}" name="x_215_template_table_1" displayName="x_215_template_table_1" ref="A6:B21" totalsRowShown="0">
  <autoFilter ref="A6:B21" xr:uid="{C725761B-DC0A-4807-ABBB-1B10DF3821F0}">
    <filterColumn colId="0" hiddenButton="1"/>
    <filterColumn colId="1" hiddenButton="1"/>
  </autoFilter>
  <tableColumns count="2">
    <tableColumn id="1" xr3:uid="{3604F8DE-066D-42E0-9D5D-C0820A648FCB}" name="Data Item" dataDxfId="1011"/>
    <tableColumn id="2" xr3:uid="{BFC7A7F5-9143-49F0-9E13-05259599491D}" name="Factor Table Information" dataDxfId="1010"/>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BCC0942-9EE9-4162-A45D-261864B08DC6}" name="x_216_template_table_1" displayName="x_216_template_table_1" ref="A6:B21" totalsRowShown="0">
  <autoFilter ref="A6:B21" xr:uid="{C725761B-DC0A-4807-ABBB-1B10DF3821F0}">
    <filterColumn colId="0" hiddenButton="1"/>
    <filterColumn colId="1" hiddenButton="1"/>
  </autoFilter>
  <tableColumns count="2">
    <tableColumn id="1" xr3:uid="{17BE7555-B68A-4814-8275-E85E853D1D0A}" name="Data Item" dataDxfId="999"/>
    <tableColumn id="2" xr3:uid="{DF763651-5922-4BA4-AA67-7D2167483820}" name="Factor Table Information" dataDxfId="998"/>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1C42F95F-D459-46B5-9046-3BB95C8D93DE}" name="x_217_template_table_1" displayName="x_217_template_table_1" ref="A6:B21" totalsRowShown="0">
  <autoFilter ref="A6:B21" xr:uid="{C725761B-DC0A-4807-ABBB-1B10DF3821F0}">
    <filterColumn colId="0" hiddenButton="1"/>
    <filterColumn colId="1" hiddenButton="1"/>
  </autoFilter>
  <tableColumns count="2">
    <tableColumn id="1" xr3:uid="{6644F78D-8C28-41D0-9936-CB37CB731C9D}" name="Data Item" dataDxfId="987"/>
    <tableColumn id="2" xr3:uid="{B7D7E3E6-EEAE-481C-9554-27AA722B307A}" name="Factor Table Information" dataDxfId="986"/>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15DFF37C-FA52-45AF-A703-B4C4510BAD35}" name="x_218_template_table_1" displayName="x_218_template_table_1" ref="A6:B21" totalsRowShown="0">
  <autoFilter ref="A6:B21" xr:uid="{C725761B-DC0A-4807-ABBB-1B10DF3821F0}">
    <filterColumn colId="0" hiddenButton="1"/>
    <filterColumn colId="1" hiddenButton="1"/>
  </autoFilter>
  <tableColumns count="2">
    <tableColumn id="1" xr3:uid="{D69D9275-FFFE-4B03-AF05-23146E2181BF}" name="Data Item" dataDxfId="975"/>
    <tableColumn id="2" xr3:uid="{443E89C2-CCCB-4B0A-A063-5721520FCD1E}" name="Factor Table Information" dataDxfId="974"/>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C19216C-14C2-4ACE-AA19-BEC02623507B}" name="x_219_template_table_1" displayName="x_219_template_table_1" ref="A6:B21" totalsRowShown="0">
  <autoFilter ref="A6:B21" xr:uid="{C725761B-DC0A-4807-ABBB-1B10DF3821F0}">
    <filterColumn colId="0" hiddenButton="1"/>
    <filterColumn colId="1" hiddenButton="1"/>
  </autoFilter>
  <tableColumns count="2">
    <tableColumn id="1" xr3:uid="{93CFDE6E-3932-45D8-B9DD-FA0187C83C7E}" name="Data Item" dataDxfId="963"/>
    <tableColumn id="2" xr3:uid="{656E2825-4CAA-431F-A035-EE51E1B27238}" name="Factor Table Information" dataDxfId="962"/>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71D9B194-272D-4A9F-8B6D-4DCC09B57F14}" name="x_220_template_table_1" displayName="x_220_template_table_1" ref="A6:B21" totalsRowShown="0">
  <autoFilter ref="A6:B21" xr:uid="{C725761B-DC0A-4807-ABBB-1B10DF3821F0}">
    <filterColumn colId="0" hiddenButton="1"/>
    <filterColumn colId="1" hiddenButton="1"/>
  </autoFilter>
  <tableColumns count="2">
    <tableColumn id="1" xr3:uid="{4C4914FA-6AB3-4470-9CEA-3926A618E14F}" name="Data Item" dataDxfId="951"/>
    <tableColumn id="2" xr3:uid="{30E5CB00-063E-4918-A25B-A1C244BC26EB}" name="Factor Table Information" dataDxfId="950"/>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5A31EA23-114B-4821-8011-5E4447702D4B}" name="x_221_template_table_1" displayName="x_221_template_table_1" ref="A6:B21" totalsRowShown="0">
  <autoFilter ref="A6:B21" xr:uid="{C725761B-DC0A-4807-ABBB-1B10DF3821F0}">
    <filterColumn colId="0" hiddenButton="1"/>
    <filterColumn colId="1" hiddenButton="1"/>
  </autoFilter>
  <tableColumns count="2">
    <tableColumn id="1" xr3:uid="{2C846136-5531-49A9-A6AB-71E6FE1380F6}" name="Data Item" dataDxfId="939"/>
    <tableColumn id="2" xr3:uid="{1272B0F8-93A1-4B9D-86F2-9F4352215BF7}" name="Factor Table Information" dataDxfId="938"/>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4844DD5-2269-4263-94BA-F636B82E625D}" name="x_222_template_table_1" displayName="x_222_template_table_1" ref="A6:B21" totalsRowShown="0">
  <autoFilter ref="A6:B21" xr:uid="{C725761B-DC0A-4807-ABBB-1B10DF3821F0}">
    <filterColumn colId="0" hiddenButton="1"/>
    <filterColumn colId="1" hiddenButton="1"/>
  </autoFilter>
  <tableColumns count="2">
    <tableColumn id="1" xr3:uid="{991CD0F8-37B0-430A-8FD6-40345C358EF7}" name="Data Item" dataDxfId="927"/>
    <tableColumn id="2" xr3:uid="{AB9BA3AD-22DF-403B-A7C8-12239E7577D2}" name="Factor Table Information" dataDxfId="926"/>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300FF012-C128-4BAA-9336-13E5C74790FD}" name="x_224_template_table_1" displayName="x_224_template_table_1" ref="A6:B21" totalsRowShown="0">
  <autoFilter ref="A6:B21" xr:uid="{C725761B-DC0A-4807-ABBB-1B10DF3821F0}">
    <filterColumn colId="0" hiddenButton="1"/>
    <filterColumn colId="1" hiddenButton="1"/>
  </autoFilter>
  <tableColumns count="2">
    <tableColumn id="1" xr3:uid="{F39BC801-203C-4F3F-9A56-6732DBC43FFF}" name="Data Item" dataDxfId="915"/>
    <tableColumn id="2" xr3:uid="{DFDDA158-F364-4E81-93CF-C15E4527CB1A}" name="Factor Table Information" dataDxfId="914"/>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99823CF0-9303-4642-9254-FB6B22990B8E}" name="x_225_template_table_1" displayName="x_225_template_table_1" ref="A6:B21" totalsRowShown="0">
  <autoFilter ref="A6:B21" xr:uid="{C725761B-DC0A-4807-ABBB-1B10DF3821F0}">
    <filterColumn colId="0" hiddenButton="1"/>
    <filterColumn colId="1" hiddenButton="1"/>
  </autoFilter>
  <tableColumns count="2">
    <tableColumn id="1" xr3:uid="{0C25045B-723A-4FD2-B434-8317AE87D7FF}" name="Data Item" dataDxfId="903"/>
    <tableColumn id="2" xr3:uid="{420089A7-116D-44D9-8A46-81E114DE4529}" name="Factor Table Information" dataDxfId="902"/>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8DD2BF10-3D16-4900-9F9F-7EFB64180718}" name="x_226_template_table_1" displayName="x_226_template_table_1" ref="A6:B21" totalsRowShown="0">
  <autoFilter ref="A6:B21" xr:uid="{C725761B-DC0A-4807-ABBB-1B10DF3821F0}">
    <filterColumn colId="0" hiddenButton="1"/>
    <filterColumn colId="1" hiddenButton="1"/>
  </autoFilter>
  <tableColumns count="2">
    <tableColumn id="1" xr3:uid="{EB28E7AE-D6D8-42B1-BD4F-4C713FCAF9C2}" name="Data Item" dataDxfId="891"/>
    <tableColumn id="2" xr3:uid="{C2E44073-AE44-4529-A906-A35C2A1EBAD6}" name="Factor Table Information" dataDxfId="890"/>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A57B25CB-A7D2-4C44-9C89-99DF29CE0099}" name="x_231_template_table_1" displayName="x_231_template_table_1" ref="A6:B21" totalsRowShown="0">
  <autoFilter ref="A6:B21" xr:uid="{C725761B-DC0A-4807-ABBB-1B10DF3821F0}">
    <filterColumn colId="0" hiddenButton="1"/>
    <filterColumn colId="1" hiddenButton="1"/>
  </autoFilter>
  <tableColumns count="2">
    <tableColumn id="1" xr3:uid="{CD6AFE0B-626F-437B-9F28-4654D29D41F8}" name="Data Item" dataDxfId="881"/>
    <tableColumn id="2" xr3:uid="{5335E509-AD18-42F0-9691-A25B42778BFE}" name="Factor Table Information" dataDxfId="880"/>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D1F9980E-FD00-47CA-94B7-E8EB3AB07B42}" name="x_232_template_table_1" displayName="x_232_template_table_1" ref="A6:B21" totalsRowShown="0">
  <autoFilter ref="A6:B21" xr:uid="{C725761B-DC0A-4807-ABBB-1B10DF3821F0}">
    <filterColumn colId="0" hiddenButton="1"/>
    <filterColumn colId="1" hiddenButton="1"/>
  </autoFilter>
  <tableColumns count="2">
    <tableColumn id="1" xr3:uid="{DEB3B67A-D7F5-4FB5-8CC1-6ACDF5C590AC}" name="Data Item" dataDxfId="871"/>
    <tableColumn id="2" xr3:uid="{42E74C4E-D9DA-478A-8317-FB02F641D233}" name="Factor Table Information" dataDxfId="870"/>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304D3F00-7DFC-481D-B640-65591613705D}" name="x_233_template_table_1" displayName="x_233_template_table_1" ref="A6:B21" totalsRowShown="0">
  <autoFilter ref="A6:B21" xr:uid="{C725761B-DC0A-4807-ABBB-1B10DF3821F0}">
    <filterColumn colId="0" hiddenButton="1"/>
    <filterColumn colId="1" hiddenButton="1"/>
  </autoFilter>
  <tableColumns count="2">
    <tableColumn id="1" xr3:uid="{F6B5997D-2751-437A-B36B-0C2495C787F4}" name="Data Item" dataDxfId="861"/>
    <tableColumn id="2" xr3:uid="{98277340-406C-4E00-BF23-5FEEC594534D}" name="Factor Table Information" dataDxfId="860"/>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BEFA154A-0FA6-47EA-BA41-6408349562D3}" name="x_234_template_table_1" displayName="x_234_template_table_1" ref="A6:B21" totalsRowShown="0">
  <autoFilter ref="A6:B21" xr:uid="{C725761B-DC0A-4807-ABBB-1B10DF3821F0}">
    <filterColumn colId="0" hiddenButton="1"/>
    <filterColumn colId="1" hiddenButton="1"/>
  </autoFilter>
  <tableColumns count="2">
    <tableColumn id="1" xr3:uid="{C345096D-EF5C-49ED-8A0F-52916AE598C0}" name="Data Item" dataDxfId="851"/>
    <tableColumn id="2" xr3:uid="{27BA2BB7-F616-45BA-A005-5EE6E0B2D501}" name="Factor Table Information" dataDxfId="850"/>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854AC89-BCDA-4816-A543-40EFA2ED3C4A}" name="x_235_template_table_1" displayName="x_235_template_table_1" ref="A6:B21" totalsRowShown="0">
  <autoFilter ref="A6:B21" xr:uid="{C725761B-DC0A-4807-ABBB-1B10DF3821F0}">
    <filterColumn colId="0" hiddenButton="1"/>
    <filterColumn colId="1" hiddenButton="1"/>
  </autoFilter>
  <tableColumns count="2">
    <tableColumn id="1" xr3:uid="{010D0046-06DD-4E73-8DD4-4C8299C1AE64}" name="Data Item" dataDxfId="841"/>
    <tableColumn id="2" xr3:uid="{51021045-AD40-4C63-937D-E9FDB03F6166}" name="Factor Table Information" dataDxfId="840"/>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B455C981-450F-4B1B-9C78-FA572C25B842}" name="x_236_template_table_1" displayName="x_236_template_table_1" ref="A6:B21" totalsRowShown="0">
  <autoFilter ref="A6:B21" xr:uid="{C725761B-DC0A-4807-ABBB-1B10DF3821F0}">
    <filterColumn colId="0" hiddenButton="1"/>
    <filterColumn colId="1" hiddenButton="1"/>
  </autoFilter>
  <tableColumns count="2">
    <tableColumn id="1" xr3:uid="{BE6F14F8-97A5-4445-BAC8-75BA12990259}" name="Data Item" dataDxfId="831"/>
    <tableColumn id="2" xr3:uid="{3070D2C9-C0AE-41B9-A318-A81610417810}" name="Factor Table Information" dataDxfId="830"/>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9F5F17FE-DF66-40C0-862A-FA04E12DE001}" name="x_237_template_table_1" displayName="x_237_template_table_1" ref="A6:B21" totalsRowShown="0">
  <autoFilter ref="A6:B21" xr:uid="{C725761B-DC0A-4807-ABBB-1B10DF3821F0}">
    <filterColumn colId="0" hiddenButton="1"/>
    <filterColumn colId="1" hiddenButton="1"/>
  </autoFilter>
  <tableColumns count="2">
    <tableColumn id="1" xr3:uid="{3C60BE95-FE0D-43EC-BCC8-EAB46EE0515A}" name="Data Item" dataDxfId="821"/>
    <tableColumn id="2" xr3:uid="{7C7B6495-54C5-442E-BA4B-38982862DD57}" name="Factor Table Information" dataDxfId="820"/>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4BE3D0BD-D774-462C-B226-DCFFF92F6B92}" name="x_238_template_table_1" displayName="x_238_template_table_1" ref="A6:B21" totalsRowShown="0">
  <autoFilter ref="A6:B21" xr:uid="{C725761B-DC0A-4807-ABBB-1B10DF3821F0}">
    <filterColumn colId="0" hiddenButton="1"/>
    <filterColumn colId="1" hiddenButton="1"/>
  </autoFilter>
  <tableColumns count="2">
    <tableColumn id="1" xr3:uid="{1F6DD812-7549-4ABE-95FD-1DB373E9937C}" name="Data Item" dataDxfId="811"/>
    <tableColumn id="2" xr3:uid="{C752C653-6232-40FA-8F7A-7B76B9CE8C0F}" name="Factor Table Information" dataDxfId="810"/>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DF5E7197-2046-4C58-8512-601A7E145423}" name="x_301_template_table_1" displayName="x_301_template_table_1" ref="A6:B21" totalsRowShown="0">
  <autoFilter ref="A6:B21" xr:uid="{C725761B-DC0A-4807-ABBB-1B10DF3821F0}">
    <filterColumn colId="0" hiddenButton="1"/>
    <filterColumn colId="1" hiddenButton="1"/>
  </autoFilter>
  <tableColumns count="2">
    <tableColumn id="1" xr3:uid="{E5834EA0-6DB6-4948-A89C-B7C84C94D0EF}" name="Data Item" dataDxfId="799"/>
    <tableColumn id="2" xr3:uid="{C738E9F1-B45A-41A4-9C95-1F50F99E6003}" name="Factor Table Information" dataDxfId="798"/>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8146B8B6-931E-413E-8652-CA78EEF9BA9A}" name="x_302_template_table_1" displayName="x_302_template_table_1" ref="A6:B21" totalsRowShown="0">
  <autoFilter ref="A6:B21" xr:uid="{C725761B-DC0A-4807-ABBB-1B10DF3821F0}">
    <filterColumn colId="0" hiddenButton="1"/>
    <filterColumn colId="1" hiddenButton="1"/>
  </autoFilter>
  <tableColumns count="2">
    <tableColumn id="1" xr3:uid="{6687B24C-890E-4816-9BCF-EC0C7975B78F}" name="Data Item" dataDxfId="787"/>
    <tableColumn id="2" xr3:uid="{353C1C23-2816-4967-8EDD-6B1695EE10FB}" name="Factor Table Information" dataDxfId="786"/>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F817C45C-20BD-4AB9-9110-80AE66F82C69}" name="x_303_template_table_1" displayName="x_303_template_table_1" ref="A6:B21" totalsRowShown="0">
  <autoFilter ref="A6:B21" xr:uid="{C725761B-DC0A-4807-ABBB-1B10DF3821F0}">
    <filterColumn colId="0" hiddenButton="1"/>
    <filterColumn colId="1" hiddenButton="1"/>
  </autoFilter>
  <tableColumns count="2">
    <tableColumn id="1" xr3:uid="{23F097ED-E61D-4A70-8E75-B8C4607A5425}" name="Data Item" dataDxfId="775"/>
    <tableColumn id="2" xr3:uid="{11F0AE2B-01B2-4191-AE4D-767DD9EC19CF}" name="Factor Table Information" dataDxfId="774"/>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6B7A55AC-8216-40C8-8F20-E645261B0877}" name="x_304_template_table_1" displayName="x_304_template_table_1" ref="A6:B21" totalsRowShown="0">
  <autoFilter ref="A6:B21" xr:uid="{C725761B-DC0A-4807-ABBB-1B10DF3821F0}">
    <filterColumn colId="0" hiddenButton="1"/>
    <filterColumn colId="1" hiddenButton="1"/>
  </autoFilter>
  <tableColumns count="2">
    <tableColumn id="1" xr3:uid="{9E9F4EB0-09B6-40ED-8417-BBE3661748A4}" name="Data Item" dataDxfId="763"/>
    <tableColumn id="2" xr3:uid="{809789C4-1647-4249-9C2B-13D2104AA7C2}" name="Factor Table Information" dataDxfId="762"/>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259704B3-7FCE-4E98-B429-78EA6139B1C4}" name="x_315_template_table_1" displayName="x_315_template_table_1" ref="A6:B21" totalsRowShown="0">
  <autoFilter ref="A6:B21" xr:uid="{C725761B-DC0A-4807-ABBB-1B10DF3821F0}">
    <filterColumn colId="0" hiddenButton="1"/>
    <filterColumn colId="1" hiddenButton="1"/>
  </autoFilter>
  <tableColumns count="2">
    <tableColumn id="1" xr3:uid="{FA6975CD-C6B5-4BFC-8046-FC4533032F47}" name="Data Item" dataDxfId="751"/>
    <tableColumn id="2" xr3:uid="{89E6F49C-8758-484A-87DE-3A04B1F2C2B4}" name="Factor Table Information" dataDxfId="750"/>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3E01B9C7-2615-4594-8354-3BFEDEE46696}" name="x_316_template_table_1" displayName="x_316_template_table_1" ref="A6:B21" totalsRowShown="0">
  <autoFilter ref="A6:B21" xr:uid="{C725761B-DC0A-4807-ABBB-1B10DF3821F0}">
    <filterColumn colId="0" hiddenButton="1"/>
    <filterColumn colId="1" hiddenButton="1"/>
  </autoFilter>
  <tableColumns count="2">
    <tableColumn id="1" xr3:uid="{116DBC13-B882-4764-BFBD-366CD6FEEC14}" name="Data Item" dataDxfId="739"/>
    <tableColumn id="2" xr3:uid="{43375BC5-1904-4EEC-AD8D-E56ECE7A42C2}" name="Factor Table Information" dataDxfId="738"/>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A494C19F-2F93-49C7-8888-B77E51A58820}" name="x_317_template_table_1" displayName="x_317_template_table_1" ref="A6:B21" totalsRowShown="0">
  <autoFilter ref="A6:B21" xr:uid="{C725761B-DC0A-4807-ABBB-1B10DF3821F0}">
    <filterColumn colId="0" hiddenButton="1"/>
    <filterColumn colId="1" hiddenButton="1"/>
  </autoFilter>
  <tableColumns count="2">
    <tableColumn id="1" xr3:uid="{83AA13D0-3094-4511-8B50-6A959A580140}" name="Data Item" dataDxfId="727"/>
    <tableColumn id="2" xr3:uid="{20ADB230-99CA-40BF-A16E-4B4675E4FE64}" name="Factor Table Information" dataDxfId="726"/>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2F72804E-D0A3-4101-82C1-4A6EBC1206DF}" name="x_318_template_table_1" displayName="x_318_template_table_1" ref="A6:B21" totalsRowShown="0">
  <autoFilter ref="A6:B21" xr:uid="{C725761B-DC0A-4807-ABBB-1B10DF3821F0}">
    <filterColumn colId="0" hiddenButton="1"/>
    <filterColumn colId="1" hiddenButton="1"/>
  </autoFilter>
  <tableColumns count="2">
    <tableColumn id="1" xr3:uid="{8F2C017F-073E-4BCB-BA63-795066C027D6}" name="Data Item" dataDxfId="715"/>
    <tableColumn id="2" xr3:uid="{47F706B2-A72D-4888-ADCF-6BA826DFB949}" name="Factor Table Information" dataDxfId="714"/>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93141F19-03C3-444A-9CD8-BAA91006B7CF}" name="x_319_template_table_1" displayName="x_319_template_table_1" ref="A6:B21" totalsRowShown="0">
  <autoFilter ref="A6:B21" xr:uid="{C725761B-DC0A-4807-ABBB-1B10DF3821F0}">
    <filterColumn colId="0" hiddenButton="1"/>
    <filterColumn colId="1" hiddenButton="1"/>
  </autoFilter>
  <tableColumns count="2">
    <tableColumn id="1" xr3:uid="{C10A9F52-3981-4D5F-AA73-1876CA8A65BE}" name="Data Item" dataDxfId="703"/>
    <tableColumn id="2" xr3:uid="{8D4CEC51-CD7F-44FE-9481-A78990B0766F}" name="Factor Table Information" dataDxfId="702"/>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70181A68-440B-4648-A3B0-7D261DA692A6}" name="x_320_template_table_1" displayName="x_320_template_table_1" ref="A6:B21" totalsRowShown="0">
  <autoFilter ref="A6:B21" xr:uid="{C725761B-DC0A-4807-ABBB-1B10DF3821F0}">
    <filterColumn colId="0" hiddenButton="1"/>
    <filterColumn colId="1" hiddenButton="1"/>
  </autoFilter>
  <tableColumns count="2">
    <tableColumn id="1" xr3:uid="{DE6D63CB-2484-47B7-BCFF-8A64013A7F86}" name="Data Item" dataDxfId="691"/>
    <tableColumn id="2" xr3:uid="{F22E7CE7-CAEA-442E-98E9-864C46DED7EA}" name="Factor Table Information" dataDxfId="690"/>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B700F5E7-3B39-4110-B358-471A35C7554A}" name="x_321_template_table_1" displayName="x_321_template_table_1" ref="A6:B21" totalsRowShown="0">
  <autoFilter ref="A6:B21" xr:uid="{C725761B-DC0A-4807-ABBB-1B10DF3821F0}">
    <filterColumn colId="0" hiddenButton="1"/>
    <filterColumn colId="1" hiddenButton="1"/>
  </autoFilter>
  <tableColumns count="2">
    <tableColumn id="1" xr3:uid="{CC9DDFE4-9AB1-4710-9F29-0634E1899F8F}" name="Data Item" dataDxfId="679"/>
    <tableColumn id="2" xr3:uid="{93FFC4E4-EB5C-4676-BD18-E946048877A6}" name="Factor Table Information" dataDxfId="678"/>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1A0CA975-710E-4FDA-9187-CFD01A5E5381}" name="x_322_template_table_1" displayName="x_322_template_table_1" ref="A6:B21" totalsRowShown="0">
  <autoFilter ref="A6:B21" xr:uid="{C725761B-DC0A-4807-ABBB-1B10DF3821F0}">
    <filterColumn colId="0" hiddenButton="1"/>
    <filterColumn colId="1" hiddenButton="1"/>
  </autoFilter>
  <tableColumns count="2">
    <tableColumn id="1" xr3:uid="{A5D4EF68-5E43-436E-8860-D378856E5F90}" name="Data Item" dataDxfId="667"/>
    <tableColumn id="2" xr3:uid="{E88C6DCD-DBE7-4FE5-B322-D49713629EEE}" name="Factor Table Information" dataDxfId="666"/>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D60A7BF7-634E-462A-9A4B-A9E103B6078D}" name="x_323_template_table_1" displayName="x_323_template_table_1" ref="A6:B21" totalsRowShown="0">
  <autoFilter ref="A6:B21" xr:uid="{C725761B-DC0A-4807-ABBB-1B10DF3821F0}">
    <filterColumn colId="0" hiddenButton="1"/>
    <filterColumn colId="1" hiddenButton="1"/>
  </autoFilter>
  <tableColumns count="2">
    <tableColumn id="1" xr3:uid="{A864C188-A406-47A0-9360-D900817E7657}" name="Data Item" dataDxfId="655"/>
    <tableColumn id="2" xr3:uid="{3ED3B004-D6E7-4033-9A51-4C2788CE7EED}" name="Factor Table Information" dataDxfId="654"/>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B71BE311-410F-49DF-97AD-173A8EBA7A69}" name="x_324_template_table_1" displayName="x_324_template_table_1" ref="A6:B21" totalsRowShown="0">
  <autoFilter ref="A6:B21" xr:uid="{C725761B-DC0A-4807-ABBB-1B10DF3821F0}">
    <filterColumn colId="0" hiddenButton="1"/>
    <filterColumn colId="1" hiddenButton="1"/>
  </autoFilter>
  <tableColumns count="2">
    <tableColumn id="1" xr3:uid="{2AADF846-71F6-4576-8C0B-449A9597DF5B}" name="Data Item" dataDxfId="643"/>
    <tableColumn id="2" xr3:uid="{C6FBA0C5-6CA9-44F5-9DEB-9DF3B677E944}" name="Factor Table Information" dataDxfId="642"/>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77576DAC-15B5-446D-BC98-7251E3B6645F}" name="x_401_template_table_1" displayName="x_401_template_table_1" ref="A6:B21" totalsRowShown="0">
  <autoFilter ref="A6:B21" xr:uid="{C725761B-DC0A-4807-ABBB-1B10DF3821F0}">
    <filterColumn colId="0" hiddenButton="1"/>
    <filterColumn colId="1" hiddenButton="1"/>
  </autoFilter>
  <tableColumns count="2">
    <tableColumn id="1" xr3:uid="{D412F9FE-9B6D-469B-AB53-FFB5BDF3089C}" name="Data Item" dataDxfId="633"/>
    <tableColumn id="2" xr3:uid="{5594106B-F5F5-4DA0-86CB-FEADB88124C1}" name="Factor Table Information" dataDxfId="632"/>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F42BB605-EDED-4922-B159-47FF112B6D5D}" name="x_402_template_table_1" displayName="x_402_template_table_1" ref="A6:B21" totalsRowShown="0">
  <autoFilter ref="A6:B21" xr:uid="{C725761B-DC0A-4807-ABBB-1B10DF3821F0}">
    <filterColumn colId="0" hiddenButton="1"/>
    <filterColumn colId="1" hiddenButton="1"/>
  </autoFilter>
  <tableColumns count="2">
    <tableColumn id="1" xr3:uid="{AED1EB11-7FEB-44F1-B8F4-B04AF812B111}" name="Data Item" dataDxfId="623"/>
    <tableColumn id="2" xr3:uid="{500D7C40-D89B-40F9-B3D2-9ECE858B8F61}" name="Factor Table Information" dataDxfId="622"/>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F6F52DBF-5F2B-455F-9A2A-3FBE65589B05}" name="x_403_template_table_1" displayName="x_403_template_table_1" ref="A6:B21" totalsRowShown="0">
  <autoFilter ref="A6:B21" xr:uid="{C725761B-DC0A-4807-ABBB-1B10DF3821F0}">
    <filterColumn colId="0" hiddenButton="1"/>
    <filterColumn colId="1" hiddenButton="1"/>
  </autoFilter>
  <tableColumns count="2">
    <tableColumn id="1" xr3:uid="{45876759-E3B5-4B63-8C0F-E0048765C01A}" name="Data Item" dataDxfId="613"/>
    <tableColumn id="2" xr3:uid="{B8678F2C-C0A1-401F-9BF7-798192C61D67}" name="Factor Table Information" dataDxfId="612"/>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9480C25A-2DF1-46B9-ADFC-1441AC63F1F5}" name="x_404_template_table_1" displayName="x_404_template_table_1" ref="A6:B21" totalsRowShown="0">
  <autoFilter ref="A6:B21" xr:uid="{C725761B-DC0A-4807-ABBB-1B10DF3821F0}">
    <filterColumn colId="0" hiddenButton="1"/>
    <filterColumn colId="1" hiddenButton="1"/>
  </autoFilter>
  <tableColumns count="2">
    <tableColumn id="1" xr3:uid="{F44343D2-E1A5-4DE6-BA56-F2228D5F8115}" name="Data Item" dataDxfId="603"/>
    <tableColumn id="2" xr3:uid="{18FD0E08-A54A-4C76-8FFA-EB39A3F6FD38}" name="Factor Table Information" dataDxfId="602"/>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7A7A3CA-B18D-4909-91CB-0FABB2E941A6}" name="x_405_template_table_1" displayName="x_405_template_table_1" ref="A6:B21" totalsRowShown="0">
  <autoFilter ref="A6:B21" xr:uid="{C725761B-DC0A-4807-ABBB-1B10DF3821F0}">
    <filterColumn colId="0" hiddenButton="1"/>
    <filterColumn colId="1" hiddenButton="1"/>
  </autoFilter>
  <tableColumns count="2">
    <tableColumn id="1" xr3:uid="{78B4D713-F75B-443F-B267-E1DFB85248E6}" name="Data Item" dataDxfId="593"/>
    <tableColumn id="2" xr3:uid="{8443C4FA-1936-4B73-87F7-8D5157196691}" name="Factor Table Information" dataDxfId="592"/>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2A9EBFD3-9666-4C71-8523-374D2FF53F86}" name="x_406_template_table_1" displayName="x_406_template_table_1" ref="A6:B21" totalsRowShown="0">
  <autoFilter ref="A6:B21" xr:uid="{C725761B-DC0A-4807-ABBB-1B10DF3821F0}">
    <filterColumn colId="0" hiddenButton="1"/>
    <filterColumn colId="1" hiddenButton="1"/>
  </autoFilter>
  <tableColumns count="2">
    <tableColumn id="1" xr3:uid="{95D741CE-089C-4614-B9F5-6E95A0952F38}" name="Data Item" dataDxfId="583"/>
    <tableColumn id="2" xr3:uid="{FE003094-0095-4466-BE02-F85C1D7F243B}" name="Factor Table Information" dataDxfId="582"/>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C3F078A1-CA81-4934-8892-685C7E7901D1}" name="x_407_template_table_1" displayName="x_407_template_table_1" ref="A6:B21" totalsRowShown="0">
  <autoFilter ref="A6:B21" xr:uid="{C725761B-DC0A-4807-ABBB-1B10DF3821F0}">
    <filterColumn colId="0" hiddenButton="1"/>
    <filterColumn colId="1" hiddenButton="1"/>
  </autoFilter>
  <tableColumns count="2">
    <tableColumn id="1" xr3:uid="{A848BFA5-CDC9-4BB3-8055-5E6E70A61982}" name="Data Item" dataDxfId="573"/>
    <tableColumn id="2" xr3:uid="{C6A86CDC-0535-4DB6-9520-AF9EE96FFBB7}" name="Factor Table Information" dataDxfId="572"/>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CA306FD3-BE4D-4F6D-8F7E-9424826DC677}" name="x_408_template_table_1" displayName="x_408_template_table_1" ref="A6:B21" totalsRowShown="0">
  <autoFilter ref="A6:B21" xr:uid="{C725761B-DC0A-4807-ABBB-1B10DF3821F0}">
    <filterColumn colId="0" hiddenButton="1"/>
    <filterColumn colId="1" hiddenButton="1"/>
  </autoFilter>
  <tableColumns count="2">
    <tableColumn id="1" xr3:uid="{853BDED6-D1BF-4A6B-BDAB-A0A97953B23C}" name="Data Item" dataDxfId="563"/>
    <tableColumn id="2" xr3:uid="{B1DCFE9D-14A6-405D-BC40-3118023E579E}" name="Factor Table Information" dataDxfId="562"/>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3AD67AAF-02CA-4E71-9636-B27EF39132C1}" name="x_409_template_table_1" displayName="x_409_template_table_1" ref="A6:B21" totalsRowShown="0">
  <autoFilter ref="A6:B21" xr:uid="{C725761B-DC0A-4807-ABBB-1B10DF3821F0}">
    <filterColumn colId="0" hiddenButton="1"/>
    <filterColumn colId="1" hiddenButton="1"/>
  </autoFilter>
  <tableColumns count="2">
    <tableColumn id="1" xr3:uid="{2AAC9AB6-40A8-46DD-90CF-2DBC2BF9B2CD}" name="Data Item" dataDxfId="553"/>
    <tableColumn id="2" xr3:uid="{64C4EBCA-B4D0-4EA2-A303-2B0334EA083D}" name="Factor Table Information" dataDxfId="552"/>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62A13C7-DB81-4D43-B07F-8E2F3F1EFFDD}" name="x_410_template_table_1" displayName="x_410_template_table_1" ref="A6:B21" totalsRowShown="0">
  <autoFilter ref="A6:B21" xr:uid="{C725761B-DC0A-4807-ABBB-1B10DF3821F0}">
    <filterColumn colId="0" hiddenButton="1"/>
    <filterColumn colId="1" hiddenButton="1"/>
  </autoFilter>
  <tableColumns count="2">
    <tableColumn id="1" xr3:uid="{18D0DFE2-AA28-4581-AE45-8AAC2CA0ECA0}" name="Data Item" dataDxfId="543"/>
    <tableColumn id="2" xr3:uid="{D8BA9061-258A-4C0A-B5FC-B71CA6261F56}" name="Factor Table Information" dataDxfId="542"/>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2095B47F-FB9E-47D8-B576-5B3A0E083E1E}" name="x_411_template_table_1" displayName="x_411_template_table_1" ref="A6:B21" totalsRowShown="0">
  <autoFilter ref="A6:B21" xr:uid="{C725761B-DC0A-4807-ABBB-1B10DF3821F0}">
    <filterColumn colId="0" hiddenButton="1"/>
    <filterColumn colId="1" hiddenButton="1"/>
  </autoFilter>
  <tableColumns count="2">
    <tableColumn id="1" xr3:uid="{FD48964F-3670-42A7-9309-FAA3B69DDF19}" name="Data Item" dataDxfId="533"/>
    <tableColumn id="2" xr3:uid="{6B906BDA-E406-4DE0-8547-DB288257E310}" name="Factor Table Information" dataDxfId="532"/>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94671C3D-960E-434C-BE16-D1F1CAE97BBC}" name="x_412_template_table_1" displayName="x_412_template_table_1" ref="A6:B21" totalsRowShown="0">
  <autoFilter ref="A6:B21" xr:uid="{C725761B-DC0A-4807-ABBB-1B10DF3821F0}">
    <filterColumn colId="0" hiddenButton="1"/>
    <filterColumn colId="1" hiddenButton="1"/>
  </autoFilter>
  <tableColumns count="2">
    <tableColumn id="1" xr3:uid="{3CC3689E-C4FE-497B-A0C6-0B2F4FAFC011}" name="Data Item" dataDxfId="523"/>
    <tableColumn id="2" xr3:uid="{48538AC5-ACBF-4AD4-88FA-B611F146BEFE}" name="Factor Table Information" dataDxfId="522"/>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86D05D47-4023-42FE-A0C2-E2C14FA9232A}" name="x_413_template_table_1" displayName="x_413_template_table_1" ref="A6:B21" totalsRowShown="0">
  <autoFilter ref="A6:B21" xr:uid="{C725761B-DC0A-4807-ABBB-1B10DF3821F0}">
    <filterColumn colId="0" hiddenButton="1"/>
    <filterColumn colId="1" hiddenButton="1"/>
  </autoFilter>
  <tableColumns count="2">
    <tableColumn id="1" xr3:uid="{C36FB74E-9EEA-4272-B74E-514029AB6DD1}" name="Data Item" dataDxfId="513"/>
    <tableColumn id="2" xr3:uid="{2BCB1A51-7B1A-4A56-9426-5A94B6374D97}" name="Factor Table Information" dataDxfId="512"/>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61261F58-4832-4D00-941F-741E66ADA17F}" name="x_414_template_table_1" displayName="x_414_template_table_1" ref="A6:B21" totalsRowShown="0">
  <autoFilter ref="A6:B21" xr:uid="{C725761B-DC0A-4807-ABBB-1B10DF3821F0}">
    <filterColumn colId="0" hiddenButton="1"/>
    <filterColumn colId="1" hiddenButton="1"/>
  </autoFilter>
  <tableColumns count="2">
    <tableColumn id="1" xr3:uid="{DF7DF702-87F1-4598-962B-C3F3FE1EAEE4}" name="Data Item" dataDxfId="503"/>
    <tableColumn id="2" xr3:uid="{C58D2761-49E0-4C39-8244-72A868A359CE}" name="Factor Table Information" dataDxfId="502"/>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A220BF4D-1C5A-4BF4-8DF4-BEF611C17A59}" name="x_501_template_table_1" displayName="x_501_template_table_1" ref="A6:B21" totalsRowShown="0">
  <autoFilter ref="A6:B21" xr:uid="{C725761B-DC0A-4807-ABBB-1B10DF3821F0}">
    <filterColumn colId="0" hiddenButton="1"/>
    <filterColumn colId="1" hiddenButton="1"/>
  </autoFilter>
  <tableColumns count="2">
    <tableColumn id="1" xr3:uid="{9ED95EBE-9ED3-4F5B-81BD-2A93EE9BE275}" name="Data Item" dataDxfId="493"/>
    <tableColumn id="2" xr3:uid="{B02209F9-5E0D-4DC8-B2DA-0D98329AF7B5}" name="Factor Table Information" dataDxfId="492"/>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CA7E489A-D8F9-42AA-935E-842814AB3AC1}" name="x_502_template_table_1" displayName="x_502_template_table_1" ref="A6:B21" totalsRowShown="0">
  <autoFilter ref="A6:B21" xr:uid="{C725761B-DC0A-4807-ABBB-1B10DF3821F0}">
    <filterColumn colId="0" hiddenButton="1"/>
    <filterColumn colId="1" hiddenButton="1"/>
  </autoFilter>
  <tableColumns count="2">
    <tableColumn id="1" xr3:uid="{E0326AAD-1949-40A1-A1B5-C7B5FEF11A96}" name="Data Item" dataDxfId="483"/>
    <tableColumn id="2" xr3:uid="{F09768D5-F897-44B7-90FB-4CF964E39404}" name="Factor Table Information" dataDxfId="482"/>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EACC3054-C954-4F4C-BA9B-D5B26B75707C}" name="x_503_template_table_1" displayName="x_503_template_table_1" ref="A6:B21" totalsRowShown="0">
  <autoFilter ref="A6:B21" xr:uid="{C725761B-DC0A-4807-ABBB-1B10DF3821F0}">
    <filterColumn colId="0" hiddenButton="1"/>
    <filterColumn colId="1" hiddenButton="1"/>
  </autoFilter>
  <tableColumns count="2">
    <tableColumn id="1" xr3:uid="{DC0BA691-C4DB-4D99-965F-E8A948CCDE70}" name="Data Item" dataDxfId="473"/>
    <tableColumn id="2" xr3:uid="{30B4FE3B-A6C5-4945-A0F8-24E4F9D85D22}" name="Factor Table Information" dataDxfId="472"/>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5B674BD4-5F4E-4EBA-9592-0E3FD8C0D35C}" name="x_504_template_table_1" displayName="x_504_template_table_1" ref="A6:B21" totalsRowShown="0">
  <autoFilter ref="A6:B21" xr:uid="{C725761B-DC0A-4807-ABBB-1B10DF3821F0}">
    <filterColumn colId="0" hiddenButton="1"/>
    <filterColumn colId="1" hiddenButton="1"/>
  </autoFilter>
  <tableColumns count="2">
    <tableColumn id="1" xr3:uid="{4FA5AFFE-CD17-4B2D-AED9-EFDC62E11CD2}" name="Data Item" dataDxfId="463"/>
    <tableColumn id="2" xr3:uid="{A6E78F9A-65BC-4630-BD3D-A9A641D077C4}" name="Factor Table Information" dataDxfId="462"/>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603B57EC-6BA0-4031-B77E-34B77CCC6D8B}" name="x_505_template_table_1" displayName="x_505_template_table_1" ref="A6:B21" totalsRowShown="0">
  <autoFilter ref="A6:B21" xr:uid="{C725761B-DC0A-4807-ABBB-1B10DF3821F0}">
    <filterColumn colId="0" hiddenButton="1"/>
    <filterColumn colId="1" hiddenButton="1"/>
  </autoFilter>
  <tableColumns count="2">
    <tableColumn id="1" xr3:uid="{BF1080BC-B6D4-45E0-A80B-788C63652594}" name="Data Item" dataDxfId="453"/>
    <tableColumn id="2" xr3:uid="{2042C19A-4FF3-4810-A4D3-0C05609C8A3F}" name="Factor Table Information" dataDxfId="452"/>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5F567598-2871-436E-BC95-E137E447DAC9}" name="x_601_template_table_1" displayName="x_601_template_table_1" ref="A6:B21" totalsRowShown="0">
  <autoFilter ref="A6:B21" xr:uid="{C725761B-DC0A-4807-ABBB-1B10DF3821F0}">
    <filterColumn colId="0" hiddenButton="1"/>
    <filterColumn colId="1" hiddenButton="1"/>
  </autoFilter>
  <tableColumns count="2">
    <tableColumn id="1" xr3:uid="{40A09400-9914-4644-8D8F-C01EA2E0EAFB}" name="Data Item" dataDxfId="443"/>
    <tableColumn id="2" xr3:uid="{99220564-88F5-4B36-85FD-A3E3ECD77F74}" name="Factor Table Information" dataDxfId="442"/>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1AB2AD64-2D5E-476B-BB3E-870644558030}" name="x_602_template_table_1" displayName="x_602_template_table_1" ref="A6:B21" totalsRowShown="0">
  <autoFilter ref="A6:B21" xr:uid="{C725761B-DC0A-4807-ABBB-1B10DF3821F0}">
    <filterColumn colId="0" hiddenButton="1"/>
    <filterColumn colId="1" hiddenButton="1"/>
  </autoFilter>
  <tableColumns count="2">
    <tableColumn id="1" xr3:uid="{700FCBA6-0EF6-4313-ACCE-37204C346C12}" name="Data Item" dataDxfId="433"/>
    <tableColumn id="2" xr3:uid="{D9B68298-430E-4430-97ED-BC0040CB7253}" name="Factor Table Information" dataDxfId="432"/>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CD485A53-E40C-4D1F-8692-0E2B0F1B0D97}" name="x_603_template_table_1" displayName="x_603_template_table_1" ref="A6:B21" totalsRowShown="0">
  <autoFilter ref="A6:B21" xr:uid="{C725761B-DC0A-4807-ABBB-1B10DF3821F0}">
    <filterColumn colId="0" hiddenButton="1"/>
    <filterColumn colId="1" hiddenButton="1"/>
  </autoFilter>
  <tableColumns count="2">
    <tableColumn id="1" xr3:uid="{7AA76407-BE82-4C13-922F-13133A90AC58}" name="Data Item" dataDxfId="423"/>
    <tableColumn id="2" xr3:uid="{465BFB9F-7868-4DFF-BF3B-C6FCF228875A}" name="Factor Table Information" dataDxfId="422"/>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A0EADC9F-6780-4AF4-89FF-E4D0EA859CBF}" name="x_604_template_table_1" displayName="x_604_template_table_1" ref="A6:B21" totalsRowShown="0">
  <autoFilter ref="A6:B21" xr:uid="{C725761B-DC0A-4807-ABBB-1B10DF3821F0}">
    <filterColumn colId="0" hiddenButton="1"/>
    <filterColumn colId="1" hiddenButton="1"/>
  </autoFilter>
  <tableColumns count="2">
    <tableColumn id="1" xr3:uid="{835DEE7E-52F7-4AD7-BA4D-AA99C66A7779}" name="Data Item" dataDxfId="413"/>
    <tableColumn id="2" xr3:uid="{34A90707-8B8F-41E2-B828-190F10DCC34C}" name="Factor Table Information" dataDxfId="412"/>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2B4AF497-77B6-4AC3-8BFB-54B657D198A4}" name="x_605_template_table_1" displayName="x_605_template_table_1" ref="A6:B21" totalsRowShown="0">
  <autoFilter ref="A6:B21" xr:uid="{C725761B-DC0A-4807-ABBB-1B10DF3821F0}">
    <filterColumn colId="0" hiddenButton="1"/>
    <filterColumn colId="1" hiddenButton="1"/>
  </autoFilter>
  <tableColumns count="2">
    <tableColumn id="1" xr3:uid="{81385E0B-CE7E-4F19-B2F4-7244F5F7A051}" name="Data Item" dataDxfId="403"/>
    <tableColumn id="2" xr3:uid="{7AAB3632-E061-4EF8-A17D-C4344883CD4D}" name="Factor Table Information" dataDxfId="402"/>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7489BDE5-2433-49F6-99D2-34D2F2BC2DAE}" name="x_606_template_table_1" displayName="x_606_template_table_1" ref="A6:B21" totalsRowShown="0">
  <autoFilter ref="A6:B21" xr:uid="{C725761B-DC0A-4807-ABBB-1B10DF3821F0}">
    <filterColumn colId="0" hiddenButton="1"/>
    <filterColumn colId="1" hiddenButton="1"/>
  </autoFilter>
  <tableColumns count="2">
    <tableColumn id="1" xr3:uid="{CE57B469-500B-4E9A-8E37-08352982B700}" name="Data Item" dataDxfId="393"/>
    <tableColumn id="2" xr3:uid="{5F94399B-3109-4BD9-9E49-F6DF7AAB65FA}" name="Factor Table Information" dataDxfId="392"/>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F38C7035-85DA-4BA4-9428-007883F9EAF7}" name="x_607_template_table_1" displayName="x_607_template_table_1" ref="A6:B21" totalsRowShown="0">
  <autoFilter ref="A6:B21" xr:uid="{C725761B-DC0A-4807-ABBB-1B10DF3821F0}">
    <filterColumn colId="0" hiddenButton="1"/>
    <filterColumn colId="1" hiddenButton="1"/>
  </autoFilter>
  <tableColumns count="2">
    <tableColumn id="1" xr3:uid="{C1177DE2-7830-4171-A7A7-E84FB6E18BAA}" name="Data Item" dataDxfId="383"/>
    <tableColumn id="2" xr3:uid="{DDA5E24F-80BF-4C4B-8300-45EC2581FBDD}" name="Factor Table Information" dataDxfId="382"/>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3DB8788A-74AD-47FF-9B96-AD258A26D08A}" name="x_608_template_table_1" displayName="x_608_template_table_1" ref="A6:B21" totalsRowShown="0">
  <autoFilter ref="A6:B21" xr:uid="{C725761B-DC0A-4807-ABBB-1B10DF3821F0}">
    <filterColumn colId="0" hiddenButton="1"/>
    <filterColumn colId="1" hiddenButton="1"/>
  </autoFilter>
  <tableColumns count="2">
    <tableColumn id="1" xr3:uid="{228FB5E7-C8DE-4043-B350-B14F6EEEB057}" name="Data Item" dataDxfId="373"/>
    <tableColumn id="2" xr3:uid="{4335FC37-C0A5-40FE-9AD4-CEE53ABD5729}" name="Factor Table Information" dataDxfId="372"/>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9A5B550A-8AEF-46B2-A02C-CFAF129BA0D0}" name="x_609_template_table_1" displayName="x_609_template_table_1" ref="A6:B21" totalsRowShown="0">
  <autoFilter ref="A6:B21" xr:uid="{C725761B-DC0A-4807-ABBB-1B10DF3821F0}">
    <filterColumn colId="0" hiddenButton="1"/>
    <filterColumn colId="1" hiddenButton="1"/>
  </autoFilter>
  <tableColumns count="2">
    <tableColumn id="1" xr3:uid="{56D066FA-840C-41F7-96E5-728327CBDCAF}" name="Data Item" dataDxfId="363"/>
    <tableColumn id="2" xr3:uid="{23B95231-52AB-4B0D-AC5E-BE59998A6AA6}" name="Factor Table Information" dataDxfId="362"/>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8B8A31CC-1FE9-481E-A2FE-36707A7076E4}" name="x_610_template_table_1" displayName="x_610_template_table_1" ref="A6:B21" totalsRowShown="0">
  <autoFilter ref="A6:B21" xr:uid="{C725761B-DC0A-4807-ABBB-1B10DF3821F0}">
    <filterColumn colId="0" hiddenButton="1"/>
    <filterColumn colId="1" hiddenButton="1"/>
  </autoFilter>
  <tableColumns count="2">
    <tableColumn id="1" xr3:uid="{95DA760F-A3DB-4A44-BF3A-766F9CF3785E}" name="Data Item" dataDxfId="357"/>
    <tableColumn id="2" xr3:uid="{762DE206-250E-4169-A4A9-970DA05A00A0}" name="Factor Table Information" dataDxfId="356"/>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C7A76C83-C3B8-4C0F-9AEE-79AEDCC1C866}" name="x_610_template_table_1118" displayName="x_610_template_table_1118" ref="A6:B21" totalsRowShown="0">
  <tableColumns count="2">
    <tableColumn id="1" xr3:uid="{3054A736-640B-4A08-A130-0DCFB7A4BB7D}" name="Data Item" dataDxfId="351"/>
    <tableColumn id="2" xr3:uid="{E0C9F1D4-B1B0-487D-9EA4-D188EA8D1F29}" name="Factor Table Information" dataDxfId="350"/>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66AE632E-247F-435D-BA63-AE41B95A4C24}" name="x_702_template_table_1" displayName="x_702_template_table_1" ref="A6:B21" totalsRowShown="0">
  <autoFilter ref="A6:B21" xr:uid="{C725761B-DC0A-4807-ABBB-1B10DF3821F0}">
    <filterColumn colId="0" hiddenButton="1"/>
    <filterColumn colId="1" hiddenButton="1"/>
  </autoFilter>
  <tableColumns count="2">
    <tableColumn id="1" xr3:uid="{1CFA5BF4-5859-4D92-9270-6042E92B81AB}" name="Data Item" dataDxfId="341"/>
    <tableColumn id="2" xr3:uid="{AD728ED5-A4D7-432A-9C19-54403DBA9599}" name="Factor Table Information" dataDxfId="340"/>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EE626F60-912B-46EF-A7B4-1503A1ABD7DD}" name="x_703_template_table_1" displayName="x_703_template_table_1" ref="A6:B21" totalsRowShown="0">
  <autoFilter ref="A6:B21" xr:uid="{C725761B-DC0A-4807-ABBB-1B10DF3821F0}">
    <filterColumn colId="0" hiddenButton="1"/>
    <filterColumn colId="1" hiddenButton="1"/>
  </autoFilter>
  <tableColumns count="2">
    <tableColumn id="1" xr3:uid="{2DA60718-364C-42F9-870E-43FDA3CF354F}" name="Data Item" dataDxfId="331"/>
    <tableColumn id="2" xr3:uid="{19C5E0ED-57B9-49DD-921B-E06D441BDFA1}" name="Factor Table Information" dataDxfId="330"/>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935A0ACE-4035-46EB-802B-47980D9A3359}" name="x_704_template_table_1" displayName="x_704_template_table_1" ref="A6:B21" totalsRowShown="0">
  <autoFilter ref="A6:B21" xr:uid="{C725761B-DC0A-4807-ABBB-1B10DF3821F0}">
    <filterColumn colId="0" hiddenButton="1"/>
    <filterColumn colId="1" hiddenButton="1"/>
  </autoFilter>
  <tableColumns count="2">
    <tableColumn id="1" xr3:uid="{5A924A94-1A51-4D37-8094-4E9F22F1E41C}" name="Data Item" dataDxfId="321"/>
    <tableColumn id="2" xr3:uid="{6482CF64-3473-4D17-9022-951C7BF168FA}" name="Factor Table Information" dataDxfId="320"/>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1B16A653-8ACE-4B57-93E0-B0DF533EA6D6}" name="x_705_template_table_1" displayName="x_705_template_table_1" ref="A6:B21" totalsRowShown="0">
  <autoFilter ref="A6:B21" xr:uid="{C725761B-DC0A-4807-ABBB-1B10DF3821F0}">
    <filterColumn colId="0" hiddenButton="1"/>
    <filterColumn colId="1" hiddenButton="1"/>
  </autoFilter>
  <tableColumns count="2">
    <tableColumn id="1" xr3:uid="{C0E740F5-0FC2-4C1A-BF85-ADE78D0FC340}" name="Data Item" dataDxfId="311"/>
    <tableColumn id="2" xr3:uid="{6A99A31C-55A0-467C-87B7-B5B6A6317632}" name="Factor Table Information" dataDxfId="310"/>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BBFC8CDD-72BA-4356-9A51-7FFE2CF0B5ED}" name="x_706_template_table_1" displayName="x_706_template_table_1" ref="A6:B21" totalsRowShown="0">
  <autoFilter ref="A6:B21" xr:uid="{C725761B-DC0A-4807-ABBB-1B10DF3821F0}">
    <filterColumn colId="0" hiddenButton="1"/>
    <filterColumn colId="1" hiddenButton="1"/>
  </autoFilter>
  <tableColumns count="2">
    <tableColumn id="1" xr3:uid="{6FF0F0F3-0938-4B84-A909-A5FC0DB843F7}" name="Data Item" dataDxfId="301"/>
    <tableColumn id="2" xr3:uid="{CE616F11-66F7-4D41-9CB8-859FE38AA9A1}" name="Factor Table Information" dataDxfId="300"/>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24E4A39B-D573-4C80-AFC4-09BC27ACE689}" name="x_707_template_table_1" displayName="x_707_template_table_1" ref="A6:B21" totalsRowShown="0">
  <autoFilter ref="A6:B21" xr:uid="{C725761B-DC0A-4807-ABBB-1B10DF3821F0}">
    <filterColumn colId="0" hiddenButton="1"/>
    <filterColumn colId="1" hiddenButton="1"/>
  </autoFilter>
  <tableColumns count="2">
    <tableColumn id="1" xr3:uid="{010DE8AE-1A1F-4C42-AB17-B3D0D79CF509}" name="Data Item" dataDxfId="291"/>
    <tableColumn id="2" xr3:uid="{6A2AFCE7-894A-4846-B3C7-4742FA206FC2}" name="Factor Table Information" dataDxfId="290"/>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49762036-2D75-4822-9873-659B7FF8EC79}" name="x_708_template_table_1" displayName="x_708_template_table_1" ref="A6:B21" totalsRowShown="0">
  <autoFilter ref="A6:B21" xr:uid="{C725761B-DC0A-4807-ABBB-1B10DF3821F0}">
    <filterColumn colId="0" hiddenButton="1"/>
    <filterColumn colId="1" hiddenButton="1"/>
  </autoFilter>
  <tableColumns count="2">
    <tableColumn id="1" xr3:uid="{2032E275-5D69-48A1-869F-75498EEBC574}" name="Data Item" dataDxfId="281"/>
    <tableColumn id="2" xr3:uid="{D7B3183C-3EF9-421F-8473-FFCA4FB8694C}" name="Factor Table Information" dataDxfId="280"/>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180F1BE1-96B9-4F75-A8EC-C47317EF5FC5}" name="x_709_template_table_1" displayName="x_709_template_table_1" ref="A6:B21" totalsRowShown="0">
  <autoFilter ref="A6:B21" xr:uid="{C725761B-DC0A-4807-ABBB-1B10DF3821F0}">
    <filterColumn colId="0" hiddenButton="1"/>
    <filterColumn colId="1" hiddenButton="1"/>
  </autoFilter>
  <tableColumns count="2">
    <tableColumn id="1" xr3:uid="{A7C741CE-6CCE-4F11-AE7B-18F85FDE4A6A}" name="Data Item" dataDxfId="271"/>
    <tableColumn id="2" xr3:uid="{3998A77D-D125-479E-8B83-A55D14D24967}" name="Factor Table Information" dataDxfId="270"/>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1B9EB4A2-7A2D-413B-B451-7F44267A0091}" name="x_710_template_table_1" displayName="x_710_template_table_1" ref="A6:B21" totalsRowShown="0">
  <autoFilter ref="A6:B21" xr:uid="{C725761B-DC0A-4807-ABBB-1B10DF3821F0}">
    <filterColumn colId="0" hiddenButton="1"/>
    <filterColumn colId="1" hiddenButton="1"/>
  </autoFilter>
  <tableColumns count="2">
    <tableColumn id="1" xr3:uid="{94F79BC4-CDB0-4DFF-9DA5-4F9D7046284B}" name="Data Item" dataDxfId="261"/>
    <tableColumn id="2" xr3:uid="{E01E3C52-B2AD-4309-9526-0D621AC67FD2}" name="Factor Table Information" dataDxfId="260"/>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67456A6D-96CF-4A42-AA9B-305EC5B5D084}" name="x_711_template_table_1" displayName="x_711_template_table_1" ref="A6:B21" totalsRowShown="0">
  <autoFilter ref="A6:B21" xr:uid="{C725761B-DC0A-4807-ABBB-1B10DF3821F0}">
    <filterColumn colId="0" hiddenButton="1"/>
    <filterColumn colId="1" hiddenButton="1"/>
  </autoFilter>
  <tableColumns count="2">
    <tableColumn id="1" xr3:uid="{050D1A89-313F-4218-AF3D-46AD501A36F1}" name="Data Item" dataDxfId="251"/>
    <tableColumn id="2" xr3:uid="{86E9FA17-6BD8-4847-B2C6-0215DF0082E9}" name="Factor Table Information" dataDxfId="250"/>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9AD8158A-C44D-4C7F-8A59-F12EF3034FF3}" name="x_712_template_table_1" displayName="x_712_template_table_1" ref="A6:B21" totalsRowShown="0">
  <autoFilter ref="A6:B21" xr:uid="{C725761B-DC0A-4807-ABBB-1B10DF3821F0}">
    <filterColumn colId="0" hiddenButton="1"/>
    <filterColumn colId="1" hiddenButton="1"/>
  </autoFilter>
  <tableColumns count="2">
    <tableColumn id="1" xr3:uid="{1741C171-E259-467A-8225-BAF60889EBB5}" name="Data Item" dataDxfId="241"/>
    <tableColumn id="2" xr3:uid="{E67D94DC-7DAE-4357-AB1D-A944854EB623}" name="Factor Table Information" dataDxfId="240"/>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CACE8A30-675F-481E-8D87-4CCED443EB65}" name="x_713_template_table_1" displayName="x_713_template_table_1" ref="A6:B21" totalsRowShown="0">
  <autoFilter ref="A6:B21" xr:uid="{C725761B-DC0A-4807-ABBB-1B10DF3821F0}">
    <filterColumn colId="0" hiddenButton="1"/>
    <filterColumn colId="1" hiddenButton="1"/>
  </autoFilter>
  <tableColumns count="2">
    <tableColumn id="1" xr3:uid="{F9F49C1F-0802-4FCF-B982-5D03AF82959E}" name="Data Item" dataDxfId="231"/>
    <tableColumn id="2" xr3:uid="{37228EBA-0485-4BB3-AE92-96EE6BA53D46}" name="Factor Table Information" dataDxfId="230"/>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884F4EC4-C428-4428-BAA1-6138F4EED368}" name="x_714_template_table_1" displayName="x_714_template_table_1" ref="A6:B21" totalsRowShown="0">
  <autoFilter ref="A6:B21" xr:uid="{C725761B-DC0A-4807-ABBB-1B10DF3821F0}">
    <filterColumn colId="0" hiddenButton="1"/>
    <filterColumn colId="1" hiddenButton="1"/>
  </autoFilter>
  <tableColumns count="2">
    <tableColumn id="1" xr3:uid="{23E3E657-46C9-493B-9E93-735BA7B8141D}" name="Data Item" dataDxfId="221"/>
    <tableColumn id="2" xr3:uid="{0DE8B68A-3EB8-4964-B12F-CB79BB225027}" name="Factor Table Information" dataDxfId="220"/>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16B4070A-30E7-4276-83FF-C5AEF05F16B0}" name="x_715_template_table_1" displayName="x_715_template_table_1" ref="A6:B21" totalsRowShown="0">
  <autoFilter ref="A6:B21" xr:uid="{C725761B-DC0A-4807-ABBB-1B10DF3821F0}">
    <filterColumn colId="0" hiddenButton="1"/>
    <filterColumn colId="1" hiddenButton="1"/>
  </autoFilter>
  <tableColumns count="2">
    <tableColumn id="1" xr3:uid="{28BA43A2-904B-4507-9ECE-4D39D1B2F33B}" name="Data Item" dataDxfId="211"/>
    <tableColumn id="2" xr3:uid="{88885C12-CBBE-4FA2-BB37-1290FDDF59B6}" name="Factor Table Information" dataDxfId="210"/>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BEEE1CE3-9925-4E31-A2DB-C851E6FE46CE}" name="x_716_template_table_1" displayName="x_716_template_table_1" ref="A6:B21" totalsRowShown="0">
  <autoFilter ref="A6:B21" xr:uid="{C725761B-DC0A-4807-ABBB-1B10DF3821F0}">
    <filterColumn colId="0" hiddenButton="1"/>
    <filterColumn colId="1" hiddenButton="1"/>
  </autoFilter>
  <tableColumns count="2">
    <tableColumn id="1" xr3:uid="{A08020BB-48E0-4A55-BFF4-7C4394D29742}" name="Data Item" dataDxfId="201"/>
    <tableColumn id="2" xr3:uid="{83472AAE-0294-43BD-B2A9-074EE012108A}" name="Factor Table Information" dataDxfId="200"/>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E18C77C-4314-467F-8C57-03A1E4F956C4}" name="x_717_template_table_1" displayName="x_717_template_table_1" ref="A6:B21" totalsRowShown="0">
  <autoFilter ref="A6:B21" xr:uid="{C725761B-DC0A-4807-ABBB-1B10DF3821F0}">
    <filterColumn colId="0" hiddenButton="1"/>
    <filterColumn colId="1" hiddenButton="1"/>
  </autoFilter>
  <tableColumns count="2">
    <tableColumn id="1" xr3:uid="{3B6050E6-A1BE-4755-B60C-32BAB65FCEC5}" name="Data Item" dataDxfId="191"/>
    <tableColumn id="2" xr3:uid="{66CA6EE5-87ED-4E02-A829-196F657596BC}" name="Factor Table Information" dataDxfId="190"/>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AE7A4567-F7BF-45AC-B2F0-7BD8E46E06D4}" name="x_718_template_table_1" displayName="x_718_template_table_1" ref="A6:B21" totalsRowShown="0">
  <autoFilter ref="A6:B21" xr:uid="{C725761B-DC0A-4807-ABBB-1B10DF3821F0}">
    <filterColumn colId="0" hiddenButton="1"/>
    <filterColumn colId="1" hiddenButton="1"/>
  </autoFilter>
  <tableColumns count="2">
    <tableColumn id="1" xr3:uid="{8519B8FE-E9E9-4E1F-84CA-109E563787A5}" name="Data Item" dataDxfId="181"/>
    <tableColumn id="2" xr3:uid="{AA506B58-4D54-4F68-98D6-E0138FAF415E}" name="Factor Table Information" dataDxfId="180"/>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214E6720-EC04-47D1-9363-1FAB6BC728AB}" name="x_719_template_table_1" displayName="x_719_template_table_1" ref="A6:B21" totalsRowShown="0">
  <autoFilter ref="A6:B21" xr:uid="{C725761B-DC0A-4807-ABBB-1B10DF3821F0}">
    <filterColumn colId="0" hiddenButton="1"/>
    <filterColumn colId="1" hiddenButton="1"/>
  </autoFilter>
  <tableColumns count="2">
    <tableColumn id="1" xr3:uid="{5D64444A-B29E-44C0-BFCD-0765588BAADD}" name="Data Item" dataDxfId="171"/>
    <tableColumn id="2" xr3:uid="{94AB70BC-3C1B-4D52-9BC6-F65BB56AEF34}" name="Factor Table Information" dataDxfId="170"/>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86D77228-7431-4859-BD0E-60B2D9E1BCB6}" name="x_720_template_table_1" displayName="x_720_template_table_1" ref="A6:B21" totalsRowShown="0">
  <autoFilter ref="A6:B21" xr:uid="{C725761B-DC0A-4807-ABBB-1B10DF3821F0}">
    <filterColumn colId="0" hiddenButton="1"/>
    <filterColumn colId="1" hiddenButton="1"/>
  </autoFilter>
  <tableColumns count="2">
    <tableColumn id="1" xr3:uid="{92F5A65C-2032-4425-998D-E4BB02385E25}" name="Data Item" dataDxfId="161"/>
    <tableColumn id="2" xr3:uid="{699A315C-0330-4DD6-A287-28AC5C1E8B0E}" name="Factor Table Information" dataDxfId="160"/>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A1652C78-A729-4AF2-AFD9-CA082F54A2D7}" name="x_721_template_table_1" displayName="x_721_template_table_1" ref="A6:B21" totalsRowShown="0">
  <autoFilter ref="A6:B21" xr:uid="{C725761B-DC0A-4807-ABBB-1B10DF3821F0}">
    <filterColumn colId="0" hiddenButton="1"/>
    <filterColumn colId="1" hiddenButton="1"/>
  </autoFilter>
  <tableColumns count="2">
    <tableColumn id="1" xr3:uid="{F1210286-95B8-46FE-A9EB-7BA137E79F05}" name="Data Item" dataDxfId="151"/>
    <tableColumn id="2" xr3:uid="{5092068E-2476-4A06-A870-5EB0A5B73A8A}" name="Factor Table Information" dataDxfId="150"/>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3283C6B4-3D34-4E6E-994D-FA999C941232}" name="x_722_template_table_1" displayName="x_722_template_table_1" ref="A6:B21" totalsRowShown="0">
  <autoFilter ref="A6:B21" xr:uid="{C725761B-DC0A-4807-ABBB-1B10DF3821F0}">
    <filterColumn colId="0" hiddenButton="1"/>
    <filterColumn colId="1" hiddenButton="1"/>
  </autoFilter>
  <tableColumns count="2">
    <tableColumn id="1" xr3:uid="{5B903AC3-5D3F-4292-ADCB-398974963584}" name="Data Item" dataDxfId="141"/>
    <tableColumn id="2" xr3:uid="{7688AF1C-A012-499A-B1A3-AE96F9F26C47}" name="Factor Table Information" dataDxfId="140"/>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345B25D5-92EA-4C0D-89A0-5FEDFFAF2D70}" name="x_723_template_table_1" displayName="x_723_template_table_1" ref="A6:B21" totalsRowShown="0">
  <autoFilter ref="A6:B21" xr:uid="{C725761B-DC0A-4807-ABBB-1B10DF3821F0}">
    <filterColumn colId="0" hiddenButton="1"/>
    <filterColumn colId="1" hiddenButton="1"/>
  </autoFilter>
  <tableColumns count="2">
    <tableColumn id="1" xr3:uid="{52AE3050-8E17-4BC6-BE35-3A18567B99CB}" name="Data Item" dataDxfId="131"/>
    <tableColumn id="2" xr3:uid="{9AEA01B3-A0C6-49A3-BAFA-CE4ED332116C}" name="Factor Table Information" dataDxfId="130"/>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D1928DA6-5389-45A8-BE09-5DA52EEAF614}" name="x_724_template_table_1" displayName="x_724_template_table_1" ref="A6:B21" totalsRowShown="0">
  <autoFilter ref="A6:B21" xr:uid="{C725761B-DC0A-4807-ABBB-1B10DF3821F0}">
    <filterColumn colId="0" hiddenButton="1"/>
    <filterColumn colId="1" hiddenButton="1"/>
  </autoFilter>
  <tableColumns count="2">
    <tableColumn id="1" xr3:uid="{B9FC53B2-6F8F-493C-97DA-32352E01B17B}" name="Data Item" dataDxfId="121"/>
    <tableColumn id="2" xr3:uid="{37A2869C-FE22-400F-B0D4-CE5A828185B1}" name="Factor Table Information" dataDxfId="120"/>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67BBE398-95D8-4C35-A18D-24C123A88E7F}" name="x_725_template_table_1" displayName="x_725_template_table_1" ref="A6:B21" totalsRowShown="0">
  <autoFilter ref="A6:B21" xr:uid="{C725761B-DC0A-4807-ABBB-1B10DF3821F0}">
    <filterColumn colId="0" hiddenButton="1"/>
    <filterColumn colId="1" hiddenButton="1"/>
  </autoFilter>
  <tableColumns count="2">
    <tableColumn id="1" xr3:uid="{A7E993E4-37A3-4611-9C34-144A9154BDFC}" name="Data Item" dataDxfId="111"/>
    <tableColumn id="2" xr3:uid="{D073AE26-5BB5-4227-A1C8-9048A3BB899D}" name="Factor Table Information" dataDxfId="110"/>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4F42584F-FC1B-4F17-A13C-F789B766F9F9}" name="x_726_template_table_1" displayName="x_726_template_table_1" ref="A6:B21" totalsRowShown="0">
  <autoFilter ref="A6:B21" xr:uid="{C725761B-DC0A-4807-ABBB-1B10DF3821F0}">
    <filterColumn colId="0" hiddenButton="1"/>
    <filterColumn colId="1" hiddenButton="1"/>
  </autoFilter>
  <tableColumns count="2">
    <tableColumn id="1" xr3:uid="{5EC69A2B-2CC0-4ED9-BDBB-D2AFA17F544C}" name="Data Item" dataDxfId="101"/>
    <tableColumn id="2" xr3:uid="{02B9A81B-83F7-4F38-A3F0-C3254D50F19F}" name="Factor Table Information" dataDxfId="100"/>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6C858CE1-C6F9-4FCB-B278-FF692C6A8A47}" name="x_727_template_table_1" displayName="x_727_template_table_1" ref="A6:B21" totalsRowShown="0">
  <autoFilter ref="A6:B21" xr:uid="{C725761B-DC0A-4807-ABBB-1B10DF3821F0}">
    <filterColumn colId="0" hiddenButton="1"/>
    <filterColumn colId="1" hiddenButton="1"/>
  </autoFilter>
  <tableColumns count="2">
    <tableColumn id="1" xr3:uid="{B61BD5B0-5369-4CAD-946F-77A2D1AC8A00}" name="Data Item" dataDxfId="91"/>
    <tableColumn id="2" xr3:uid="{A46F4D36-3761-4290-86EC-B2845C3D553C}" name="Factor Table Information" dataDxfId="90"/>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65047100-2D49-4D19-BE57-271A21B2F777}" name="x_728_template_table_1" displayName="x_728_template_table_1" ref="A6:B21" totalsRowShown="0">
  <autoFilter ref="A6:B21" xr:uid="{C725761B-DC0A-4807-ABBB-1B10DF3821F0}">
    <filterColumn colId="0" hiddenButton="1"/>
    <filterColumn colId="1" hiddenButton="1"/>
  </autoFilter>
  <tableColumns count="2">
    <tableColumn id="1" xr3:uid="{85B6CCE9-620D-490D-9E77-CC61A5DA94EE}" name="Data Item" dataDxfId="81"/>
    <tableColumn id="2" xr3:uid="{FE69DE86-D062-43E3-A435-38D216F7ED25}" name="Factor Table Information" dataDxfId="80"/>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98CE352B-2D5B-4024-85D4-EB399BC7E921}" name="x_729_template_table_1" displayName="x_729_template_table_1" ref="A6:B21" totalsRowShown="0">
  <autoFilter ref="A6:B21" xr:uid="{C725761B-DC0A-4807-ABBB-1B10DF3821F0}">
    <filterColumn colId="0" hiddenButton="1"/>
    <filterColumn colId="1" hiddenButton="1"/>
  </autoFilter>
  <tableColumns count="2">
    <tableColumn id="1" xr3:uid="{600D1D13-00B5-46E4-B2E0-2D753987863E}" name="Data Item" dataDxfId="71"/>
    <tableColumn id="2" xr3:uid="{811EE17D-913F-465C-A3B5-18E4133AF6AA}" name="Factor Table Information" dataDxfId="70"/>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A3F20B85-BBCA-427F-B3F3-FB3CA4D4BB01}" name="x_801_template_table_1" displayName="x_801_template_table_1" ref="A6:B21" totalsRowShown="0">
  <autoFilter ref="A6:B21" xr:uid="{C725761B-DC0A-4807-ABBB-1B10DF3821F0}">
    <filterColumn colId="0" hiddenButton="1"/>
    <filterColumn colId="1" hiddenButton="1"/>
  </autoFilter>
  <tableColumns count="2">
    <tableColumn id="1" xr3:uid="{B5554C9A-8742-4DF7-95F9-7D01AD5F68D2}" name="Data Item" dataDxfId="61"/>
    <tableColumn id="2" xr3:uid="{A4750BD4-DA4B-46AD-B701-EE758BD6B294}" name="Factor Table Information" dataDxfId="60"/>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413E7736-2CC3-4126-BD91-1519A7A447E0}" name="x_802_template_table_1" displayName="x_802_template_table_1" ref="A6:B21" totalsRowShown="0">
  <autoFilter ref="A6:B21" xr:uid="{C725761B-DC0A-4807-ABBB-1B10DF3821F0}">
    <filterColumn colId="0" hiddenButton="1"/>
    <filterColumn colId="1" hiddenButton="1"/>
  </autoFilter>
  <tableColumns count="2">
    <tableColumn id="1" xr3:uid="{1218B079-B7A2-4BF3-BF14-F3C3981DEC8A}" name="Data Item" dataDxfId="51"/>
    <tableColumn id="2" xr3:uid="{9D06F940-FBE9-4F4E-9B07-0027286769B3}" name="Factor Table Information" dataDxfId="50"/>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EE970B98-11E1-44FC-B5D5-18B93465D8E1}" name="x_803_template_table_1" displayName="x_803_template_table_1" ref="A6:B21" totalsRowShown="0">
  <autoFilter ref="A6:B21" xr:uid="{C725761B-DC0A-4807-ABBB-1B10DF3821F0}">
    <filterColumn colId="0" hiddenButton="1"/>
    <filterColumn colId="1" hiddenButton="1"/>
  </autoFilter>
  <tableColumns count="2">
    <tableColumn id="1" xr3:uid="{624DD039-7D37-4CCD-A2D7-E97D6B6B6DDC}" name="Data Item" dataDxfId="41"/>
    <tableColumn id="2" xr3:uid="{2F5C869E-6D2E-4B1C-9C49-E6F1910B0554}" name="Factor Table Information" dataDxfId="40"/>
  </tableColumns>
  <tableStyleInfo name="factors_info_tables"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42B46E37-22B3-4C32-8370-666238E3A00D}" name="x_804_template_table_1" displayName="x_804_template_table_1" ref="A6:B21" totalsRowShown="0">
  <autoFilter ref="A6:B21" xr:uid="{C725761B-DC0A-4807-ABBB-1B10DF3821F0}">
    <filterColumn colId="0" hiddenButton="1"/>
    <filterColumn colId="1" hiddenButton="1"/>
  </autoFilter>
  <tableColumns count="2">
    <tableColumn id="1" xr3:uid="{16CAB029-3F3D-49C1-8B44-0BAAF8111ABE}" name="Data Item" dataDxfId="31"/>
    <tableColumn id="2" xr3:uid="{D1B4EA44-693D-43E9-BE5A-5B642D66913C}" name="Factor Table Information" dataDxfId="30"/>
  </tableColumns>
  <tableStyleInfo name="factors_info_tables"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64E10323-2387-4006-80F8-9705C41572CD}" name="x_805_template_table_1" displayName="x_805_template_table_1" ref="A6:B21" totalsRowShown="0">
  <autoFilter ref="A6:B21" xr:uid="{C725761B-DC0A-4807-ABBB-1B10DF3821F0}">
    <filterColumn colId="0" hiddenButton="1"/>
    <filterColumn colId="1" hiddenButton="1"/>
  </autoFilter>
  <tableColumns count="2">
    <tableColumn id="1" xr3:uid="{295B5471-36B9-4016-8710-E4D359B2751C}" name="Data Item" dataDxfId="21"/>
    <tableColumn id="2" xr3:uid="{F3EF2B0B-8AB2-4E5A-A807-EF1AE8C0E5F5}" name="Factor Table Information" dataDxfId="20"/>
  </tableColumns>
  <tableStyleInfo name="factors_info_tables"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9BC0370A-BA8C-4887-81EF-227A588325B5}" name="x_806_template_table_1" displayName="x_806_template_table_1" ref="A6:B21" totalsRowShown="0">
  <autoFilter ref="A6:B21" xr:uid="{C725761B-DC0A-4807-ABBB-1B10DF3821F0}">
    <filterColumn colId="0" hiddenButton="1"/>
    <filterColumn colId="1" hiddenButton="1"/>
  </autoFilter>
  <tableColumns count="2">
    <tableColumn id="1" xr3:uid="{0C95D835-15B9-4C59-AC7E-E5E302D205A4}" name="Data Item" dataDxfId="11"/>
    <tableColumn id="2" xr3:uid="{B9FB3040-383A-4856-9068-6C5759AABEE2}" name="Factor Table Information" dataDxfId="10"/>
  </tableColumns>
  <tableStyleInfo name="factors_info_tables" showFirstColumn="1"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D1826192-C6EA-4E07-8C32-91C50EB21823}" name="x_807_template_table_1" displayName="x_807_template_table_1" ref="A6:B21" totalsRowShown="0">
  <autoFilter ref="A6:B21" xr:uid="{C725761B-DC0A-4807-ABBB-1B10DF3821F0}">
    <filterColumn colId="0" hiddenButton="1"/>
    <filterColumn colId="1" hiddenButton="1"/>
  </autoFilter>
  <tableColumns count="2">
    <tableColumn id="1" xr3:uid="{3CBA9B3A-3DC3-4D07-BB60-44149768DAC6}" name="Data Item" dataDxfId="1"/>
    <tableColumn id="2" xr3:uid="{4EF08E61-2DB8-4823-9393-BB2446F44555}" name="Factor Table Information" dataDxfId="0"/>
  </tableColumns>
  <tableStyleInfo name="factors_info_tables" showFirstColumn="1"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08.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09.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10.xml"/></Relationships>
</file>

<file path=xl/worksheets/_rels/sheet114.xml.rels><?xml version="1.0" encoding="UTF-8" standalone="yes"?>
<Relationships xmlns="http://schemas.openxmlformats.org/package/2006/relationships"><Relationship Id="rId1" Type="http://schemas.openxmlformats.org/officeDocument/2006/relationships/table" Target="../tables/table111.xml"/></Relationships>
</file>

<file path=xl/worksheets/_rels/sheet115.xml.rels><?xml version="1.0" encoding="UTF-8" standalone="yes"?>
<Relationships xmlns="http://schemas.openxmlformats.org/package/2006/relationships"><Relationship Id="rId1" Type="http://schemas.openxmlformats.org/officeDocument/2006/relationships/table" Target="../tables/table112.xml"/></Relationships>
</file>

<file path=xl/worksheets/_rels/sheet116.xml.rels><?xml version="1.0" encoding="UTF-8" standalone="yes"?>
<Relationships xmlns="http://schemas.openxmlformats.org/package/2006/relationships"><Relationship Id="rId1" Type="http://schemas.openxmlformats.org/officeDocument/2006/relationships/table" Target="../tables/table113.xml"/></Relationships>
</file>

<file path=xl/worksheets/_rels/sheet117.xml.rels><?xml version="1.0" encoding="UTF-8" standalone="yes"?>
<Relationships xmlns="http://schemas.openxmlformats.org/package/2006/relationships"><Relationship Id="rId1" Type="http://schemas.openxmlformats.org/officeDocument/2006/relationships/table" Target="../tables/table114.xml"/></Relationships>
</file>

<file path=xl/worksheets/_rels/sheet118.xml.rels><?xml version="1.0" encoding="UTF-8" standalone="yes"?>
<Relationships xmlns="http://schemas.openxmlformats.org/package/2006/relationships"><Relationship Id="rId1" Type="http://schemas.openxmlformats.org/officeDocument/2006/relationships/table" Target="../tables/table1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bottomRight" activeCell="B6" sqref="B6"/>
      <selection pane="bottomLeft" activeCell="A12" sqref="A12"/>
      <selection pane="topRight" activeCell="B1" sqref="B1"/>
    </sheetView>
  </sheetViews>
  <sheetFormatPr defaultColWidth="9.140625" defaultRowHeight="15.6"/>
  <cols>
    <col min="1" max="1" width="24.5703125" style="12" customWidth="1"/>
    <col min="2" max="2" width="120.5703125" style="4" customWidth="1"/>
    <col min="3" max="16384" width="9.140625" style="1"/>
  </cols>
  <sheetData>
    <row r="1" spans="1:2" ht="20.100000000000001">
      <c r="A1" s="11" t="s">
        <v>0</v>
      </c>
    </row>
    <row r="2" spans="1:2">
      <c r="A2" s="13" t="s">
        <v>1</v>
      </c>
      <c r="B2" s="5" t="str">
        <f>scheme_abbr &amp; " - Consolidated Factor Spreadsheet"</f>
        <v>TPS_NI - Consolidated Factor Spreadsheet</v>
      </c>
    </row>
    <row r="3" spans="1:2">
      <c r="A3" s="13" t="s">
        <v>2</v>
      </c>
      <c r="B3" s="5" t="s">
        <v>3</v>
      </c>
    </row>
    <row r="6" spans="1:2">
      <c r="A6" s="13" t="s">
        <v>4</v>
      </c>
      <c r="B6" s="4" t="str">
        <f>"This spreadsheet contains the full suite of factors that are in force for the " &amp; scheme_name &amp; "."</f>
        <v>This spreadsheet contains the full suite of factors that are in force for the Northern Ireland Teachers' Pension Scheme.</v>
      </c>
    </row>
    <row r="8" spans="1:2">
      <c r="A8" s="13" t="s">
        <v>5</v>
      </c>
      <c r="B8" s="6" t="s">
        <v>6</v>
      </c>
    </row>
    <row r="9" spans="1:2">
      <c r="A9" s="14" t="s">
        <v>7</v>
      </c>
      <c r="B9" s="4" t="s">
        <v>8</v>
      </c>
    </row>
    <row r="10" spans="1:2" ht="30.95">
      <c r="A10" s="15" t="s">
        <v>9</v>
      </c>
      <c r="B10" s="4" t="s">
        <v>10</v>
      </c>
    </row>
    <row r="11" spans="1:2">
      <c r="A11" s="16" t="s">
        <v>11</v>
      </c>
      <c r="B11" s="4" t="s">
        <v>12</v>
      </c>
    </row>
    <row r="12" spans="1:2">
      <c r="A12" s="16" t="s">
        <v>13</v>
      </c>
      <c r="B12" s="4" t="s">
        <v>14</v>
      </c>
    </row>
    <row r="13" spans="1:2" ht="30.95">
      <c r="A13" s="12" t="s">
        <v>15</v>
      </c>
      <c r="B13" s="4" t="s">
        <v>16</v>
      </c>
    </row>
    <row r="14" spans="1:2" ht="30.95">
      <c r="A14" s="12" t="s">
        <v>17</v>
      </c>
      <c r="B14" s="4" t="s">
        <v>18</v>
      </c>
    </row>
    <row r="15" spans="1:2" ht="46.5">
      <c r="A15" s="12" t="s">
        <v>19</v>
      </c>
      <c r="B15" s="4" t="s">
        <v>20</v>
      </c>
    </row>
    <row r="16" spans="1:2" ht="30.95">
      <c r="A16" s="12" t="s">
        <v>21</v>
      </c>
      <c r="B16" s="4" t="s">
        <v>22</v>
      </c>
    </row>
    <row r="17" spans="1:2" ht="30.95">
      <c r="A17" s="12" t="s">
        <v>23</v>
      </c>
      <c r="B17" s="4" t="s">
        <v>24</v>
      </c>
    </row>
    <row r="18" spans="1:2" ht="30.95">
      <c r="A18" s="12" t="s">
        <v>25</v>
      </c>
      <c r="B18" s="4" t="s">
        <v>26</v>
      </c>
    </row>
    <row r="19" spans="1:2" ht="46.5">
      <c r="A19" s="12" t="s">
        <v>27</v>
      </c>
      <c r="B19" s="4" t="s">
        <v>28</v>
      </c>
    </row>
    <row r="20" spans="1:2" ht="30.9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B17" sqref="B17"/>
    </sheetView>
  </sheetViews>
  <sheetFormatPr defaultColWidth="9.140625" defaultRowHeight="15.6"/>
  <cols>
    <col min="1" max="1" width="16.5703125" style="12" customWidth="1"/>
    <col min="2" max="2" width="120.5703125" style="1" customWidth="1"/>
    <col min="3" max="16384" width="9.140625" style="1"/>
  </cols>
  <sheetData>
    <row r="1" spans="1:2" ht="20.100000000000001">
      <c r="A1" s="11" t="s">
        <v>0</v>
      </c>
    </row>
    <row r="2" spans="1:2">
      <c r="A2" s="13" t="s">
        <v>1</v>
      </c>
      <c r="B2" s="3" t="str">
        <f>wb_title</f>
        <v>TPS_NI - Consolidated Factor Spreadsheet</v>
      </c>
    </row>
    <row r="3" spans="1:2">
      <c r="A3" s="13" t="s">
        <v>2</v>
      </c>
      <c r="B3" s="3" t="s">
        <v>7</v>
      </c>
    </row>
    <row r="6" spans="1:2">
      <c r="A6" s="17" t="str">
        <f>"Purpose of the " &amp; client_name &amp; " Consolidated Factor Spreadsheet"</f>
        <v>Purpose of the DENI Consolidated Factor Spreadsheet</v>
      </c>
      <c r="B6" s="7"/>
    </row>
    <row r="7" spans="1:2">
      <c r="A7" s="18"/>
      <c r="B7" s="8"/>
    </row>
    <row r="8" spans="1:2" ht="123.9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DENI ('Department of Education (Northern Ireland)').  Its purpose is to set out in one place for convenience the actuarial factors provided by GAD to Department of Education (Northern Ireland) from time to time in respect of Northern Ireland Teachers' Pension Scheme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Department of Education (Northern Ireland))].</v>
      </c>
    </row>
    <row r="9" spans="1:2" ht="30.95">
      <c r="A9" s="18"/>
      <c r="B9" s="9" t="str">
        <f>"GAD has no liability for any changes made to this spreadsheet whilst being used by " &amp; client_abbr &amp; " or any other third party."</f>
        <v>GAD has no liability for any changes made to this spreadsheet whilst being used by Department of Education (Northern Ireland) or any other third party.</v>
      </c>
    </row>
    <row r="10" spans="1:2">
      <c r="A10" s="18"/>
      <c r="B10" s="9" t="s">
        <v>31</v>
      </c>
    </row>
    <row r="11" spans="1:2">
      <c r="A11" s="19"/>
      <c r="B11" s="10" t="s">
        <v>32</v>
      </c>
    </row>
    <row r="13" spans="1:2">
      <c r="A13" s="26"/>
      <c r="B13" s="27"/>
    </row>
    <row r="14" spans="1:2">
      <c r="A14" s="28"/>
      <c r="B14" s="27"/>
    </row>
    <row r="15" spans="1:2">
      <c r="A15" s="28"/>
      <c r="B15" s="29"/>
    </row>
    <row r="16" spans="1:2">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102"/>
  <sheetViews>
    <sheetView showGridLines="0" workbookViewId="0">
      <selection activeCell="A6" sqref="A6"/>
    </sheetView>
  </sheetViews>
  <sheetFormatPr defaultColWidth="9.140625" defaultRowHeight="12.6"/>
  <cols>
    <col min="1" max="1" width="60.5703125" style="38" customWidth="1"/>
    <col min="2" max="2" width="2.5703125" style="38" customWidth="1"/>
    <col min="3" max="3" width="60.5703125" style="38" customWidth="1"/>
    <col min="4" max="16384" width="9.140625" style="38"/>
  </cols>
  <sheetData>
    <row r="1" spans="1:3" s="21" customFormat="1" ht="20.100000000000001">
      <c r="A1" s="20" t="s">
        <v>0</v>
      </c>
    </row>
    <row r="2" spans="1:3" s="21" customFormat="1" ht="15.6">
      <c r="A2" s="25" t="s">
        <v>1</v>
      </c>
      <c r="B2" s="22" t="str">
        <f>wb_title</f>
        <v>TPS_NI - Consolidated Factor Spreadsheet</v>
      </c>
    </row>
    <row r="3" spans="1:3" s="21" customFormat="1" ht="15.6">
      <c r="A3" s="25" t="s">
        <v>2</v>
      </c>
      <c r="B3" s="22" t="s">
        <v>33</v>
      </c>
    </row>
    <row r="6" spans="1:3" ht="12.95">
      <c r="A6" s="39" t="s">
        <v>33</v>
      </c>
    </row>
    <row r="8" spans="1:3">
      <c r="A8" s="38" t="str">
        <f>"This sheet is intended to assist " &amp; client_abbr &amp; " in understanding which factors have changed and when."</f>
        <v>This sheet is intended to assist Department of Education (Northern Ireland) in understanding which factors have changed and when.</v>
      </c>
    </row>
    <row r="9" spans="1:3">
      <c r="A9" s="38" t="s">
        <v>34</v>
      </c>
    </row>
    <row r="11" spans="1:3">
      <c r="A11" s="53" t="s">
        <v>35</v>
      </c>
      <c r="B11" s="53"/>
      <c r="C11" s="53"/>
    </row>
    <row r="12" spans="1:3">
      <c r="A12" s="53" t="s">
        <v>36</v>
      </c>
      <c r="B12" s="53"/>
      <c r="C12" s="53" t="s">
        <v>37</v>
      </c>
    </row>
    <row r="13" spans="1:3">
      <c r="A13" s="53" t="s">
        <v>38</v>
      </c>
      <c r="B13" s="53"/>
      <c r="C13" s="53" t="s">
        <v>39</v>
      </c>
    </row>
    <row r="14" spans="1:3">
      <c r="A14" s="53" t="s">
        <v>40</v>
      </c>
      <c r="B14" s="53"/>
      <c r="C14" s="53" t="s">
        <v>37</v>
      </c>
    </row>
    <row r="15" spans="1:3">
      <c r="A15" s="53" t="s">
        <v>41</v>
      </c>
      <c r="B15" s="53"/>
      <c r="C15" s="53" t="s">
        <v>42</v>
      </c>
    </row>
    <row r="16" spans="1:3">
      <c r="A16" s="53" t="s">
        <v>43</v>
      </c>
      <c r="B16" s="53"/>
      <c r="C16" s="53" t="s">
        <v>44</v>
      </c>
    </row>
    <row r="17" spans="1:3">
      <c r="A17" s="53" t="s">
        <v>45</v>
      </c>
      <c r="B17" s="53"/>
      <c r="C17" s="54">
        <v>43440</v>
      </c>
    </row>
    <row r="19" spans="1:3">
      <c r="A19" s="53" t="s">
        <v>46</v>
      </c>
      <c r="B19" s="53"/>
      <c r="C19" s="53"/>
    </row>
    <row r="20" spans="1:3">
      <c r="A20" s="53" t="s">
        <v>36</v>
      </c>
      <c r="B20" s="53"/>
      <c r="C20" s="53" t="s">
        <v>37</v>
      </c>
    </row>
    <row r="21" spans="1:3">
      <c r="A21" s="53" t="s">
        <v>38</v>
      </c>
      <c r="B21" s="53"/>
      <c r="C21" s="53" t="s">
        <v>47</v>
      </c>
    </row>
    <row r="22" spans="1:3">
      <c r="A22" s="53" t="s">
        <v>40</v>
      </c>
      <c r="B22" s="53"/>
      <c r="C22" s="53" t="s">
        <v>37</v>
      </c>
    </row>
    <row r="23" spans="1:3">
      <c r="A23" s="53" t="s">
        <v>41</v>
      </c>
      <c r="B23" s="53"/>
      <c r="C23" s="53" t="s">
        <v>48</v>
      </c>
    </row>
    <row r="24" spans="1:3">
      <c r="A24" s="53" t="s">
        <v>43</v>
      </c>
      <c r="B24" s="53"/>
      <c r="C24" s="53" t="s">
        <v>44</v>
      </c>
    </row>
    <row r="25" spans="1:3">
      <c r="A25" s="53" t="s">
        <v>45</v>
      </c>
      <c r="B25" s="53"/>
      <c r="C25" s="54">
        <v>43455</v>
      </c>
    </row>
    <row r="27" spans="1:3">
      <c r="A27" s="53" t="s">
        <v>49</v>
      </c>
      <c r="B27" s="53"/>
      <c r="C27" s="53"/>
    </row>
    <row r="28" spans="1:3">
      <c r="A28" s="53" t="s">
        <v>36</v>
      </c>
      <c r="B28" s="53"/>
      <c r="C28" s="53" t="s">
        <v>37</v>
      </c>
    </row>
    <row r="29" spans="1:3">
      <c r="A29" s="53" t="s">
        <v>38</v>
      </c>
      <c r="B29" s="53"/>
      <c r="C29" s="53" t="s">
        <v>50</v>
      </c>
    </row>
    <row r="30" spans="1:3">
      <c r="A30" s="53" t="s">
        <v>40</v>
      </c>
      <c r="B30" s="53"/>
      <c r="C30" s="53" t="s">
        <v>37</v>
      </c>
    </row>
    <row r="31" spans="1:3">
      <c r="A31" s="53" t="s">
        <v>41</v>
      </c>
      <c r="B31" s="53"/>
      <c r="C31" s="53" t="s">
        <v>51</v>
      </c>
    </row>
    <row r="32" spans="1:3">
      <c r="A32" s="53" t="s">
        <v>43</v>
      </c>
      <c r="B32" s="53"/>
      <c r="C32" s="53" t="s">
        <v>44</v>
      </c>
    </row>
    <row r="33" spans="1:3">
      <c r="A33" s="53" t="s">
        <v>45</v>
      </c>
      <c r="B33" s="53"/>
      <c r="C33" s="54">
        <v>43502</v>
      </c>
    </row>
    <row r="35" spans="1:3">
      <c r="A35" s="53" t="s">
        <v>52</v>
      </c>
      <c r="B35" s="53"/>
      <c r="C35" s="53"/>
    </row>
    <row r="36" spans="1:3">
      <c r="A36" s="53" t="s">
        <v>36</v>
      </c>
      <c r="B36" s="53"/>
      <c r="C36" s="53" t="s">
        <v>37</v>
      </c>
    </row>
    <row r="37" spans="1:3">
      <c r="A37" s="53" t="s">
        <v>38</v>
      </c>
      <c r="B37" s="53"/>
      <c r="C37" s="53" t="s">
        <v>53</v>
      </c>
    </row>
    <row r="38" spans="1:3">
      <c r="A38" s="53" t="s">
        <v>40</v>
      </c>
      <c r="B38" s="53"/>
      <c r="C38" s="53" t="s">
        <v>37</v>
      </c>
    </row>
    <row r="39" spans="1:3">
      <c r="A39" s="53" t="s">
        <v>41</v>
      </c>
      <c r="B39" s="53"/>
      <c r="C39" s="53" t="s">
        <v>54</v>
      </c>
    </row>
    <row r="40" spans="1:3">
      <c r="A40" s="53" t="s">
        <v>43</v>
      </c>
      <c r="B40" s="53"/>
      <c r="C40" s="53" t="s">
        <v>44</v>
      </c>
    </row>
    <row r="41" spans="1:3">
      <c r="A41" s="53" t="s">
        <v>45</v>
      </c>
      <c r="B41" s="53"/>
      <c r="C41" s="54">
        <v>43539</v>
      </c>
    </row>
    <row r="43" spans="1:3">
      <c r="A43" s="53" t="s">
        <v>55</v>
      </c>
      <c r="B43" s="53"/>
      <c r="C43" s="53"/>
    </row>
    <row r="44" spans="1:3">
      <c r="A44" s="53" t="s">
        <v>36</v>
      </c>
      <c r="B44" s="53"/>
      <c r="C44" s="53" t="s">
        <v>37</v>
      </c>
    </row>
    <row r="45" spans="1:3">
      <c r="A45" s="53" t="s">
        <v>38</v>
      </c>
      <c r="B45" s="53"/>
      <c r="C45" s="53" t="s">
        <v>37</v>
      </c>
    </row>
    <row r="46" spans="1:3">
      <c r="A46" s="53" t="s">
        <v>56</v>
      </c>
      <c r="B46" s="53"/>
      <c r="C46" s="53" t="s">
        <v>57</v>
      </c>
    </row>
    <row r="47" spans="1:3">
      <c r="A47" s="53" t="s">
        <v>58</v>
      </c>
      <c r="B47" s="53"/>
      <c r="C47" s="53" t="s">
        <v>37</v>
      </c>
    </row>
    <row r="48" spans="1:3">
      <c r="A48" s="53" t="s">
        <v>41</v>
      </c>
      <c r="B48" s="53"/>
      <c r="C48" s="53" t="s">
        <v>54</v>
      </c>
    </row>
    <row r="49" spans="1:3">
      <c r="A49" s="53" t="s">
        <v>43</v>
      </c>
      <c r="B49" s="53"/>
      <c r="C49" s="53" t="s">
        <v>44</v>
      </c>
    </row>
    <row r="50" spans="1:3">
      <c r="A50" s="53" t="s">
        <v>45</v>
      </c>
      <c r="B50" s="53"/>
      <c r="C50" s="54">
        <v>43560</v>
      </c>
    </row>
    <row r="52" spans="1:3">
      <c r="A52" s="53" t="s">
        <v>59</v>
      </c>
      <c r="B52" s="53"/>
      <c r="C52" s="53"/>
    </row>
    <row r="53" spans="1:3">
      <c r="A53" s="53" t="s">
        <v>36</v>
      </c>
      <c r="B53" s="53"/>
      <c r="C53" s="53"/>
    </row>
    <row r="54" spans="1:3">
      <c r="A54" s="53" t="s">
        <v>60</v>
      </c>
      <c r="B54" s="53"/>
      <c r="C54" s="53" t="s">
        <v>61</v>
      </c>
    </row>
    <row r="55" spans="1:3">
      <c r="A55" s="53" t="s">
        <v>62</v>
      </c>
      <c r="B55" s="53"/>
      <c r="C55" s="53" t="s">
        <v>63</v>
      </c>
    </row>
    <row r="56" spans="1:3">
      <c r="A56" s="53" t="s">
        <v>43</v>
      </c>
      <c r="B56" s="53"/>
      <c r="C56" s="53"/>
    </row>
    <row r="57" spans="1:3">
      <c r="A57" s="53" t="s">
        <v>64</v>
      </c>
      <c r="B57" s="53"/>
      <c r="C57" s="55">
        <v>45072</v>
      </c>
    </row>
    <row r="59" spans="1:3">
      <c r="A59" s="53" t="s">
        <v>65</v>
      </c>
      <c r="B59" s="53"/>
      <c r="C59" s="53"/>
    </row>
    <row r="60" spans="1:3">
      <c r="A60" s="53" t="s">
        <v>36</v>
      </c>
      <c r="B60" s="53"/>
      <c r="C60" s="53"/>
    </row>
    <row r="61" spans="1:3">
      <c r="A61" s="53" t="s">
        <v>60</v>
      </c>
      <c r="B61" s="53"/>
      <c r="C61" s="53" t="s">
        <v>66</v>
      </c>
    </row>
    <row r="62" spans="1:3">
      <c r="A62" s="53" t="s">
        <v>62</v>
      </c>
      <c r="B62" s="53"/>
      <c r="C62" s="53" t="s">
        <v>67</v>
      </c>
    </row>
    <row r="63" spans="1:3">
      <c r="A63" s="53" t="s">
        <v>43</v>
      </c>
      <c r="B63" s="53"/>
      <c r="C63" s="53"/>
    </row>
    <row r="64" spans="1:3">
      <c r="A64" s="53" t="s">
        <v>64</v>
      </c>
      <c r="B64" s="53"/>
      <c r="C64" s="55">
        <v>45107</v>
      </c>
    </row>
    <row r="66" spans="1:3">
      <c r="A66" s="53" t="s">
        <v>68</v>
      </c>
      <c r="B66" s="53"/>
      <c r="C66" s="53"/>
    </row>
    <row r="67" spans="1:3">
      <c r="A67" s="53" t="s">
        <v>36</v>
      </c>
      <c r="B67" s="53"/>
      <c r="C67" s="53"/>
    </row>
    <row r="68" spans="1:3">
      <c r="A68" s="53" t="s">
        <v>60</v>
      </c>
      <c r="B68" s="53"/>
      <c r="C68" s="53" t="s">
        <v>69</v>
      </c>
    </row>
    <row r="69" spans="1:3">
      <c r="A69" s="53" t="s">
        <v>62</v>
      </c>
      <c r="B69" s="53"/>
      <c r="C69" s="53"/>
    </row>
    <row r="70" spans="1:3">
      <c r="A70" s="53" t="s">
        <v>43</v>
      </c>
      <c r="B70" s="53"/>
      <c r="C70" s="53"/>
    </row>
    <row r="71" spans="1:3">
      <c r="A71" s="53" t="s">
        <v>64</v>
      </c>
      <c r="B71" s="53"/>
      <c r="C71" s="55">
        <v>45135</v>
      </c>
    </row>
    <row r="73" spans="1:3">
      <c r="A73" s="53" t="s">
        <v>70</v>
      </c>
      <c r="B73" s="53"/>
      <c r="C73" s="53"/>
    </row>
    <row r="74" spans="1:3">
      <c r="A74" s="53" t="s">
        <v>36</v>
      </c>
      <c r="B74" s="53"/>
      <c r="C74" s="53" t="s">
        <v>71</v>
      </c>
    </row>
    <row r="75" spans="1:3">
      <c r="A75" s="53" t="s">
        <v>60</v>
      </c>
      <c r="B75" s="53"/>
      <c r="C75" s="53" t="s">
        <v>72</v>
      </c>
    </row>
    <row r="76" spans="1:3">
      <c r="A76" s="53" t="s">
        <v>62</v>
      </c>
      <c r="B76" s="53"/>
      <c r="C76" s="53" t="s">
        <v>73</v>
      </c>
    </row>
    <row r="77" spans="1:3">
      <c r="A77" s="53" t="s">
        <v>43</v>
      </c>
      <c r="B77" s="53"/>
      <c r="C77" s="53"/>
    </row>
    <row r="78" spans="1:3">
      <c r="A78" s="53" t="s">
        <v>64</v>
      </c>
      <c r="B78" s="53"/>
      <c r="C78" s="55">
        <v>45216</v>
      </c>
    </row>
    <row r="79" spans="1:3">
      <c r="A79" s="53"/>
      <c r="B79" s="53"/>
      <c r="C79" s="53"/>
    </row>
    <row r="81" spans="1:3">
      <c r="A81" s="53" t="s">
        <v>74</v>
      </c>
      <c r="B81" s="53"/>
      <c r="C81" s="53"/>
    </row>
    <row r="82" spans="1:3">
      <c r="A82" s="53" t="s">
        <v>36</v>
      </c>
      <c r="B82" s="53" t="s">
        <v>75</v>
      </c>
      <c r="C82" s="53"/>
    </row>
    <row r="83" spans="1:3">
      <c r="A83" s="53" t="s">
        <v>60</v>
      </c>
      <c r="B83" s="53"/>
      <c r="C83" s="53"/>
    </row>
    <row r="84" spans="1:3">
      <c r="A84" s="53" t="s">
        <v>62</v>
      </c>
      <c r="B84" s="53"/>
      <c r="C84" s="53"/>
    </row>
    <row r="85" spans="1:3">
      <c r="A85" s="53" t="s">
        <v>43</v>
      </c>
      <c r="B85" s="53"/>
      <c r="C85" s="53"/>
    </row>
    <row r="86" spans="1:3">
      <c r="A86" s="53" t="s">
        <v>76</v>
      </c>
      <c r="B86" s="53"/>
      <c r="C86" s="55" t="s">
        <v>77</v>
      </c>
    </row>
    <row r="87" spans="1:3">
      <c r="A87" s="53" t="s">
        <v>64</v>
      </c>
      <c r="B87" s="53"/>
      <c r="C87" s="55">
        <v>45688</v>
      </c>
    </row>
    <row r="89" spans="1:3">
      <c r="A89" s="53" t="s">
        <v>74</v>
      </c>
      <c r="B89" s="53"/>
      <c r="C89" s="53"/>
    </row>
    <row r="90" spans="1:3">
      <c r="A90" s="53" t="s">
        <v>36</v>
      </c>
      <c r="B90" s="53"/>
      <c r="C90" s="53"/>
    </row>
    <row r="91" spans="1:3">
      <c r="A91" s="53" t="s">
        <v>60</v>
      </c>
      <c r="B91" s="53"/>
      <c r="C91" s="53"/>
    </row>
    <row r="92" spans="1:3">
      <c r="A92" s="53" t="s">
        <v>62</v>
      </c>
      <c r="B92" s="53"/>
      <c r="C92" s="53"/>
    </row>
    <row r="93" spans="1:3">
      <c r="A93" s="53" t="s">
        <v>43</v>
      </c>
      <c r="B93" s="53"/>
      <c r="C93" s="53"/>
    </row>
    <row r="94" spans="1:3">
      <c r="A94" s="53" t="s">
        <v>76</v>
      </c>
      <c r="B94" s="53"/>
      <c r="C94" s="53" t="s">
        <v>78</v>
      </c>
    </row>
    <row r="95" spans="1:3">
      <c r="A95" s="53" t="s">
        <v>64</v>
      </c>
      <c r="B95" s="53"/>
      <c r="C95" s="55">
        <v>45709</v>
      </c>
    </row>
    <row r="97" spans="1:3" ht="12.95">
      <c r="A97" s="56" t="s">
        <v>79</v>
      </c>
      <c r="B97" s="57"/>
      <c r="C97" s="57"/>
    </row>
    <row r="98" spans="1:3">
      <c r="A98" s="57" t="s">
        <v>36</v>
      </c>
      <c r="B98" s="57"/>
      <c r="C98" s="58"/>
    </row>
    <row r="99" spans="1:3">
      <c r="A99" s="57" t="s">
        <v>60</v>
      </c>
      <c r="B99" s="57"/>
      <c r="C99" s="58" t="s">
        <v>80</v>
      </c>
    </row>
    <row r="100" spans="1:3">
      <c r="A100" s="57" t="s">
        <v>41</v>
      </c>
      <c r="B100" s="57"/>
      <c r="C100" s="57"/>
    </row>
    <row r="101" spans="1:3">
      <c r="A101" s="57" t="s">
        <v>43</v>
      </c>
      <c r="B101" s="57"/>
      <c r="C101" s="57"/>
    </row>
    <row r="102" spans="1:3">
      <c r="A102" s="57" t="s">
        <v>64</v>
      </c>
      <c r="B102" s="57"/>
      <c r="C102" s="68">
        <v>46171</v>
      </c>
    </row>
  </sheetData>
  <sheetProtection algorithmName="SHA-512" hashValue="3imeQIp3SEw2k4SiPPCOO3/yzWiFHbeBk6w9maFJaC82ubuykGHGLS4jh+1KBhPXIBifzpPyY5EBmH2/NYzTQA==" saltValue="o3msTAS5IaK/XxHKdLL+cw==" spinCount="100000" sheet="1" objects="1" scenarios="1"/>
  <conditionalFormatting sqref="A11:A17">
    <cfRule type="expression" dxfId="1258" priority="105" stopIfTrue="1">
      <formula>MOD(ROW(),2)=0</formula>
    </cfRule>
  </conditionalFormatting>
  <conditionalFormatting sqref="A11:A17">
    <cfRule type="expression" dxfId="1257" priority="106" stopIfTrue="1">
      <formula>MOD(ROW(),2)&lt;&gt;0</formula>
    </cfRule>
  </conditionalFormatting>
  <conditionalFormatting sqref="B11:C17">
    <cfRule type="expression" dxfId="1256" priority="107" stopIfTrue="1">
      <formula>MOD(ROW(),2)=0</formula>
    </cfRule>
  </conditionalFormatting>
  <conditionalFormatting sqref="B11:C17">
    <cfRule type="expression" dxfId="1255" priority="108" stopIfTrue="1">
      <formula>MOD(ROW(),2)&lt;&gt;0</formula>
    </cfRule>
  </conditionalFormatting>
  <conditionalFormatting sqref="A19:A25">
    <cfRule type="expression" dxfId="1254" priority="109" stopIfTrue="1">
      <formula>MOD(ROW(),2)=0</formula>
    </cfRule>
  </conditionalFormatting>
  <conditionalFormatting sqref="A19:A25">
    <cfRule type="expression" dxfId="1253" priority="110" stopIfTrue="1">
      <formula>MOD(ROW(),2)&lt;&gt;0</formula>
    </cfRule>
  </conditionalFormatting>
  <conditionalFormatting sqref="B19:C25">
    <cfRule type="expression" dxfId="1252" priority="111" stopIfTrue="1">
      <formula>MOD(ROW(),2)=0</formula>
    </cfRule>
  </conditionalFormatting>
  <conditionalFormatting sqref="B19:C25">
    <cfRule type="expression" dxfId="1251" priority="112" stopIfTrue="1">
      <formula>MOD(ROW(),2)&lt;&gt;0</formula>
    </cfRule>
  </conditionalFormatting>
  <conditionalFormatting sqref="A27:A33">
    <cfRule type="expression" dxfId="1250" priority="113" stopIfTrue="1">
      <formula>MOD(ROW(),2)=0</formula>
    </cfRule>
  </conditionalFormatting>
  <conditionalFormatting sqref="A27:A33">
    <cfRule type="expression" dxfId="1249" priority="114" stopIfTrue="1">
      <formula>MOD(ROW(),2)&lt;&gt;0</formula>
    </cfRule>
  </conditionalFormatting>
  <conditionalFormatting sqref="B27:C33">
    <cfRule type="expression" dxfId="1248" priority="115" stopIfTrue="1">
      <formula>MOD(ROW(),2)=0</formula>
    </cfRule>
  </conditionalFormatting>
  <conditionalFormatting sqref="B27:C33">
    <cfRule type="expression" dxfId="1247" priority="116" stopIfTrue="1">
      <formula>MOD(ROW(),2)&lt;&gt;0</formula>
    </cfRule>
  </conditionalFormatting>
  <conditionalFormatting sqref="A35:A41">
    <cfRule type="expression" dxfId="1246" priority="117" stopIfTrue="1">
      <formula>MOD(ROW(),2)=0</formula>
    </cfRule>
  </conditionalFormatting>
  <conditionalFormatting sqref="A35:A41">
    <cfRule type="expression" dxfId="1245" priority="118" stopIfTrue="1">
      <formula>MOD(ROW(),2)&lt;&gt;0</formula>
    </cfRule>
  </conditionalFormatting>
  <conditionalFormatting sqref="B35:C41">
    <cfRule type="expression" dxfId="1244" priority="119" stopIfTrue="1">
      <formula>MOD(ROW(),2)=0</formula>
    </cfRule>
  </conditionalFormatting>
  <conditionalFormatting sqref="B35:C41">
    <cfRule type="expression" dxfId="1243" priority="120" stopIfTrue="1">
      <formula>MOD(ROW(),2)&lt;&gt;0</formula>
    </cfRule>
  </conditionalFormatting>
  <conditionalFormatting sqref="A43:A50">
    <cfRule type="expression" dxfId="1242" priority="121" stopIfTrue="1">
      <formula>MOD(ROW(),2)=0</formula>
    </cfRule>
  </conditionalFormatting>
  <conditionalFormatting sqref="A43:A50">
    <cfRule type="expression" dxfId="1241" priority="122" stopIfTrue="1">
      <formula>MOD(ROW(),2)&lt;&gt;0</formula>
    </cfRule>
  </conditionalFormatting>
  <conditionalFormatting sqref="B43:C50">
    <cfRule type="expression" dxfId="1240" priority="123" stopIfTrue="1">
      <formula>MOD(ROW(),2)=0</formula>
    </cfRule>
  </conditionalFormatting>
  <conditionalFormatting sqref="B43:C50">
    <cfRule type="expression" dxfId="1239" priority="124" stopIfTrue="1">
      <formula>MOD(ROW(),2)&lt;&gt;0</formula>
    </cfRule>
  </conditionalFormatting>
  <conditionalFormatting sqref="A52:A57">
    <cfRule type="expression" dxfId="1238" priority="125" stopIfTrue="1">
      <formula>MOD(ROW(),2)=0</formula>
    </cfRule>
    <cfRule type="expression" dxfId="1237" priority="126" stopIfTrue="1">
      <formula>MOD(ROW(),2)&lt;&gt;0</formula>
    </cfRule>
  </conditionalFormatting>
  <conditionalFormatting sqref="B52:C57">
    <cfRule type="expression" dxfId="1236" priority="127" stopIfTrue="1">
      <formula>MOD(ROW(),2)=0</formula>
    </cfRule>
    <cfRule type="expression" dxfId="1235" priority="128" stopIfTrue="1">
      <formula>MOD(ROW(),2)&lt;&gt;0</formula>
    </cfRule>
  </conditionalFormatting>
  <conditionalFormatting sqref="A59:A64">
    <cfRule type="expression" dxfId="1234" priority="129" stopIfTrue="1">
      <formula>MOD(ROW(),2)=0</formula>
    </cfRule>
    <cfRule type="expression" dxfId="1233" priority="130" stopIfTrue="1">
      <formula>MOD(ROW(),2)&lt;&gt;0</formula>
    </cfRule>
  </conditionalFormatting>
  <conditionalFormatting sqref="B59:C64">
    <cfRule type="expression" dxfId="1232" priority="131" stopIfTrue="1">
      <formula>MOD(ROW(),2)=0</formula>
    </cfRule>
    <cfRule type="expression" dxfId="1231" priority="132" stopIfTrue="1">
      <formula>MOD(ROW(),2)&lt;&gt;0</formula>
    </cfRule>
  </conditionalFormatting>
  <conditionalFormatting sqref="A66:A71">
    <cfRule type="expression" dxfId="1230" priority="133" stopIfTrue="1">
      <formula>MOD(ROW(),2)=0</formula>
    </cfRule>
    <cfRule type="expression" dxfId="1229" priority="134" stopIfTrue="1">
      <formula>MOD(ROW(),2)&lt;&gt;0</formula>
    </cfRule>
  </conditionalFormatting>
  <conditionalFormatting sqref="B66:C71">
    <cfRule type="expression" dxfId="1228" priority="135" stopIfTrue="1">
      <formula>MOD(ROW(),2)=0</formula>
    </cfRule>
    <cfRule type="expression" dxfId="1227" priority="136" stopIfTrue="1">
      <formula>MOD(ROW(),2)&lt;&gt;0</formula>
    </cfRule>
  </conditionalFormatting>
  <conditionalFormatting sqref="A73:A79">
    <cfRule type="expression" dxfId="1226" priority="141" stopIfTrue="1">
      <formula>MOD(ROW(),2)=0</formula>
    </cfRule>
    <cfRule type="expression" dxfId="1225" priority="142" stopIfTrue="1">
      <formula>MOD(ROW(),2)&lt;&gt;0</formula>
    </cfRule>
  </conditionalFormatting>
  <conditionalFormatting sqref="B73:C79">
    <cfRule type="expression" dxfId="1224" priority="143" stopIfTrue="1">
      <formula>MOD(ROW(),2)=0</formula>
    </cfRule>
    <cfRule type="expression" dxfId="1223" priority="144" stopIfTrue="1">
      <formula>MOD(ROW(),2)&lt;&gt;0</formula>
    </cfRule>
  </conditionalFormatting>
  <conditionalFormatting sqref="A81:A87">
    <cfRule type="expression" dxfId="1222" priority="145" stopIfTrue="1">
      <formula>MOD(ROW(),2)=0</formula>
    </cfRule>
    <cfRule type="expression" dxfId="1221" priority="146" stopIfTrue="1">
      <formula>MOD(ROW(),2)&lt;&gt;0</formula>
    </cfRule>
  </conditionalFormatting>
  <conditionalFormatting sqref="B81:C87">
    <cfRule type="expression" dxfId="1220" priority="147" stopIfTrue="1">
      <formula>MOD(ROW(),2)=0</formula>
    </cfRule>
    <cfRule type="expression" dxfId="1219" priority="148" stopIfTrue="1">
      <formula>MOD(ROW(),2)&lt;&gt;0</formula>
    </cfRule>
  </conditionalFormatting>
  <conditionalFormatting sqref="A89:A95">
    <cfRule type="expression" dxfId="1218" priority="149" stopIfTrue="1">
      <formula>MOD(ROW(),2)=0</formula>
    </cfRule>
    <cfRule type="expression" dxfId="1217" priority="150" stopIfTrue="1">
      <formula>MOD(ROW(),2)&lt;&gt;0</formula>
    </cfRule>
  </conditionalFormatting>
  <conditionalFormatting sqref="B89:C95">
    <cfRule type="expression" dxfId="1216" priority="151" stopIfTrue="1">
      <formula>MOD(ROW(),2)=0</formula>
    </cfRule>
  </conditionalFormatting>
  <conditionalFormatting sqref="B89:C95">
    <cfRule type="expression" dxfId="1215" priority="152" stopIfTrue="1">
      <formula>MOD(ROW(),2)&lt;&gt;0</formula>
    </cfRule>
  </conditionalFormatting>
  <conditionalFormatting sqref="A97:A102">
    <cfRule type="expression" dxfId="1214" priority="1" stopIfTrue="1">
      <formula>MOD(ROW(),2)=0</formula>
    </cfRule>
  </conditionalFormatting>
  <conditionalFormatting sqref="A97:A102">
    <cfRule type="expression" dxfId="1213" priority="2" stopIfTrue="1">
      <formula>MOD(ROW(),2)&lt;&gt;0</formula>
    </cfRule>
  </conditionalFormatting>
  <conditionalFormatting sqref="B97:C102">
    <cfRule type="expression" dxfId="1212" priority="3" stopIfTrue="1">
      <formula>MOD(ROW(),2)=0</formula>
    </cfRule>
  </conditionalFormatting>
  <conditionalFormatting sqref="B97:C102">
    <cfRule type="expression" dxfId="1211" priority="4"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topLeftCell="A16" zoomScaleNormal="100" workbookViewId="0">
      <selection activeCell="I23" sqref="I23"/>
    </sheetView>
  </sheetViews>
  <sheetFormatPr defaultColWidth="9.140625" defaultRowHeight="15.6"/>
  <cols>
    <col min="1" max="1" width="48.5703125" style="4" customWidth="1"/>
    <col min="2" max="3" width="36.5703125" style="4" customWidth="1"/>
    <col min="4" max="16384" width="9.140625" style="1"/>
  </cols>
  <sheetData>
    <row r="1" spans="1:3" s="21" customFormat="1" ht="20.100000000000001">
      <c r="A1" s="20" t="s">
        <v>0</v>
      </c>
    </row>
    <row r="2" spans="1:3" s="21" customFormat="1">
      <c r="A2" s="25" t="s">
        <v>1</v>
      </c>
      <c r="B2" s="3" t="str">
        <f>wb_title</f>
        <v>TPS_NI - Consolidated Factor Spreadsheet</v>
      </c>
    </row>
    <row r="3" spans="1:3" s="21" customFormat="1">
      <c r="A3" s="25" t="s">
        <v>2</v>
      </c>
      <c r="B3" s="22" t="s">
        <v>11</v>
      </c>
    </row>
    <row r="4" spans="1:3" s="32" customFormat="1" ht="12.6">
      <c r="A4" s="35"/>
      <c r="B4" s="35"/>
      <c r="C4" s="35"/>
    </row>
    <row r="5" spans="1:3" s="32" customFormat="1" ht="12.6">
      <c r="A5" s="35"/>
      <c r="B5" s="35"/>
      <c r="C5" s="35"/>
    </row>
    <row r="6" spans="1:3" s="32" customFormat="1" ht="12.95">
      <c r="A6" s="37" t="s">
        <v>81</v>
      </c>
      <c r="B6" s="37" t="s">
        <v>82</v>
      </c>
      <c r="C6" s="37" t="s">
        <v>83</v>
      </c>
    </row>
    <row r="7" spans="1:3" s="32" customFormat="1" ht="12.6">
      <c r="A7" s="35" t="s">
        <v>84</v>
      </c>
      <c r="B7" s="35" t="s">
        <v>85</v>
      </c>
      <c r="C7" s="35" t="s">
        <v>86</v>
      </c>
    </row>
    <row r="8" spans="1:3" s="32" customFormat="1" ht="12.6">
      <c r="A8" s="35" t="s">
        <v>87</v>
      </c>
      <c r="B8" s="35" t="s">
        <v>88</v>
      </c>
      <c r="C8" s="35" t="s">
        <v>89</v>
      </c>
    </row>
    <row r="9" spans="1:3" s="32" customFormat="1" ht="12.6">
      <c r="A9" s="35" t="s">
        <v>90</v>
      </c>
      <c r="B9" s="35" t="s">
        <v>91</v>
      </c>
      <c r="C9" s="35" t="s">
        <v>92</v>
      </c>
    </row>
    <row r="10" spans="1:3" s="32" customFormat="1" ht="12.6">
      <c r="A10" s="35" t="s">
        <v>93</v>
      </c>
      <c r="B10" s="35" t="s">
        <v>85</v>
      </c>
      <c r="C10" s="35" t="s">
        <v>85</v>
      </c>
    </row>
    <row r="11" spans="1:3" s="32" customFormat="1" ht="12.6">
      <c r="A11" s="35" t="s">
        <v>94</v>
      </c>
      <c r="B11" s="35" t="s">
        <v>95</v>
      </c>
      <c r="C11" s="35" t="s">
        <v>96</v>
      </c>
    </row>
    <row r="12" spans="1:3" s="32" customFormat="1" ht="24.95">
      <c r="A12" s="35" t="s">
        <v>97</v>
      </c>
      <c r="B12" s="35" t="s">
        <v>98</v>
      </c>
      <c r="C12" s="35" t="s">
        <v>99</v>
      </c>
    </row>
    <row r="13" spans="1:3" s="32" customFormat="1" ht="12.6">
      <c r="A13" s="35" t="s">
        <v>100</v>
      </c>
      <c r="B13" s="35" t="s">
        <v>101</v>
      </c>
      <c r="C13" s="35" t="s">
        <v>101</v>
      </c>
    </row>
    <row r="14" spans="1:3" s="32" customFormat="1" ht="12.6">
      <c r="A14" s="35" t="s">
        <v>102</v>
      </c>
      <c r="B14" s="35" t="s">
        <v>103</v>
      </c>
      <c r="C14" s="35" t="s">
        <v>103</v>
      </c>
    </row>
    <row r="15" spans="1:3" s="32" customFormat="1" ht="12.6">
      <c r="A15" s="35" t="s">
        <v>104</v>
      </c>
      <c r="B15" s="35" t="s">
        <v>105</v>
      </c>
      <c r="C15" s="35" t="s">
        <v>105</v>
      </c>
    </row>
    <row r="16" spans="1:3" s="32" customFormat="1" ht="12.6">
      <c r="A16" s="35" t="s">
        <v>106</v>
      </c>
      <c r="B16" s="35" t="s">
        <v>107</v>
      </c>
      <c r="C16" s="35" t="s">
        <v>107</v>
      </c>
    </row>
    <row r="17" spans="1:3" s="32" customFormat="1" ht="12.6">
      <c r="A17" s="35" t="s">
        <v>108</v>
      </c>
      <c r="B17" s="35" t="s">
        <v>109</v>
      </c>
      <c r="C17" s="35" t="s">
        <v>109</v>
      </c>
    </row>
    <row r="18" spans="1:3" s="32" customFormat="1" ht="12.6">
      <c r="A18" s="35" t="s">
        <v>110</v>
      </c>
      <c r="B18" s="35" t="s">
        <v>111</v>
      </c>
      <c r="C18" s="35" t="s">
        <v>111</v>
      </c>
    </row>
    <row r="19" spans="1:3" s="32" customFormat="1" ht="12.6">
      <c r="A19" s="35" t="s">
        <v>112</v>
      </c>
      <c r="B19" s="35" t="s">
        <v>113</v>
      </c>
      <c r="C19" s="35" t="s">
        <v>113</v>
      </c>
    </row>
    <row r="20" spans="1:3" s="32" customFormat="1" ht="12.6">
      <c r="A20" s="35" t="s">
        <v>114</v>
      </c>
      <c r="B20" s="35" t="s">
        <v>115</v>
      </c>
      <c r="C20" s="35" t="s">
        <v>115</v>
      </c>
    </row>
    <row r="21" spans="1:3" s="32" customFormat="1" ht="12.6">
      <c r="A21" s="35" t="s">
        <v>116</v>
      </c>
      <c r="B21" s="35" t="s">
        <v>117</v>
      </c>
      <c r="C21" s="35" t="s">
        <v>117</v>
      </c>
    </row>
    <row r="22" spans="1:3" s="32" customFormat="1" ht="12.6">
      <c r="A22" s="35" t="s">
        <v>118</v>
      </c>
      <c r="B22" s="35" t="s">
        <v>119</v>
      </c>
      <c r="C22" s="35" t="s">
        <v>119</v>
      </c>
    </row>
    <row r="23" spans="1:3" s="32" customFormat="1" ht="24.95">
      <c r="A23" s="35" t="s">
        <v>120</v>
      </c>
      <c r="B23" s="35" t="s">
        <v>121</v>
      </c>
      <c r="C23" s="35" t="s">
        <v>122</v>
      </c>
    </row>
    <row r="24" spans="1:3" s="32" customFormat="1" ht="62.45">
      <c r="A24" s="35" t="s">
        <v>123</v>
      </c>
      <c r="B24" s="35">
        <v>2028</v>
      </c>
      <c r="C24" s="35" t="s">
        <v>124</v>
      </c>
    </row>
    <row r="25" spans="1:3" s="32" customFormat="1" ht="24.95">
      <c r="A25" s="35" t="s">
        <v>125</v>
      </c>
      <c r="B25" s="35" t="s">
        <v>126</v>
      </c>
      <c r="C25" s="35" t="s">
        <v>126</v>
      </c>
    </row>
    <row r="26" spans="1:3" s="32" customFormat="1" ht="12.6">
      <c r="A26" s="35" t="s">
        <v>127</v>
      </c>
      <c r="B26" s="35" t="s">
        <v>105</v>
      </c>
      <c r="C26" s="35" t="s">
        <v>105</v>
      </c>
    </row>
    <row r="27" spans="1:3" s="32" customFormat="1" ht="12.6">
      <c r="A27" s="35" t="s">
        <v>128</v>
      </c>
      <c r="B27" s="35" t="s">
        <v>105</v>
      </c>
      <c r="C27" s="35" t="s">
        <v>105</v>
      </c>
    </row>
    <row r="28" spans="1:3" s="32" customFormat="1" ht="12.6">
      <c r="A28" s="35" t="s">
        <v>129</v>
      </c>
      <c r="B28" s="35" t="s">
        <v>130</v>
      </c>
      <c r="C28" s="35" t="s">
        <v>130</v>
      </c>
    </row>
    <row r="29" spans="1:3" s="32" customFormat="1" ht="75">
      <c r="A29" s="35" t="s">
        <v>131</v>
      </c>
      <c r="B29" s="35" t="s">
        <v>132</v>
      </c>
      <c r="C29" s="35" t="s">
        <v>132</v>
      </c>
    </row>
    <row r="30" spans="1:3" s="32" customFormat="1" ht="24.95">
      <c r="A30" s="35" t="s">
        <v>133</v>
      </c>
      <c r="B30" s="35" t="s">
        <v>134</v>
      </c>
      <c r="C30" s="35" t="s">
        <v>134</v>
      </c>
    </row>
    <row r="31" spans="1:3" s="32" customFormat="1" ht="12.6">
      <c r="A31" s="35" t="s">
        <v>135</v>
      </c>
      <c r="B31" s="35" t="s">
        <v>136</v>
      </c>
      <c r="C31" s="35" t="s">
        <v>137</v>
      </c>
    </row>
    <row r="32" spans="1:3" s="32" customFormat="1" ht="12.6">
      <c r="A32" s="35" t="s">
        <v>138</v>
      </c>
      <c r="B32" s="35" t="s">
        <v>136</v>
      </c>
      <c r="C32" s="35" t="s">
        <v>137</v>
      </c>
    </row>
    <row r="33" spans="1:3" s="32" customFormat="1" ht="50.1">
      <c r="A33" s="35" t="s">
        <v>139</v>
      </c>
      <c r="B33" s="35" t="s">
        <v>105</v>
      </c>
      <c r="C33" s="35" t="s">
        <v>140</v>
      </c>
    </row>
    <row r="34" spans="1:3" s="32" customFormat="1" ht="24.95">
      <c r="A34" s="35" t="s">
        <v>141</v>
      </c>
      <c r="B34" s="35" t="s">
        <v>142</v>
      </c>
      <c r="C34" s="35" t="s">
        <v>142</v>
      </c>
    </row>
    <row r="35" spans="1:3" s="32" customFormat="1" ht="12.6">
      <c r="A35" s="35" t="s">
        <v>143</v>
      </c>
      <c r="B35" s="35" t="s">
        <v>144</v>
      </c>
      <c r="C35" s="35" t="s">
        <v>144</v>
      </c>
    </row>
    <row r="36" spans="1:3" s="32" customFormat="1" ht="12.6">
      <c r="A36" s="35" t="s">
        <v>145</v>
      </c>
      <c r="B36" s="35" t="s">
        <v>105</v>
      </c>
      <c r="C36" s="35" t="s">
        <v>146</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19"/>
  <sheetViews>
    <sheetView showGridLines="0" tabSelected="1" zoomScaleNormal="100" workbookViewId="0">
      <selection activeCell="A6" sqref="A6"/>
    </sheetView>
  </sheetViews>
  <sheetFormatPr defaultColWidth="9.140625" defaultRowHeight="12.6"/>
  <cols>
    <col min="1" max="4" width="12.5703125" style="32" customWidth="1"/>
    <col min="5" max="5" width="48.5703125" style="32" customWidth="1"/>
    <col min="6" max="6" width="12.5703125" style="32" customWidth="1"/>
    <col min="7" max="7" width="48.5703125" style="32" customWidth="1"/>
    <col min="8" max="9" width="12.5703125" style="32" customWidth="1"/>
    <col min="10" max="10" width="18.5703125" style="32" customWidth="1"/>
    <col min="11" max="11" width="12.5703125" style="32" customWidth="1"/>
    <col min="12" max="12" width="48.5703125" style="32" hidden="1" customWidth="1"/>
    <col min="13" max="14" width="12.5703125" style="33" customWidth="1"/>
    <col min="15" max="16" width="12.5703125" style="32" customWidth="1"/>
    <col min="17" max="16384" width="9.140625" style="32"/>
  </cols>
  <sheetData>
    <row r="1" spans="1:16" s="1" customFormat="1" ht="20.100000000000001">
      <c r="A1" s="2" t="s">
        <v>0</v>
      </c>
      <c r="M1" s="31"/>
      <c r="N1" s="31"/>
    </row>
    <row r="2" spans="1:16" s="1" customFormat="1" ht="15.6">
      <c r="A2" s="30" t="s">
        <v>1</v>
      </c>
      <c r="B2" s="3" t="str">
        <f>wb_title</f>
        <v>TPS_NI - Consolidated Factor Spreadsheet</v>
      </c>
      <c r="M2" s="31"/>
      <c r="N2" s="31"/>
    </row>
    <row r="3" spans="1:16" s="1" customFormat="1" ht="15.6">
      <c r="A3" s="30" t="s">
        <v>2</v>
      </c>
      <c r="B3" s="3" t="s">
        <v>147</v>
      </c>
      <c r="M3" s="31"/>
      <c r="N3" s="31"/>
    </row>
    <row r="6" spans="1:16" ht="12.95">
      <c r="A6" s="34" t="s">
        <v>147</v>
      </c>
    </row>
    <row r="7" spans="1:16" s="35" customFormat="1" ht="39">
      <c r="A7" s="35" t="s">
        <v>148</v>
      </c>
      <c r="B7" s="35" t="s">
        <v>149</v>
      </c>
      <c r="C7" s="35" t="s">
        <v>150</v>
      </c>
      <c r="D7" s="35" t="s">
        <v>151</v>
      </c>
      <c r="E7" s="35" t="s">
        <v>6</v>
      </c>
      <c r="F7" s="35" t="s">
        <v>152</v>
      </c>
      <c r="G7" s="35" t="s">
        <v>153</v>
      </c>
      <c r="H7" s="35" t="s">
        <v>154</v>
      </c>
      <c r="I7" s="35" t="s">
        <v>155</v>
      </c>
      <c r="J7" s="35" t="s">
        <v>156</v>
      </c>
      <c r="K7" s="35" t="s">
        <v>157</v>
      </c>
      <c r="L7" s="35" t="s">
        <v>158</v>
      </c>
      <c r="M7" s="36" t="s">
        <v>159</v>
      </c>
      <c r="N7" s="36" t="s">
        <v>160</v>
      </c>
      <c r="O7" s="35" t="s">
        <v>161</v>
      </c>
      <c r="P7" s="35" t="s">
        <v>162</v>
      </c>
    </row>
    <row r="8" spans="1:16" ht="24.95">
      <c r="A8" s="63" t="str">
        <f>HYPERLINK("#'x-" &amp; factor_list_table[[#This Row],[Series Number]] &amp; "'!A1", "x-" &amp; factor_list_table[[#This Row],[Series Number]])</f>
        <v>x-101</v>
      </c>
      <c r="B8" s="64" t="s">
        <v>163</v>
      </c>
      <c r="C8" s="64" t="s">
        <v>164</v>
      </c>
      <c r="D8" s="64" t="s">
        <v>165</v>
      </c>
      <c r="E8" s="64" t="s">
        <v>166</v>
      </c>
      <c r="F8" s="64" t="s">
        <v>167</v>
      </c>
      <c r="G8" s="64" t="s">
        <v>168</v>
      </c>
      <c r="H8" s="65">
        <v>0</v>
      </c>
      <c r="I8" s="65">
        <v>101</v>
      </c>
      <c r="J8" s="65" t="s">
        <v>169</v>
      </c>
      <c r="K8" s="65" t="s">
        <v>170</v>
      </c>
      <c r="L8" s="64"/>
      <c r="M8" s="66">
        <v>45216</v>
      </c>
      <c r="N8" s="66">
        <v>45200</v>
      </c>
      <c r="O8" s="64" t="s">
        <v>171</v>
      </c>
      <c r="P8" s="64" t="s">
        <v>83</v>
      </c>
    </row>
    <row r="9" spans="1:16" ht="24.95">
      <c r="A9" s="63" t="str">
        <f>HYPERLINK("#'x-" &amp; factor_list_table[[#This Row],[Series Number]] &amp; "'!A1", "x-" &amp; factor_list_table[[#This Row],[Series Number]])</f>
        <v>x-202</v>
      </c>
      <c r="B9" s="64" t="s">
        <v>163</v>
      </c>
      <c r="C9" s="64" t="s">
        <v>172</v>
      </c>
      <c r="D9" s="64" t="s">
        <v>173</v>
      </c>
      <c r="E9" s="64" t="s">
        <v>174</v>
      </c>
      <c r="F9" s="64" t="s">
        <v>175</v>
      </c>
      <c r="G9" s="64" t="s">
        <v>176</v>
      </c>
      <c r="H9" s="65" t="s">
        <v>177</v>
      </c>
      <c r="I9" s="65">
        <v>202</v>
      </c>
      <c r="J9" s="65" t="s">
        <v>178</v>
      </c>
      <c r="K9" s="65">
        <v>103</v>
      </c>
      <c r="L9" s="64"/>
      <c r="M9" s="66">
        <v>46171</v>
      </c>
      <c r="N9" s="66">
        <v>46161</v>
      </c>
      <c r="O9" s="64" t="s">
        <v>179</v>
      </c>
      <c r="P9" s="64" t="s">
        <v>82</v>
      </c>
    </row>
    <row r="10" spans="1:16" ht="24.95">
      <c r="A10" s="63" t="str">
        <f>HYPERLINK("#'x-" &amp; factor_list_table[[#This Row],[Series Number]] &amp; "'!A1", "x-" &amp; factor_list_table[[#This Row],[Series Number]])</f>
        <v>x-203</v>
      </c>
      <c r="B10" s="64" t="s">
        <v>163</v>
      </c>
      <c r="C10" s="64" t="s">
        <v>172</v>
      </c>
      <c r="D10" s="64" t="s">
        <v>173</v>
      </c>
      <c r="E10" s="64" t="s">
        <v>180</v>
      </c>
      <c r="F10" s="64" t="s">
        <v>181</v>
      </c>
      <c r="G10" s="64" t="s">
        <v>176</v>
      </c>
      <c r="H10" s="65" t="s">
        <v>177</v>
      </c>
      <c r="I10" s="65">
        <v>203</v>
      </c>
      <c r="J10" s="65" t="s">
        <v>182</v>
      </c>
      <c r="K10" s="65">
        <v>113</v>
      </c>
      <c r="L10" s="64"/>
      <c r="M10" s="66">
        <v>46171</v>
      </c>
      <c r="N10" s="66">
        <v>46161</v>
      </c>
      <c r="O10" s="64" t="s">
        <v>171</v>
      </c>
      <c r="P10" s="64" t="s">
        <v>82</v>
      </c>
    </row>
    <row r="11" spans="1:16" ht="24.95">
      <c r="A11" s="63" t="str">
        <f>HYPERLINK("#'x-" &amp; factor_list_table[[#This Row],[Series Number]] &amp; "'!A1", "x-" &amp; factor_list_table[[#This Row],[Series Number]])</f>
        <v>x-204</v>
      </c>
      <c r="B11" s="64" t="s">
        <v>163</v>
      </c>
      <c r="C11" s="64" t="s">
        <v>183</v>
      </c>
      <c r="D11" s="64" t="s">
        <v>173</v>
      </c>
      <c r="E11" s="64" t="s">
        <v>184</v>
      </c>
      <c r="F11" s="64" t="s">
        <v>175</v>
      </c>
      <c r="G11" s="64" t="s">
        <v>176</v>
      </c>
      <c r="H11" s="65" t="s">
        <v>177</v>
      </c>
      <c r="I11" s="65">
        <v>204</v>
      </c>
      <c r="J11" s="65" t="s">
        <v>185</v>
      </c>
      <c r="K11" s="65">
        <v>123</v>
      </c>
      <c r="L11" s="64"/>
      <c r="M11" s="66">
        <v>46171</v>
      </c>
      <c r="N11" s="66">
        <v>46161</v>
      </c>
      <c r="O11" s="64" t="s">
        <v>171</v>
      </c>
      <c r="P11" s="64" t="s">
        <v>82</v>
      </c>
    </row>
    <row r="12" spans="1:16" ht="24.95">
      <c r="A12" s="63" t="str">
        <f>HYPERLINK("#'x-" &amp; factor_list_table[[#This Row],[Series Number]] &amp; "'!A1", "x-" &amp; factor_list_table[[#This Row],[Series Number]])</f>
        <v>x-205</v>
      </c>
      <c r="B12" s="64" t="s">
        <v>163</v>
      </c>
      <c r="C12" s="64" t="s">
        <v>183</v>
      </c>
      <c r="D12" s="64" t="s">
        <v>173</v>
      </c>
      <c r="E12" s="64" t="s">
        <v>186</v>
      </c>
      <c r="F12" s="64" t="s">
        <v>181</v>
      </c>
      <c r="G12" s="64" t="s">
        <v>176</v>
      </c>
      <c r="H12" s="65" t="s">
        <v>177</v>
      </c>
      <c r="I12" s="65">
        <v>205</v>
      </c>
      <c r="J12" s="65" t="s">
        <v>187</v>
      </c>
      <c r="K12" s="65" t="s">
        <v>188</v>
      </c>
      <c r="L12" s="64"/>
      <c r="M12" s="66">
        <v>46171</v>
      </c>
      <c r="N12" s="66">
        <v>46161</v>
      </c>
      <c r="O12" s="64" t="s">
        <v>171</v>
      </c>
      <c r="P12" s="64" t="s">
        <v>82</v>
      </c>
    </row>
    <row r="13" spans="1:16" ht="24.95">
      <c r="A13" s="63" t="str">
        <f>HYPERLINK("#'x-" &amp; factor_list_table[[#This Row],[Series Number]] &amp; "'!A1", "x-" &amp; factor_list_table[[#This Row],[Series Number]])</f>
        <v>x-206</v>
      </c>
      <c r="B13" s="64" t="s">
        <v>163</v>
      </c>
      <c r="C13" s="64" t="s">
        <v>183</v>
      </c>
      <c r="D13" s="64" t="s">
        <v>173</v>
      </c>
      <c r="E13" s="64" t="s">
        <v>189</v>
      </c>
      <c r="F13" s="64" t="s">
        <v>181</v>
      </c>
      <c r="G13" s="64" t="s">
        <v>176</v>
      </c>
      <c r="H13" s="65" t="s">
        <v>177</v>
      </c>
      <c r="I13" s="65">
        <v>206</v>
      </c>
      <c r="J13" s="65" t="s">
        <v>190</v>
      </c>
      <c r="K13" s="65" t="s">
        <v>191</v>
      </c>
      <c r="L13" s="64"/>
      <c r="M13" s="66">
        <v>46171</v>
      </c>
      <c r="N13" s="66">
        <v>46161</v>
      </c>
      <c r="O13" s="64" t="s">
        <v>171</v>
      </c>
      <c r="P13" s="64" t="s">
        <v>82</v>
      </c>
    </row>
    <row r="14" spans="1:16" ht="24.95">
      <c r="A14" s="63" t="str">
        <f>HYPERLINK("#'x-" &amp; factor_list_table[[#This Row],[Series Number]] &amp; "'!A1", "x-" &amp; factor_list_table[[#This Row],[Series Number]])</f>
        <v>x-207</v>
      </c>
      <c r="B14" s="64" t="s">
        <v>163</v>
      </c>
      <c r="C14" s="64" t="s">
        <v>164</v>
      </c>
      <c r="D14" s="64" t="s">
        <v>173</v>
      </c>
      <c r="E14" s="64" t="s">
        <v>192</v>
      </c>
      <c r="F14" s="64" t="s">
        <v>175</v>
      </c>
      <c r="G14" s="64" t="s">
        <v>176</v>
      </c>
      <c r="H14" s="65" t="s">
        <v>177</v>
      </c>
      <c r="I14" s="65">
        <v>207</v>
      </c>
      <c r="J14" s="65" t="s">
        <v>193</v>
      </c>
      <c r="K14" s="65" t="s">
        <v>194</v>
      </c>
      <c r="L14" s="64"/>
      <c r="M14" s="66">
        <v>46171</v>
      </c>
      <c r="N14" s="66">
        <v>46161</v>
      </c>
      <c r="O14" s="64" t="s">
        <v>171</v>
      </c>
      <c r="P14" s="64" t="s">
        <v>82</v>
      </c>
    </row>
    <row r="15" spans="1:16" ht="24.95">
      <c r="A15" s="63" t="str">
        <f>HYPERLINK("#'x-" &amp; factor_list_table[[#This Row],[Series Number]] &amp; "'!A1", "x-" &amp; factor_list_table[[#This Row],[Series Number]])</f>
        <v>x-208</v>
      </c>
      <c r="B15" s="64" t="s">
        <v>163</v>
      </c>
      <c r="C15" s="64" t="s">
        <v>164</v>
      </c>
      <c r="D15" s="64" t="s">
        <v>173</v>
      </c>
      <c r="E15" s="64" t="s">
        <v>195</v>
      </c>
      <c r="F15" s="64" t="s">
        <v>175</v>
      </c>
      <c r="G15" s="64" t="s">
        <v>176</v>
      </c>
      <c r="H15" s="65" t="s">
        <v>177</v>
      </c>
      <c r="I15" s="65">
        <v>208</v>
      </c>
      <c r="J15" s="65" t="s">
        <v>196</v>
      </c>
      <c r="K15" s="65" t="s">
        <v>197</v>
      </c>
      <c r="L15" s="64"/>
      <c r="M15" s="66">
        <v>46171</v>
      </c>
      <c r="N15" s="66">
        <v>46161</v>
      </c>
      <c r="O15" s="64" t="s">
        <v>171</v>
      </c>
      <c r="P15" s="64" t="s">
        <v>82</v>
      </c>
    </row>
    <row r="16" spans="1:16" ht="24.95">
      <c r="A16" s="63" t="str">
        <f>HYPERLINK("#'x-" &amp; factor_list_table[[#This Row],[Series Number]] &amp; "'!A1", "x-" &amp; factor_list_table[[#This Row],[Series Number]])</f>
        <v>x-209</v>
      </c>
      <c r="B16" s="64" t="s">
        <v>163</v>
      </c>
      <c r="C16" s="64" t="s">
        <v>164</v>
      </c>
      <c r="D16" s="64" t="s">
        <v>173</v>
      </c>
      <c r="E16" s="64" t="s">
        <v>198</v>
      </c>
      <c r="F16" s="64" t="s">
        <v>181</v>
      </c>
      <c r="G16" s="64" t="s">
        <v>176</v>
      </c>
      <c r="H16" s="65" t="s">
        <v>177</v>
      </c>
      <c r="I16" s="65">
        <v>209</v>
      </c>
      <c r="J16" s="65" t="s">
        <v>199</v>
      </c>
      <c r="K16" s="65" t="s">
        <v>200</v>
      </c>
      <c r="L16" s="64"/>
      <c r="M16" s="66">
        <v>46171</v>
      </c>
      <c r="N16" s="66">
        <v>46161</v>
      </c>
      <c r="O16" s="64" t="s">
        <v>171</v>
      </c>
      <c r="P16" s="64" t="s">
        <v>82</v>
      </c>
    </row>
    <row r="17" spans="1:16" ht="24.95">
      <c r="A17" s="63" t="str">
        <f>HYPERLINK("#'x-" &amp; factor_list_table[[#This Row],[Series Number]] &amp; "'!A1", "x-" &amp; factor_list_table[[#This Row],[Series Number]])</f>
        <v>x-210</v>
      </c>
      <c r="B17" s="64" t="s">
        <v>163</v>
      </c>
      <c r="C17" s="64" t="s">
        <v>164</v>
      </c>
      <c r="D17" s="64" t="s">
        <v>173</v>
      </c>
      <c r="E17" s="64" t="s">
        <v>201</v>
      </c>
      <c r="F17" s="64" t="s">
        <v>181</v>
      </c>
      <c r="G17" s="64" t="s">
        <v>176</v>
      </c>
      <c r="H17" s="65" t="s">
        <v>177</v>
      </c>
      <c r="I17" s="65">
        <v>210</v>
      </c>
      <c r="J17" s="65" t="s">
        <v>202</v>
      </c>
      <c r="K17" s="65" t="s">
        <v>203</v>
      </c>
      <c r="L17" s="64"/>
      <c r="M17" s="66">
        <v>46171</v>
      </c>
      <c r="N17" s="66">
        <v>46161</v>
      </c>
      <c r="O17" s="64" t="s">
        <v>171</v>
      </c>
      <c r="P17" s="64" t="s">
        <v>82</v>
      </c>
    </row>
    <row r="18" spans="1:16" ht="24.95">
      <c r="A18" s="63" t="str">
        <f>HYPERLINK("#'x-" &amp; factor_list_table[[#This Row],[Series Number]] &amp; "'!A1", "x-" &amp; factor_list_table[[#This Row],[Series Number]])</f>
        <v>x-211</v>
      </c>
      <c r="B18" s="64" t="s">
        <v>163</v>
      </c>
      <c r="C18" s="64" t="s">
        <v>164</v>
      </c>
      <c r="D18" s="64" t="s">
        <v>173</v>
      </c>
      <c r="E18" s="64" t="s">
        <v>204</v>
      </c>
      <c r="F18" s="64" t="s">
        <v>175</v>
      </c>
      <c r="G18" s="64" t="s">
        <v>176</v>
      </c>
      <c r="H18" s="65" t="s">
        <v>177</v>
      </c>
      <c r="I18" s="65">
        <v>211</v>
      </c>
      <c r="J18" s="65" t="s">
        <v>205</v>
      </c>
      <c r="K18" s="65" t="s">
        <v>206</v>
      </c>
      <c r="L18" s="64"/>
      <c r="M18" s="66">
        <v>46171</v>
      </c>
      <c r="N18" s="66">
        <v>46161</v>
      </c>
      <c r="O18" s="64" t="s">
        <v>171</v>
      </c>
      <c r="P18" s="64" t="s">
        <v>82</v>
      </c>
    </row>
    <row r="19" spans="1:16" ht="24.95">
      <c r="A19" s="63" t="str">
        <f>HYPERLINK("#'x-" &amp; factor_list_table[[#This Row],[Series Number]] &amp; "'!A1", "x-" &amp; factor_list_table[[#This Row],[Series Number]])</f>
        <v>x-212</v>
      </c>
      <c r="B19" s="64" t="s">
        <v>163</v>
      </c>
      <c r="C19" s="64" t="s">
        <v>164</v>
      </c>
      <c r="D19" s="64" t="s">
        <v>173</v>
      </c>
      <c r="E19" s="64" t="s">
        <v>207</v>
      </c>
      <c r="F19" s="64" t="s">
        <v>175</v>
      </c>
      <c r="G19" s="64" t="s">
        <v>176</v>
      </c>
      <c r="H19" s="65" t="s">
        <v>177</v>
      </c>
      <c r="I19" s="65">
        <v>212</v>
      </c>
      <c r="J19" s="65" t="s">
        <v>208</v>
      </c>
      <c r="K19" s="65" t="s">
        <v>209</v>
      </c>
      <c r="L19" s="64"/>
      <c r="M19" s="66">
        <v>46171</v>
      </c>
      <c r="N19" s="66">
        <v>46161</v>
      </c>
      <c r="O19" s="64" t="s">
        <v>171</v>
      </c>
      <c r="P19" s="64" t="s">
        <v>82</v>
      </c>
    </row>
    <row r="20" spans="1:16" ht="24.95">
      <c r="A20" s="63" t="str">
        <f>HYPERLINK("#'x-" &amp; factor_list_table[[#This Row],[Series Number]] &amp; "'!A1", "x-" &amp; factor_list_table[[#This Row],[Series Number]])</f>
        <v>x-213</v>
      </c>
      <c r="B20" s="64" t="s">
        <v>163</v>
      </c>
      <c r="C20" s="64" t="s">
        <v>164</v>
      </c>
      <c r="D20" s="64" t="s">
        <v>173</v>
      </c>
      <c r="E20" s="64" t="s">
        <v>210</v>
      </c>
      <c r="F20" s="64" t="s">
        <v>181</v>
      </c>
      <c r="G20" s="64" t="s">
        <v>176</v>
      </c>
      <c r="H20" s="65" t="s">
        <v>177</v>
      </c>
      <c r="I20" s="65">
        <v>213</v>
      </c>
      <c r="J20" s="65" t="s">
        <v>211</v>
      </c>
      <c r="K20" s="65" t="s">
        <v>212</v>
      </c>
      <c r="L20" s="64"/>
      <c r="M20" s="66">
        <v>46171</v>
      </c>
      <c r="N20" s="66">
        <v>46161</v>
      </c>
      <c r="O20" s="64" t="s">
        <v>171</v>
      </c>
      <c r="P20" s="64" t="s">
        <v>82</v>
      </c>
    </row>
    <row r="21" spans="1:16" ht="24.95">
      <c r="A21" s="63" t="str">
        <f>HYPERLINK("#'x-" &amp; factor_list_table[[#This Row],[Series Number]] &amp; "'!A1", "x-" &amp; factor_list_table[[#This Row],[Series Number]])</f>
        <v>x-214</v>
      </c>
      <c r="B21" s="64" t="s">
        <v>163</v>
      </c>
      <c r="C21" s="64" t="s">
        <v>164</v>
      </c>
      <c r="D21" s="64" t="s">
        <v>173</v>
      </c>
      <c r="E21" s="64" t="s">
        <v>213</v>
      </c>
      <c r="F21" s="64" t="s">
        <v>181</v>
      </c>
      <c r="G21" s="64" t="s">
        <v>176</v>
      </c>
      <c r="H21" s="65" t="s">
        <v>177</v>
      </c>
      <c r="I21" s="65">
        <v>214</v>
      </c>
      <c r="J21" s="65" t="s">
        <v>214</v>
      </c>
      <c r="K21" s="65" t="s">
        <v>215</v>
      </c>
      <c r="L21" s="64"/>
      <c r="M21" s="66">
        <v>46171</v>
      </c>
      <c r="N21" s="66">
        <v>46161</v>
      </c>
      <c r="O21" s="64" t="s">
        <v>171</v>
      </c>
      <c r="P21" s="64" t="s">
        <v>82</v>
      </c>
    </row>
    <row r="22" spans="1:16" ht="24.95">
      <c r="A22" s="63" t="str">
        <f>HYPERLINK("#'x-" &amp; factor_list_table[[#This Row],[Series Number]] &amp; "'!A1", "x-" &amp; factor_list_table[[#This Row],[Series Number]])</f>
        <v>x-215</v>
      </c>
      <c r="B22" s="64" t="s">
        <v>163</v>
      </c>
      <c r="C22" s="64" t="s">
        <v>164</v>
      </c>
      <c r="D22" s="64" t="s">
        <v>173</v>
      </c>
      <c r="E22" s="64" t="s">
        <v>216</v>
      </c>
      <c r="F22" s="64" t="s">
        <v>175</v>
      </c>
      <c r="G22" s="64" t="s">
        <v>176</v>
      </c>
      <c r="H22" s="65" t="s">
        <v>177</v>
      </c>
      <c r="I22" s="65">
        <v>215</v>
      </c>
      <c r="J22" s="65" t="s">
        <v>217</v>
      </c>
      <c r="K22" s="65" t="s">
        <v>218</v>
      </c>
      <c r="L22" s="64"/>
      <c r="M22" s="66">
        <v>46171</v>
      </c>
      <c r="N22" s="66">
        <v>46161</v>
      </c>
      <c r="O22" s="64" t="s">
        <v>171</v>
      </c>
      <c r="P22" s="64" t="s">
        <v>82</v>
      </c>
    </row>
    <row r="23" spans="1:16" ht="24.95">
      <c r="A23" s="63" t="str">
        <f>HYPERLINK("#'x-" &amp; factor_list_table[[#This Row],[Series Number]] &amp; "'!A1", "x-" &amp; factor_list_table[[#This Row],[Series Number]])</f>
        <v>x-216</v>
      </c>
      <c r="B23" s="64" t="s">
        <v>163</v>
      </c>
      <c r="C23" s="64" t="s">
        <v>164</v>
      </c>
      <c r="D23" s="64" t="s">
        <v>173</v>
      </c>
      <c r="E23" s="64" t="s">
        <v>219</v>
      </c>
      <c r="F23" s="64" t="s">
        <v>175</v>
      </c>
      <c r="G23" s="64" t="s">
        <v>176</v>
      </c>
      <c r="H23" s="65" t="s">
        <v>177</v>
      </c>
      <c r="I23" s="65">
        <v>216</v>
      </c>
      <c r="J23" s="65" t="s">
        <v>220</v>
      </c>
      <c r="K23" s="65" t="s">
        <v>221</v>
      </c>
      <c r="L23" s="64"/>
      <c r="M23" s="66">
        <v>46171</v>
      </c>
      <c r="N23" s="66">
        <v>46161</v>
      </c>
      <c r="O23" s="64" t="s">
        <v>171</v>
      </c>
      <c r="P23" s="64" t="s">
        <v>82</v>
      </c>
    </row>
    <row r="24" spans="1:16" ht="24.95">
      <c r="A24" s="63" t="str">
        <f>HYPERLINK("#'x-" &amp; factor_list_table[[#This Row],[Series Number]] &amp; "'!A1", "x-" &amp; factor_list_table[[#This Row],[Series Number]])</f>
        <v>x-217</v>
      </c>
      <c r="B24" s="64" t="s">
        <v>163</v>
      </c>
      <c r="C24" s="64" t="s">
        <v>164</v>
      </c>
      <c r="D24" s="64" t="s">
        <v>173</v>
      </c>
      <c r="E24" s="64" t="s">
        <v>222</v>
      </c>
      <c r="F24" s="64" t="s">
        <v>181</v>
      </c>
      <c r="G24" s="64" t="s">
        <v>176</v>
      </c>
      <c r="H24" s="65" t="s">
        <v>177</v>
      </c>
      <c r="I24" s="65">
        <v>217</v>
      </c>
      <c r="J24" s="65" t="s">
        <v>223</v>
      </c>
      <c r="K24" s="65" t="s">
        <v>224</v>
      </c>
      <c r="L24" s="64"/>
      <c r="M24" s="66">
        <v>46171</v>
      </c>
      <c r="N24" s="66">
        <v>46161</v>
      </c>
      <c r="O24" s="64" t="s">
        <v>171</v>
      </c>
      <c r="P24" s="64" t="s">
        <v>82</v>
      </c>
    </row>
    <row r="25" spans="1:16" ht="24.95">
      <c r="A25" s="63" t="str">
        <f>HYPERLINK("#'x-" &amp; factor_list_table[[#This Row],[Series Number]] &amp; "'!A1", "x-" &amp; factor_list_table[[#This Row],[Series Number]])</f>
        <v>x-218</v>
      </c>
      <c r="B25" s="64" t="s">
        <v>163</v>
      </c>
      <c r="C25" s="64" t="s">
        <v>164</v>
      </c>
      <c r="D25" s="64" t="s">
        <v>173</v>
      </c>
      <c r="E25" s="64" t="s">
        <v>225</v>
      </c>
      <c r="F25" s="64" t="s">
        <v>181</v>
      </c>
      <c r="G25" s="64" t="s">
        <v>176</v>
      </c>
      <c r="H25" s="65" t="s">
        <v>177</v>
      </c>
      <c r="I25" s="65">
        <v>218</v>
      </c>
      <c r="J25" s="65" t="s">
        <v>226</v>
      </c>
      <c r="K25" s="65" t="s">
        <v>227</v>
      </c>
      <c r="L25" s="64"/>
      <c r="M25" s="66">
        <v>46171</v>
      </c>
      <c r="N25" s="66">
        <v>46161</v>
      </c>
      <c r="O25" s="64" t="s">
        <v>171</v>
      </c>
      <c r="P25" s="64" t="s">
        <v>82</v>
      </c>
    </row>
    <row r="26" spans="1:16" ht="24.95">
      <c r="A26" s="63" t="str">
        <f>HYPERLINK("#'x-" &amp; factor_list_table[[#This Row],[Series Number]] &amp; "'!A1", "x-" &amp; factor_list_table[[#This Row],[Series Number]])</f>
        <v>x-219</v>
      </c>
      <c r="B26" s="64" t="s">
        <v>163</v>
      </c>
      <c r="C26" s="64" t="s">
        <v>172</v>
      </c>
      <c r="D26" s="64" t="s">
        <v>173</v>
      </c>
      <c r="E26" s="64" t="s">
        <v>228</v>
      </c>
      <c r="F26" s="64" t="s">
        <v>175</v>
      </c>
      <c r="G26" s="64" t="s">
        <v>176</v>
      </c>
      <c r="H26" s="65" t="s">
        <v>177</v>
      </c>
      <c r="I26" s="65">
        <v>219</v>
      </c>
      <c r="J26" s="65" t="s">
        <v>229</v>
      </c>
      <c r="K26" s="65" t="s">
        <v>230</v>
      </c>
      <c r="L26" s="64"/>
      <c r="M26" s="66">
        <v>46171</v>
      </c>
      <c r="N26" s="66">
        <v>46161</v>
      </c>
      <c r="O26" s="64" t="s">
        <v>171</v>
      </c>
      <c r="P26" s="64" t="s">
        <v>82</v>
      </c>
    </row>
    <row r="27" spans="1:16" ht="24.95">
      <c r="A27" s="63" t="str">
        <f>HYPERLINK("#'x-" &amp; factor_list_table[[#This Row],[Series Number]] &amp; "'!A1", "x-" &amp; factor_list_table[[#This Row],[Series Number]])</f>
        <v>x-220</v>
      </c>
      <c r="B27" s="64" t="s">
        <v>163</v>
      </c>
      <c r="C27" s="64" t="s">
        <v>172</v>
      </c>
      <c r="D27" s="64" t="s">
        <v>173</v>
      </c>
      <c r="E27" s="64" t="s">
        <v>231</v>
      </c>
      <c r="F27" s="64" t="s">
        <v>181</v>
      </c>
      <c r="G27" s="64" t="s">
        <v>176</v>
      </c>
      <c r="H27" s="65" t="s">
        <v>177</v>
      </c>
      <c r="I27" s="65">
        <v>220</v>
      </c>
      <c r="J27" s="65" t="s">
        <v>232</v>
      </c>
      <c r="K27" s="65" t="s">
        <v>233</v>
      </c>
      <c r="L27" s="64"/>
      <c r="M27" s="66">
        <v>46171</v>
      </c>
      <c r="N27" s="66">
        <v>46161</v>
      </c>
      <c r="O27" s="64" t="s">
        <v>171</v>
      </c>
      <c r="P27" s="64" t="s">
        <v>82</v>
      </c>
    </row>
    <row r="28" spans="1:16" ht="24.95">
      <c r="A28" s="63" t="str">
        <f>HYPERLINK("#'x-" &amp; factor_list_table[[#This Row],[Series Number]] &amp; "'!A1", "x-" &amp; factor_list_table[[#This Row],[Series Number]])</f>
        <v>x-221</v>
      </c>
      <c r="B28" s="64" t="s">
        <v>163</v>
      </c>
      <c r="C28" s="64" t="s">
        <v>172</v>
      </c>
      <c r="D28" s="64" t="s">
        <v>173</v>
      </c>
      <c r="E28" s="64" t="s">
        <v>234</v>
      </c>
      <c r="F28" s="64" t="s">
        <v>175</v>
      </c>
      <c r="G28" s="64" t="s">
        <v>176</v>
      </c>
      <c r="H28" s="65" t="s">
        <v>177</v>
      </c>
      <c r="I28" s="65">
        <v>221</v>
      </c>
      <c r="J28" s="65" t="s">
        <v>235</v>
      </c>
      <c r="K28" s="65" t="s">
        <v>236</v>
      </c>
      <c r="L28" s="64"/>
      <c r="M28" s="66">
        <v>46171</v>
      </c>
      <c r="N28" s="66">
        <v>46161</v>
      </c>
      <c r="O28" s="64" t="s">
        <v>171</v>
      </c>
      <c r="P28" s="64" t="s">
        <v>82</v>
      </c>
    </row>
    <row r="29" spans="1:16" ht="24.95">
      <c r="A29" s="63" t="str">
        <f>HYPERLINK("#'x-" &amp; factor_list_table[[#This Row],[Series Number]] &amp; "'!A1", "x-" &amp; factor_list_table[[#This Row],[Series Number]])</f>
        <v>x-222</v>
      </c>
      <c r="B29" s="64" t="s">
        <v>163</v>
      </c>
      <c r="C29" s="64" t="s">
        <v>172</v>
      </c>
      <c r="D29" s="64" t="s">
        <v>173</v>
      </c>
      <c r="E29" s="64" t="s">
        <v>237</v>
      </c>
      <c r="F29" s="64" t="s">
        <v>181</v>
      </c>
      <c r="G29" s="64" t="s">
        <v>176</v>
      </c>
      <c r="H29" s="65" t="s">
        <v>177</v>
      </c>
      <c r="I29" s="65">
        <v>222</v>
      </c>
      <c r="J29" s="65" t="s">
        <v>238</v>
      </c>
      <c r="K29" s="65" t="s">
        <v>239</v>
      </c>
      <c r="L29" s="64"/>
      <c r="M29" s="66">
        <v>46171</v>
      </c>
      <c r="N29" s="66">
        <v>46161</v>
      </c>
      <c r="O29" s="64" t="s">
        <v>171</v>
      </c>
      <c r="P29" s="64" t="s">
        <v>82</v>
      </c>
    </row>
    <row r="30" spans="1:16" ht="24.95">
      <c r="A30" s="63" t="str">
        <f>HYPERLINK("#'x-" &amp; factor_list_table[[#This Row],[Series Number]] &amp; "'!A1", "x-" &amp; factor_list_table[[#This Row],[Series Number]])</f>
        <v>x-224</v>
      </c>
      <c r="B30" s="64" t="s">
        <v>163</v>
      </c>
      <c r="C30" s="64" t="s">
        <v>183</v>
      </c>
      <c r="D30" s="64" t="s">
        <v>173</v>
      </c>
      <c r="E30" s="64" t="s">
        <v>240</v>
      </c>
      <c r="F30" s="64" t="s">
        <v>175</v>
      </c>
      <c r="G30" s="64" t="s">
        <v>176</v>
      </c>
      <c r="H30" s="65" t="s">
        <v>177</v>
      </c>
      <c r="I30" s="65">
        <v>224</v>
      </c>
      <c r="J30" s="65" t="s">
        <v>241</v>
      </c>
      <c r="K30" s="65">
        <v>503</v>
      </c>
      <c r="L30" s="64"/>
      <c r="M30" s="66">
        <v>46171</v>
      </c>
      <c r="N30" s="66">
        <v>46161</v>
      </c>
      <c r="O30" s="64" t="s">
        <v>171</v>
      </c>
      <c r="P30" s="64" t="s">
        <v>82</v>
      </c>
    </row>
    <row r="31" spans="1:16" ht="24.95">
      <c r="A31" s="63" t="str">
        <f>HYPERLINK("#'x-" &amp; factor_list_table[[#This Row],[Series Number]] &amp; "'!A1", "x-" &amp; factor_list_table[[#This Row],[Series Number]])</f>
        <v>x-225</v>
      </c>
      <c r="B31" s="64" t="s">
        <v>163</v>
      </c>
      <c r="C31" s="64" t="s">
        <v>183</v>
      </c>
      <c r="D31" s="64" t="s">
        <v>173</v>
      </c>
      <c r="E31" s="64" t="s">
        <v>242</v>
      </c>
      <c r="F31" s="64" t="s">
        <v>181</v>
      </c>
      <c r="G31" s="64" t="s">
        <v>176</v>
      </c>
      <c r="H31" s="65" t="s">
        <v>177</v>
      </c>
      <c r="I31" s="65">
        <v>225</v>
      </c>
      <c r="J31" s="65" t="s">
        <v>243</v>
      </c>
      <c r="K31" s="65">
        <v>513</v>
      </c>
      <c r="L31" s="64"/>
      <c r="M31" s="66">
        <v>46171</v>
      </c>
      <c r="N31" s="66">
        <v>46161</v>
      </c>
      <c r="O31" s="64" t="s">
        <v>171</v>
      </c>
      <c r="P31" s="64" t="s">
        <v>82</v>
      </c>
    </row>
    <row r="32" spans="1:16" ht="24.95">
      <c r="A32" s="63" t="str">
        <f>HYPERLINK("#'x-" &amp; factor_list_table[[#This Row],[Series Number]] &amp; "'!A1", "x-" &amp; factor_list_table[[#This Row],[Series Number]])</f>
        <v>x-226</v>
      </c>
      <c r="B32" s="64" t="s">
        <v>163</v>
      </c>
      <c r="C32" s="64" t="s">
        <v>164</v>
      </c>
      <c r="D32" s="64" t="s">
        <v>173</v>
      </c>
      <c r="E32" s="64" t="s">
        <v>244</v>
      </c>
      <c r="F32" s="64" t="s">
        <v>245</v>
      </c>
      <c r="G32" s="64" t="s">
        <v>246</v>
      </c>
      <c r="H32" s="65" t="s">
        <v>177</v>
      </c>
      <c r="I32" s="65">
        <v>226</v>
      </c>
      <c r="J32" s="65" t="s">
        <v>247</v>
      </c>
      <c r="K32" s="65" t="s">
        <v>248</v>
      </c>
      <c r="L32" s="64"/>
      <c r="M32" s="66">
        <v>46171</v>
      </c>
      <c r="N32" s="66">
        <v>46161</v>
      </c>
      <c r="O32" s="64" t="s">
        <v>171</v>
      </c>
      <c r="P32" s="64" t="s">
        <v>82</v>
      </c>
    </row>
    <row r="33" spans="1:16" ht="24.95">
      <c r="A33" s="63" t="str">
        <f>HYPERLINK("#'x-" &amp; factor_list_table[[#This Row],[Series Number]] &amp; "'!A1", "x-" &amp; factor_list_table[[#This Row],[Series Number]])</f>
        <v>x-231</v>
      </c>
      <c r="B33" s="64" t="s">
        <v>163</v>
      </c>
      <c r="C33" s="64" t="s">
        <v>164</v>
      </c>
      <c r="D33" s="64" t="s">
        <v>249</v>
      </c>
      <c r="E33" s="64" t="s">
        <v>250</v>
      </c>
      <c r="F33" s="64" t="s">
        <v>175</v>
      </c>
      <c r="G33" s="64" t="s">
        <v>176</v>
      </c>
      <c r="H33" s="65">
        <v>0</v>
      </c>
      <c r="I33" s="65">
        <v>231</v>
      </c>
      <c r="J33" s="65" t="s">
        <v>251</v>
      </c>
      <c r="K33" s="65" t="s">
        <v>252</v>
      </c>
      <c r="L33" s="64"/>
      <c r="M33" s="66">
        <v>45107</v>
      </c>
      <c r="N33" s="66">
        <v>45014</v>
      </c>
      <c r="O33" s="64" t="s">
        <v>171</v>
      </c>
      <c r="P33" s="64" t="s">
        <v>83</v>
      </c>
    </row>
    <row r="34" spans="1:16" ht="24.95">
      <c r="A34" s="63" t="str">
        <f>HYPERLINK("#'x-" &amp; factor_list_table[[#This Row],[Series Number]] &amp; "'!A1", "x-" &amp; factor_list_table[[#This Row],[Series Number]])</f>
        <v>x-232</v>
      </c>
      <c r="B34" s="64" t="s">
        <v>163</v>
      </c>
      <c r="C34" s="64" t="s">
        <v>164</v>
      </c>
      <c r="D34" s="64" t="s">
        <v>249</v>
      </c>
      <c r="E34" s="64" t="s">
        <v>253</v>
      </c>
      <c r="F34" s="64" t="s">
        <v>181</v>
      </c>
      <c r="G34" s="64" t="s">
        <v>176</v>
      </c>
      <c r="H34" s="65">
        <v>0</v>
      </c>
      <c r="I34" s="65">
        <v>232</v>
      </c>
      <c r="J34" s="65" t="s">
        <v>254</v>
      </c>
      <c r="K34" s="65" t="s">
        <v>255</v>
      </c>
      <c r="L34" s="64"/>
      <c r="M34" s="66">
        <v>45107</v>
      </c>
      <c r="N34" s="66">
        <v>45014</v>
      </c>
      <c r="O34" s="64" t="s">
        <v>171</v>
      </c>
      <c r="P34" s="64" t="s">
        <v>83</v>
      </c>
    </row>
    <row r="35" spans="1:16" ht="24.95">
      <c r="A35" s="63" t="str">
        <f>HYPERLINK("#'x-" &amp; factor_list_table[[#This Row],[Series Number]] &amp; "'!A1", "x-" &amp; factor_list_table[[#This Row],[Series Number]])</f>
        <v>x-233</v>
      </c>
      <c r="B35" s="64" t="s">
        <v>163</v>
      </c>
      <c r="C35" s="64" t="s">
        <v>164</v>
      </c>
      <c r="D35" s="64" t="s">
        <v>249</v>
      </c>
      <c r="E35" s="64" t="s">
        <v>256</v>
      </c>
      <c r="F35" s="64" t="s">
        <v>175</v>
      </c>
      <c r="G35" s="64" t="s">
        <v>176</v>
      </c>
      <c r="H35" s="65">
        <v>0</v>
      </c>
      <c r="I35" s="65">
        <v>233</v>
      </c>
      <c r="J35" s="65" t="s">
        <v>257</v>
      </c>
      <c r="K35" s="65" t="s">
        <v>258</v>
      </c>
      <c r="L35" s="64"/>
      <c r="M35" s="66">
        <v>45107</v>
      </c>
      <c r="N35" s="66">
        <v>45014</v>
      </c>
      <c r="O35" s="64" t="s">
        <v>171</v>
      </c>
      <c r="P35" s="64" t="s">
        <v>83</v>
      </c>
    </row>
    <row r="36" spans="1:16" ht="24.95">
      <c r="A36" s="63" t="str">
        <f>HYPERLINK("#'x-" &amp; factor_list_table[[#This Row],[Series Number]] &amp; "'!A1", "x-" &amp; factor_list_table[[#This Row],[Series Number]])</f>
        <v>x-234</v>
      </c>
      <c r="B36" s="64" t="s">
        <v>163</v>
      </c>
      <c r="C36" s="64" t="s">
        <v>164</v>
      </c>
      <c r="D36" s="64" t="s">
        <v>249</v>
      </c>
      <c r="E36" s="64" t="s">
        <v>259</v>
      </c>
      <c r="F36" s="64" t="s">
        <v>181</v>
      </c>
      <c r="G36" s="64" t="s">
        <v>176</v>
      </c>
      <c r="H36" s="65">
        <v>0</v>
      </c>
      <c r="I36" s="65">
        <v>234</v>
      </c>
      <c r="J36" s="65" t="s">
        <v>260</v>
      </c>
      <c r="K36" s="65" t="s">
        <v>261</v>
      </c>
      <c r="L36" s="64"/>
      <c r="M36" s="66">
        <v>45107</v>
      </c>
      <c r="N36" s="66">
        <v>45014</v>
      </c>
      <c r="O36" s="64" t="s">
        <v>171</v>
      </c>
      <c r="P36" s="64" t="s">
        <v>83</v>
      </c>
    </row>
    <row r="37" spans="1:16" ht="24.95">
      <c r="A37" s="63" t="str">
        <f>HYPERLINK("#'x-" &amp; factor_list_table[[#This Row],[Series Number]] &amp; "'!A1", "x-" &amp; factor_list_table[[#This Row],[Series Number]])</f>
        <v>x-235</v>
      </c>
      <c r="B37" s="64" t="s">
        <v>163</v>
      </c>
      <c r="C37" s="64" t="s">
        <v>164</v>
      </c>
      <c r="D37" s="64" t="s">
        <v>249</v>
      </c>
      <c r="E37" s="64" t="s">
        <v>262</v>
      </c>
      <c r="F37" s="64" t="s">
        <v>175</v>
      </c>
      <c r="G37" s="64" t="s">
        <v>176</v>
      </c>
      <c r="H37" s="65">
        <v>0</v>
      </c>
      <c r="I37" s="65">
        <v>235</v>
      </c>
      <c r="J37" s="65" t="s">
        <v>263</v>
      </c>
      <c r="K37" s="65" t="s">
        <v>264</v>
      </c>
      <c r="L37" s="64"/>
      <c r="M37" s="66">
        <v>45107</v>
      </c>
      <c r="N37" s="66">
        <v>45014</v>
      </c>
      <c r="O37" s="64" t="s">
        <v>171</v>
      </c>
      <c r="P37" s="64" t="s">
        <v>83</v>
      </c>
    </row>
    <row r="38" spans="1:16" ht="24.95">
      <c r="A38" s="63" t="str">
        <f>HYPERLINK("#'x-" &amp; factor_list_table[[#This Row],[Series Number]] &amp; "'!A1", "x-" &amp; factor_list_table[[#This Row],[Series Number]])</f>
        <v>x-236</v>
      </c>
      <c r="B38" s="64" t="s">
        <v>163</v>
      </c>
      <c r="C38" s="64" t="s">
        <v>164</v>
      </c>
      <c r="D38" s="64" t="s">
        <v>249</v>
      </c>
      <c r="E38" s="64" t="s">
        <v>265</v>
      </c>
      <c r="F38" s="64" t="s">
        <v>181</v>
      </c>
      <c r="G38" s="64" t="s">
        <v>176</v>
      </c>
      <c r="H38" s="65">
        <v>0</v>
      </c>
      <c r="I38" s="65">
        <v>236</v>
      </c>
      <c r="J38" s="65" t="s">
        <v>266</v>
      </c>
      <c r="K38" s="65" t="s">
        <v>267</v>
      </c>
      <c r="L38" s="64"/>
      <c r="M38" s="66">
        <v>45107</v>
      </c>
      <c r="N38" s="66">
        <v>45014</v>
      </c>
      <c r="O38" s="64" t="s">
        <v>171</v>
      </c>
      <c r="P38" s="64" t="s">
        <v>83</v>
      </c>
    </row>
    <row r="39" spans="1:16" ht="24.95">
      <c r="A39" s="63" t="str">
        <f>HYPERLINK("#'x-" &amp; factor_list_table[[#This Row],[Series Number]] &amp; "'!A1", "x-" &amp; factor_list_table[[#This Row],[Series Number]])</f>
        <v>x-237</v>
      </c>
      <c r="B39" s="64" t="s">
        <v>163</v>
      </c>
      <c r="C39" s="64" t="s">
        <v>164</v>
      </c>
      <c r="D39" s="64" t="s">
        <v>249</v>
      </c>
      <c r="E39" s="64" t="s">
        <v>268</v>
      </c>
      <c r="F39" s="64" t="s">
        <v>175</v>
      </c>
      <c r="G39" s="64" t="s">
        <v>176</v>
      </c>
      <c r="H39" s="65">
        <v>0</v>
      </c>
      <c r="I39" s="65">
        <v>237</v>
      </c>
      <c r="J39" s="65" t="s">
        <v>269</v>
      </c>
      <c r="K39" s="65" t="s">
        <v>270</v>
      </c>
      <c r="L39" s="64"/>
      <c r="M39" s="66">
        <v>45107</v>
      </c>
      <c r="N39" s="66">
        <v>45014</v>
      </c>
      <c r="O39" s="64" t="s">
        <v>171</v>
      </c>
      <c r="P39" s="64" t="s">
        <v>83</v>
      </c>
    </row>
    <row r="40" spans="1:16" ht="24.95">
      <c r="A40" s="63" t="str">
        <f>HYPERLINK("#'x-" &amp; factor_list_table[[#This Row],[Series Number]] &amp; "'!A1", "x-" &amp; factor_list_table[[#This Row],[Series Number]])</f>
        <v>x-238</v>
      </c>
      <c r="B40" s="64" t="s">
        <v>163</v>
      </c>
      <c r="C40" s="64" t="s">
        <v>164</v>
      </c>
      <c r="D40" s="64" t="s">
        <v>249</v>
      </c>
      <c r="E40" s="64" t="s">
        <v>271</v>
      </c>
      <c r="F40" s="64" t="s">
        <v>181</v>
      </c>
      <c r="G40" s="64" t="s">
        <v>176</v>
      </c>
      <c r="H40" s="65">
        <v>0</v>
      </c>
      <c r="I40" s="65">
        <v>238</v>
      </c>
      <c r="J40" s="65" t="s">
        <v>272</v>
      </c>
      <c r="K40" s="65" t="s">
        <v>273</v>
      </c>
      <c r="L40" s="64"/>
      <c r="M40" s="66">
        <v>45107</v>
      </c>
      <c r="N40" s="66">
        <v>45014</v>
      </c>
      <c r="O40" s="64" t="s">
        <v>171</v>
      </c>
      <c r="P40" s="64" t="s">
        <v>83</v>
      </c>
    </row>
    <row r="41" spans="1:16" ht="37.5">
      <c r="A41" s="63" t="str">
        <f>HYPERLINK("#'x-" &amp; factor_list_table[[#This Row],[Series Number]] &amp; "'!A1", "x-" &amp; factor_list_table[[#This Row],[Series Number]])</f>
        <v>x-301</v>
      </c>
      <c r="B41" s="64" t="s">
        <v>163</v>
      </c>
      <c r="C41" s="64" t="s">
        <v>183</v>
      </c>
      <c r="D41" s="64" t="s">
        <v>274</v>
      </c>
      <c r="E41" s="64" t="s">
        <v>275</v>
      </c>
      <c r="F41" s="64" t="s">
        <v>175</v>
      </c>
      <c r="G41" s="64" t="s">
        <v>176</v>
      </c>
      <c r="H41" s="65" t="s">
        <v>177</v>
      </c>
      <c r="I41" s="65">
        <v>301</v>
      </c>
      <c r="J41" s="65" t="s">
        <v>276</v>
      </c>
      <c r="K41" s="65">
        <v>303</v>
      </c>
      <c r="L41" s="64"/>
      <c r="M41" s="66">
        <v>46171</v>
      </c>
      <c r="N41" s="66">
        <v>46161</v>
      </c>
      <c r="O41" s="64" t="s">
        <v>171</v>
      </c>
      <c r="P41" s="64" t="s">
        <v>82</v>
      </c>
    </row>
    <row r="42" spans="1:16" ht="37.5">
      <c r="A42" s="63" t="str">
        <f>HYPERLINK("#'x-" &amp; factor_list_table[[#This Row],[Series Number]] &amp; "'!A1", "x-" &amp; factor_list_table[[#This Row],[Series Number]])</f>
        <v>x-302</v>
      </c>
      <c r="B42" s="64" t="s">
        <v>163</v>
      </c>
      <c r="C42" s="64" t="s">
        <v>183</v>
      </c>
      <c r="D42" s="64" t="s">
        <v>274</v>
      </c>
      <c r="E42" s="64" t="s">
        <v>275</v>
      </c>
      <c r="F42" s="64" t="s">
        <v>181</v>
      </c>
      <c r="G42" s="64" t="s">
        <v>176</v>
      </c>
      <c r="H42" s="65" t="s">
        <v>177</v>
      </c>
      <c r="I42" s="65">
        <v>302</v>
      </c>
      <c r="J42" s="65" t="s">
        <v>277</v>
      </c>
      <c r="K42" s="65">
        <v>313</v>
      </c>
      <c r="L42" s="64"/>
      <c r="M42" s="66">
        <v>46171</v>
      </c>
      <c r="N42" s="66">
        <v>46161</v>
      </c>
      <c r="O42" s="64" t="s">
        <v>171</v>
      </c>
      <c r="P42" s="64" t="s">
        <v>82</v>
      </c>
    </row>
    <row r="43" spans="1:16" ht="37.5">
      <c r="A43" s="63" t="str">
        <f>HYPERLINK("#'x-" &amp; factor_list_table[[#This Row],[Series Number]] &amp; "'!A1", "x-" &amp; factor_list_table[[#This Row],[Series Number]])</f>
        <v>x-303</v>
      </c>
      <c r="B43" s="64" t="s">
        <v>163</v>
      </c>
      <c r="C43" s="64" t="s">
        <v>183</v>
      </c>
      <c r="D43" s="64" t="s">
        <v>274</v>
      </c>
      <c r="E43" s="64" t="s">
        <v>278</v>
      </c>
      <c r="F43" s="64" t="s">
        <v>175</v>
      </c>
      <c r="G43" s="64" t="s">
        <v>176</v>
      </c>
      <c r="H43" s="65" t="s">
        <v>177</v>
      </c>
      <c r="I43" s="65">
        <v>303</v>
      </c>
      <c r="J43" s="65" t="s">
        <v>279</v>
      </c>
      <c r="K43" s="65">
        <v>323</v>
      </c>
      <c r="L43" s="64"/>
      <c r="M43" s="66">
        <v>46171</v>
      </c>
      <c r="N43" s="66">
        <v>46161</v>
      </c>
      <c r="O43" s="64" t="s">
        <v>171</v>
      </c>
      <c r="P43" s="64" t="s">
        <v>82</v>
      </c>
    </row>
    <row r="44" spans="1:16" ht="37.5">
      <c r="A44" s="63" t="str">
        <f>HYPERLINK("#'x-" &amp; factor_list_table[[#This Row],[Series Number]] &amp; "'!A1", "x-" &amp; factor_list_table[[#This Row],[Series Number]])</f>
        <v>x-304</v>
      </c>
      <c r="B44" s="64" t="s">
        <v>163</v>
      </c>
      <c r="C44" s="64" t="s">
        <v>183</v>
      </c>
      <c r="D44" s="64" t="s">
        <v>274</v>
      </c>
      <c r="E44" s="64" t="s">
        <v>278</v>
      </c>
      <c r="F44" s="64" t="s">
        <v>181</v>
      </c>
      <c r="G44" s="64" t="s">
        <v>176</v>
      </c>
      <c r="H44" s="65" t="s">
        <v>177</v>
      </c>
      <c r="I44" s="65">
        <v>304</v>
      </c>
      <c r="J44" s="65" t="s">
        <v>280</v>
      </c>
      <c r="K44" s="65">
        <v>333</v>
      </c>
      <c r="L44" s="64"/>
      <c r="M44" s="66">
        <v>46171</v>
      </c>
      <c r="N44" s="66">
        <v>46161</v>
      </c>
      <c r="O44" s="64" t="s">
        <v>171</v>
      </c>
      <c r="P44" s="64" t="s">
        <v>82</v>
      </c>
    </row>
    <row r="45" spans="1:16" ht="24.95">
      <c r="A45" s="63" t="str">
        <f>HYPERLINK("#'x-" &amp; factor_list_table[[#This Row],[Series Number]] &amp; "'!A1", "x-" &amp; factor_list_table[[#This Row],[Series Number]])</f>
        <v>x-315</v>
      </c>
      <c r="B45" s="64" t="s">
        <v>163</v>
      </c>
      <c r="C45" s="64" t="s">
        <v>172</v>
      </c>
      <c r="D45" s="64" t="s">
        <v>281</v>
      </c>
      <c r="E45" s="64" t="s">
        <v>282</v>
      </c>
      <c r="F45" s="64" t="s">
        <v>175</v>
      </c>
      <c r="G45" s="64" t="s">
        <v>176</v>
      </c>
      <c r="H45" s="65" t="s">
        <v>177</v>
      </c>
      <c r="I45" s="65">
        <v>315</v>
      </c>
      <c r="J45" s="65" t="s">
        <v>283</v>
      </c>
      <c r="K45" s="65">
        <v>403</v>
      </c>
      <c r="L45" s="64"/>
      <c r="M45" s="66">
        <v>46171</v>
      </c>
      <c r="N45" s="66">
        <v>46161</v>
      </c>
      <c r="O45" s="64" t="s">
        <v>171</v>
      </c>
      <c r="P45" s="64" t="s">
        <v>82</v>
      </c>
    </row>
    <row r="46" spans="1:16" ht="24.95">
      <c r="A46" s="63" t="str">
        <f>HYPERLINK("#'x-" &amp; factor_list_table[[#This Row],[Series Number]] &amp; "'!A1", "x-" &amp; factor_list_table[[#This Row],[Series Number]])</f>
        <v>x-316</v>
      </c>
      <c r="B46" s="64" t="s">
        <v>163</v>
      </c>
      <c r="C46" s="64" t="s">
        <v>172</v>
      </c>
      <c r="D46" s="64" t="s">
        <v>281</v>
      </c>
      <c r="E46" s="64" t="s">
        <v>284</v>
      </c>
      <c r="F46" s="64" t="s">
        <v>181</v>
      </c>
      <c r="G46" s="64" t="s">
        <v>176</v>
      </c>
      <c r="H46" s="65" t="s">
        <v>177</v>
      </c>
      <c r="I46" s="65">
        <v>316</v>
      </c>
      <c r="J46" s="65" t="s">
        <v>285</v>
      </c>
      <c r="K46" s="65">
        <v>413</v>
      </c>
      <c r="L46" s="64"/>
      <c r="M46" s="66">
        <v>46171</v>
      </c>
      <c r="N46" s="66">
        <v>46161</v>
      </c>
      <c r="O46" s="64" t="s">
        <v>171</v>
      </c>
      <c r="P46" s="64" t="s">
        <v>82</v>
      </c>
    </row>
    <row r="47" spans="1:16" ht="24.95">
      <c r="A47" s="63" t="str">
        <f>HYPERLINK("#'x-" &amp; factor_list_table[[#This Row],[Series Number]] &amp; "'!A1", "x-" &amp; factor_list_table[[#This Row],[Series Number]])</f>
        <v>x-317</v>
      </c>
      <c r="B47" s="64" t="s">
        <v>163</v>
      </c>
      <c r="C47" s="64" t="s">
        <v>183</v>
      </c>
      <c r="D47" s="64" t="s">
        <v>281</v>
      </c>
      <c r="E47" s="64" t="s">
        <v>286</v>
      </c>
      <c r="F47" s="64" t="s">
        <v>175</v>
      </c>
      <c r="G47" s="64" t="s">
        <v>176</v>
      </c>
      <c r="H47" s="65" t="s">
        <v>177</v>
      </c>
      <c r="I47" s="65">
        <v>317</v>
      </c>
      <c r="J47" s="65" t="s">
        <v>287</v>
      </c>
      <c r="K47" s="65">
        <v>423</v>
      </c>
      <c r="L47" s="64"/>
      <c r="M47" s="66">
        <v>46171</v>
      </c>
      <c r="N47" s="66">
        <v>46161</v>
      </c>
      <c r="O47" s="64" t="s">
        <v>171</v>
      </c>
      <c r="P47" s="64" t="s">
        <v>82</v>
      </c>
    </row>
    <row r="48" spans="1:16" ht="24.95">
      <c r="A48" s="63" t="str">
        <f>HYPERLINK("#'x-" &amp; factor_list_table[[#This Row],[Series Number]] &amp; "'!A1", "x-" &amp; factor_list_table[[#This Row],[Series Number]])</f>
        <v>x-318</v>
      </c>
      <c r="B48" s="64" t="s">
        <v>163</v>
      </c>
      <c r="C48" s="64" t="s">
        <v>183</v>
      </c>
      <c r="D48" s="64" t="s">
        <v>281</v>
      </c>
      <c r="E48" s="64" t="s">
        <v>288</v>
      </c>
      <c r="F48" s="64" t="s">
        <v>181</v>
      </c>
      <c r="G48" s="64" t="s">
        <v>176</v>
      </c>
      <c r="H48" s="65" t="s">
        <v>177</v>
      </c>
      <c r="I48" s="65">
        <v>318</v>
      </c>
      <c r="J48" s="65" t="s">
        <v>289</v>
      </c>
      <c r="K48" s="65">
        <v>433</v>
      </c>
      <c r="L48" s="64"/>
      <c r="M48" s="66">
        <v>46171</v>
      </c>
      <c r="N48" s="66">
        <v>46161</v>
      </c>
      <c r="O48" s="64" t="s">
        <v>171</v>
      </c>
      <c r="P48" s="64" t="s">
        <v>82</v>
      </c>
    </row>
    <row r="49" spans="1:16" ht="24.95">
      <c r="A49" s="63" t="str">
        <f>HYPERLINK("#'x-" &amp; factor_list_table[[#This Row],[Series Number]] &amp; "'!A1", "x-" &amp; factor_list_table[[#This Row],[Series Number]])</f>
        <v>x-319</v>
      </c>
      <c r="B49" s="64" t="s">
        <v>163</v>
      </c>
      <c r="C49" s="64" t="s">
        <v>164</v>
      </c>
      <c r="D49" s="64" t="s">
        <v>281</v>
      </c>
      <c r="E49" s="64" t="s">
        <v>290</v>
      </c>
      <c r="F49" s="64" t="s">
        <v>175</v>
      </c>
      <c r="G49" s="64" t="s">
        <v>176</v>
      </c>
      <c r="H49" s="65" t="s">
        <v>177</v>
      </c>
      <c r="I49" s="65">
        <v>319</v>
      </c>
      <c r="J49" s="65" t="s">
        <v>291</v>
      </c>
      <c r="K49" s="65">
        <v>443</v>
      </c>
      <c r="L49" s="64"/>
      <c r="M49" s="66">
        <v>46171</v>
      </c>
      <c r="N49" s="66">
        <v>46161</v>
      </c>
      <c r="O49" s="64" t="s">
        <v>171</v>
      </c>
      <c r="P49" s="64" t="s">
        <v>82</v>
      </c>
    </row>
    <row r="50" spans="1:16" ht="24.95">
      <c r="A50" s="63" t="str">
        <f>HYPERLINK("#'x-" &amp; factor_list_table[[#This Row],[Series Number]] &amp; "'!A1", "x-" &amp; factor_list_table[[#This Row],[Series Number]])</f>
        <v>x-320</v>
      </c>
      <c r="B50" s="64" t="s">
        <v>163</v>
      </c>
      <c r="C50" s="64" t="s">
        <v>164</v>
      </c>
      <c r="D50" s="64" t="s">
        <v>281</v>
      </c>
      <c r="E50" s="64" t="s">
        <v>292</v>
      </c>
      <c r="F50" s="64" t="s">
        <v>181</v>
      </c>
      <c r="G50" s="64" t="s">
        <v>176</v>
      </c>
      <c r="H50" s="65" t="s">
        <v>177</v>
      </c>
      <c r="I50" s="65">
        <v>320</v>
      </c>
      <c r="J50" s="65" t="s">
        <v>293</v>
      </c>
      <c r="K50" s="65">
        <v>453</v>
      </c>
      <c r="L50" s="64"/>
      <c r="M50" s="66">
        <v>46171</v>
      </c>
      <c r="N50" s="66">
        <v>46161</v>
      </c>
      <c r="O50" s="64" t="s">
        <v>171</v>
      </c>
      <c r="P50" s="64" t="s">
        <v>82</v>
      </c>
    </row>
    <row r="51" spans="1:16" ht="24.95">
      <c r="A51" s="63" t="str">
        <f>HYPERLINK("#'x-" &amp; factor_list_table[[#This Row],[Series Number]] &amp; "'!A1", "x-" &amp; factor_list_table[[#This Row],[Series Number]])</f>
        <v>x-321</v>
      </c>
      <c r="B51" s="64" t="s">
        <v>163</v>
      </c>
      <c r="C51" s="64" t="s">
        <v>164</v>
      </c>
      <c r="D51" s="64" t="s">
        <v>281</v>
      </c>
      <c r="E51" s="64" t="s">
        <v>294</v>
      </c>
      <c r="F51" s="64" t="s">
        <v>175</v>
      </c>
      <c r="G51" s="64" t="s">
        <v>176</v>
      </c>
      <c r="H51" s="65" t="s">
        <v>177</v>
      </c>
      <c r="I51" s="65">
        <v>321</v>
      </c>
      <c r="J51" s="65" t="s">
        <v>295</v>
      </c>
      <c r="K51" s="65">
        <v>463</v>
      </c>
      <c r="L51" s="64"/>
      <c r="M51" s="66">
        <v>46171</v>
      </c>
      <c r="N51" s="66">
        <v>46161</v>
      </c>
      <c r="O51" s="64" t="s">
        <v>171</v>
      </c>
      <c r="P51" s="64" t="s">
        <v>82</v>
      </c>
    </row>
    <row r="52" spans="1:16" ht="24.95">
      <c r="A52" s="63" t="str">
        <f>HYPERLINK("#'x-" &amp; factor_list_table[[#This Row],[Series Number]] &amp; "'!A1", "x-" &amp; factor_list_table[[#This Row],[Series Number]])</f>
        <v>x-322</v>
      </c>
      <c r="B52" s="64" t="s">
        <v>163</v>
      </c>
      <c r="C52" s="64" t="s">
        <v>164</v>
      </c>
      <c r="D52" s="64" t="s">
        <v>281</v>
      </c>
      <c r="E52" s="64" t="s">
        <v>296</v>
      </c>
      <c r="F52" s="64" t="s">
        <v>181</v>
      </c>
      <c r="G52" s="64" t="s">
        <v>176</v>
      </c>
      <c r="H52" s="65" t="s">
        <v>177</v>
      </c>
      <c r="I52" s="65">
        <v>322</v>
      </c>
      <c r="J52" s="65" t="s">
        <v>297</v>
      </c>
      <c r="K52" s="65">
        <v>473</v>
      </c>
      <c r="L52" s="64"/>
      <c r="M52" s="66">
        <v>46171</v>
      </c>
      <c r="N52" s="66">
        <v>46161</v>
      </c>
      <c r="O52" s="64" t="s">
        <v>171</v>
      </c>
      <c r="P52" s="64" t="s">
        <v>82</v>
      </c>
    </row>
    <row r="53" spans="1:16" ht="24.95">
      <c r="A53" s="63" t="str">
        <f>HYPERLINK("#'x-" &amp; factor_list_table[[#This Row],[Series Number]] &amp; "'!A1", "x-" &amp; factor_list_table[[#This Row],[Series Number]])</f>
        <v>x-323</v>
      </c>
      <c r="B53" s="64" t="s">
        <v>163</v>
      </c>
      <c r="C53" s="64" t="s">
        <v>164</v>
      </c>
      <c r="D53" s="64" t="s">
        <v>281</v>
      </c>
      <c r="E53" s="64" t="s">
        <v>298</v>
      </c>
      <c r="F53" s="64" t="s">
        <v>175</v>
      </c>
      <c r="G53" s="64" t="s">
        <v>176</v>
      </c>
      <c r="H53" s="65" t="s">
        <v>177</v>
      </c>
      <c r="I53" s="65">
        <v>323</v>
      </c>
      <c r="J53" s="65" t="s">
        <v>299</v>
      </c>
      <c r="K53" s="65">
        <v>483</v>
      </c>
      <c r="L53" s="64"/>
      <c r="M53" s="66">
        <v>46171</v>
      </c>
      <c r="N53" s="66">
        <v>46161</v>
      </c>
      <c r="O53" s="64" t="s">
        <v>171</v>
      </c>
      <c r="P53" s="64" t="s">
        <v>82</v>
      </c>
    </row>
    <row r="54" spans="1:16" ht="24.95">
      <c r="A54" s="63" t="str">
        <f>HYPERLINK("#'x-" &amp; factor_list_table[[#This Row],[Series Number]] &amp; "'!A1", "x-" &amp; factor_list_table[[#This Row],[Series Number]])</f>
        <v>x-324</v>
      </c>
      <c r="B54" s="64" t="s">
        <v>163</v>
      </c>
      <c r="C54" s="64" t="s">
        <v>164</v>
      </c>
      <c r="D54" s="64" t="s">
        <v>281</v>
      </c>
      <c r="E54" s="64" t="s">
        <v>300</v>
      </c>
      <c r="F54" s="64" t="s">
        <v>181</v>
      </c>
      <c r="G54" s="64" t="s">
        <v>176</v>
      </c>
      <c r="H54" s="65" t="s">
        <v>177</v>
      </c>
      <c r="I54" s="65">
        <v>324</v>
      </c>
      <c r="J54" s="65" t="s">
        <v>301</v>
      </c>
      <c r="K54" s="65">
        <v>493</v>
      </c>
      <c r="L54" s="64"/>
      <c r="M54" s="66">
        <v>46171</v>
      </c>
      <c r="N54" s="66">
        <v>46161</v>
      </c>
      <c r="O54" s="64" t="s">
        <v>171</v>
      </c>
      <c r="P54" s="64" t="s">
        <v>82</v>
      </c>
    </row>
    <row r="55" spans="1:16" ht="37.5">
      <c r="A55" s="63" t="str">
        <f>HYPERLINK("#'x-" &amp; factor_list_table[[#This Row],[Series Number]] &amp; "'!A1", "x-" &amp; factor_list_table[[#This Row],[Series Number]])</f>
        <v>x-401</v>
      </c>
      <c r="B55" s="64" t="s">
        <v>163</v>
      </c>
      <c r="C55" s="64" t="s">
        <v>172</v>
      </c>
      <c r="D55" s="64" t="s">
        <v>302</v>
      </c>
      <c r="E55" s="64" t="s">
        <v>303</v>
      </c>
      <c r="F55" s="64" t="s">
        <v>245</v>
      </c>
      <c r="G55" s="64" t="s">
        <v>304</v>
      </c>
      <c r="H55" s="65">
        <v>1</v>
      </c>
      <c r="I55" s="65">
        <v>401</v>
      </c>
      <c r="J55" s="65" t="s">
        <v>305</v>
      </c>
      <c r="K55" s="65" t="s">
        <v>306</v>
      </c>
      <c r="L55" s="64"/>
      <c r="M55" s="66">
        <v>45107</v>
      </c>
      <c r="N55" s="66">
        <v>45107</v>
      </c>
      <c r="O55" s="64" t="s">
        <v>171</v>
      </c>
      <c r="P55" s="64" t="s">
        <v>83</v>
      </c>
    </row>
    <row r="56" spans="1:16" ht="50.1">
      <c r="A56" s="63" t="str">
        <f>HYPERLINK("#'x-" &amp; factor_list_table[[#This Row],[Series Number]] &amp; "'!A1", "x-" &amp; factor_list_table[[#This Row],[Series Number]])</f>
        <v>x-402</v>
      </c>
      <c r="B56" s="64" t="s">
        <v>163</v>
      </c>
      <c r="C56" s="64" t="s">
        <v>172</v>
      </c>
      <c r="D56" s="64" t="s">
        <v>302</v>
      </c>
      <c r="E56" s="64" t="s">
        <v>307</v>
      </c>
      <c r="F56" s="64" t="s">
        <v>245</v>
      </c>
      <c r="G56" s="64" t="s">
        <v>304</v>
      </c>
      <c r="H56" s="65">
        <v>1</v>
      </c>
      <c r="I56" s="65">
        <v>402</v>
      </c>
      <c r="J56" s="65" t="s">
        <v>308</v>
      </c>
      <c r="K56" s="65" t="s">
        <v>309</v>
      </c>
      <c r="L56" s="64"/>
      <c r="M56" s="66">
        <v>45107</v>
      </c>
      <c r="N56" s="66">
        <v>45107</v>
      </c>
      <c r="O56" s="64" t="s">
        <v>171</v>
      </c>
      <c r="P56" s="64" t="s">
        <v>83</v>
      </c>
    </row>
    <row r="57" spans="1:16" ht="37.5">
      <c r="A57" s="63" t="str">
        <f>HYPERLINK("#'x-" &amp; factor_list_table[[#This Row],[Series Number]] &amp; "'!A1", "x-" &amp; factor_list_table[[#This Row],[Series Number]])</f>
        <v>x-403</v>
      </c>
      <c r="B57" s="64" t="s">
        <v>163</v>
      </c>
      <c r="C57" s="64" t="s">
        <v>172</v>
      </c>
      <c r="D57" s="64" t="s">
        <v>302</v>
      </c>
      <c r="E57" s="64" t="s">
        <v>310</v>
      </c>
      <c r="F57" s="64" t="s">
        <v>245</v>
      </c>
      <c r="G57" s="64" t="s">
        <v>304</v>
      </c>
      <c r="H57" s="65">
        <v>1</v>
      </c>
      <c r="I57" s="65">
        <v>403</v>
      </c>
      <c r="J57" s="65" t="s">
        <v>311</v>
      </c>
      <c r="K57" s="65" t="s">
        <v>312</v>
      </c>
      <c r="L57" s="64"/>
      <c r="M57" s="66">
        <v>45107</v>
      </c>
      <c r="N57" s="66">
        <v>45107</v>
      </c>
      <c r="O57" s="64" t="s">
        <v>171</v>
      </c>
      <c r="P57" s="64" t="s">
        <v>83</v>
      </c>
    </row>
    <row r="58" spans="1:16" ht="37.5">
      <c r="A58" s="63" t="str">
        <f>HYPERLINK("#'x-" &amp; factor_list_table[[#This Row],[Series Number]] &amp; "'!A1", "x-" &amp; factor_list_table[[#This Row],[Series Number]])</f>
        <v>x-404</v>
      </c>
      <c r="B58" s="64" t="s">
        <v>163</v>
      </c>
      <c r="C58" s="64" t="s">
        <v>172</v>
      </c>
      <c r="D58" s="64" t="s">
        <v>302</v>
      </c>
      <c r="E58" s="64" t="s">
        <v>313</v>
      </c>
      <c r="F58" s="64" t="s">
        <v>245</v>
      </c>
      <c r="G58" s="64" t="s">
        <v>304</v>
      </c>
      <c r="H58" s="65">
        <v>1</v>
      </c>
      <c r="I58" s="65">
        <v>404</v>
      </c>
      <c r="J58" s="65" t="s">
        <v>314</v>
      </c>
      <c r="K58" s="65" t="s">
        <v>315</v>
      </c>
      <c r="L58" s="64"/>
      <c r="M58" s="66">
        <v>45107</v>
      </c>
      <c r="N58" s="66">
        <v>45107</v>
      </c>
      <c r="O58" s="64" t="s">
        <v>171</v>
      </c>
      <c r="P58" s="64" t="s">
        <v>83</v>
      </c>
    </row>
    <row r="59" spans="1:16" ht="50.1">
      <c r="A59" s="63" t="str">
        <f>HYPERLINK("#'x-" &amp; factor_list_table[[#This Row],[Series Number]] &amp; "'!A1", "x-" &amp; factor_list_table[[#This Row],[Series Number]])</f>
        <v>x-405</v>
      </c>
      <c r="B59" s="64" t="s">
        <v>163</v>
      </c>
      <c r="C59" s="64" t="s">
        <v>172</v>
      </c>
      <c r="D59" s="64" t="s">
        <v>302</v>
      </c>
      <c r="E59" s="64" t="s">
        <v>316</v>
      </c>
      <c r="F59" s="64" t="s">
        <v>245</v>
      </c>
      <c r="G59" s="64" t="s">
        <v>304</v>
      </c>
      <c r="H59" s="65">
        <v>1</v>
      </c>
      <c r="I59" s="65">
        <v>405</v>
      </c>
      <c r="J59" s="65" t="s">
        <v>317</v>
      </c>
      <c r="K59" s="65" t="s">
        <v>318</v>
      </c>
      <c r="L59" s="64"/>
      <c r="M59" s="66">
        <v>45107</v>
      </c>
      <c r="N59" s="66">
        <v>45107</v>
      </c>
      <c r="O59" s="64" t="s">
        <v>171</v>
      </c>
      <c r="P59" s="64" t="s">
        <v>83</v>
      </c>
    </row>
    <row r="60" spans="1:16" ht="50.1">
      <c r="A60" s="63" t="str">
        <f>HYPERLINK("#'x-" &amp; factor_list_table[[#This Row],[Series Number]] &amp; "'!A1", "x-" &amp; factor_list_table[[#This Row],[Series Number]])</f>
        <v>x-406</v>
      </c>
      <c r="B60" s="64" t="s">
        <v>163</v>
      </c>
      <c r="C60" s="64" t="s">
        <v>172</v>
      </c>
      <c r="D60" s="64" t="s">
        <v>302</v>
      </c>
      <c r="E60" s="64" t="s">
        <v>319</v>
      </c>
      <c r="F60" s="64" t="s">
        <v>245</v>
      </c>
      <c r="G60" s="64" t="s">
        <v>304</v>
      </c>
      <c r="H60" s="65">
        <v>1</v>
      </c>
      <c r="I60" s="65">
        <v>406</v>
      </c>
      <c r="J60" s="65" t="s">
        <v>320</v>
      </c>
      <c r="K60" s="65" t="s">
        <v>321</v>
      </c>
      <c r="L60" s="64"/>
      <c r="M60" s="66">
        <v>45107</v>
      </c>
      <c r="N60" s="66">
        <v>45107</v>
      </c>
      <c r="O60" s="64" t="s">
        <v>171</v>
      </c>
      <c r="P60" s="64" t="s">
        <v>83</v>
      </c>
    </row>
    <row r="61" spans="1:16" ht="37.5">
      <c r="A61" s="63" t="str">
        <f>HYPERLINK("#'x-" &amp; factor_list_table[[#This Row],[Series Number]] &amp; "'!A1", "x-" &amp; factor_list_table[[#This Row],[Series Number]])</f>
        <v>x-407</v>
      </c>
      <c r="B61" s="64" t="s">
        <v>163</v>
      </c>
      <c r="C61" s="64" t="s">
        <v>164</v>
      </c>
      <c r="D61" s="64" t="s">
        <v>302</v>
      </c>
      <c r="E61" s="64" t="s">
        <v>322</v>
      </c>
      <c r="F61" s="64" t="s">
        <v>245</v>
      </c>
      <c r="G61" s="64" t="s">
        <v>304</v>
      </c>
      <c r="H61" s="65">
        <v>0</v>
      </c>
      <c r="I61" s="65">
        <v>407</v>
      </c>
      <c r="J61" s="65" t="s">
        <v>323</v>
      </c>
      <c r="K61" s="65" t="s">
        <v>324</v>
      </c>
      <c r="L61" s="64"/>
      <c r="M61" s="66">
        <v>45107</v>
      </c>
      <c r="N61" s="66">
        <v>45107</v>
      </c>
      <c r="O61" s="64" t="s">
        <v>171</v>
      </c>
      <c r="P61" s="64" t="s">
        <v>83</v>
      </c>
    </row>
    <row r="62" spans="1:16" ht="87.6">
      <c r="A62" s="63" t="str">
        <f>HYPERLINK("#'x-" &amp; factor_list_table[[#This Row],[Series Number]] &amp; "'!A1", "x-" &amp; factor_list_table[[#This Row],[Series Number]])</f>
        <v>x-408</v>
      </c>
      <c r="B62" s="64" t="s">
        <v>163</v>
      </c>
      <c r="C62" s="64" t="s">
        <v>164</v>
      </c>
      <c r="D62" s="64" t="s">
        <v>302</v>
      </c>
      <c r="E62" s="64" t="s">
        <v>325</v>
      </c>
      <c r="F62" s="64" t="s">
        <v>245</v>
      </c>
      <c r="G62" s="64" t="s">
        <v>326</v>
      </c>
      <c r="H62" s="65">
        <v>0</v>
      </c>
      <c r="I62" s="65">
        <v>408</v>
      </c>
      <c r="J62" s="65" t="s">
        <v>327</v>
      </c>
      <c r="K62" s="65" t="s">
        <v>328</v>
      </c>
      <c r="L62" s="64"/>
      <c r="M62" s="66">
        <v>45107</v>
      </c>
      <c r="N62" s="66">
        <v>45107</v>
      </c>
      <c r="O62" s="64" t="s">
        <v>171</v>
      </c>
      <c r="P62" s="64" t="s">
        <v>83</v>
      </c>
    </row>
    <row r="63" spans="1:16" ht="50.1">
      <c r="A63" s="63" t="str">
        <f>HYPERLINK("#'x-" &amp; factor_list_table[[#This Row],[Series Number]] &amp; "'!A1", "x-" &amp; factor_list_table[[#This Row],[Series Number]])</f>
        <v>x-409</v>
      </c>
      <c r="B63" s="64" t="s">
        <v>163</v>
      </c>
      <c r="C63" s="64" t="s">
        <v>164</v>
      </c>
      <c r="D63" s="64" t="s">
        <v>302</v>
      </c>
      <c r="E63" s="64" t="s">
        <v>329</v>
      </c>
      <c r="F63" s="64" t="s">
        <v>245</v>
      </c>
      <c r="G63" s="64" t="s">
        <v>304</v>
      </c>
      <c r="H63" s="65">
        <v>0</v>
      </c>
      <c r="I63" s="65">
        <v>409</v>
      </c>
      <c r="J63" s="65" t="s">
        <v>330</v>
      </c>
      <c r="K63" s="65" t="s">
        <v>331</v>
      </c>
      <c r="L63" s="64"/>
      <c r="M63" s="66">
        <v>45107</v>
      </c>
      <c r="N63" s="66">
        <v>45107</v>
      </c>
      <c r="O63" s="64" t="s">
        <v>171</v>
      </c>
      <c r="P63" s="64" t="s">
        <v>83</v>
      </c>
    </row>
    <row r="64" spans="1:16" ht="37.5">
      <c r="A64" s="63" t="str">
        <f>HYPERLINK("#'x-" &amp; factor_list_table[[#This Row],[Series Number]] &amp; "'!A1", "x-" &amp; factor_list_table[[#This Row],[Series Number]])</f>
        <v>x-410</v>
      </c>
      <c r="B64" s="64" t="s">
        <v>163</v>
      </c>
      <c r="C64" s="64" t="s">
        <v>172</v>
      </c>
      <c r="D64" s="64" t="s">
        <v>332</v>
      </c>
      <c r="E64" s="64" t="s">
        <v>333</v>
      </c>
      <c r="F64" s="64" t="s">
        <v>245</v>
      </c>
      <c r="G64" s="64" t="s">
        <v>304</v>
      </c>
      <c r="H64" s="65">
        <v>1</v>
      </c>
      <c r="I64" s="65">
        <v>410</v>
      </c>
      <c r="J64" s="65" t="s">
        <v>334</v>
      </c>
      <c r="K64" s="65" t="s">
        <v>335</v>
      </c>
      <c r="L64" s="64"/>
      <c r="M64" s="66">
        <v>45107</v>
      </c>
      <c r="N64" s="66">
        <v>45107</v>
      </c>
      <c r="O64" s="64" t="s">
        <v>171</v>
      </c>
      <c r="P64" s="64" t="s">
        <v>83</v>
      </c>
    </row>
    <row r="65" spans="1:16" ht="37.5">
      <c r="A65" s="63" t="str">
        <f>HYPERLINK("#'x-" &amp; factor_list_table[[#This Row],[Series Number]] &amp; "'!A1", "x-" &amp; factor_list_table[[#This Row],[Series Number]])</f>
        <v>x-411</v>
      </c>
      <c r="B65" s="64" t="s">
        <v>163</v>
      </c>
      <c r="C65" s="64" t="s">
        <v>172</v>
      </c>
      <c r="D65" s="64" t="s">
        <v>332</v>
      </c>
      <c r="E65" s="64" t="s">
        <v>336</v>
      </c>
      <c r="F65" s="64" t="s">
        <v>245</v>
      </c>
      <c r="G65" s="64" t="s">
        <v>304</v>
      </c>
      <c r="H65" s="65">
        <v>1</v>
      </c>
      <c r="I65" s="65">
        <v>411</v>
      </c>
      <c r="J65" s="65" t="s">
        <v>337</v>
      </c>
      <c r="K65" s="65" t="s">
        <v>338</v>
      </c>
      <c r="L65" s="64"/>
      <c r="M65" s="66">
        <v>45107</v>
      </c>
      <c r="N65" s="66">
        <v>45107</v>
      </c>
      <c r="O65" s="64" t="s">
        <v>171</v>
      </c>
      <c r="P65" s="64" t="s">
        <v>83</v>
      </c>
    </row>
    <row r="66" spans="1:16" ht="37.5">
      <c r="A66" s="63" t="str">
        <f>HYPERLINK("#'x-" &amp; factor_list_table[[#This Row],[Series Number]] &amp; "'!A1", "x-" &amp; factor_list_table[[#This Row],[Series Number]])</f>
        <v>x-412</v>
      </c>
      <c r="B66" s="64" t="s">
        <v>163</v>
      </c>
      <c r="C66" s="64" t="s">
        <v>172</v>
      </c>
      <c r="D66" s="64" t="s">
        <v>332</v>
      </c>
      <c r="E66" s="64" t="s">
        <v>339</v>
      </c>
      <c r="F66" s="64" t="s">
        <v>245</v>
      </c>
      <c r="G66" s="64" t="s">
        <v>304</v>
      </c>
      <c r="H66" s="65">
        <v>1</v>
      </c>
      <c r="I66" s="65">
        <v>412</v>
      </c>
      <c r="J66" s="65" t="s">
        <v>340</v>
      </c>
      <c r="K66" s="65" t="s">
        <v>341</v>
      </c>
      <c r="L66" s="64"/>
      <c r="M66" s="66">
        <v>45107</v>
      </c>
      <c r="N66" s="66">
        <v>45107</v>
      </c>
      <c r="O66" s="64" t="s">
        <v>171</v>
      </c>
      <c r="P66" s="64" t="s">
        <v>83</v>
      </c>
    </row>
    <row r="67" spans="1:16" ht="37.5">
      <c r="A67" s="63" t="str">
        <f>HYPERLINK("#'x-" &amp; factor_list_table[[#This Row],[Series Number]] &amp; "'!A1", "x-" &amp; factor_list_table[[#This Row],[Series Number]])</f>
        <v>x-413</v>
      </c>
      <c r="B67" s="64" t="s">
        <v>163</v>
      </c>
      <c r="C67" s="64" t="s">
        <v>172</v>
      </c>
      <c r="D67" s="64" t="s">
        <v>302</v>
      </c>
      <c r="E67" s="64" t="s">
        <v>342</v>
      </c>
      <c r="F67" s="64" t="s">
        <v>245</v>
      </c>
      <c r="G67" s="64" t="s">
        <v>304</v>
      </c>
      <c r="H67" s="65">
        <v>1</v>
      </c>
      <c r="I67" s="65">
        <v>413</v>
      </c>
      <c r="J67" s="65" t="s">
        <v>343</v>
      </c>
      <c r="K67" s="65" t="s">
        <v>344</v>
      </c>
      <c r="L67" s="64"/>
      <c r="M67" s="66">
        <v>45107</v>
      </c>
      <c r="N67" s="66">
        <v>45107</v>
      </c>
      <c r="O67" s="64" t="s">
        <v>171</v>
      </c>
      <c r="P67" s="64" t="s">
        <v>83</v>
      </c>
    </row>
    <row r="68" spans="1:16" ht="50.1">
      <c r="A68" s="63" t="str">
        <f>HYPERLINK("#'x-" &amp; factor_list_table[[#This Row],[Series Number]] &amp; "'!A1", "x-" &amp; factor_list_table[[#This Row],[Series Number]])</f>
        <v>x-414</v>
      </c>
      <c r="B68" s="64" t="s">
        <v>163</v>
      </c>
      <c r="C68" s="64" t="s">
        <v>172</v>
      </c>
      <c r="D68" s="64" t="s">
        <v>302</v>
      </c>
      <c r="E68" s="64" t="s">
        <v>345</v>
      </c>
      <c r="F68" s="64" t="s">
        <v>245</v>
      </c>
      <c r="G68" s="64" t="s">
        <v>304</v>
      </c>
      <c r="H68" s="65">
        <v>1</v>
      </c>
      <c r="I68" s="65">
        <v>414</v>
      </c>
      <c r="J68" s="65" t="s">
        <v>346</v>
      </c>
      <c r="K68" s="65" t="s">
        <v>347</v>
      </c>
      <c r="L68" s="64"/>
      <c r="M68" s="66">
        <v>45107</v>
      </c>
      <c r="N68" s="66">
        <v>45107</v>
      </c>
      <c r="O68" s="64" t="s">
        <v>171</v>
      </c>
      <c r="P68" s="64" t="s">
        <v>83</v>
      </c>
    </row>
    <row r="69" spans="1:16" ht="24.95">
      <c r="A69" s="63" t="str">
        <f>HYPERLINK("#'x-" &amp; factor_list_table[[#This Row],[Series Number]] &amp; "'!A1", "x-" &amp; factor_list_table[[#This Row],[Series Number]])</f>
        <v>x-501</v>
      </c>
      <c r="B69" s="64" t="s">
        <v>163</v>
      </c>
      <c r="C69" s="64" t="s">
        <v>183</v>
      </c>
      <c r="D69" s="64" t="s">
        <v>348</v>
      </c>
      <c r="E69" s="64" t="s">
        <v>349</v>
      </c>
      <c r="F69" s="64" t="s">
        <v>245</v>
      </c>
      <c r="G69" s="64" t="s">
        <v>168</v>
      </c>
      <c r="H69" s="65">
        <v>0</v>
      </c>
      <c r="I69" s="65">
        <v>501</v>
      </c>
      <c r="J69" s="65" t="s">
        <v>350</v>
      </c>
      <c r="K69" s="65" t="s">
        <v>351</v>
      </c>
      <c r="L69" s="64"/>
      <c r="M69" s="66">
        <v>45135</v>
      </c>
      <c r="N69" s="66">
        <v>45135</v>
      </c>
      <c r="O69" s="64" t="s">
        <v>171</v>
      </c>
      <c r="P69" s="64" t="s">
        <v>83</v>
      </c>
    </row>
    <row r="70" spans="1:16" ht="24.95">
      <c r="A70" s="63" t="str">
        <f>HYPERLINK("#'x-" &amp; factor_list_table[[#This Row],[Series Number]] &amp; "'!A1", "x-" &amp; factor_list_table[[#This Row],[Series Number]])</f>
        <v>x-502</v>
      </c>
      <c r="B70" s="64" t="s">
        <v>163</v>
      </c>
      <c r="C70" s="64" t="s">
        <v>183</v>
      </c>
      <c r="D70" s="64" t="s">
        <v>348</v>
      </c>
      <c r="E70" s="64" t="s">
        <v>352</v>
      </c>
      <c r="F70" s="64" t="s">
        <v>245</v>
      </c>
      <c r="G70" s="64" t="s">
        <v>168</v>
      </c>
      <c r="H70" s="65">
        <v>0</v>
      </c>
      <c r="I70" s="65">
        <v>502</v>
      </c>
      <c r="J70" s="65" t="s">
        <v>353</v>
      </c>
      <c r="K70" s="65" t="s">
        <v>354</v>
      </c>
      <c r="L70" s="64"/>
      <c r="M70" s="66">
        <v>45135</v>
      </c>
      <c r="N70" s="66">
        <v>45135</v>
      </c>
      <c r="O70" s="64" t="s">
        <v>171</v>
      </c>
      <c r="P70" s="64" t="s">
        <v>83</v>
      </c>
    </row>
    <row r="71" spans="1:16" ht="24.95">
      <c r="A71" s="63" t="str">
        <f>HYPERLINK("#'x-" &amp; factor_list_table[[#This Row],[Series Number]] &amp; "'!A1", "x-" &amp; factor_list_table[[#This Row],[Series Number]])</f>
        <v>x-503</v>
      </c>
      <c r="B71" s="64" t="s">
        <v>163</v>
      </c>
      <c r="C71" s="64" t="s">
        <v>183</v>
      </c>
      <c r="D71" s="64" t="s">
        <v>348</v>
      </c>
      <c r="E71" s="64" t="s">
        <v>355</v>
      </c>
      <c r="F71" s="64" t="s">
        <v>245</v>
      </c>
      <c r="G71" s="64" t="s">
        <v>168</v>
      </c>
      <c r="H71" s="65">
        <v>0</v>
      </c>
      <c r="I71" s="65">
        <v>503</v>
      </c>
      <c r="J71" s="65" t="s">
        <v>356</v>
      </c>
      <c r="K71" s="65" t="s">
        <v>357</v>
      </c>
      <c r="L71" s="64"/>
      <c r="M71" s="66">
        <v>45135</v>
      </c>
      <c r="N71" s="66">
        <v>45135</v>
      </c>
      <c r="O71" s="64" t="s">
        <v>171</v>
      </c>
      <c r="P71" s="64" t="s">
        <v>83</v>
      </c>
    </row>
    <row r="72" spans="1:16" ht="24.95">
      <c r="A72" s="63" t="str">
        <f>HYPERLINK("#'x-" &amp; factor_list_table[[#This Row],[Series Number]] &amp; "'!A1", "x-" &amp; factor_list_table[[#This Row],[Series Number]])</f>
        <v>x-504</v>
      </c>
      <c r="B72" s="64" t="s">
        <v>163</v>
      </c>
      <c r="C72" s="64" t="s">
        <v>172</v>
      </c>
      <c r="D72" s="64" t="s">
        <v>358</v>
      </c>
      <c r="E72" s="64" t="s">
        <v>359</v>
      </c>
      <c r="F72" s="64" t="s">
        <v>245</v>
      </c>
      <c r="G72" s="64" t="s">
        <v>168</v>
      </c>
      <c r="H72" s="65">
        <v>0</v>
      </c>
      <c r="I72" s="65">
        <v>504</v>
      </c>
      <c r="J72" s="65" t="s">
        <v>360</v>
      </c>
      <c r="K72" s="65" t="s">
        <v>351</v>
      </c>
      <c r="L72" s="64"/>
      <c r="M72" s="66">
        <v>45135</v>
      </c>
      <c r="N72" s="66">
        <v>45135</v>
      </c>
      <c r="O72" s="64" t="s">
        <v>171</v>
      </c>
      <c r="P72" s="64" t="s">
        <v>83</v>
      </c>
    </row>
    <row r="73" spans="1:16" ht="24.95">
      <c r="A73" s="63" t="str">
        <f>HYPERLINK("#'x-" &amp; factor_list_table[[#This Row],[Series Number]] &amp; "'!A1", "x-" &amp; factor_list_table[[#This Row],[Series Number]])</f>
        <v>x-505</v>
      </c>
      <c r="B73" s="64" t="s">
        <v>163</v>
      </c>
      <c r="C73" s="64" t="s">
        <v>183</v>
      </c>
      <c r="D73" s="64" t="s">
        <v>358</v>
      </c>
      <c r="E73" s="64" t="s">
        <v>361</v>
      </c>
      <c r="F73" s="64" t="s">
        <v>245</v>
      </c>
      <c r="G73" s="64" t="s">
        <v>168</v>
      </c>
      <c r="H73" s="65">
        <v>0</v>
      </c>
      <c r="I73" s="65">
        <v>505</v>
      </c>
      <c r="J73" s="65" t="s">
        <v>362</v>
      </c>
      <c r="K73" s="65" t="s">
        <v>354</v>
      </c>
      <c r="L73" s="64"/>
      <c r="M73" s="66">
        <v>45135</v>
      </c>
      <c r="N73" s="66">
        <v>45135</v>
      </c>
      <c r="O73" s="64" t="s">
        <v>171</v>
      </c>
      <c r="P73" s="64" t="s">
        <v>83</v>
      </c>
    </row>
    <row r="74" spans="1:16" ht="24.95">
      <c r="A74" s="63" t="str">
        <f>HYPERLINK("#'x-" &amp; factor_list_table[[#This Row],[Series Number]] &amp; "'!A1", "x-" &amp; factor_list_table[[#This Row],[Series Number]])</f>
        <v>x-601</v>
      </c>
      <c r="B74" s="64" t="s">
        <v>163</v>
      </c>
      <c r="C74" s="64" t="s">
        <v>172</v>
      </c>
      <c r="D74" s="64" t="s">
        <v>363</v>
      </c>
      <c r="E74" s="64" t="s">
        <v>364</v>
      </c>
      <c r="F74" s="64" t="s">
        <v>245</v>
      </c>
      <c r="G74" s="64" t="s">
        <v>176</v>
      </c>
      <c r="H74" s="65">
        <v>1</v>
      </c>
      <c r="I74" s="65">
        <v>601</v>
      </c>
      <c r="J74" s="65" t="s">
        <v>365</v>
      </c>
      <c r="K74" s="65" t="s">
        <v>366</v>
      </c>
      <c r="L74" s="64"/>
      <c r="M74" s="66">
        <v>45135</v>
      </c>
      <c r="N74" s="66">
        <v>45135</v>
      </c>
      <c r="O74" s="64" t="s">
        <v>171</v>
      </c>
      <c r="P74" s="64" t="s">
        <v>83</v>
      </c>
    </row>
    <row r="75" spans="1:16" ht="24.95">
      <c r="A75" s="63" t="str">
        <f>HYPERLINK("#'x-" &amp; factor_list_table[[#This Row],[Series Number]] &amp; "'!A1", "x-" &amp; factor_list_table[[#This Row],[Series Number]])</f>
        <v>x-602</v>
      </c>
      <c r="B75" s="64" t="s">
        <v>163</v>
      </c>
      <c r="C75" s="64" t="s">
        <v>172</v>
      </c>
      <c r="D75" s="64" t="s">
        <v>363</v>
      </c>
      <c r="E75" s="64" t="s">
        <v>367</v>
      </c>
      <c r="F75" s="64" t="s">
        <v>245</v>
      </c>
      <c r="G75" s="64" t="s">
        <v>176</v>
      </c>
      <c r="H75" s="65">
        <v>1</v>
      </c>
      <c r="I75" s="65">
        <v>602</v>
      </c>
      <c r="J75" s="65" t="s">
        <v>368</v>
      </c>
      <c r="K75" s="65" t="s">
        <v>369</v>
      </c>
      <c r="L75" s="64"/>
      <c r="M75" s="66">
        <v>45135</v>
      </c>
      <c r="N75" s="66">
        <v>45135</v>
      </c>
      <c r="O75" s="64" t="s">
        <v>171</v>
      </c>
      <c r="P75" s="64" t="s">
        <v>83</v>
      </c>
    </row>
    <row r="76" spans="1:16" ht="24.95">
      <c r="A76" s="63" t="str">
        <f>HYPERLINK("#'x-" &amp; factor_list_table[[#This Row],[Series Number]] &amp; "'!A1", "x-" &amp; factor_list_table[[#This Row],[Series Number]])</f>
        <v>x-603</v>
      </c>
      <c r="B76" s="64" t="s">
        <v>163</v>
      </c>
      <c r="C76" s="64" t="s">
        <v>172</v>
      </c>
      <c r="D76" s="64" t="s">
        <v>363</v>
      </c>
      <c r="E76" s="64" t="s">
        <v>370</v>
      </c>
      <c r="F76" s="64" t="s">
        <v>245</v>
      </c>
      <c r="G76" s="64" t="s">
        <v>371</v>
      </c>
      <c r="H76" s="65">
        <v>1</v>
      </c>
      <c r="I76" s="65">
        <v>603</v>
      </c>
      <c r="J76" s="65" t="s">
        <v>372</v>
      </c>
      <c r="K76" s="65" t="s">
        <v>373</v>
      </c>
      <c r="L76" s="64"/>
      <c r="M76" s="66">
        <v>45135</v>
      </c>
      <c r="N76" s="66">
        <v>45135</v>
      </c>
      <c r="O76" s="64" t="s">
        <v>171</v>
      </c>
      <c r="P76" s="64" t="s">
        <v>83</v>
      </c>
    </row>
    <row r="77" spans="1:16" ht="24.95">
      <c r="A77" s="63" t="str">
        <f>HYPERLINK("#'x-" &amp; factor_list_table[[#This Row],[Series Number]] &amp; "'!A1", "x-" &amp; factor_list_table[[#This Row],[Series Number]])</f>
        <v>x-604</v>
      </c>
      <c r="B77" s="64" t="s">
        <v>163</v>
      </c>
      <c r="C77" s="64" t="s">
        <v>172</v>
      </c>
      <c r="D77" s="64" t="s">
        <v>363</v>
      </c>
      <c r="E77" s="64" t="s">
        <v>374</v>
      </c>
      <c r="F77" s="64" t="s">
        <v>245</v>
      </c>
      <c r="G77" s="64" t="s">
        <v>371</v>
      </c>
      <c r="H77" s="65">
        <v>1</v>
      </c>
      <c r="I77" s="65">
        <v>604</v>
      </c>
      <c r="J77" s="65" t="s">
        <v>375</v>
      </c>
      <c r="K77" s="65" t="s">
        <v>376</v>
      </c>
      <c r="L77" s="64"/>
      <c r="M77" s="66">
        <v>45135</v>
      </c>
      <c r="N77" s="66">
        <v>45135</v>
      </c>
      <c r="O77" s="64" t="s">
        <v>171</v>
      </c>
      <c r="P77" s="64" t="s">
        <v>83</v>
      </c>
    </row>
    <row r="78" spans="1:16" ht="24.95">
      <c r="A78" s="63" t="str">
        <f>HYPERLINK("#'x-" &amp; factor_list_table[[#This Row],[Series Number]] &amp; "'!A1", "x-" &amp; factor_list_table[[#This Row],[Series Number]])</f>
        <v>x-605</v>
      </c>
      <c r="B78" s="64" t="s">
        <v>163</v>
      </c>
      <c r="C78" s="64" t="s">
        <v>164</v>
      </c>
      <c r="D78" s="64" t="s">
        <v>363</v>
      </c>
      <c r="E78" s="64" t="s">
        <v>367</v>
      </c>
      <c r="F78" s="64" t="s">
        <v>245</v>
      </c>
      <c r="G78" s="64" t="s">
        <v>176</v>
      </c>
      <c r="H78" s="65">
        <v>0</v>
      </c>
      <c r="I78" s="65">
        <v>605</v>
      </c>
      <c r="J78" s="65" t="s">
        <v>377</v>
      </c>
      <c r="K78" s="65" t="s">
        <v>378</v>
      </c>
      <c r="L78" s="64"/>
      <c r="M78" s="66">
        <v>45135</v>
      </c>
      <c r="N78" s="66">
        <v>45135</v>
      </c>
      <c r="O78" s="64" t="s">
        <v>171</v>
      </c>
      <c r="P78" s="64" t="s">
        <v>83</v>
      </c>
    </row>
    <row r="79" spans="1:16" ht="24.95">
      <c r="A79" s="63" t="str">
        <f>HYPERLINK("#'x-" &amp; factor_list_table[[#This Row],[Series Number]] &amp; "'!A1", "x-" &amp; factor_list_table[[#This Row],[Series Number]])</f>
        <v>x-606</v>
      </c>
      <c r="B79" s="64" t="s">
        <v>163</v>
      </c>
      <c r="C79" s="64" t="s">
        <v>164</v>
      </c>
      <c r="D79" s="64" t="s">
        <v>363</v>
      </c>
      <c r="E79" s="64" t="s">
        <v>379</v>
      </c>
      <c r="F79" s="64" t="s">
        <v>245</v>
      </c>
      <c r="G79" s="64" t="s">
        <v>176</v>
      </c>
      <c r="H79" s="65">
        <v>0</v>
      </c>
      <c r="I79" s="65">
        <v>606</v>
      </c>
      <c r="J79" s="65" t="s">
        <v>380</v>
      </c>
      <c r="K79" s="65" t="s">
        <v>381</v>
      </c>
      <c r="L79" s="64"/>
      <c r="M79" s="66">
        <v>45135</v>
      </c>
      <c r="N79" s="66">
        <v>45135</v>
      </c>
      <c r="O79" s="64" t="s">
        <v>171</v>
      </c>
      <c r="P79" s="64" t="s">
        <v>83</v>
      </c>
    </row>
    <row r="80" spans="1:16" ht="24.95">
      <c r="A80" s="63" t="str">
        <f>HYPERLINK("#'x-" &amp; factor_list_table[[#This Row],[Series Number]] &amp; "'!A1", "x-" &amp; factor_list_table[[#This Row],[Series Number]])</f>
        <v>x-607</v>
      </c>
      <c r="B80" s="64" t="s">
        <v>163</v>
      </c>
      <c r="C80" s="64" t="s">
        <v>164</v>
      </c>
      <c r="D80" s="64" t="s">
        <v>363</v>
      </c>
      <c r="E80" s="64" t="s">
        <v>382</v>
      </c>
      <c r="F80" s="64" t="s">
        <v>245</v>
      </c>
      <c r="G80" s="64" t="s">
        <v>176</v>
      </c>
      <c r="H80" s="65">
        <v>0</v>
      </c>
      <c r="I80" s="65">
        <v>607</v>
      </c>
      <c r="J80" s="65" t="s">
        <v>383</v>
      </c>
      <c r="K80" s="65" t="s">
        <v>384</v>
      </c>
      <c r="L80" s="64"/>
      <c r="M80" s="66">
        <v>45135</v>
      </c>
      <c r="N80" s="66">
        <v>45135</v>
      </c>
      <c r="O80" s="64" t="s">
        <v>171</v>
      </c>
      <c r="P80" s="64" t="s">
        <v>83</v>
      </c>
    </row>
    <row r="81" spans="1:16" ht="24.95">
      <c r="A81" s="63" t="str">
        <f>HYPERLINK("#'x-" &amp; factor_list_table[[#This Row],[Series Number]] &amp; "'!A1", "x-" &amp; factor_list_table[[#This Row],[Series Number]])</f>
        <v>x-608</v>
      </c>
      <c r="B81" s="64" t="s">
        <v>163</v>
      </c>
      <c r="C81" s="64" t="s">
        <v>164</v>
      </c>
      <c r="D81" s="64" t="s">
        <v>363</v>
      </c>
      <c r="E81" s="64" t="s">
        <v>385</v>
      </c>
      <c r="F81" s="64" t="s">
        <v>245</v>
      </c>
      <c r="G81" s="64" t="s">
        <v>176</v>
      </c>
      <c r="H81" s="65">
        <v>0</v>
      </c>
      <c r="I81" s="65">
        <v>608</v>
      </c>
      <c r="J81" s="65" t="s">
        <v>386</v>
      </c>
      <c r="K81" s="65" t="s">
        <v>387</v>
      </c>
      <c r="L81" s="64"/>
      <c r="M81" s="66">
        <v>45135</v>
      </c>
      <c r="N81" s="66">
        <v>45135</v>
      </c>
      <c r="O81" s="64" t="s">
        <v>171</v>
      </c>
      <c r="P81" s="64" t="s">
        <v>83</v>
      </c>
    </row>
    <row r="82" spans="1:16" ht="24.95">
      <c r="A82" s="63" t="str">
        <f>HYPERLINK("#'x-" &amp; factor_list_table[[#This Row],[Series Number]] &amp; "'!A1", "x-" &amp; factor_list_table[[#This Row],[Series Number]])</f>
        <v>x-609</v>
      </c>
      <c r="B82" s="64" t="s">
        <v>163</v>
      </c>
      <c r="C82" s="64" t="s">
        <v>164</v>
      </c>
      <c r="D82" s="64" t="s">
        <v>363</v>
      </c>
      <c r="E82" s="64" t="s">
        <v>388</v>
      </c>
      <c r="F82" s="64" t="s">
        <v>245</v>
      </c>
      <c r="G82" s="64" t="s">
        <v>389</v>
      </c>
      <c r="H82" s="65">
        <v>0</v>
      </c>
      <c r="I82" s="65">
        <v>609</v>
      </c>
      <c r="J82" s="65" t="s">
        <v>390</v>
      </c>
      <c r="K82" s="65" t="s">
        <v>391</v>
      </c>
      <c r="L82" s="64"/>
      <c r="M82" s="66">
        <v>45135</v>
      </c>
      <c r="N82" s="66">
        <v>45135</v>
      </c>
      <c r="O82" s="64" t="s">
        <v>171</v>
      </c>
      <c r="P82" s="64" t="s">
        <v>83</v>
      </c>
    </row>
    <row r="83" spans="1:16" ht="24.95">
      <c r="A83" s="63" t="str">
        <f>HYPERLINK("#'x-" &amp; factor_list_table[[#This Row],[Series Number]] &amp; "'!A1", "x-" &amp; factor_list_table[[#This Row],[Series Number]])</f>
        <v>x-610</v>
      </c>
      <c r="B83" s="64" t="s">
        <v>163</v>
      </c>
      <c r="C83" s="64" t="s">
        <v>183</v>
      </c>
      <c r="D83" s="64" t="s">
        <v>392</v>
      </c>
      <c r="E83" s="64" t="s">
        <v>393</v>
      </c>
      <c r="F83" s="64" t="s">
        <v>245</v>
      </c>
      <c r="G83" s="64" t="s">
        <v>176</v>
      </c>
      <c r="H83" s="65">
        <v>0</v>
      </c>
      <c r="I83" s="65">
        <v>610</v>
      </c>
      <c r="J83" s="65" t="s">
        <v>394</v>
      </c>
      <c r="K83" s="65" t="s">
        <v>395</v>
      </c>
      <c r="L83" s="64"/>
      <c r="M83" s="66">
        <v>45135</v>
      </c>
      <c r="N83" s="66">
        <v>45135</v>
      </c>
      <c r="O83" s="64" t="s">
        <v>396</v>
      </c>
      <c r="P83" s="64" t="s">
        <v>83</v>
      </c>
    </row>
    <row r="84" spans="1:16" ht="24.95">
      <c r="A84" s="63" t="str">
        <f>HYPERLINK("#'x-" &amp; factor_list_table[[#This Row],[Series Number]] &amp; "'!A1", "x-" &amp; factor_list_table[[#This Row],[Series Number]])</f>
        <v>x-611</v>
      </c>
      <c r="B84" s="64" t="s">
        <v>163</v>
      </c>
      <c r="C84" s="64" t="s">
        <v>183</v>
      </c>
      <c r="D84" s="64" t="s">
        <v>392</v>
      </c>
      <c r="E84" s="64" t="s">
        <v>397</v>
      </c>
      <c r="F84" s="64" t="s">
        <v>245</v>
      </c>
      <c r="G84" s="64" t="s">
        <v>176</v>
      </c>
      <c r="H84" s="65">
        <v>0</v>
      </c>
      <c r="I84" s="65">
        <v>611</v>
      </c>
      <c r="J84" s="65" t="s">
        <v>398</v>
      </c>
      <c r="K84" s="65" t="s">
        <v>399</v>
      </c>
      <c r="L84" s="64"/>
      <c r="M84" s="66">
        <v>45135</v>
      </c>
      <c r="N84" s="66">
        <v>45135</v>
      </c>
      <c r="O84" s="64" t="s">
        <v>396</v>
      </c>
      <c r="P84" s="64" t="s">
        <v>83</v>
      </c>
    </row>
    <row r="85" spans="1:16" ht="24.95">
      <c r="A85" s="63" t="str">
        <f>HYPERLINK("#'x-" &amp; factor_list_table[[#This Row],[Series Number]] &amp; "'!A1", "x-" &amp; factor_list_table[[#This Row],[Series Number]])</f>
        <v>x-702</v>
      </c>
      <c r="B85" s="64" t="s">
        <v>163</v>
      </c>
      <c r="C85" s="64" t="s">
        <v>183</v>
      </c>
      <c r="D85" s="64" t="s">
        <v>400</v>
      </c>
      <c r="E85" s="64" t="s">
        <v>401</v>
      </c>
      <c r="F85" s="64" t="s">
        <v>245</v>
      </c>
      <c r="G85" s="64" t="s">
        <v>402</v>
      </c>
      <c r="H85" s="65">
        <v>0</v>
      </c>
      <c r="I85" s="65">
        <v>702</v>
      </c>
      <c r="J85" s="65" t="s">
        <v>403</v>
      </c>
      <c r="K85" s="65" t="s">
        <v>404</v>
      </c>
      <c r="L85" s="64"/>
      <c r="M85" s="66">
        <v>45216</v>
      </c>
      <c r="N85" s="66">
        <v>45216</v>
      </c>
      <c r="O85" s="64" t="s">
        <v>171</v>
      </c>
      <c r="P85" s="64" t="s">
        <v>83</v>
      </c>
    </row>
    <row r="86" spans="1:16" ht="24.95">
      <c r="A86" s="63" t="str">
        <f>HYPERLINK("#'x-" &amp; factor_list_table[[#This Row],[Series Number]] &amp; "'!A1", "x-" &amp; factor_list_table[[#This Row],[Series Number]])</f>
        <v>x-703</v>
      </c>
      <c r="B86" s="64" t="s">
        <v>163</v>
      </c>
      <c r="C86" s="64" t="s">
        <v>164</v>
      </c>
      <c r="D86" s="64" t="s">
        <v>400</v>
      </c>
      <c r="E86" s="64" t="s">
        <v>405</v>
      </c>
      <c r="F86" s="64" t="s">
        <v>245</v>
      </c>
      <c r="G86" s="64" t="s">
        <v>402</v>
      </c>
      <c r="H86" s="65">
        <v>0</v>
      </c>
      <c r="I86" s="65">
        <v>703</v>
      </c>
      <c r="J86" s="65" t="s">
        <v>406</v>
      </c>
      <c r="K86" s="65" t="s">
        <v>407</v>
      </c>
      <c r="L86" s="64"/>
      <c r="M86" s="66">
        <v>45216</v>
      </c>
      <c r="N86" s="66">
        <v>45216</v>
      </c>
      <c r="O86" s="64" t="s">
        <v>171</v>
      </c>
      <c r="P86" s="64" t="s">
        <v>83</v>
      </c>
    </row>
    <row r="87" spans="1:16" ht="24.95">
      <c r="A87" s="63" t="str">
        <f>HYPERLINK("#'x-" &amp; factor_list_table[[#This Row],[Series Number]] &amp; "'!A1", "x-" &amp; factor_list_table[[#This Row],[Series Number]])</f>
        <v>x-704</v>
      </c>
      <c r="B87" s="64" t="s">
        <v>163</v>
      </c>
      <c r="C87" s="64" t="s">
        <v>164</v>
      </c>
      <c r="D87" s="64" t="s">
        <v>400</v>
      </c>
      <c r="E87" s="64" t="s">
        <v>408</v>
      </c>
      <c r="F87" s="64" t="s">
        <v>245</v>
      </c>
      <c r="G87" s="64" t="s">
        <v>402</v>
      </c>
      <c r="H87" s="65">
        <v>0</v>
      </c>
      <c r="I87" s="65">
        <v>704</v>
      </c>
      <c r="J87" s="65" t="s">
        <v>409</v>
      </c>
      <c r="K87" s="65" t="s">
        <v>410</v>
      </c>
      <c r="L87" s="64"/>
      <c r="M87" s="66">
        <v>45216</v>
      </c>
      <c r="N87" s="66">
        <v>45216</v>
      </c>
      <c r="O87" s="64" t="s">
        <v>171</v>
      </c>
      <c r="P87" s="64" t="s">
        <v>83</v>
      </c>
    </row>
    <row r="88" spans="1:16" ht="24.95">
      <c r="A88" s="63" t="str">
        <f>HYPERLINK("#'x-" &amp; factor_list_table[[#This Row],[Series Number]] &amp; "'!A1", "x-" &amp; factor_list_table[[#This Row],[Series Number]])</f>
        <v>x-705</v>
      </c>
      <c r="B88" s="64" t="s">
        <v>163</v>
      </c>
      <c r="C88" s="64" t="s">
        <v>164</v>
      </c>
      <c r="D88" s="64" t="s">
        <v>400</v>
      </c>
      <c r="E88" s="64" t="s">
        <v>411</v>
      </c>
      <c r="F88" s="64" t="s">
        <v>245</v>
      </c>
      <c r="G88" s="64" t="s">
        <v>402</v>
      </c>
      <c r="H88" s="65">
        <v>0</v>
      </c>
      <c r="I88" s="65">
        <v>705</v>
      </c>
      <c r="J88" s="65" t="s">
        <v>412</v>
      </c>
      <c r="K88" s="65" t="s">
        <v>413</v>
      </c>
      <c r="L88" s="64"/>
      <c r="M88" s="66">
        <v>45216</v>
      </c>
      <c r="N88" s="66">
        <v>45216</v>
      </c>
      <c r="O88" s="64" t="s">
        <v>171</v>
      </c>
      <c r="P88" s="64" t="s">
        <v>83</v>
      </c>
    </row>
    <row r="89" spans="1:16" ht="37.5">
      <c r="A89" s="63" t="str">
        <f>HYPERLINK("#'x-" &amp; factor_list_table[[#This Row],[Series Number]] &amp; "'!A1", "x-" &amp; factor_list_table[[#This Row],[Series Number]])</f>
        <v>x-706</v>
      </c>
      <c r="B89" s="64" t="s">
        <v>163</v>
      </c>
      <c r="C89" s="64" t="s">
        <v>172</v>
      </c>
      <c r="D89" s="64" t="s">
        <v>400</v>
      </c>
      <c r="E89" s="64" t="s">
        <v>414</v>
      </c>
      <c r="F89" s="64" t="s">
        <v>245</v>
      </c>
      <c r="G89" s="64" t="s">
        <v>415</v>
      </c>
      <c r="H89" s="65">
        <v>1</v>
      </c>
      <c r="I89" s="65">
        <v>706</v>
      </c>
      <c r="J89" s="65" t="s">
        <v>416</v>
      </c>
      <c r="K89" s="65" t="s">
        <v>417</v>
      </c>
      <c r="L89" s="64"/>
      <c r="M89" s="66">
        <v>45216</v>
      </c>
      <c r="N89" s="66">
        <v>45216</v>
      </c>
      <c r="O89" s="64" t="s">
        <v>171</v>
      </c>
      <c r="P89" s="64" t="s">
        <v>83</v>
      </c>
    </row>
    <row r="90" spans="1:16" ht="37.5">
      <c r="A90" s="63" t="str">
        <f>HYPERLINK("#'x-" &amp; factor_list_table[[#This Row],[Series Number]] &amp; "'!A1", "x-" &amp; factor_list_table[[#This Row],[Series Number]])</f>
        <v>x-707</v>
      </c>
      <c r="B90" s="64" t="s">
        <v>163</v>
      </c>
      <c r="C90" s="64" t="s">
        <v>172</v>
      </c>
      <c r="D90" s="64" t="s">
        <v>400</v>
      </c>
      <c r="E90" s="64" t="s">
        <v>418</v>
      </c>
      <c r="F90" s="64" t="s">
        <v>245</v>
      </c>
      <c r="G90" s="64" t="s">
        <v>415</v>
      </c>
      <c r="H90" s="65">
        <v>1</v>
      </c>
      <c r="I90" s="65">
        <v>707</v>
      </c>
      <c r="J90" s="65" t="s">
        <v>419</v>
      </c>
      <c r="K90" s="65" t="s">
        <v>420</v>
      </c>
      <c r="L90" s="64"/>
      <c r="M90" s="66">
        <v>45216</v>
      </c>
      <c r="N90" s="66">
        <v>45216</v>
      </c>
      <c r="O90" s="64" t="s">
        <v>171</v>
      </c>
      <c r="P90" s="64" t="s">
        <v>83</v>
      </c>
    </row>
    <row r="91" spans="1:16" ht="37.5">
      <c r="A91" s="63" t="str">
        <f>HYPERLINK("#'x-" &amp; factor_list_table[[#This Row],[Series Number]] &amp; "'!A1", "x-" &amp; factor_list_table[[#This Row],[Series Number]])</f>
        <v>x-708</v>
      </c>
      <c r="B91" s="64" t="s">
        <v>163</v>
      </c>
      <c r="C91" s="64" t="s">
        <v>183</v>
      </c>
      <c r="D91" s="64" t="s">
        <v>400</v>
      </c>
      <c r="E91" s="64" t="s">
        <v>421</v>
      </c>
      <c r="F91" s="64" t="s">
        <v>245</v>
      </c>
      <c r="G91" s="64" t="s">
        <v>415</v>
      </c>
      <c r="H91" s="65">
        <v>0</v>
      </c>
      <c r="I91" s="65">
        <v>708</v>
      </c>
      <c r="J91" s="65" t="s">
        <v>422</v>
      </c>
      <c r="K91" s="65" t="s">
        <v>423</v>
      </c>
      <c r="L91" s="64"/>
      <c r="M91" s="66">
        <v>45216</v>
      </c>
      <c r="N91" s="66">
        <v>45216</v>
      </c>
      <c r="O91" s="64" t="s">
        <v>171</v>
      </c>
      <c r="P91" s="64" t="s">
        <v>83</v>
      </c>
    </row>
    <row r="92" spans="1:16" ht="37.5">
      <c r="A92" s="63" t="str">
        <f>HYPERLINK("#'x-" &amp; factor_list_table[[#This Row],[Series Number]] &amp; "'!A1", "x-" &amp; factor_list_table[[#This Row],[Series Number]])</f>
        <v>x-709</v>
      </c>
      <c r="B92" s="64" t="s">
        <v>163</v>
      </c>
      <c r="C92" s="64" t="s">
        <v>183</v>
      </c>
      <c r="D92" s="64" t="s">
        <v>400</v>
      </c>
      <c r="E92" s="64" t="s">
        <v>424</v>
      </c>
      <c r="F92" s="64" t="s">
        <v>245</v>
      </c>
      <c r="G92" s="64" t="s">
        <v>415</v>
      </c>
      <c r="H92" s="65">
        <v>0</v>
      </c>
      <c r="I92" s="65">
        <v>709</v>
      </c>
      <c r="J92" s="65" t="s">
        <v>425</v>
      </c>
      <c r="K92" s="65" t="s">
        <v>426</v>
      </c>
      <c r="L92" s="64"/>
      <c r="M92" s="66">
        <v>45216</v>
      </c>
      <c r="N92" s="66">
        <v>45216</v>
      </c>
      <c r="O92" s="64" t="s">
        <v>171</v>
      </c>
      <c r="P92" s="64" t="s">
        <v>83</v>
      </c>
    </row>
    <row r="93" spans="1:16" ht="37.5">
      <c r="A93" s="63" t="str">
        <f>HYPERLINK("#'x-" &amp; factor_list_table[[#This Row],[Series Number]] &amp; "'!A1", "x-" &amp; factor_list_table[[#This Row],[Series Number]])</f>
        <v>x-710</v>
      </c>
      <c r="B93" s="64" t="s">
        <v>163</v>
      </c>
      <c r="C93" s="64" t="s">
        <v>164</v>
      </c>
      <c r="D93" s="64" t="s">
        <v>400</v>
      </c>
      <c r="E93" s="64" t="s">
        <v>427</v>
      </c>
      <c r="F93" s="64" t="s">
        <v>245</v>
      </c>
      <c r="G93" s="64" t="s">
        <v>415</v>
      </c>
      <c r="H93" s="65">
        <v>0</v>
      </c>
      <c r="I93" s="65">
        <v>710</v>
      </c>
      <c r="J93" s="65" t="s">
        <v>428</v>
      </c>
      <c r="K93" s="65" t="s">
        <v>429</v>
      </c>
      <c r="L93" s="64"/>
      <c r="M93" s="66">
        <v>45216</v>
      </c>
      <c r="N93" s="66">
        <v>45216</v>
      </c>
      <c r="O93" s="64" t="s">
        <v>171</v>
      </c>
      <c r="P93" s="64" t="s">
        <v>83</v>
      </c>
    </row>
    <row r="94" spans="1:16" ht="37.5">
      <c r="A94" s="63" t="str">
        <f>HYPERLINK("#'x-" &amp; factor_list_table[[#This Row],[Series Number]] &amp; "'!A1", "x-" &amp; factor_list_table[[#This Row],[Series Number]])</f>
        <v>x-711</v>
      </c>
      <c r="B94" s="64" t="s">
        <v>163</v>
      </c>
      <c r="C94" s="64" t="s">
        <v>164</v>
      </c>
      <c r="D94" s="64" t="s">
        <v>400</v>
      </c>
      <c r="E94" s="64" t="s">
        <v>430</v>
      </c>
      <c r="F94" s="64" t="s">
        <v>245</v>
      </c>
      <c r="G94" s="64" t="s">
        <v>415</v>
      </c>
      <c r="H94" s="65">
        <v>0</v>
      </c>
      <c r="I94" s="65">
        <v>711</v>
      </c>
      <c r="J94" s="65" t="s">
        <v>431</v>
      </c>
      <c r="K94" s="65" t="s">
        <v>432</v>
      </c>
      <c r="L94" s="64"/>
      <c r="M94" s="66">
        <v>45216</v>
      </c>
      <c r="N94" s="66">
        <v>45216</v>
      </c>
      <c r="O94" s="64" t="s">
        <v>171</v>
      </c>
      <c r="P94" s="64" t="s">
        <v>83</v>
      </c>
    </row>
    <row r="95" spans="1:16" ht="37.5">
      <c r="A95" s="63" t="str">
        <f>HYPERLINK("#'x-" &amp; factor_list_table[[#This Row],[Series Number]] &amp; "'!A1", "x-" &amp; factor_list_table[[#This Row],[Series Number]])</f>
        <v>x-712</v>
      </c>
      <c r="B95" s="64" t="s">
        <v>163</v>
      </c>
      <c r="C95" s="64" t="s">
        <v>164</v>
      </c>
      <c r="D95" s="64" t="s">
        <v>400</v>
      </c>
      <c r="E95" s="64" t="s">
        <v>433</v>
      </c>
      <c r="F95" s="64" t="s">
        <v>245</v>
      </c>
      <c r="G95" s="64" t="s">
        <v>415</v>
      </c>
      <c r="H95" s="65">
        <v>0</v>
      </c>
      <c r="I95" s="65">
        <v>712</v>
      </c>
      <c r="J95" s="65" t="s">
        <v>434</v>
      </c>
      <c r="K95" s="65" t="s">
        <v>435</v>
      </c>
      <c r="L95" s="64"/>
      <c r="M95" s="66">
        <v>45216</v>
      </c>
      <c r="N95" s="66">
        <v>45216</v>
      </c>
      <c r="O95" s="64" t="s">
        <v>171</v>
      </c>
      <c r="P95" s="64" t="s">
        <v>83</v>
      </c>
    </row>
    <row r="96" spans="1:16" ht="37.5">
      <c r="A96" s="63" t="str">
        <f>HYPERLINK("#'x-" &amp; factor_list_table[[#This Row],[Series Number]] &amp; "'!A1", "x-" &amp; factor_list_table[[#This Row],[Series Number]])</f>
        <v>x-713</v>
      </c>
      <c r="B96" s="64" t="s">
        <v>163</v>
      </c>
      <c r="C96" s="64" t="s">
        <v>164</v>
      </c>
      <c r="D96" s="64" t="s">
        <v>400</v>
      </c>
      <c r="E96" s="64" t="s">
        <v>436</v>
      </c>
      <c r="F96" s="64" t="s">
        <v>245</v>
      </c>
      <c r="G96" s="64" t="s">
        <v>415</v>
      </c>
      <c r="H96" s="65">
        <v>0</v>
      </c>
      <c r="I96" s="65">
        <v>713</v>
      </c>
      <c r="J96" s="65" t="s">
        <v>437</v>
      </c>
      <c r="K96" s="65" t="s">
        <v>438</v>
      </c>
      <c r="L96" s="64"/>
      <c r="M96" s="66">
        <v>45216</v>
      </c>
      <c r="N96" s="66">
        <v>45216</v>
      </c>
      <c r="O96" s="64" t="s">
        <v>171</v>
      </c>
      <c r="P96" s="64" t="s">
        <v>83</v>
      </c>
    </row>
    <row r="97" spans="1:16" ht="37.5">
      <c r="A97" s="63" t="str">
        <f>HYPERLINK("#'x-" &amp; factor_list_table[[#This Row],[Series Number]] &amp; "'!A1", "x-" &amp; factor_list_table[[#This Row],[Series Number]])</f>
        <v>x-714</v>
      </c>
      <c r="B97" s="64" t="s">
        <v>163</v>
      </c>
      <c r="C97" s="64" t="s">
        <v>164</v>
      </c>
      <c r="D97" s="64" t="s">
        <v>400</v>
      </c>
      <c r="E97" s="64" t="s">
        <v>439</v>
      </c>
      <c r="F97" s="64" t="s">
        <v>245</v>
      </c>
      <c r="G97" s="64" t="s">
        <v>415</v>
      </c>
      <c r="H97" s="65">
        <v>0</v>
      </c>
      <c r="I97" s="65">
        <v>714</v>
      </c>
      <c r="J97" s="65" t="s">
        <v>440</v>
      </c>
      <c r="K97" s="65" t="s">
        <v>441</v>
      </c>
      <c r="L97" s="64"/>
      <c r="M97" s="66">
        <v>45216</v>
      </c>
      <c r="N97" s="66">
        <v>45216</v>
      </c>
      <c r="O97" s="64" t="s">
        <v>171</v>
      </c>
      <c r="P97" s="64" t="s">
        <v>83</v>
      </c>
    </row>
    <row r="98" spans="1:16" ht="37.5">
      <c r="A98" s="63" t="str">
        <f>HYPERLINK("#'x-" &amp; factor_list_table[[#This Row],[Series Number]] &amp; "'!A1", "x-" &amp; factor_list_table[[#This Row],[Series Number]])</f>
        <v>x-715</v>
      </c>
      <c r="B98" s="64" t="s">
        <v>163</v>
      </c>
      <c r="C98" s="64" t="s">
        <v>164</v>
      </c>
      <c r="D98" s="64" t="s">
        <v>400</v>
      </c>
      <c r="E98" s="64" t="s">
        <v>442</v>
      </c>
      <c r="F98" s="64" t="s">
        <v>245</v>
      </c>
      <c r="G98" s="64" t="s">
        <v>415</v>
      </c>
      <c r="H98" s="65">
        <v>0</v>
      </c>
      <c r="I98" s="65">
        <v>715</v>
      </c>
      <c r="J98" s="65" t="s">
        <v>443</v>
      </c>
      <c r="K98" s="65" t="s">
        <v>444</v>
      </c>
      <c r="L98" s="64"/>
      <c r="M98" s="66">
        <v>45216</v>
      </c>
      <c r="N98" s="66">
        <v>45216</v>
      </c>
      <c r="O98" s="64" t="s">
        <v>171</v>
      </c>
      <c r="P98" s="64" t="s">
        <v>83</v>
      </c>
    </row>
    <row r="99" spans="1:16" ht="37.5">
      <c r="A99" s="63" t="str">
        <f>HYPERLINK("#'x-" &amp; factor_list_table[[#This Row],[Series Number]] &amp; "'!A1", "x-" &amp; factor_list_table[[#This Row],[Series Number]])</f>
        <v>x-716</v>
      </c>
      <c r="B99" s="64" t="s">
        <v>163</v>
      </c>
      <c r="C99" s="64" t="s">
        <v>172</v>
      </c>
      <c r="D99" s="64" t="s">
        <v>400</v>
      </c>
      <c r="E99" s="64" t="s">
        <v>445</v>
      </c>
      <c r="F99" s="64" t="s">
        <v>245</v>
      </c>
      <c r="G99" s="64" t="s">
        <v>415</v>
      </c>
      <c r="H99" s="65">
        <v>1</v>
      </c>
      <c r="I99" s="65">
        <v>716</v>
      </c>
      <c r="J99" s="65" t="s">
        <v>446</v>
      </c>
      <c r="K99" s="65" t="s">
        <v>447</v>
      </c>
      <c r="L99" s="64"/>
      <c r="M99" s="66">
        <v>45216</v>
      </c>
      <c r="N99" s="66">
        <v>45216</v>
      </c>
      <c r="O99" s="64" t="s">
        <v>171</v>
      </c>
      <c r="P99" s="64" t="s">
        <v>83</v>
      </c>
    </row>
    <row r="100" spans="1:16" ht="37.5">
      <c r="A100" s="63" t="str">
        <f>HYPERLINK("#'x-" &amp; factor_list_table[[#This Row],[Series Number]] &amp; "'!A1", "x-" &amp; factor_list_table[[#This Row],[Series Number]])</f>
        <v>x-717</v>
      </c>
      <c r="B100" s="64" t="s">
        <v>163</v>
      </c>
      <c r="C100" s="64" t="s">
        <v>172</v>
      </c>
      <c r="D100" s="64" t="s">
        <v>400</v>
      </c>
      <c r="E100" s="64" t="s">
        <v>448</v>
      </c>
      <c r="F100" s="64" t="s">
        <v>245</v>
      </c>
      <c r="G100" s="64" t="s">
        <v>415</v>
      </c>
      <c r="H100" s="65">
        <v>1</v>
      </c>
      <c r="I100" s="65">
        <v>717</v>
      </c>
      <c r="J100" s="65" t="s">
        <v>449</v>
      </c>
      <c r="K100" s="65" t="s">
        <v>450</v>
      </c>
      <c r="L100" s="64"/>
      <c r="M100" s="66">
        <v>45216</v>
      </c>
      <c r="N100" s="66">
        <v>45216</v>
      </c>
      <c r="O100" s="64" t="s">
        <v>171</v>
      </c>
      <c r="P100" s="64" t="s">
        <v>83</v>
      </c>
    </row>
    <row r="101" spans="1:16" ht="37.5">
      <c r="A101" s="63" t="str">
        <f>HYPERLINK("#'x-" &amp; factor_list_table[[#This Row],[Series Number]] &amp; "'!A1", "x-" &amp; factor_list_table[[#This Row],[Series Number]])</f>
        <v>x-718</v>
      </c>
      <c r="B101" s="64" t="s">
        <v>163</v>
      </c>
      <c r="C101" s="64" t="s">
        <v>172</v>
      </c>
      <c r="D101" s="64" t="s">
        <v>400</v>
      </c>
      <c r="E101" s="64" t="s">
        <v>451</v>
      </c>
      <c r="F101" s="64" t="s">
        <v>245</v>
      </c>
      <c r="G101" s="64" t="s">
        <v>415</v>
      </c>
      <c r="H101" s="65">
        <v>1</v>
      </c>
      <c r="I101" s="65">
        <v>718</v>
      </c>
      <c r="J101" s="65" t="s">
        <v>452</v>
      </c>
      <c r="K101" s="65" t="s">
        <v>453</v>
      </c>
      <c r="L101" s="64"/>
      <c r="M101" s="66">
        <v>45216</v>
      </c>
      <c r="N101" s="66">
        <v>45216</v>
      </c>
      <c r="O101" s="64" t="s">
        <v>171</v>
      </c>
      <c r="P101" s="64" t="s">
        <v>83</v>
      </c>
    </row>
    <row r="102" spans="1:16" ht="37.5">
      <c r="A102" s="63" t="str">
        <f>HYPERLINK("#'x-" &amp; factor_list_table[[#This Row],[Series Number]] &amp; "'!A1", "x-" &amp; factor_list_table[[#This Row],[Series Number]])</f>
        <v>x-719</v>
      </c>
      <c r="B102" s="64" t="s">
        <v>163</v>
      </c>
      <c r="C102" s="64" t="s">
        <v>172</v>
      </c>
      <c r="D102" s="64" t="s">
        <v>400</v>
      </c>
      <c r="E102" s="64" t="s">
        <v>454</v>
      </c>
      <c r="F102" s="64" t="s">
        <v>245</v>
      </c>
      <c r="G102" s="64" t="s">
        <v>415</v>
      </c>
      <c r="H102" s="65">
        <v>1</v>
      </c>
      <c r="I102" s="65">
        <v>719</v>
      </c>
      <c r="J102" s="65" t="s">
        <v>455</v>
      </c>
      <c r="K102" s="65" t="s">
        <v>456</v>
      </c>
      <c r="L102" s="64"/>
      <c r="M102" s="66">
        <v>45216</v>
      </c>
      <c r="N102" s="66">
        <v>45216</v>
      </c>
      <c r="O102" s="64" t="s">
        <v>171</v>
      </c>
      <c r="P102" s="64" t="s">
        <v>83</v>
      </c>
    </row>
    <row r="103" spans="1:16" ht="37.5">
      <c r="A103" s="63" t="str">
        <f>HYPERLINK("#'x-" &amp; factor_list_table[[#This Row],[Series Number]] &amp; "'!A1", "x-" &amp; factor_list_table[[#This Row],[Series Number]])</f>
        <v>x-720</v>
      </c>
      <c r="B103" s="64" t="s">
        <v>163</v>
      </c>
      <c r="C103" s="64" t="s">
        <v>172</v>
      </c>
      <c r="D103" s="64" t="s">
        <v>400</v>
      </c>
      <c r="E103" s="64" t="s">
        <v>457</v>
      </c>
      <c r="F103" s="64" t="s">
        <v>245</v>
      </c>
      <c r="G103" s="64" t="s">
        <v>402</v>
      </c>
      <c r="H103" s="65">
        <v>1</v>
      </c>
      <c r="I103" s="65">
        <v>720</v>
      </c>
      <c r="J103" s="65" t="s">
        <v>458</v>
      </c>
      <c r="K103" s="65" t="s">
        <v>459</v>
      </c>
      <c r="L103" s="64"/>
      <c r="M103" s="66">
        <v>45216</v>
      </c>
      <c r="N103" s="66">
        <v>45216</v>
      </c>
      <c r="O103" s="64" t="s">
        <v>171</v>
      </c>
      <c r="P103" s="64" t="s">
        <v>83</v>
      </c>
    </row>
    <row r="104" spans="1:16" ht="37.5">
      <c r="A104" s="63" t="str">
        <f>HYPERLINK("#'x-" &amp; factor_list_table[[#This Row],[Series Number]] &amp; "'!A1", "x-" &amp; factor_list_table[[#This Row],[Series Number]])</f>
        <v>x-721</v>
      </c>
      <c r="B104" s="64" t="s">
        <v>163</v>
      </c>
      <c r="C104" s="64" t="s">
        <v>172</v>
      </c>
      <c r="D104" s="64" t="s">
        <v>400</v>
      </c>
      <c r="E104" s="64" t="s">
        <v>460</v>
      </c>
      <c r="F104" s="64" t="s">
        <v>245</v>
      </c>
      <c r="G104" s="64" t="s">
        <v>402</v>
      </c>
      <c r="H104" s="65">
        <v>1</v>
      </c>
      <c r="I104" s="65">
        <v>721</v>
      </c>
      <c r="J104" s="65" t="s">
        <v>461</v>
      </c>
      <c r="K104" s="65" t="s">
        <v>462</v>
      </c>
      <c r="L104" s="64"/>
      <c r="M104" s="66">
        <v>45216</v>
      </c>
      <c r="N104" s="66">
        <v>45216</v>
      </c>
      <c r="O104" s="64" t="s">
        <v>171</v>
      </c>
      <c r="P104" s="64" t="s">
        <v>83</v>
      </c>
    </row>
    <row r="105" spans="1:16" ht="24.95">
      <c r="A105" s="63" t="str">
        <f>HYPERLINK("#'x-" &amp; factor_list_table[[#This Row],[Series Number]] &amp; "'!A1", "x-" &amp; factor_list_table[[#This Row],[Series Number]])</f>
        <v>x-722</v>
      </c>
      <c r="B105" s="64" t="s">
        <v>163</v>
      </c>
      <c r="C105" s="64" t="s">
        <v>164</v>
      </c>
      <c r="D105" s="64" t="s">
        <v>463</v>
      </c>
      <c r="E105" s="64" t="s">
        <v>464</v>
      </c>
      <c r="F105" s="64" t="s">
        <v>245</v>
      </c>
      <c r="G105" s="64" t="s">
        <v>465</v>
      </c>
      <c r="H105" s="65">
        <v>0</v>
      </c>
      <c r="I105" s="65">
        <v>722</v>
      </c>
      <c r="J105" s="65" t="s">
        <v>466</v>
      </c>
      <c r="K105" s="65" t="s">
        <v>467</v>
      </c>
      <c r="L105" s="64"/>
      <c r="M105" s="66">
        <v>45216</v>
      </c>
      <c r="N105" s="66">
        <v>45216</v>
      </c>
      <c r="O105" s="64" t="s">
        <v>171</v>
      </c>
      <c r="P105" s="64" t="s">
        <v>83</v>
      </c>
    </row>
    <row r="106" spans="1:16" ht="37.5">
      <c r="A106" s="63" t="str">
        <f>HYPERLINK("#'x-" &amp; factor_list_table[[#This Row],[Series Number]] &amp; "'!A1", "x-" &amp; factor_list_table[[#This Row],[Series Number]])</f>
        <v>x-723</v>
      </c>
      <c r="B106" s="64" t="s">
        <v>163</v>
      </c>
      <c r="C106" s="64" t="s">
        <v>164</v>
      </c>
      <c r="D106" s="64" t="s">
        <v>463</v>
      </c>
      <c r="E106" s="64" t="s">
        <v>468</v>
      </c>
      <c r="F106" s="64" t="s">
        <v>245</v>
      </c>
      <c r="G106" s="64" t="s">
        <v>469</v>
      </c>
      <c r="H106" s="65">
        <v>0</v>
      </c>
      <c r="I106" s="65">
        <v>723</v>
      </c>
      <c r="J106" s="65" t="s">
        <v>470</v>
      </c>
      <c r="K106" s="65" t="s">
        <v>471</v>
      </c>
      <c r="L106" s="64"/>
      <c r="M106" s="66">
        <v>45216</v>
      </c>
      <c r="N106" s="66">
        <v>45216</v>
      </c>
      <c r="O106" s="64" t="s">
        <v>171</v>
      </c>
      <c r="P106" s="64" t="s">
        <v>83</v>
      </c>
    </row>
    <row r="107" spans="1:16" ht="24.95">
      <c r="A107" s="63" t="str">
        <f>HYPERLINK("#'x-" &amp; factor_list_table[[#This Row],[Series Number]] &amp; "'!A1", "x-" &amp; factor_list_table[[#This Row],[Series Number]])</f>
        <v>x-724</v>
      </c>
      <c r="B107" s="64" t="s">
        <v>163</v>
      </c>
      <c r="C107" s="64" t="s">
        <v>164</v>
      </c>
      <c r="D107" s="64" t="s">
        <v>472</v>
      </c>
      <c r="E107" s="64" t="s">
        <v>473</v>
      </c>
      <c r="F107" s="64" t="s">
        <v>245</v>
      </c>
      <c r="G107" s="64" t="s">
        <v>474</v>
      </c>
      <c r="H107" s="65">
        <v>0</v>
      </c>
      <c r="I107" s="65">
        <v>724</v>
      </c>
      <c r="J107" s="65" t="s">
        <v>475</v>
      </c>
      <c r="K107" s="65" t="s">
        <v>476</v>
      </c>
      <c r="L107" s="64"/>
      <c r="M107" s="66">
        <v>45216</v>
      </c>
      <c r="N107" s="66">
        <v>45216</v>
      </c>
      <c r="O107" s="64" t="s">
        <v>171</v>
      </c>
      <c r="P107" s="64" t="s">
        <v>83</v>
      </c>
    </row>
    <row r="108" spans="1:16" ht="24.95">
      <c r="A108" s="63" t="str">
        <f>HYPERLINK("#'x-" &amp; factor_list_table[[#This Row],[Series Number]] &amp; "'!A1", "x-" &amp; factor_list_table[[#This Row],[Series Number]])</f>
        <v>x-725</v>
      </c>
      <c r="B108" s="64" t="s">
        <v>163</v>
      </c>
      <c r="C108" s="64" t="s">
        <v>164</v>
      </c>
      <c r="D108" s="64" t="s">
        <v>472</v>
      </c>
      <c r="E108" s="64" t="s">
        <v>477</v>
      </c>
      <c r="F108" s="64" t="s">
        <v>245</v>
      </c>
      <c r="G108" s="64" t="s">
        <v>474</v>
      </c>
      <c r="H108" s="65">
        <v>0</v>
      </c>
      <c r="I108" s="65">
        <v>725</v>
      </c>
      <c r="J108" s="65" t="s">
        <v>478</v>
      </c>
      <c r="K108" s="65" t="s">
        <v>479</v>
      </c>
      <c r="L108" s="64"/>
      <c r="M108" s="66">
        <v>45216</v>
      </c>
      <c r="N108" s="66">
        <v>45216</v>
      </c>
      <c r="O108" s="64" t="s">
        <v>171</v>
      </c>
      <c r="P108" s="64" t="s">
        <v>83</v>
      </c>
    </row>
    <row r="109" spans="1:16" ht="24.95">
      <c r="A109" s="63" t="str">
        <f>HYPERLINK("#'x-" &amp; factor_list_table[[#This Row],[Series Number]] &amp; "'!A1", "x-" &amp; factor_list_table[[#This Row],[Series Number]])</f>
        <v>x-726</v>
      </c>
      <c r="B109" s="64" t="s">
        <v>163</v>
      </c>
      <c r="C109" s="64" t="s">
        <v>164</v>
      </c>
      <c r="D109" s="64" t="s">
        <v>472</v>
      </c>
      <c r="E109" s="64" t="s">
        <v>480</v>
      </c>
      <c r="F109" s="64" t="s">
        <v>245</v>
      </c>
      <c r="G109" s="64" t="s">
        <v>474</v>
      </c>
      <c r="H109" s="65">
        <v>0</v>
      </c>
      <c r="I109" s="65">
        <v>726</v>
      </c>
      <c r="J109" s="65" t="s">
        <v>481</v>
      </c>
      <c r="K109" s="65" t="s">
        <v>482</v>
      </c>
      <c r="L109" s="64"/>
      <c r="M109" s="66">
        <v>45216</v>
      </c>
      <c r="N109" s="66">
        <v>45216</v>
      </c>
      <c r="O109" s="64" t="s">
        <v>171</v>
      </c>
      <c r="P109" s="64" t="s">
        <v>83</v>
      </c>
    </row>
    <row r="110" spans="1:16" ht="24.95">
      <c r="A110" s="63" t="str">
        <f>HYPERLINK("#'x-" &amp; factor_list_table[[#This Row],[Series Number]] &amp; "'!A1", "x-" &amp; factor_list_table[[#This Row],[Series Number]])</f>
        <v>x-727</v>
      </c>
      <c r="B110" s="64" t="s">
        <v>163</v>
      </c>
      <c r="C110" s="64" t="s">
        <v>164</v>
      </c>
      <c r="D110" s="64" t="s">
        <v>472</v>
      </c>
      <c r="E110" s="64" t="s">
        <v>483</v>
      </c>
      <c r="F110" s="64" t="s">
        <v>245</v>
      </c>
      <c r="G110" s="64" t="s">
        <v>484</v>
      </c>
      <c r="H110" s="65">
        <v>0</v>
      </c>
      <c r="I110" s="65">
        <v>727</v>
      </c>
      <c r="J110" s="65" t="s">
        <v>485</v>
      </c>
      <c r="K110" s="65" t="s">
        <v>486</v>
      </c>
      <c r="L110" s="64"/>
      <c r="M110" s="66">
        <v>45216</v>
      </c>
      <c r="N110" s="66">
        <v>45216</v>
      </c>
      <c r="O110" s="64" t="s">
        <v>171</v>
      </c>
      <c r="P110" s="64" t="s">
        <v>83</v>
      </c>
    </row>
    <row r="111" spans="1:16" ht="37.5">
      <c r="A111" s="63" t="str">
        <f>HYPERLINK("#'x-" &amp; factor_list_table[[#This Row],[Series Number]] &amp; "'!A1", "x-" &amp; factor_list_table[[#This Row],[Series Number]])</f>
        <v>x-728</v>
      </c>
      <c r="B111" s="64" t="s">
        <v>163</v>
      </c>
      <c r="C111" s="64" t="s">
        <v>172</v>
      </c>
      <c r="D111" s="64" t="s">
        <v>487</v>
      </c>
      <c r="E111" s="64" t="s">
        <v>488</v>
      </c>
      <c r="F111" s="64" t="s">
        <v>167</v>
      </c>
      <c r="G111" s="64"/>
      <c r="H111" s="65">
        <v>1</v>
      </c>
      <c r="I111" s="65">
        <v>728</v>
      </c>
      <c r="J111" s="65" t="s">
        <v>489</v>
      </c>
      <c r="K111" s="65" t="s">
        <v>490</v>
      </c>
      <c r="L111" s="64"/>
      <c r="M111" s="66">
        <v>45216</v>
      </c>
      <c r="N111" s="66">
        <v>45216</v>
      </c>
      <c r="O111" s="64" t="s">
        <v>171</v>
      </c>
      <c r="P111" s="64" t="s">
        <v>83</v>
      </c>
    </row>
    <row r="112" spans="1:16" ht="24.95">
      <c r="A112" s="63" t="str">
        <f>HYPERLINK("#'x-" &amp; factor_list_table[[#This Row],[Series Number]] &amp; "'!A1", "x-" &amp; factor_list_table[[#This Row],[Series Number]])</f>
        <v>x-729</v>
      </c>
      <c r="B112" s="64" t="s">
        <v>163</v>
      </c>
      <c r="C112" s="64" t="s">
        <v>164</v>
      </c>
      <c r="D112" s="64" t="s">
        <v>463</v>
      </c>
      <c r="E112" s="64" t="s">
        <v>491</v>
      </c>
      <c r="F112" s="64" t="s">
        <v>245</v>
      </c>
      <c r="G112" s="64"/>
      <c r="H112" s="65">
        <v>0</v>
      </c>
      <c r="I112" s="65">
        <v>729</v>
      </c>
      <c r="J112" s="65" t="s">
        <v>71</v>
      </c>
      <c r="K112" s="65" t="s">
        <v>492</v>
      </c>
      <c r="L112" s="64"/>
      <c r="M112" s="66">
        <v>45216</v>
      </c>
      <c r="N112" s="66">
        <v>45216</v>
      </c>
      <c r="O112" s="64" t="s">
        <v>171</v>
      </c>
      <c r="P112" s="64" t="s">
        <v>83</v>
      </c>
    </row>
    <row r="113" spans="1:16" ht="24.95">
      <c r="A113" s="63" t="str">
        <f>HYPERLINK("#'x-" &amp; factor_list_table[[#This Row],[Series Number]] &amp; "'!A1", "x-" &amp; factor_list_table[[#This Row],[Series Number]])</f>
        <v>x-801</v>
      </c>
      <c r="B113" s="64" t="s">
        <v>163</v>
      </c>
      <c r="C113" s="64" t="s">
        <v>172</v>
      </c>
      <c r="D113" s="64" t="s">
        <v>493</v>
      </c>
      <c r="E113" s="64" t="s">
        <v>494</v>
      </c>
      <c r="F113" s="64" t="s">
        <v>245</v>
      </c>
      <c r="G113" s="64" t="s">
        <v>168</v>
      </c>
      <c r="H113" s="65">
        <v>1</v>
      </c>
      <c r="I113" s="65">
        <v>801</v>
      </c>
      <c r="J113" s="65" t="s">
        <v>495</v>
      </c>
      <c r="K113" s="65" t="s">
        <v>496</v>
      </c>
      <c r="L113" s="64"/>
      <c r="M113" s="66">
        <v>45135</v>
      </c>
      <c r="N113" s="66">
        <v>45135</v>
      </c>
      <c r="O113" s="64" t="s">
        <v>171</v>
      </c>
      <c r="P113" s="64" t="s">
        <v>83</v>
      </c>
    </row>
    <row r="114" spans="1:16" ht="24.95">
      <c r="A114" s="63" t="str">
        <f>HYPERLINK("#'x-" &amp; factor_list_table[[#This Row],[Series Number]] &amp; "'!A1", "x-" &amp; factor_list_table[[#This Row],[Series Number]])</f>
        <v>x-802</v>
      </c>
      <c r="B114" s="64" t="s">
        <v>163</v>
      </c>
      <c r="C114" s="64" t="s">
        <v>172</v>
      </c>
      <c r="D114" s="64" t="s">
        <v>493</v>
      </c>
      <c r="E114" s="64" t="s">
        <v>497</v>
      </c>
      <c r="F114" s="64" t="s">
        <v>245</v>
      </c>
      <c r="G114" s="64" t="s">
        <v>168</v>
      </c>
      <c r="H114" s="65">
        <v>1</v>
      </c>
      <c r="I114" s="65">
        <v>802</v>
      </c>
      <c r="J114" s="65" t="s">
        <v>498</v>
      </c>
      <c r="K114" s="65" t="s">
        <v>499</v>
      </c>
      <c r="L114" s="64"/>
      <c r="M114" s="66">
        <v>45135</v>
      </c>
      <c r="N114" s="66">
        <v>45135</v>
      </c>
      <c r="O114" s="64" t="s">
        <v>171</v>
      </c>
      <c r="P114" s="64" t="s">
        <v>83</v>
      </c>
    </row>
    <row r="115" spans="1:16" ht="50.1">
      <c r="A115" s="63" t="str">
        <f>HYPERLINK("#'x-" &amp; factor_list_table[[#This Row],[Series Number]] &amp; "'!A1", "x-" &amp; factor_list_table[[#This Row],[Series Number]])</f>
        <v>x-803</v>
      </c>
      <c r="B115" s="64" t="s">
        <v>163</v>
      </c>
      <c r="C115" s="64" t="s">
        <v>172</v>
      </c>
      <c r="D115" s="64" t="s">
        <v>500</v>
      </c>
      <c r="E115" s="64" t="s">
        <v>501</v>
      </c>
      <c r="F115" s="64" t="s">
        <v>245</v>
      </c>
      <c r="G115" s="64" t="s">
        <v>502</v>
      </c>
      <c r="H115" s="65">
        <v>1</v>
      </c>
      <c r="I115" s="65">
        <v>803</v>
      </c>
      <c r="J115" s="65" t="s">
        <v>503</v>
      </c>
      <c r="K115" s="65" t="s">
        <v>504</v>
      </c>
      <c r="L115" s="64"/>
      <c r="M115" s="66">
        <v>45216</v>
      </c>
      <c r="N115" s="66">
        <v>45216</v>
      </c>
      <c r="O115" s="64" t="s">
        <v>171</v>
      </c>
      <c r="P115" s="64" t="s">
        <v>83</v>
      </c>
    </row>
    <row r="116" spans="1:16" ht="50.1">
      <c r="A116" s="63" t="str">
        <f>HYPERLINK("#'x-" &amp; factor_list_table[[#This Row],[Series Number]] &amp; "'!A1", "x-" &amp; factor_list_table[[#This Row],[Series Number]])</f>
        <v>x-804</v>
      </c>
      <c r="B116" s="64" t="s">
        <v>163</v>
      </c>
      <c r="C116" s="64" t="s">
        <v>172</v>
      </c>
      <c r="D116" s="64" t="s">
        <v>500</v>
      </c>
      <c r="E116" s="64" t="s">
        <v>505</v>
      </c>
      <c r="F116" s="64" t="s">
        <v>245</v>
      </c>
      <c r="G116" s="64" t="s">
        <v>506</v>
      </c>
      <c r="H116" s="65">
        <v>1</v>
      </c>
      <c r="I116" s="65">
        <v>804</v>
      </c>
      <c r="J116" s="65" t="s">
        <v>507</v>
      </c>
      <c r="K116" s="65" t="s">
        <v>508</v>
      </c>
      <c r="L116" s="64"/>
      <c r="M116" s="66">
        <v>45216</v>
      </c>
      <c r="N116" s="66">
        <v>45216</v>
      </c>
      <c r="O116" s="64" t="s">
        <v>171</v>
      </c>
      <c r="P116" s="64" t="s">
        <v>83</v>
      </c>
    </row>
    <row r="117" spans="1:16" ht="37.5">
      <c r="A117" s="63" t="str">
        <f>HYPERLINK("#'x-" &amp; factor_list_table[[#This Row],[Series Number]] &amp; "'!A1", "x-" &amp; factor_list_table[[#This Row],[Series Number]])</f>
        <v>x-805</v>
      </c>
      <c r="B117" s="64" t="s">
        <v>163</v>
      </c>
      <c r="C117" s="64" t="s">
        <v>172</v>
      </c>
      <c r="D117" s="64" t="s">
        <v>509</v>
      </c>
      <c r="E117" s="64" t="s">
        <v>510</v>
      </c>
      <c r="F117" s="64" t="s">
        <v>245</v>
      </c>
      <c r="G117" s="64" t="s">
        <v>168</v>
      </c>
      <c r="H117" s="65">
        <v>0</v>
      </c>
      <c r="I117" s="65">
        <v>805</v>
      </c>
      <c r="J117" s="65" t="s">
        <v>511</v>
      </c>
      <c r="K117" s="65" t="s">
        <v>512</v>
      </c>
      <c r="L117" s="64"/>
      <c r="M117" s="66">
        <v>45216</v>
      </c>
      <c r="N117" s="66">
        <v>45216</v>
      </c>
      <c r="O117" s="64" t="s">
        <v>171</v>
      </c>
      <c r="P117" s="64" t="s">
        <v>83</v>
      </c>
    </row>
    <row r="118" spans="1:16" ht="37.5">
      <c r="A118" s="63" t="str">
        <f>HYPERLINK("#'x-" &amp; factor_list_table[[#This Row],[Series Number]] &amp; "'!A1", "x-" &amp; factor_list_table[[#This Row],[Series Number]])</f>
        <v>x-806</v>
      </c>
      <c r="B118" s="64" t="s">
        <v>163</v>
      </c>
      <c r="C118" s="64" t="s">
        <v>172</v>
      </c>
      <c r="D118" s="64" t="s">
        <v>509</v>
      </c>
      <c r="E118" s="64" t="s">
        <v>513</v>
      </c>
      <c r="F118" s="64" t="s">
        <v>245</v>
      </c>
      <c r="G118" s="64" t="s">
        <v>168</v>
      </c>
      <c r="H118" s="65">
        <v>0</v>
      </c>
      <c r="I118" s="65">
        <v>806</v>
      </c>
      <c r="J118" s="65" t="s">
        <v>514</v>
      </c>
      <c r="K118" s="65" t="s">
        <v>515</v>
      </c>
      <c r="L118" s="64"/>
      <c r="M118" s="66">
        <v>45216</v>
      </c>
      <c r="N118" s="66">
        <v>45216</v>
      </c>
      <c r="O118" s="64" t="s">
        <v>171</v>
      </c>
      <c r="P118" s="64" t="s">
        <v>83</v>
      </c>
    </row>
    <row r="119" spans="1:16" ht="24.95">
      <c r="A119" s="63" t="str">
        <f>HYPERLINK("#'x-" &amp; factor_list_table[[#This Row],[Series Number]] &amp; "'!A1", "x-" &amp; factor_list_table[[#This Row],[Series Number]])</f>
        <v>x-807</v>
      </c>
      <c r="B119" s="64" t="s">
        <v>516</v>
      </c>
      <c r="C119" s="64" t="s">
        <v>183</v>
      </c>
      <c r="D119" s="64" t="s">
        <v>517</v>
      </c>
      <c r="E119" s="64" t="s">
        <v>518</v>
      </c>
      <c r="F119" s="64" t="s">
        <v>245</v>
      </c>
      <c r="G119" s="64" t="s">
        <v>519</v>
      </c>
      <c r="H119" s="65">
        <v>0</v>
      </c>
      <c r="I119" s="65">
        <v>807</v>
      </c>
      <c r="J119" s="65" t="s">
        <v>520</v>
      </c>
      <c r="K119" s="65" t="s">
        <v>521</v>
      </c>
      <c r="L119" s="64"/>
      <c r="M119" s="66">
        <v>43755</v>
      </c>
      <c r="N119" s="66"/>
      <c r="O119" s="64" t="s">
        <v>171</v>
      </c>
      <c r="P119" s="64" t="s">
        <v>83</v>
      </c>
    </row>
  </sheetData>
  <sheetProtection algorithmName="SHA-512" hashValue="EFl9YYag9pnbfLe7Hsi1lhehtmDT7cRXfzXPJuNxBY/1oHGAha6nSPibnAyO7onRIEDt+Nofhl0pjguWJcP+pQ==" saltValue="/nK838m5jnKHqAihiY7cGw==" spinCount="100000" sheet="1" objects="1" scenarios="1" autoFilter="0"/>
  <phoneticPr fontId="34"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B91B9-AA5E-44D9-8D50-43F4D51FC60B}">
  <sheetPr codeName="Sheet8"/>
  <dimension ref="A1:C74"/>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Club Transfer Adjustments - x-101</v>
      </c>
    </row>
    <row r="6" spans="1:3" ht="12.95">
      <c r="A6" s="40" t="s">
        <v>522</v>
      </c>
      <c r="B6" s="51" t="s">
        <v>523</v>
      </c>
      <c r="C6" s="51"/>
    </row>
    <row r="7" spans="1:3">
      <c r="A7" s="40" t="s">
        <v>524</v>
      </c>
      <c r="B7" s="51" t="s">
        <v>163</v>
      </c>
      <c r="C7" s="51"/>
    </row>
    <row r="8" spans="1:3">
      <c r="A8" s="40" t="s">
        <v>150</v>
      </c>
      <c r="B8" s="51" t="s">
        <v>164</v>
      </c>
      <c r="C8" s="51"/>
    </row>
    <row r="9" spans="1:3">
      <c r="A9" s="40" t="s">
        <v>151</v>
      </c>
      <c r="B9" s="51" t="s">
        <v>165</v>
      </c>
      <c r="C9" s="51"/>
    </row>
    <row r="10" spans="1:3" ht="24.95">
      <c r="A10" s="40" t="s">
        <v>6</v>
      </c>
      <c r="B10" s="51" t="s">
        <v>166</v>
      </c>
      <c r="C10" s="51"/>
    </row>
    <row r="11" spans="1:3">
      <c r="A11" s="40" t="s">
        <v>152</v>
      </c>
      <c r="B11" s="51" t="s">
        <v>167</v>
      </c>
      <c r="C11" s="51"/>
    </row>
    <row r="12" spans="1:3">
      <c r="A12" s="40" t="s">
        <v>153</v>
      </c>
      <c r="B12" s="51" t="s">
        <v>168</v>
      </c>
      <c r="C12" s="51"/>
    </row>
    <row r="13" spans="1:3">
      <c r="A13" s="40" t="s">
        <v>525</v>
      </c>
      <c r="B13" s="51">
        <v>0</v>
      </c>
      <c r="C13" s="51"/>
    </row>
    <row r="14" spans="1:3">
      <c r="A14" s="40" t="s">
        <v>155</v>
      </c>
      <c r="B14" s="51">
        <v>101</v>
      </c>
      <c r="C14" s="51"/>
    </row>
    <row r="15" spans="1:3">
      <c r="A15" s="40" t="s">
        <v>526</v>
      </c>
      <c r="B15" s="51" t="s">
        <v>169</v>
      </c>
      <c r="C15" s="51"/>
    </row>
    <row r="16" spans="1:3">
      <c r="A16" s="40" t="s">
        <v>157</v>
      </c>
      <c r="B16" s="51" t="s">
        <v>170</v>
      </c>
      <c r="C16" s="51"/>
    </row>
    <row r="17" spans="1:3">
      <c r="A17" s="41" t="s">
        <v>527</v>
      </c>
      <c r="B17" s="51"/>
      <c r="C17" s="51"/>
    </row>
    <row r="18" spans="1:3">
      <c r="A18" s="40" t="s">
        <v>159</v>
      </c>
      <c r="B18" s="52">
        <v>45216</v>
      </c>
      <c r="C18" s="52"/>
    </row>
    <row r="19" spans="1:3">
      <c r="A19" s="40" t="s">
        <v>160</v>
      </c>
      <c r="B19" s="52">
        <v>45200</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12.95">
      <c r="A26" s="59" t="s">
        <v>529</v>
      </c>
      <c r="B26" s="59" t="s">
        <v>530</v>
      </c>
      <c r="C26" s="59" t="s">
        <v>531</v>
      </c>
    </row>
    <row r="27" spans="1:3">
      <c r="A27" s="43">
        <v>20</v>
      </c>
      <c r="B27" s="44">
        <v>6.0000000000000001E-3</v>
      </c>
      <c r="C27" s="44">
        <v>6.0000000000000001E-3</v>
      </c>
    </row>
    <row r="28" spans="1:3">
      <c r="A28" s="43">
        <v>21</v>
      </c>
      <c r="B28" s="44">
        <v>6.0000000000000001E-3</v>
      </c>
      <c r="C28" s="44">
        <v>6.0000000000000001E-3</v>
      </c>
    </row>
    <row r="29" spans="1:3">
      <c r="A29" s="43">
        <v>22</v>
      </c>
      <c r="B29" s="44">
        <v>7.0000000000000001E-3</v>
      </c>
      <c r="C29" s="44">
        <v>7.0000000000000001E-3</v>
      </c>
    </row>
    <row r="30" spans="1:3">
      <c r="A30" s="43">
        <v>23</v>
      </c>
      <c r="B30" s="44">
        <v>7.0000000000000001E-3</v>
      </c>
      <c r="C30" s="44">
        <v>7.0000000000000001E-3</v>
      </c>
    </row>
    <row r="31" spans="1:3">
      <c r="A31" s="43">
        <v>24</v>
      </c>
      <c r="B31" s="44">
        <v>7.0000000000000001E-3</v>
      </c>
      <c r="C31" s="44">
        <v>7.0000000000000001E-3</v>
      </c>
    </row>
    <row r="32" spans="1:3">
      <c r="A32" s="43">
        <v>25</v>
      </c>
      <c r="B32" s="44">
        <v>8.0000000000000002E-3</v>
      </c>
      <c r="C32" s="44">
        <v>8.0000000000000002E-3</v>
      </c>
    </row>
    <row r="33" spans="1:3">
      <c r="A33" s="43">
        <v>26</v>
      </c>
      <c r="B33" s="44">
        <v>8.0000000000000002E-3</v>
      </c>
      <c r="C33" s="44">
        <v>8.0000000000000002E-3</v>
      </c>
    </row>
    <row r="34" spans="1:3">
      <c r="A34" s="43">
        <v>27</v>
      </c>
      <c r="B34" s="44">
        <v>8.0000000000000002E-3</v>
      </c>
      <c r="C34" s="44">
        <v>8.0000000000000002E-3</v>
      </c>
    </row>
    <row r="35" spans="1:3">
      <c r="A35" s="43">
        <v>28</v>
      </c>
      <c r="B35" s="44">
        <v>8.0000000000000002E-3</v>
      </c>
      <c r="C35" s="44">
        <v>8.0000000000000002E-3</v>
      </c>
    </row>
    <row r="36" spans="1:3">
      <c r="A36" s="43">
        <v>29</v>
      </c>
      <c r="B36" s="44">
        <v>8.0000000000000002E-3</v>
      </c>
      <c r="C36" s="44">
        <v>8.0000000000000002E-3</v>
      </c>
    </row>
    <row r="37" spans="1:3">
      <c r="A37" s="43">
        <v>30</v>
      </c>
      <c r="B37" s="44">
        <v>8.9999999999999993E-3</v>
      </c>
      <c r="C37" s="44">
        <v>8.9999999999999993E-3</v>
      </c>
    </row>
    <row r="38" spans="1:3">
      <c r="A38" s="43">
        <v>31</v>
      </c>
      <c r="B38" s="44">
        <v>8.9999999999999993E-3</v>
      </c>
      <c r="C38" s="44">
        <v>8.9999999999999993E-3</v>
      </c>
    </row>
    <row r="39" spans="1:3">
      <c r="A39" s="43">
        <v>32</v>
      </c>
      <c r="B39" s="44">
        <v>8.9999999999999993E-3</v>
      </c>
      <c r="C39" s="44">
        <v>8.9999999999999993E-3</v>
      </c>
    </row>
    <row r="40" spans="1:3">
      <c r="A40" s="43">
        <v>33</v>
      </c>
      <c r="B40" s="44">
        <v>8.9999999999999993E-3</v>
      </c>
      <c r="C40" s="44">
        <v>8.9999999999999993E-3</v>
      </c>
    </row>
    <row r="41" spans="1:3">
      <c r="A41" s="43">
        <v>34</v>
      </c>
      <c r="B41" s="44">
        <v>8.9999999999999993E-3</v>
      </c>
      <c r="C41" s="44">
        <v>8.9999999999999993E-3</v>
      </c>
    </row>
    <row r="42" spans="1:3">
      <c r="A42" s="43">
        <v>35</v>
      </c>
      <c r="B42" s="44">
        <v>8.9999999999999993E-3</v>
      </c>
      <c r="C42" s="44">
        <v>8.9999999999999993E-3</v>
      </c>
    </row>
    <row r="43" spans="1:3">
      <c r="A43" s="43">
        <v>36</v>
      </c>
      <c r="B43" s="44">
        <v>0.01</v>
      </c>
      <c r="C43" s="44">
        <v>0.01</v>
      </c>
    </row>
    <row r="44" spans="1:3">
      <c r="A44" s="43">
        <v>37</v>
      </c>
      <c r="B44" s="44">
        <v>0.01</v>
      </c>
      <c r="C44" s="44">
        <v>0.01</v>
      </c>
    </row>
    <row r="45" spans="1:3">
      <c r="A45" s="43">
        <v>38</v>
      </c>
      <c r="B45" s="44">
        <v>0.01</v>
      </c>
      <c r="C45" s="44">
        <v>0.01</v>
      </c>
    </row>
    <row r="46" spans="1:3">
      <c r="A46" s="43">
        <v>39</v>
      </c>
      <c r="B46" s="44">
        <v>0.01</v>
      </c>
      <c r="C46" s="44">
        <v>0.01</v>
      </c>
    </row>
    <row r="47" spans="1:3">
      <c r="A47" s="43">
        <v>40</v>
      </c>
      <c r="B47" s="44">
        <v>0.01</v>
      </c>
      <c r="C47" s="44">
        <v>0.01</v>
      </c>
    </row>
    <row r="48" spans="1:3">
      <c r="A48" s="43">
        <v>41</v>
      </c>
      <c r="B48" s="44">
        <v>0.01</v>
      </c>
      <c r="C48" s="44">
        <v>0.01</v>
      </c>
    </row>
    <row r="49" spans="1:3">
      <c r="A49" s="43">
        <v>42</v>
      </c>
      <c r="B49" s="44">
        <v>0.01</v>
      </c>
      <c r="C49" s="44">
        <v>0.01</v>
      </c>
    </row>
    <row r="50" spans="1:3">
      <c r="A50" s="43">
        <v>43</v>
      </c>
      <c r="B50" s="44">
        <v>1.0999999999999999E-2</v>
      </c>
      <c r="C50" s="44">
        <v>1.0999999999999999E-2</v>
      </c>
    </row>
    <row r="51" spans="1:3">
      <c r="A51" s="43">
        <v>44</v>
      </c>
      <c r="B51" s="44">
        <v>1.0999999999999999E-2</v>
      </c>
      <c r="C51" s="44">
        <v>1.0999999999999999E-2</v>
      </c>
    </row>
    <row r="52" spans="1:3">
      <c r="A52" s="43">
        <v>45</v>
      </c>
      <c r="B52" s="44">
        <v>1.0999999999999999E-2</v>
      </c>
      <c r="C52" s="44">
        <v>1.0999999999999999E-2</v>
      </c>
    </row>
    <row r="53" spans="1:3">
      <c r="A53" s="43">
        <v>46</v>
      </c>
      <c r="B53" s="44">
        <v>1.0999999999999999E-2</v>
      </c>
      <c r="C53" s="44">
        <v>1.0999999999999999E-2</v>
      </c>
    </row>
    <row r="54" spans="1:3">
      <c r="A54" s="43">
        <v>47</v>
      </c>
      <c r="B54" s="44">
        <v>1.2E-2</v>
      </c>
      <c r="C54" s="44">
        <v>1.2E-2</v>
      </c>
    </row>
    <row r="55" spans="1:3">
      <c r="A55" s="43">
        <v>48</v>
      </c>
      <c r="B55" s="44">
        <v>1.2E-2</v>
      </c>
      <c r="C55" s="44">
        <v>1.2E-2</v>
      </c>
    </row>
    <row r="56" spans="1:3">
      <c r="A56" s="43">
        <v>49</v>
      </c>
      <c r="B56" s="44">
        <v>1.2999999999999999E-2</v>
      </c>
      <c r="C56" s="44">
        <v>1.2999999999999999E-2</v>
      </c>
    </row>
    <row r="57" spans="1:3">
      <c r="A57" s="43">
        <v>50</v>
      </c>
      <c r="B57" s="44">
        <v>1.2999999999999999E-2</v>
      </c>
      <c r="C57" s="44">
        <v>1.2999999999999999E-2</v>
      </c>
    </row>
    <row r="58" spans="1:3">
      <c r="A58" s="43">
        <v>51</v>
      </c>
      <c r="B58" s="44">
        <v>1.2999999999999999E-2</v>
      </c>
      <c r="C58" s="44">
        <v>1.2999999999999999E-2</v>
      </c>
    </row>
    <row r="59" spans="1:3">
      <c r="A59" s="43">
        <v>52</v>
      </c>
      <c r="B59" s="44">
        <v>1.2999999999999999E-2</v>
      </c>
      <c r="C59" s="44">
        <v>1.2999999999999999E-2</v>
      </c>
    </row>
    <row r="60" spans="1:3">
      <c r="A60" s="43">
        <v>53</v>
      </c>
      <c r="B60" s="44">
        <v>1.4E-2</v>
      </c>
      <c r="C60" s="44">
        <v>1.4E-2</v>
      </c>
    </row>
    <row r="61" spans="1:3">
      <c r="A61" s="43">
        <v>54</v>
      </c>
      <c r="B61" s="44">
        <v>1.4E-2</v>
      </c>
      <c r="C61" s="44">
        <v>1.4E-2</v>
      </c>
    </row>
    <row r="62" spans="1:3">
      <c r="A62" s="43">
        <v>55</v>
      </c>
      <c r="B62" s="44">
        <v>1.4999999999999999E-2</v>
      </c>
      <c r="C62" s="44">
        <v>1.4999999999999999E-2</v>
      </c>
    </row>
    <row r="63" spans="1:3">
      <c r="A63" s="43">
        <v>56</v>
      </c>
      <c r="B63" s="44">
        <v>1.4999999999999999E-2</v>
      </c>
      <c r="C63" s="44">
        <v>1.4999999999999999E-2</v>
      </c>
    </row>
    <row r="64" spans="1:3">
      <c r="A64" s="43">
        <v>57</v>
      </c>
      <c r="B64" s="44">
        <v>1.4999999999999999E-2</v>
      </c>
      <c r="C64" s="44">
        <v>1.4999999999999999E-2</v>
      </c>
    </row>
    <row r="65" spans="1:3">
      <c r="A65" s="43">
        <v>58</v>
      </c>
      <c r="B65" s="44">
        <v>1.6E-2</v>
      </c>
      <c r="C65" s="44">
        <v>1.6E-2</v>
      </c>
    </row>
    <row r="66" spans="1:3">
      <c r="A66" s="43">
        <v>59</v>
      </c>
      <c r="B66" s="44">
        <v>1.6E-2</v>
      </c>
      <c r="C66" s="44">
        <v>1.6E-2</v>
      </c>
    </row>
    <row r="67" spans="1:3">
      <c r="A67" s="43">
        <v>60</v>
      </c>
      <c r="B67" s="44">
        <v>1.7000000000000001E-2</v>
      </c>
      <c r="C67" s="44">
        <v>1.7000000000000001E-2</v>
      </c>
    </row>
    <row r="68" spans="1:3">
      <c r="A68" s="43">
        <v>61</v>
      </c>
      <c r="B68" s="44">
        <v>1.7000000000000001E-2</v>
      </c>
      <c r="C68" s="44">
        <v>1.7000000000000001E-2</v>
      </c>
    </row>
    <row r="69" spans="1:3">
      <c r="A69" s="43">
        <v>62</v>
      </c>
      <c r="B69" s="44">
        <v>1.7999999999999999E-2</v>
      </c>
      <c r="C69" s="44">
        <v>1.7999999999999999E-2</v>
      </c>
    </row>
    <row r="70" spans="1:3">
      <c r="A70" s="43">
        <v>63</v>
      </c>
      <c r="B70" s="44">
        <v>1.9E-2</v>
      </c>
      <c r="C70" s="44">
        <v>1.9E-2</v>
      </c>
    </row>
    <row r="71" spans="1:3">
      <c r="A71" s="43">
        <v>64</v>
      </c>
      <c r="B71" s="44">
        <v>0.02</v>
      </c>
      <c r="C71" s="44">
        <v>0.02</v>
      </c>
    </row>
    <row r="72" spans="1:3">
      <c r="A72" s="43">
        <v>65</v>
      </c>
      <c r="B72" s="44">
        <v>2.1000000000000001E-2</v>
      </c>
      <c r="C72" s="44">
        <v>2.1000000000000001E-2</v>
      </c>
    </row>
    <row r="73" spans="1:3">
      <c r="A73" s="43">
        <v>66</v>
      </c>
      <c r="B73" s="45" t="s">
        <v>532</v>
      </c>
      <c r="C73" s="45" t="s">
        <v>532</v>
      </c>
    </row>
    <row r="74" spans="1:3">
      <c r="A74" s="43">
        <v>67</v>
      </c>
      <c r="B74" s="45" t="s">
        <v>532</v>
      </c>
      <c r="C74" s="45" t="s">
        <v>532</v>
      </c>
    </row>
  </sheetData>
  <sheetProtection algorithmName="SHA-512" hashValue="c/2yT0MfmFkwuHarK47fCtcCgUtmicVLRSZBH89Ak456sKk1JfGkdcOnDIHhwQUXPMiquXjobVhftikdnNvqEQ==" saltValue="R+BQoGKnmf/tca6f97fa1g==" spinCount="100000" sheet="1" objects="1" scenarios="1"/>
  <conditionalFormatting sqref="A6:A21">
    <cfRule type="expression" dxfId="1187" priority="1" stopIfTrue="1">
      <formula>MOD(ROW(),2)=0</formula>
    </cfRule>
    <cfRule type="expression" dxfId="1186" priority="2" stopIfTrue="1">
      <formula>MOD(ROW(),2)&lt;&gt;0</formula>
    </cfRule>
  </conditionalFormatting>
  <conditionalFormatting sqref="B6:C21">
    <cfRule type="expression" dxfId="1185" priority="3" stopIfTrue="1">
      <formula>MOD(ROW(),2)=0</formula>
    </cfRule>
    <cfRule type="expression" dxfId="1184" priority="4" stopIfTrue="1">
      <formula>MOD(ROW(),2)&lt;&gt;0</formula>
    </cfRule>
  </conditionalFormatting>
  <conditionalFormatting sqref="A26:A74">
    <cfRule type="expression" dxfId="1183" priority="5" stopIfTrue="1">
      <formula>MOD(ROW(),2)=0</formula>
    </cfRule>
    <cfRule type="expression" dxfId="1182" priority="6" stopIfTrue="1">
      <formula>MOD(ROW(),2)&lt;&gt;0</formula>
    </cfRule>
  </conditionalFormatting>
  <conditionalFormatting sqref="B26:C74">
    <cfRule type="expression" dxfId="1181" priority="7" stopIfTrue="1">
      <formula>MOD(ROW(),2)=0</formula>
    </cfRule>
    <cfRule type="expression" dxfId="1180" priority="8"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C6B5B-74AA-4D4D-AE7D-8E982DF6832D}">
  <sheetPr codeName="Sheet9"/>
  <dimension ref="A1:E66"/>
  <sheetViews>
    <sheetView showGridLines="0" workbookViewId="0">
      <selection activeCell="A6" sqref="A6"/>
    </sheetView>
  </sheetViews>
  <sheetFormatPr defaultRowHeight="12.6"/>
  <cols>
    <col min="1" max="1" width="31.85546875" customWidth="1"/>
    <col min="2" max="5" width="22.85546875" customWidth="1"/>
  </cols>
  <sheetData>
    <row r="1" spans="1:5" s="1" customFormat="1" ht="20.100000000000001">
      <c r="A1" s="2" t="s">
        <v>0</v>
      </c>
    </row>
    <row r="2" spans="1:5" s="1" customFormat="1" ht="15.6">
      <c r="A2" s="30" t="s">
        <v>1</v>
      </c>
      <c r="B2" s="3" t="str">
        <f>wb_title</f>
        <v>TPS_NI - Consolidated Factor Spreadsheet</v>
      </c>
    </row>
    <row r="3" spans="1:5" s="1" customFormat="1" ht="15.6">
      <c r="A3" s="30" t="s">
        <v>2</v>
      </c>
      <c r="B3" s="3" t="str">
        <f>TABLE_FACTOR_TYPE_1 &amp; " - x-" &amp; TABLE_SERIES_NUMBER_1</f>
        <v>CETV - x-202</v>
      </c>
    </row>
    <row r="6" spans="1:5" ht="12.95">
      <c r="A6" s="40" t="s">
        <v>522</v>
      </c>
      <c r="B6" s="51" t="s">
        <v>523</v>
      </c>
      <c r="C6" s="51"/>
      <c r="D6" s="51"/>
      <c r="E6" s="51"/>
    </row>
    <row r="7" spans="1:5">
      <c r="A7" s="40" t="s">
        <v>524</v>
      </c>
      <c r="B7" s="51" t="s">
        <v>163</v>
      </c>
      <c r="C7" s="51"/>
      <c r="D7" s="51"/>
      <c r="E7" s="51"/>
    </row>
    <row r="8" spans="1:5">
      <c r="A8" s="40" t="s">
        <v>150</v>
      </c>
      <c r="B8" s="51" t="s">
        <v>172</v>
      </c>
      <c r="C8" s="51"/>
      <c r="D8" s="51"/>
      <c r="E8" s="51"/>
    </row>
    <row r="9" spans="1:5">
      <c r="A9" s="40" t="s">
        <v>151</v>
      </c>
      <c r="B9" s="51" t="s">
        <v>173</v>
      </c>
      <c r="C9" s="51"/>
      <c r="D9" s="51"/>
      <c r="E9" s="51"/>
    </row>
    <row r="10" spans="1:5">
      <c r="A10" s="40" t="s">
        <v>6</v>
      </c>
      <c r="B10" s="51" t="s">
        <v>174</v>
      </c>
      <c r="C10" s="51"/>
      <c r="D10" s="51"/>
      <c r="E10" s="51"/>
    </row>
    <row r="11" spans="1:5">
      <c r="A11" s="40" t="s">
        <v>152</v>
      </c>
      <c r="B11" s="51" t="s">
        <v>175</v>
      </c>
      <c r="C11" s="51"/>
      <c r="D11" s="51"/>
      <c r="E11" s="51"/>
    </row>
    <row r="12" spans="1:5">
      <c r="A12" s="40" t="s">
        <v>153</v>
      </c>
      <c r="B12" s="51" t="s">
        <v>176</v>
      </c>
      <c r="C12" s="51"/>
      <c r="D12" s="51"/>
      <c r="E12" s="51"/>
    </row>
    <row r="13" spans="1:5">
      <c r="A13" s="40" t="s">
        <v>525</v>
      </c>
      <c r="B13" s="51" t="s">
        <v>177</v>
      </c>
      <c r="C13" s="51"/>
      <c r="D13" s="51"/>
      <c r="E13" s="51"/>
    </row>
    <row r="14" spans="1:5">
      <c r="A14" s="40" t="s">
        <v>155</v>
      </c>
      <c r="B14" s="51">
        <v>202</v>
      </c>
      <c r="C14" s="51"/>
      <c r="D14" s="51"/>
      <c r="E14" s="51"/>
    </row>
    <row r="15" spans="1:5">
      <c r="A15" s="40" t="s">
        <v>526</v>
      </c>
      <c r="B15" s="51" t="s">
        <v>178</v>
      </c>
      <c r="C15" s="51"/>
      <c r="D15" s="51"/>
      <c r="E15" s="51"/>
    </row>
    <row r="16" spans="1:5">
      <c r="A16" s="40" t="s">
        <v>157</v>
      </c>
      <c r="B16" s="51">
        <v>103</v>
      </c>
      <c r="C16" s="51"/>
      <c r="D16" s="51"/>
      <c r="E16" s="51"/>
    </row>
    <row r="17" spans="1:5">
      <c r="A17" s="41" t="s">
        <v>527</v>
      </c>
      <c r="B17" s="51"/>
      <c r="C17" s="51"/>
      <c r="D17" s="51"/>
      <c r="E17" s="51"/>
    </row>
    <row r="18" spans="1:5">
      <c r="A18" s="40" t="s">
        <v>159</v>
      </c>
      <c r="B18" s="67">
        <v>46171</v>
      </c>
      <c r="C18" s="52"/>
      <c r="D18" s="52"/>
      <c r="E18" s="52"/>
    </row>
    <row r="19" spans="1:5">
      <c r="A19" s="40" t="s">
        <v>160</v>
      </c>
      <c r="B19" s="67">
        <v>46161</v>
      </c>
      <c r="C19" s="52"/>
      <c r="D19" s="52"/>
      <c r="E19" s="52"/>
    </row>
    <row r="20" spans="1:5">
      <c r="A20" s="40" t="s">
        <v>161</v>
      </c>
      <c r="B20" s="51" t="s">
        <v>171</v>
      </c>
      <c r="C20" s="51"/>
      <c r="D20" s="51"/>
      <c r="E20" s="51"/>
    </row>
    <row r="21" spans="1:5">
      <c r="A21" s="40" t="s">
        <v>528</v>
      </c>
      <c r="B21" s="51" t="s">
        <v>82</v>
      </c>
      <c r="C21" s="51"/>
      <c r="D21" s="51"/>
      <c r="E21" s="51"/>
    </row>
    <row r="23" spans="1:5">
      <c r="A23" s="23" t="str">
        <f>HYPERLINK("#'Factor List'!A1", "Back to Factor List")</f>
        <v>Back to Factor List</v>
      </c>
      <c r="B23" s="23" t="str">
        <f>HYPERLINK("#'Assumptions'!A1", "Assumptions")</f>
        <v>Assumptions</v>
      </c>
    </row>
    <row r="26" spans="1:5" s="60" customFormat="1" ht="26.1">
      <c r="A26" s="59" t="s">
        <v>529</v>
      </c>
      <c r="B26" s="59" t="s">
        <v>533</v>
      </c>
      <c r="C26" s="59" t="s">
        <v>534</v>
      </c>
      <c r="D26" s="59" t="s">
        <v>535</v>
      </c>
      <c r="E26" s="59" t="s">
        <v>536</v>
      </c>
    </row>
    <row r="27" spans="1:5">
      <c r="A27" s="43">
        <v>20</v>
      </c>
      <c r="B27" s="45">
        <v>10.52</v>
      </c>
      <c r="C27" s="45">
        <v>0.46</v>
      </c>
      <c r="D27" s="45">
        <v>0.98</v>
      </c>
      <c r="E27" s="45">
        <v>0</v>
      </c>
    </row>
    <row r="28" spans="1:5">
      <c r="A28" s="43">
        <v>21</v>
      </c>
      <c r="B28" s="45">
        <v>10.72</v>
      </c>
      <c r="C28" s="45">
        <v>0.47</v>
      </c>
      <c r="D28" s="45">
        <v>1</v>
      </c>
      <c r="E28" s="45">
        <v>0</v>
      </c>
    </row>
    <row r="29" spans="1:5">
      <c r="A29" s="43">
        <v>22</v>
      </c>
      <c r="B29" s="45">
        <v>10.92</v>
      </c>
      <c r="C29" s="45">
        <v>0.48</v>
      </c>
      <c r="D29" s="45">
        <v>1.02</v>
      </c>
      <c r="E29" s="45">
        <v>0</v>
      </c>
    </row>
    <row r="30" spans="1:5">
      <c r="A30" s="43">
        <v>23</v>
      </c>
      <c r="B30" s="45">
        <v>11.12</v>
      </c>
      <c r="C30" s="45">
        <v>0.49</v>
      </c>
      <c r="D30" s="45">
        <v>1.03</v>
      </c>
      <c r="E30" s="45">
        <v>0</v>
      </c>
    </row>
    <row r="31" spans="1:5">
      <c r="A31" s="43">
        <v>24</v>
      </c>
      <c r="B31" s="45">
        <v>11.32</v>
      </c>
      <c r="C31" s="45">
        <v>0.5</v>
      </c>
      <c r="D31" s="45">
        <v>1.05</v>
      </c>
      <c r="E31" s="45">
        <v>0</v>
      </c>
    </row>
    <row r="32" spans="1:5">
      <c r="A32" s="43">
        <v>25</v>
      </c>
      <c r="B32" s="45">
        <v>11.53</v>
      </c>
      <c r="C32" s="45">
        <v>0.51</v>
      </c>
      <c r="D32" s="45">
        <v>1.07</v>
      </c>
      <c r="E32" s="45">
        <v>0</v>
      </c>
    </row>
    <row r="33" spans="1:5">
      <c r="A33" s="43">
        <v>26</v>
      </c>
      <c r="B33" s="45">
        <v>11.74</v>
      </c>
      <c r="C33" s="45">
        <v>0.52</v>
      </c>
      <c r="D33" s="45">
        <v>1.0900000000000001</v>
      </c>
      <c r="E33" s="45">
        <v>0</v>
      </c>
    </row>
    <row r="34" spans="1:5">
      <c r="A34" s="43">
        <v>27</v>
      </c>
      <c r="B34" s="45">
        <v>11.96</v>
      </c>
      <c r="C34" s="45">
        <v>0.53</v>
      </c>
      <c r="D34" s="45">
        <v>1.1100000000000001</v>
      </c>
      <c r="E34" s="45">
        <v>0</v>
      </c>
    </row>
    <row r="35" spans="1:5">
      <c r="A35" s="43">
        <v>28</v>
      </c>
      <c r="B35" s="45">
        <v>12.18</v>
      </c>
      <c r="C35" s="45">
        <v>0.54</v>
      </c>
      <c r="D35" s="45">
        <v>1.1299999999999999</v>
      </c>
      <c r="E35" s="45">
        <v>0</v>
      </c>
    </row>
    <row r="36" spans="1:5">
      <c r="A36" s="43">
        <v>29</v>
      </c>
      <c r="B36" s="45">
        <v>12.41</v>
      </c>
      <c r="C36" s="45">
        <v>0.55000000000000004</v>
      </c>
      <c r="D36" s="45">
        <v>1.1399999999999999</v>
      </c>
      <c r="E36" s="45">
        <v>0</v>
      </c>
    </row>
    <row r="37" spans="1:5">
      <c r="A37" s="43">
        <v>30</v>
      </c>
      <c r="B37" s="45">
        <v>12.63</v>
      </c>
      <c r="C37" s="45">
        <v>0.56000000000000005</v>
      </c>
      <c r="D37" s="45">
        <v>1.1599999999999999</v>
      </c>
      <c r="E37" s="45">
        <v>0</v>
      </c>
    </row>
    <row r="38" spans="1:5">
      <c r="A38" s="43">
        <v>31</v>
      </c>
      <c r="B38" s="45">
        <v>12.87</v>
      </c>
      <c r="C38" s="45">
        <v>0.56999999999999995</v>
      </c>
      <c r="D38" s="45">
        <v>1.18</v>
      </c>
      <c r="E38" s="45">
        <v>0</v>
      </c>
    </row>
    <row r="39" spans="1:5">
      <c r="A39" s="43">
        <v>32</v>
      </c>
      <c r="B39" s="45">
        <v>13.11</v>
      </c>
      <c r="C39" s="45">
        <v>0.57999999999999996</v>
      </c>
      <c r="D39" s="45">
        <v>1.2</v>
      </c>
      <c r="E39" s="45">
        <v>0</v>
      </c>
    </row>
    <row r="40" spans="1:5">
      <c r="A40" s="43">
        <v>33</v>
      </c>
      <c r="B40" s="45">
        <v>13.35</v>
      </c>
      <c r="C40" s="45">
        <v>0.59</v>
      </c>
      <c r="D40" s="45">
        <v>1.22</v>
      </c>
      <c r="E40" s="45">
        <v>0</v>
      </c>
    </row>
    <row r="41" spans="1:5">
      <c r="A41" s="43">
        <v>34</v>
      </c>
      <c r="B41" s="45">
        <v>13.59</v>
      </c>
      <c r="C41" s="45">
        <v>0.6</v>
      </c>
      <c r="D41" s="45">
        <v>1.24</v>
      </c>
      <c r="E41" s="45">
        <v>0</v>
      </c>
    </row>
    <row r="42" spans="1:5">
      <c r="A42" s="43">
        <v>35</v>
      </c>
      <c r="B42" s="45">
        <v>13.84</v>
      </c>
      <c r="C42" s="45">
        <v>0.62</v>
      </c>
      <c r="D42" s="45">
        <v>1.27</v>
      </c>
      <c r="E42" s="45">
        <v>0</v>
      </c>
    </row>
    <row r="43" spans="1:5">
      <c r="A43" s="43">
        <v>36</v>
      </c>
      <c r="B43" s="45">
        <v>14.1</v>
      </c>
      <c r="C43" s="45">
        <v>0.63</v>
      </c>
      <c r="D43" s="45">
        <v>1.29</v>
      </c>
      <c r="E43" s="45">
        <v>0</v>
      </c>
    </row>
    <row r="44" spans="1:5">
      <c r="A44" s="43">
        <v>37</v>
      </c>
      <c r="B44" s="45">
        <v>14.36</v>
      </c>
      <c r="C44" s="45">
        <v>0.64</v>
      </c>
      <c r="D44" s="45">
        <v>1.31</v>
      </c>
      <c r="E44" s="45">
        <v>0</v>
      </c>
    </row>
    <row r="45" spans="1:5">
      <c r="A45" s="43">
        <v>38</v>
      </c>
      <c r="B45" s="45">
        <v>14.62</v>
      </c>
      <c r="C45" s="45">
        <v>0.65</v>
      </c>
      <c r="D45" s="45">
        <v>1.33</v>
      </c>
      <c r="E45" s="45">
        <v>0</v>
      </c>
    </row>
    <row r="46" spans="1:5">
      <c r="A46" s="43">
        <v>39</v>
      </c>
      <c r="B46" s="45">
        <v>14.9</v>
      </c>
      <c r="C46" s="45">
        <v>0.67</v>
      </c>
      <c r="D46" s="45">
        <v>1.35</v>
      </c>
      <c r="E46" s="45">
        <v>0</v>
      </c>
    </row>
    <row r="47" spans="1:5">
      <c r="A47" s="43">
        <v>40</v>
      </c>
      <c r="B47" s="45">
        <v>15.17</v>
      </c>
      <c r="C47" s="45">
        <v>0.68</v>
      </c>
      <c r="D47" s="45">
        <v>1.37</v>
      </c>
      <c r="E47" s="45">
        <v>0</v>
      </c>
    </row>
    <row r="48" spans="1:5">
      <c r="A48" s="43">
        <v>41</v>
      </c>
      <c r="B48" s="45">
        <v>15.45</v>
      </c>
      <c r="C48" s="45">
        <v>0.69</v>
      </c>
      <c r="D48" s="45">
        <v>1.39</v>
      </c>
      <c r="E48" s="45">
        <v>0</v>
      </c>
    </row>
    <row r="49" spans="1:5">
      <c r="A49" s="43">
        <v>42</v>
      </c>
      <c r="B49" s="45">
        <v>15.74</v>
      </c>
      <c r="C49" s="45">
        <v>0.71</v>
      </c>
      <c r="D49" s="45">
        <v>1.41</v>
      </c>
      <c r="E49" s="45">
        <v>0</v>
      </c>
    </row>
    <row r="50" spans="1:5">
      <c r="A50" s="43">
        <v>43</v>
      </c>
      <c r="B50" s="45">
        <v>16.03</v>
      </c>
      <c r="C50" s="45">
        <v>0.72</v>
      </c>
      <c r="D50" s="45">
        <v>1.43</v>
      </c>
      <c r="E50" s="45">
        <v>0</v>
      </c>
    </row>
    <row r="51" spans="1:5">
      <c r="A51" s="43">
        <v>44</v>
      </c>
      <c r="B51" s="45">
        <v>16.329999999999998</v>
      </c>
      <c r="C51" s="45">
        <v>0.74</v>
      </c>
      <c r="D51" s="45">
        <v>1.45</v>
      </c>
      <c r="E51" s="45">
        <v>0</v>
      </c>
    </row>
    <row r="52" spans="1:5">
      <c r="A52" s="43">
        <v>45</v>
      </c>
      <c r="B52" s="45">
        <v>16.64</v>
      </c>
      <c r="C52" s="45">
        <v>0.75</v>
      </c>
      <c r="D52" s="45">
        <v>1.47</v>
      </c>
      <c r="E52" s="45">
        <v>0</v>
      </c>
    </row>
    <row r="53" spans="1:5">
      <c r="A53" s="43">
        <v>46</v>
      </c>
      <c r="B53" s="45">
        <v>16.95</v>
      </c>
      <c r="C53" s="45">
        <v>0.77</v>
      </c>
      <c r="D53" s="45">
        <v>1.49</v>
      </c>
      <c r="E53" s="45">
        <v>0</v>
      </c>
    </row>
    <row r="54" spans="1:5">
      <c r="A54" s="43">
        <v>47</v>
      </c>
      <c r="B54" s="45">
        <v>17.27</v>
      </c>
      <c r="C54" s="45">
        <v>0.78</v>
      </c>
      <c r="D54" s="45">
        <v>1.51</v>
      </c>
      <c r="E54" s="45">
        <v>0</v>
      </c>
    </row>
    <row r="55" spans="1:5">
      <c r="A55" s="43">
        <v>48</v>
      </c>
      <c r="B55" s="45">
        <v>17.600000000000001</v>
      </c>
      <c r="C55" s="45">
        <v>0.8</v>
      </c>
      <c r="D55" s="45">
        <v>1.53</v>
      </c>
      <c r="E55" s="45">
        <v>0</v>
      </c>
    </row>
    <row r="56" spans="1:5">
      <c r="A56" s="43">
        <v>49</v>
      </c>
      <c r="B56" s="45">
        <v>17.93</v>
      </c>
      <c r="C56" s="45">
        <v>0.81</v>
      </c>
      <c r="D56" s="45">
        <v>1.55</v>
      </c>
      <c r="E56" s="45">
        <v>0</v>
      </c>
    </row>
    <row r="57" spans="1:5">
      <c r="A57" s="43">
        <v>50</v>
      </c>
      <c r="B57" s="45">
        <v>18.28</v>
      </c>
      <c r="C57" s="45">
        <v>0.83</v>
      </c>
      <c r="D57" s="45">
        <v>1.56</v>
      </c>
      <c r="E57" s="45">
        <v>0</v>
      </c>
    </row>
    <row r="58" spans="1:5">
      <c r="A58" s="43">
        <v>51</v>
      </c>
      <c r="B58" s="45">
        <v>18.63</v>
      </c>
      <c r="C58" s="45">
        <v>0.85</v>
      </c>
      <c r="D58" s="45">
        <v>1.58</v>
      </c>
      <c r="E58" s="45">
        <v>0</v>
      </c>
    </row>
    <row r="59" spans="1:5">
      <c r="A59" s="43">
        <v>52</v>
      </c>
      <c r="B59" s="45">
        <v>18.989999999999998</v>
      </c>
      <c r="C59" s="45">
        <v>0.86</v>
      </c>
      <c r="D59" s="45">
        <v>1.59</v>
      </c>
      <c r="E59" s="45">
        <v>0</v>
      </c>
    </row>
    <row r="60" spans="1:5">
      <c r="A60" s="43">
        <v>53</v>
      </c>
      <c r="B60" s="45">
        <v>19.36</v>
      </c>
      <c r="C60" s="45">
        <v>0.88</v>
      </c>
      <c r="D60" s="45">
        <v>1.61</v>
      </c>
      <c r="E60" s="45">
        <v>0</v>
      </c>
    </row>
    <row r="61" spans="1:5">
      <c r="A61" s="43">
        <v>54</v>
      </c>
      <c r="B61" s="45">
        <v>19.739999999999998</v>
      </c>
      <c r="C61" s="45">
        <v>0.9</v>
      </c>
      <c r="D61" s="45">
        <v>1.62</v>
      </c>
      <c r="E61" s="45">
        <v>0</v>
      </c>
    </row>
    <row r="62" spans="1:5">
      <c r="A62" s="43">
        <v>55</v>
      </c>
      <c r="B62" s="45">
        <v>20.13</v>
      </c>
      <c r="C62" s="45">
        <v>0.91</v>
      </c>
      <c r="D62" s="45">
        <v>1.63</v>
      </c>
      <c r="E62" s="45">
        <v>0</v>
      </c>
    </row>
    <row r="63" spans="1:5">
      <c r="A63" s="43">
        <v>56</v>
      </c>
      <c r="B63" s="45">
        <v>20.53</v>
      </c>
      <c r="C63" s="45">
        <v>0.93</v>
      </c>
      <c r="D63" s="45">
        <v>1.64</v>
      </c>
      <c r="E63" s="45">
        <v>0</v>
      </c>
    </row>
    <row r="64" spans="1:5">
      <c r="A64" s="43">
        <v>57</v>
      </c>
      <c r="B64" s="45">
        <v>20.94</v>
      </c>
      <c r="C64" s="45">
        <v>0.95</v>
      </c>
      <c r="D64" s="45">
        <v>1.65</v>
      </c>
      <c r="E64" s="45">
        <v>0</v>
      </c>
    </row>
    <row r="65" spans="1:5">
      <c r="A65" s="43">
        <v>58</v>
      </c>
      <c r="B65" s="45">
        <v>21.37</v>
      </c>
      <c r="C65" s="45">
        <v>0.97</v>
      </c>
      <c r="D65" s="45">
        <v>1.65</v>
      </c>
      <c r="E65" s="45">
        <v>0</v>
      </c>
    </row>
    <row r="66" spans="1:5">
      <c r="A66" s="43">
        <v>59</v>
      </c>
      <c r="B66" s="45">
        <v>21.81</v>
      </c>
      <c r="C66" s="45">
        <v>0.99</v>
      </c>
      <c r="D66" s="45">
        <v>1.66</v>
      </c>
      <c r="E66" s="45">
        <v>0</v>
      </c>
    </row>
  </sheetData>
  <sheetProtection algorithmName="SHA-512" hashValue="YAA2vqX1FDBX+hhPnmgLMSygWNDte4pwd4Hk4kjh5fZ1IRpkTkVb95Eq9NUWuPCIzNCEqCka9cvvobMNRcFmkA==" saltValue="SaHtPoh+/pK1G39mvMj3hQ==" spinCount="100000" sheet="1" objects="1" scenarios="1"/>
  <conditionalFormatting sqref="A6:A21">
    <cfRule type="expression" dxfId="1177" priority="11" stopIfTrue="1">
      <formula>MOD(ROW(),2)=0</formula>
    </cfRule>
    <cfRule type="expression" dxfId="1176" priority="12" stopIfTrue="1">
      <formula>MOD(ROW(),2)&lt;&gt;0</formula>
    </cfRule>
  </conditionalFormatting>
  <conditionalFormatting sqref="B6:E17 B20:E21 C18:E19">
    <cfRule type="expression" dxfId="1175" priority="13" stopIfTrue="1">
      <formula>MOD(ROW(),2)=0</formula>
    </cfRule>
    <cfRule type="expression" dxfId="1174" priority="14" stopIfTrue="1">
      <formula>MOD(ROW(),2)&lt;&gt;0</formula>
    </cfRule>
  </conditionalFormatting>
  <conditionalFormatting sqref="A26:A66">
    <cfRule type="expression" dxfId="1173" priority="15" stopIfTrue="1">
      <formula>MOD(ROW(),2)=0</formula>
    </cfRule>
    <cfRule type="expression" dxfId="1172" priority="16" stopIfTrue="1">
      <formula>MOD(ROW(),2)&lt;&gt;0</formula>
    </cfRule>
  </conditionalFormatting>
  <conditionalFormatting sqref="B26:E66">
    <cfRule type="expression" dxfId="1171" priority="17" stopIfTrue="1">
      <formula>MOD(ROW(),2)=0</formula>
    </cfRule>
    <cfRule type="expression" dxfId="1170" priority="18" stopIfTrue="1">
      <formula>MOD(ROW(),2)&lt;&gt;0</formula>
    </cfRule>
  </conditionalFormatting>
  <conditionalFormatting sqref="B18:B19">
    <cfRule type="expression" dxfId="1169" priority="1" stopIfTrue="1">
      <formula>MOD(ROW(),2)=0</formula>
    </cfRule>
    <cfRule type="expression" dxfId="1168" priority="2"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09397-E1C6-432C-9DC8-27021070AE02}">
  <sheetPr codeName="Sheet10"/>
  <dimension ref="A1:E66"/>
  <sheetViews>
    <sheetView showGridLines="0" workbookViewId="0">
      <selection activeCell="A6" sqref="A6"/>
    </sheetView>
  </sheetViews>
  <sheetFormatPr defaultRowHeight="12.6"/>
  <cols>
    <col min="1" max="1" width="31.85546875" customWidth="1"/>
    <col min="2" max="5" width="22.85546875" customWidth="1"/>
  </cols>
  <sheetData>
    <row r="1" spans="1:5" s="1" customFormat="1" ht="20.100000000000001">
      <c r="A1" s="2" t="s">
        <v>0</v>
      </c>
    </row>
    <row r="2" spans="1:5" s="1" customFormat="1" ht="15.6">
      <c r="A2" s="30" t="s">
        <v>1</v>
      </c>
      <c r="B2" s="3" t="str">
        <f>wb_title</f>
        <v>TPS_NI - Consolidated Factor Spreadsheet</v>
      </c>
    </row>
    <row r="3" spans="1:5" s="1" customFormat="1" ht="15.6">
      <c r="A3" s="30" t="s">
        <v>2</v>
      </c>
      <c r="B3" s="3" t="str">
        <f>TABLE_FACTOR_TYPE_1 &amp; " - x-" &amp; TABLE_SERIES_NUMBER_1</f>
        <v>CETV - x-203</v>
      </c>
    </row>
    <row r="6" spans="1:5" ht="12.95">
      <c r="A6" s="40" t="s">
        <v>522</v>
      </c>
      <c r="B6" s="51" t="s">
        <v>523</v>
      </c>
      <c r="C6" s="51"/>
      <c r="D6" s="51"/>
      <c r="E6" s="51"/>
    </row>
    <row r="7" spans="1:5">
      <c r="A7" s="40" t="s">
        <v>524</v>
      </c>
      <c r="B7" s="51" t="s">
        <v>163</v>
      </c>
      <c r="C7" s="51"/>
      <c r="D7" s="51"/>
      <c r="E7" s="51"/>
    </row>
    <row r="8" spans="1:5">
      <c r="A8" s="40" t="s">
        <v>150</v>
      </c>
      <c r="B8" s="51" t="s">
        <v>172</v>
      </c>
      <c r="C8" s="51"/>
      <c r="D8" s="51"/>
      <c r="E8" s="51"/>
    </row>
    <row r="9" spans="1:5">
      <c r="A9" s="40" t="s">
        <v>151</v>
      </c>
      <c r="B9" s="51" t="s">
        <v>173</v>
      </c>
      <c r="C9" s="51"/>
      <c r="D9" s="51"/>
      <c r="E9" s="51"/>
    </row>
    <row r="10" spans="1:5">
      <c r="A10" s="40" t="s">
        <v>6</v>
      </c>
      <c r="B10" s="51" t="s">
        <v>180</v>
      </c>
      <c r="C10" s="51"/>
      <c r="D10" s="51"/>
      <c r="E10" s="51"/>
    </row>
    <row r="11" spans="1:5">
      <c r="A11" s="40" t="s">
        <v>152</v>
      </c>
      <c r="B11" s="51" t="s">
        <v>181</v>
      </c>
      <c r="C11" s="51"/>
      <c r="D11" s="51"/>
      <c r="E11" s="51"/>
    </row>
    <row r="12" spans="1:5">
      <c r="A12" s="40" t="s">
        <v>153</v>
      </c>
      <c r="B12" s="51" t="s">
        <v>176</v>
      </c>
      <c r="C12" s="51"/>
      <c r="D12" s="51"/>
      <c r="E12" s="51"/>
    </row>
    <row r="13" spans="1:5">
      <c r="A13" s="40" t="s">
        <v>525</v>
      </c>
      <c r="B13" s="51" t="s">
        <v>177</v>
      </c>
      <c r="C13" s="51"/>
      <c r="D13" s="51"/>
      <c r="E13" s="51"/>
    </row>
    <row r="14" spans="1:5">
      <c r="A14" s="40" t="s">
        <v>155</v>
      </c>
      <c r="B14" s="51">
        <v>203</v>
      </c>
      <c r="C14" s="51"/>
      <c r="D14" s="51"/>
      <c r="E14" s="51"/>
    </row>
    <row r="15" spans="1:5">
      <c r="A15" s="40" t="s">
        <v>526</v>
      </c>
      <c r="B15" s="51" t="s">
        <v>182</v>
      </c>
      <c r="C15" s="51"/>
      <c r="D15" s="51"/>
      <c r="E15" s="51"/>
    </row>
    <row r="16" spans="1:5">
      <c r="A16" s="40" t="s">
        <v>157</v>
      </c>
      <c r="B16" s="51">
        <v>113</v>
      </c>
      <c r="C16" s="51"/>
      <c r="D16" s="51"/>
      <c r="E16" s="51"/>
    </row>
    <row r="17" spans="1:5">
      <c r="A17" s="41" t="s">
        <v>527</v>
      </c>
      <c r="B17" s="51"/>
      <c r="C17" s="51"/>
      <c r="D17" s="51"/>
      <c r="E17" s="51"/>
    </row>
    <row r="18" spans="1:5">
      <c r="A18" s="40" t="s">
        <v>159</v>
      </c>
      <c r="B18" s="67">
        <v>46171</v>
      </c>
      <c r="C18" s="52"/>
      <c r="D18" s="52"/>
      <c r="E18" s="52"/>
    </row>
    <row r="19" spans="1:5">
      <c r="A19" s="40" t="s">
        <v>160</v>
      </c>
      <c r="B19" s="67">
        <v>46161</v>
      </c>
      <c r="C19" s="52"/>
      <c r="D19" s="52"/>
      <c r="E19" s="52"/>
    </row>
    <row r="20" spans="1:5">
      <c r="A20" s="40" t="s">
        <v>161</v>
      </c>
      <c r="B20" s="51" t="s">
        <v>171</v>
      </c>
      <c r="C20" s="51"/>
      <c r="D20" s="51"/>
      <c r="E20" s="51"/>
    </row>
    <row r="21" spans="1:5">
      <c r="A21" s="40" t="s">
        <v>528</v>
      </c>
      <c r="B21" s="51" t="s">
        <v>82</v>
      </c>
      <c r="C21" s="51"/>
      <c r="D21" s="51"/>
      <c r="E21" s="51"/>
    </row>
    <row r="23" spans="1:5">
      <c r="A23" s="23" t="str">
        <f>HYPERLINK("#'Factor List'!A1", "Back to Factor List")</f>
        <v>Back to Factor List</v>
      </c>
      <c r="B23" s="23" t="str">
        <f>HYPERLINK("#'Assumptions'!A1", "Assumptions")</f>
        <v>Assumptions</v>
      </c>
    </row>
    <row r="26" spans="1:5" s="60" customFormat="1" ht="26.1">
      <c r="A26" s="59" t="s">
        <v>529</v>
      </c>
      <c r="B26" s="59" t="s">
        <v>533</v>
      </c>
      <c r="C26" s="59" t="s">
        <v>534</v>
      </c>
      <c r="D26" s="59" t="s">
        <v>535</v>
      </c>
      <c r="E26" s="59" t="s">
        <v>536</v>
      </c>
    </row>
    <row r="27" spans="1:5">
      <c r="A27" s="43">
        <v>20</v>
      </c>
      <c r="B27" s="45">
        <v>10.52</v>
      </c>
      <c r="C27" s="45">
        <v>0.46</v>
      </c>
      <c r="D27" s="45">
        <v>0.98</v>
      </c>
      <c r="E27" s="45">
        <v>0</v>
      </c>
    </row>
    <row r="28" spans="1:5">
      <c r="A28" s="43">
        <v>21</v>
      </c>
      <c r="B28" s="45">
        <v>10.72</v>
      </c>
      <c r="C28" s="45">
        <v>0.47</v>
      </c>
      <c r="D28" s="45">
        <v>1</v>
      </c>
      <c r="E28" s="45">
        <v>0</v>
      </c>
    </row>
    <row r="29" spans="1:5">
      <c r="A29" s="43">
        <v>22</v>
      </c>
      <c r="B29" s="45">
        <v>10.92</v>
      </c>
      <c r="C29" s="45">
        <v>0.48</v>
      </c>
      <c r="D29" s="45">
        <v>1.02</v>
      </c>
      <c r="E29" s="45">
        <v>0</v>
      </c>
    </row>
    <row r="30" spans="1:5">
      <c r="A30" s="43">
        <v>23</v>
      </c>
      <c r="B30" s="45">
        <v>11.12</v>
      </c>
      <c r="C30" s="45">
        <v>0.49</v>
      </c>
      <c r="D30" s="45">
        <v>1.03</v>
      </c>
      <c r="E30" s="45">
        <v>0</v>
      </c>
    </row>
    <row r="31" spans="1:5">
      <c r="A31" s="43">
        <v>24</v>
      </c>
      <c r="B31" s="45">
        <v>11.32</v>
      </c>
      <c r="C31" s="45">
        <v>0.5</v>
      </c>
      <c r="D31" s="45">
        <v>1.05</v>
      </c>
      <c r="E31" s="45">
        <v>0</v>
      </c>
    </row>
    <row r="32" spans="1:5">
      <c r="A32" s="43">
        <v>25</v>
      </c>
      <c r="B32" s="45">
        <v>11.53</v>
      </c>
      <c r="C32" s="45">
        <v>0.51</v>
      </c>
      <c r="D32" s="45">
        <v>1.07</v>
      </c>
      <c r="E32" s="45">
        <v>0</v>
      </c>
    </row>
    <row r="33" spans="1:5">
      <c r="A33" s="43">
        <v>26</v>
      </c>
      <c r="B33" s="45">
        <v>11.74</v>
      </c>
      <c r="C33" s="45">
        <v>0.52</v>
      </c>
      <c r="D33" s="45">
        <v>1.0900000000000001</v>
      </c>
      <c r="E33" s="45">
        <v>0</v>
      </c>
    </row>
    <row r="34" spans="1:5">
      <c r="A34" s="43">
        <v>27</v>
      </c>
      <c r="B34" s="45">
        <v>11.96</v>
      </c>
      <c r="C34" s="45">
        <v>0.53</v>
      </c>
      <c r="D34" s="45">
        <v>1.1100000000000001</v>
      </c>
      <c r="E34" s="45">
        <v>0</v>
      </c>
    </row>
    <row r="35" spans="1:5">
      <c r="A35" s="43">
        <v>28</v>
      </c>
      <c r="B35" s="45">
        <v>12.18</v>
      </c>
      <c r="C35" s="45">
        <v>0.54</v>
      </c>
      <c r="D35" s="45">
        <v>1.1299999999999999</v>
      </c>
      <c r="E35" s="45">
        <v>0</v>
      </c>
    </row>
    <row r="36" spans="1:5">
      <c r="A36" s="43">
        <v>29</v>
      </c>
      <c r="B36" s="45">
        <v>12.41</v>
      </c>
      <c r="C36" s="45">
        <v>0.55000000000000004</v>
      </c>
      <c r="D36" s="45">
        <v>1.1399999999999999</v>
      </c>
      <c r="E36" s="45">
        <v>0</v>
      </c>
    </row>
    <row r="37" spans="1:5">
      <c r="A37" s="43">
        <v>30</v>
      </c>
      <c r="B37" s="45">
        <v>12.63</v>
      </c>
      <c r="C37" s="45">
        <v>0.56000000000000005</v>
      </c>
      <c r="D37" s="45">
        <v>1.1599999999999999</v>
      </c>
      <c r="E37" s="45">
        <v>0</v>
      </c>
    </row>
    <row r="38" spans="1:5">
      <c r="A38" s="43">
        <v>31</v>
      </c>
      <c r="B38" s="45">
        <v>12.87</v>
      </c>
      <c r="C38" s="45">
        <v>0.56999999999999995</v>
      </c>
      <c r="D38" s="45">
        <v>1.18</v>
      </c>
      <c r="E38" s="45">
        <v>0</v>
      </c>
    </row>
    <row r="39" spans="1:5">
      <c r="A39" s="43">
        <v>32</v>
      </c>
      <c r="B39" s="45">
        <v>13.11</v>
      </c>
      <c r="C39" s="45">
        <v>0.57999999999999996</v>
      </c>
      <c r="D39" s="45">
        <v>1.2</v>
      </c>
      <c r="E39" s="45">
        <v>0</v>
      </c>
    </row>
    <row r="40" spans="1:5">
      <c r="A40" s="43">
        <v>33</v>
      </c>
      <c r="B40" s="45">
        <v>13.35</v>
      </c>
      <c r="C40" s="45">
        <v>0.59</v>
      </c>
      <c r="D40" s="45">
        <v>1.22</v>
      </c>
      <c r="E40" s="45">
        <v>0</v>
      </c>
    </row>
    <row r="41" spans="1:5">
      <c r="A41" s="43">
        <v>34</v>
      </c>
      <c r="B41" s="45">
        <v>13.59</v>
      </c>
      <c r="C41" s="45">
        <v>0.6</v>
      </c>
      <c r="D41" s="45">
        <v>1.24</v>
      </c>
      <c r="E41" s="45">
        <v>0</v>
      </c>
    </row>
    <row r="42" spans="1:5">
      <c r="A42" s="43">
        <v>35</v>
      </c>
      <c r="B42" s="45">
        <v>13.84</v>
      </c>
      <c r="C42" s="45">
        <v>0.62</v>
      </c>
      <c r="D42" s="45">
        <v>1.27</v>
      </c>
      <c r="E42" s="45">
        <v>0</v>
      </c>
    </row>
    <row r="43" spans="1:5">
      <c r="A43" s="43">
        <v>36</v>
      </c>
      <c r="B43" s="45">
        <v>14.1</v>
      </c>
      <c r="C43" s="45">
        <v>0.63</v>
      </c>
      <c r="D43" s="45">
        <v>1.29</v>
      </c>
      <c r="E43" s="45">
        <v>0</v>
      </c>
    </row>
    <row r="44" spans="1:5">
      <c r="A44" s="43">
        <v>37</v>
      </c>
      <c r="B44" s="45">
        <v>14.36</v>
      </c>
      <c r="C44" s="45">
        <v>0.64</v>
      </c>
      <c r="D44" s="45">
        <v>1.31</v>
      </c>
      <c r="E44" s="45">
        <v>0</v>
      </c>
    </row>
    <row r="45" spans="1:5">
      <c r="A45" s="43">
        <v>38</v>
      </c>
      <c r="B45" s="45">
        <v>14.62</v>
      </c>
      <c r="C45" s="45">
        <v>0.65</v>
      </c>
      <c r="D45" s="45">
        <v>1.33</v>
      </c>
      <c r="E45" s="45">
        <v>0</v>
      </c>
    </row>
    <row r="46" spans="1:5">
      <c r="A46" s="43">
        <v>39</v>
      </c>
      <c r="B46" s="45">
        <v>14.9</v>
      </c>
      <c r="C46" s="45">
        <v>0.67</v>
      </c>
      <c r="D46" s="45">
        <v>1.35</v>
      </c>
      <c r="E46" s="45">
        <v>0</v>
      </c>
    </row>
    <row r="47" spans="1:5">
      <c r="A47" s="43">
        <v>40</v>
      </c>
      <c r="B47" s="45">
        <v>15.17</v>
      </c>
      <c r="C47" s="45">
        <v>0.68</v>
      </c>
      <c r="D47" s="45">
        <v>1.37</v>
      </c>
      <c r="E47" s="45">
        <v>0</v>
      </c>
    </row>
    <row r="48" spans="1:5">
      <c r="A48" s="43">
        <v>41</v>
      </c>
      <c r="B48" s="45">
        <v>15.45</v>
      </c>
      <c r="C48" s="45">
        <v>0.69</v>
      </c>
      <c r="D48" s="45">
        <v>1.39</v>
      </c>
      <c r="E48" s="45">
        <v>0</v>
      </c>
    </row>
    <row r="49" spans="1:5">
      <c r="A49" s="43">
        <v>42</v>
      </c>
      <c r="B49" s="45">
        <v>15.74</v>
      </c>
      <c r="C49" s="45">
        <v>0.71</v>
      </c>
      <c r="D49" s="45">
        <v>1.41</v>
      </c>
      <c r="E49" s="45">
        <v>0</v>
      </c>
    </row>
    <row r="50" spans="1:5">
      <c r="A50" s="43">
        <v>43</v>
      </c>
      <c r="B50" s="45">
        <v>16.03</v>
      </c>
      <c r="C50" s="45">
        <v>0.72</v>
      </c>
      <c r="D50" s="45">
        <v>1.43</v>
      </c>
      <c r="E50" s="45">
        <v>0</v>
      </c>
    </row>
    <row r="51" spans="1:5">
      <c r="A51" s="43">
        <v>44</v>
      </c>
      <c r="B51" s="45">
        <v>16.329999999999998</v>
      </c>
      <c r="C51" s="45">
        <v>0.74</v>
      </c>
      <c r="D51" s="45">
        <v>1.45</v>
      </c>
      <c r="E51" s="45">
        <v>0</v>
      </c>
    </row>
    <row r="52" spans="1:5">
      <c r="A52" s="43">
        <v>45</v>
      </c>
      <c r="B52" s="45">
        <v>16.64</v>
      </c>
      <c r="C52" s="45">
        <v>0.75</v>
      </c>
      <c r="D52" s="45">
        <v>1.47</v>
      </c>
      <c r="E52" s="45">
        <v>0</v>
      </c>
    </row>
    <row r="53" spans="1:5">
      <c r="A53" s="43">
        <v>46</v>
      </c>
      <c r="B53" s="45">
        <v>16.95</v>
      </c>
      <c r="C53" s="45">
        <v>0.77</v>
      </c>
      <c r="D53" s="45">
        <v>1.49</v>
      </c>
      <c r="E53" s="45">
        <v>0</v>
      </c>
    </row>
    <row r="54" spans="1:5">
      <c r="A54" s="43">
        <v>47</v>
      </c>
      <c r="B54" s="45">
        <v>17.27</v>
      </c>
      <c r="C54" s="45">
        <v>0.78</v>
      </c>
      <c r="D54" s="45">
        <v>1.51</v>
      </c>
      <c r="E54" s="45">
        <v>0</v>
      </c>
    </row>
    <row r="55" spans="1:5">
      <c r="A55" s="43">
        <v>48</v>
      </c>
      <c r="B55" s="45">
        <v>17.600000000000001</v>
      </c>
      <c r="C55" s="45">
        <v>0.8</v>
      </c>
      <c r="D55" s="45">
        <v>1.53</v>
      </c>
      <c r="E55" s="45">
        <v>0</v>
      </c>
    </row>
    <row r="56" spans="1:5">
      <c r="A56" s="43">
        <v>49</v>
      </c>
      <c r="B56" s="45">
        <v>17.93</v>
      </c>
      <c r="C56" s="45">
        <v>0.81</v>
      </c>
      <c r="D56" s="45">
        <v>1.55</v>
      </c>
      <c r="E56" s="45">
        <v>0</v>
      </c>
    </row>
    <row r="57" spans="1:5">
      <c r="A57" s="43">
        <v>50</v>
      </c>
      <c r="B57" s="45">
        <v>18.28</v>
      </c>
      <c r="C57" s="45">
        <v>0.83</v>
      </c>
      <c r="D57" s="45">
        <v>1.56</v>
      </c>
      <c r="E57" s="45">
        <v>0</v>
      </c>
    </row>
    <row r="58" spans="1:5">
      <c r="A58" s="43">
        <v>51</v>
      </c>
      <c r="B58" s="45">
        <v>18.63</v>
      </c>
      <c r="C58" s="45">
        <v>0.85</v>
      </c>
      <c r="D58" s="45">
        <v>1.58</v>
      </c>
      <c r="E58" s="45">
        <v>0</v>
      </c>
    </row>
    <row r="59" spans="1:5">
      <c r="A59" s="43">
        <v>52</v>
      </c>
      <c r="B59" s="45">
        <v>18.989999999999998</v>
      </c>
      <c r="C59" s="45">
        <v>0.86</v>
      </c>
      <c r="D59" s="45">
        <v>1.59</v>
      </c>
      <c r="E59" s="45">
        <v>0</v>
      </c>
    </row>
    <row r="60" spans="1:5">
      <c r="A60" s="43">
        <v>53</v>
      </c>
      <c r="B60" s="45">
        <v>19.36</v>
      </c>
      <c r="C60" s="45">
        <v>0.88</v>
      </c>
      <c r="D60" s="45">
        <v>1.61</v>
      </c>
      <c r="E60" s="45">
        <v>0</v>
      </c>
    </row>
    <row r="61" spans="1:5">
      <c r="A61" s="43">
        <v>54</v>
      </c>
      <c r="B61" s="45">
        <v>19.739999999999998</v>
      </c>
      <c r="C61" s="45">
        <v>0.9</v>
      </c>
      <c r="D61" s="45">
        <v>1.62</v>
      </c>
      <c r="E61" s="45">
        <v>0</v>
      </c>
    </row>
    <row r="62" spans="1:5">
      <c r="A62" s="43">
        <v>55</v>
      </c>
      <c r="B62" s="45">
        <v>20.13</v>
      </c>
      <c r="C62" s="45">
        <v>0.91</v>
      </c>
      <c r="D62" s="45">
        <v>1.63</v>
      </c>
      <c r="E62" s="45">
        <v>0</v>
      </c>
    </row>
    <row r="63" spans="1:5">
      <c r="A63" s="43">
        <v>56</v>
      </c>
      <c r="B63" s="45">
        <v>20.53</v>
      </c>
      <c r="C63" s="45">
        <v>0.93</v>
      </c>
      <c r="D63" s="45">
        <v>1.64</v>
      </c>
      <c r="E63" s="45">
        <v>0</v>
      </c>
    </row>
    <row r="64" spans="1:5">
      <c r="A64" s="43">
        <v>57</v>
      </c>
      <c r="B64" s="45">
        <v>20.94</v>
      </c>
      <c r="C64" s="45">
        <v>0.95</v>
      </c>
      <c r="D64" s="45">
        <v>1.65</v>
      </c>
      <c r="E64" s="45">
        <v>0</v>
      </c>
    </row>
    <row r="65" spans="1:5">
      <c r="A65" s="43">
        <v>58</v>
      </c>
      <c r="B65" s="45">
        <v>21.37</v>
      </c>
      <c r="C65" s="45">
        <v>0.97</v>
      </c>
      <c r="D65" s="45">
        <v>1.65</v>
      </c>
      <c r="E65" s="45">
        <v>0</v>
      </c>
    </row>
    <row r="66" spans="1:5">
      <c r="A66" s="43">
        <v>59</v>
      </c>
      <c r="B66" s="45">
        <v>21.81</v>
      </c>
      <c r="C66" s="45">
        <v>0.99</v>
      </c>
      <c r="D66" s="45">
        <v>1.66</v>
      </c>
      <c r="E66" s="45">
        <v>0</v>
      </c>
    </row>
  </sheetData>
  <sheetProtection algorithmName="SHA-512" hashValue="nn8zCruI8CG1gOBaAhbtAGVeP8AH5VMBloz+UE7zJXxNdMHcl0FP4UxlnMXh6AYwJJNp+MPQryAzxK0UIQnlOg==" saltValue="nyhLKgdD0N3lWyoAhO2cWw==" spinCount="100000" sheet="1" objects="1" scenarios="1"/>
  <conditionalFormatting sqref="A6:A21">
    <cfRule type="expression" dxfId="1165" priority="11" stopIfTrue="1">
      <formula>MOD(ROW(),2)=0</formula>
    </cfRule>
    <cfRule type="expression" dxfId="1164" priority="12" stopIfTrue="1">
      <formula>MOD(ROW(),2)&lt;&gt;0</formula>
    </cfRule>
  </conditionalFormatting>
  <conditionalFormatting sqref="B6:E17 B20:E21 C18:E19">
    <cfRule type="expression" dxfId="1163" priority="13" stopIfTrue="1">
      <formula>MOD(ROW(),2)=0</formula>
    </cfRule>
    <cfRule type="expression" dxfId="1162" priority="14" stopIfTrue="1">
      <formula>MOD(ROW(),2)&lt;&gt;0</formula>
    </cfRule>
  </conditionalFormatting>
  <conditionalFormatting sqref="A26:A66">
    <cfRule type="expression" dxfId="1161" priority="15" stopIfTrue="1">
      <formula>MOD(ROW(),2)=0</formula>
    </cfRule>
    <cfRule type="expression" dxfId="1160" priority="16" stopIfTrue="1">
      <formula>MOD(ROW(),2)&lt;&gt;0</formula>
    </cfRule>
  </conditionalFormatting>
  <conditionalFormatting sqref="B26:E66">
    <cfRule type="expression" dxfId="1159" priority="17" stopIfTrue="1">
      <formula>MOD(ROW(),2)=0</formula>
    </cfRule>
    <cfRule type="expression" dxfId="1158" priority="18" stopIfTrue="1">
      <formula>MOD(ROW(),2)&lt;&gt;0</formula>
    </cfRule>
  </conditionalFormatting>
  <conditionalFormatting sqref="B18:B19">
    <cfRule type="expression" dxfId="1157" priority="1" stopIfTrue="1">
      <formula>MOD(ROW(),2)=0</formula>
    </cfRule>
    <cfRule type="expression" dxfId="1156" priority="2"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56DFC-3657-4723-B337-9C05ECAD8A62}">
  <sheetPr codeName="Sheet11"/>
  <dimension ref="A1:D71"/>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x-204</v>
      </c>
    </row>
    <row r="6" spans="1:4" ht="12.95">
      <c r="A6" s="40" t="s">
        <v>522</v>
      </c>
      <c r="B6" s="51" t="s">
        <v>523</v>
      </c>
      <c r="C6" s="51"/>
      <c r="D6" s="51"/>
    </row>
    <row r="7" spans="1:4">
      <c r="A7" s="40" t="s">
        <v>524</v>
      </c>
      <c r="B7" s="51" t="s">
        <v>163</v>
      </c>
      <c r="C7" s="51"/>
      <c r="D7" s="51"/>
    </row>
    <row r="8" spans="1:4">
      <c r="A8" s="40" t="s">
        <v>150</v>
      </c>
      <c r="B8" s="51" t="s">
        <v>183</v>
      </c>
      <c r="C8" s="51"/>
      <c r="D8" s="51"/>
    </row>
    <row r="9" spans="1:4">
      <c r="A9" s="40" t="s">
        <v>151</v>
      </c>
      <c r="B9" s="51" t="s">
        <v>173</v>
      </c>
      <c r="C9" s="51"/>
      <c r="D9" s="51"/>
    </row>
    <row r="10" spans="1:4">
      <c r="A10" s="40" t="s">
        <v>6</v>
      </c>
      <c r="B10" s="51" t="s">
        <v>184</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204</v>
      </c>
      <c r="C14" s="51"/>
      <c r="D14" s="51"/>
    </row>
    <row r="15" spans="1:4">
      <c r="A15" s="40" t="s">
        <v>526</v>
      </c>
      <c r="B15" s="51" t="s">
        <v>185</v>
      </c>
      <c r="C15" s="51"/>
      <c r="D15" s="51"/>
    </row>
    <row r="16" spans="1:4">
      <c r="A16" s="40" t="s">
        <v>157</v>
      </c>
      <c r="B16" s="51">
        <v>123</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8.41</v>
      </c>
      <c r="C27" s="45">
        <v>1.01</v>
      </c>
      <c r="D27" s="45">
        <v>0</v>
      </c>
    </row>
    <row r="28" spans="1:4">
      <c r="A28" s="43">
        <v>21</v>
      </c>
      <c r="B28" s="45">
        <v>8.56</v>
      </c>
      <c r="C28" s="45">
        <v>1.02</v>
      </c>
      <c r="D28" s="45">
        <v>0</v>
      </c>
    </row>
    <row r="29" spans="1:4">
      <c r="A29" s="43">
        <v>22</v>
      </c>
      <c r="B29" s="45">
        <v>8.7200000000000006</v>
      </c>
      <c r="C29" s="45">
        <v>1.04</v>
      </c>
      <c r="D29" s="45">
        <v>0</v>
      </c>
    </row>
    <row r="30" spans="1:4">
      <c r="A30" s="43">
        <v>23</v>
      </c>
      <c r="B30" s="45">
        <v>8.8800000000000008</v>
      </c>
      <c r="C30" s="45">
        <v>1.06</v>
      </c>
      <c r="D30" s="45">
        <v>0</v>
      </c>
    </row>
    <row r="31" spans="1:4">
      <c r="A31" s="43">
        <v>24</v>
      </c>
      <c r="B31" s="45">
        <v>9.0399999999999991</v>
      </c>
      <c r="C31" s="45">
        <v>1.08</v>
      </c>
      <c r="D31" s="45">
        <v>0</v>
      </c>
    </row>
    <row r="32" spans="1:4">
      <c r="A32" s="43">
        <v>25</v>
      </c>
      <c r="B32" s="45">
        <v>9.1999999999999993</v>
      </c>
      <c r="C32" s="45">
        <v>1.1000000000000001</v>
      </c>
      <c r="D32" s="45">
        <v>0</v>
      </c>
    </row>
    <row r="33" spans="1:4">
      <c r="A33" s="43">
        <v>26</v>
      </c>
      <c r="B33" s="45">
        <v>9.3699999999999992</v>
      </c>
      <c r="C33" s="45">
        <v>1.1200000000000001</v>
      </c>
      <c r="D33" s="45">
        <v>0</v>
      </c>
    </row>
    <row r="34" spans="1:4">
      <c r="A34" s="43">
        <v>27</v>
      </c>
      <c r="B34" s="45">
        <v>9.5299999999999994</v>
      </c>
      <c r="C34" s="45">
        <v>1.1299999999999999</v>
      </c>
      <c r="D34" s="45">
        <v>0</v>
      </c>
    </row>
    <row r="35" spans="1:4">
      <c r="A35" s="43">
        <v>28</v>
      </c>
      <c r="B35" s="45">
        <v>9.7100000000000009</v>
      </c>
      <c r="C35" s="45">
        <v>1.1499999999999999</v>
      </c>
      <c r="D35" s="45">
        <v>0</v>
      </c>
    </row>
    <row r="36" spans="1:4">
      <c r="A36" s="43">
        <v>29</v>
      </c>
      <c r="B36" s="45">
        <v>9.8800000000000008</v>
      </c>
      <c r="C36" s="45">
        <v>1.17</v>
      </c>
      <c r="D36" s="45">
        <v>0</v>
      </c>
    </row>
    <row r="37" spans="1:4">
      <c r="A37" s="43">
        <v>30</v>
      </c>
      <c r="B37" s="45">
        <v>10.06</v>
      </c>
      <c r="C37" s="45">
        <v>1.19</v>
      </c>
      <c r="D37" s="45">
        <v>0</v>
      </c>
    </row>
    <row r="38" spans="1:4">
      <c r="A38" s="43">
        <v>31</v>
      </c>
      <c r="B38" s="45">
        <v>10.24</v>
      </c>
      <c r="C38" s="45">
        <v>1.21</v>
      </c>
      <c r="D38" s="45">
        <v>0</v>
      </c>
    </row>
    <row r="39" spans="1:4">
      <c r="A39" s="43">
        <v>32</v>
      </c>
      <c r="B39" s="45">
        <v>10.43</v>
      </c>
      <c r="C39" s="45">
        <v>1.24</v>
      </c>
      <c r="D39" s="45">
        <v>0</v>
      </c>
    </row>
    <row r="40" spans="1:4">
      <c r="A40" s="43">
        <v>33</v>
      </c>
      <c r="B40" s="45">
        <v>10.61</v>
      </c>
      <c r="C40" s="45">
        <v>1.26</v>
      </c>
      <c r="D40" s="45">
        <v>0</v>
      </c>
    </row>
    <row r="41" spans="1:4">
      <c r="A41" s="43">
        <v>34</v>
      </c>
      <c r="B41" s="45">
        <v>10.81</v>
      </c>
      <c r="C41" s="45">
        <v>1.28</v>
      </c>
      <c r="D41" s="45">
        <v>0</v>
      </c>
    </row>
    <row r="42" spans="1:4">
      <c r="A42" s="43">
        <v>35</v>
      </c>
      <c r="B42" s="45">
        <v>11</v>
      </c>
      <c r="C42" s="45">
        <v>1.3</v>
      </c>
      <c r="D42" s="45">
        <v>0</v>
      </c>
    </row>
    <row r="43" spans="1:4">
      <c r="A43" s="43">
        <v>36</v>
      </c>
      <c r="B43" s="45">
        <v>11.2</v>
      </c>
      <c r="C43" s="45">
        <v>1.32</v>
      </c>
      <c r="D43" s="45">
        <v>0</v>
      </c>
    </row>
    <row r="44" spans="1:4">
      <c r="A44" s="43">
        <v>37</v>
      </c>
      <c r="B44" s="45">
        <v>11.4</v>
      </c>
      <c r="C44" s="45">
        <v>1.34</v>
      </c>
      <c r="D44" s="45">
        <v>0</v>
      </c>
    </row>
    <row r="45" spans="1:4">
      <c r="A45" s="43">
        <v>38</v>
      </c>
      <c r="B45" s="45">
        <v>11.61</v>
      </c>
      <c r="C45" s="45">
        <v>1.37</v>
      </c>
      <c r="D45" s="45">
        <v>0</v>
      </c>
    </row>
    <row r="46" spans="1:4">
      <c r="A46" s="43">
        <v>39</v>
      </c>
      <c r="B46" s="45">
        <v>11.82</v>
      </c>
      <c r="C46" s="45">
        <v>1.39</v>
      </c>
      <c r="D46" s="45">
        <v>0</v>
      </c>
    </row>
    <row r="47" spans="1:4">
      <c r="A47" s="43">
        <v>40</v>
      </c>
      <c r="B47" s="45">
        <v>12.03</v>
      </c>
      <c r="C47" s="45">
        <v>1.41</v>
      </c>
      <c r="D47" s="45">
        <v>0</v>
      </c>
    </row>
    <row r="48" spans="1:4">
      <c r="A48" s="43">
        <v>41</v>
      </c>
      <c r="B48" s="45">
        <v>12.25</v>
      </c>
      <c r="C48" s="45">
        <v>1.43</v>
      </c>
      <c r="D48" s="45">
        <v>0</v>
      </c>
    </row>
    <row r="49" spans="1:4">
      <c r="A49" s="43">
        <v>42</v>
      </c>
      <c r="B49" s="45">
        <v>12.47</v>
      </c>
      <c r="C49" s="45">
        <v>1.45</v>
      </c>
      <c r="D49" s="45">
        <v>0</v>
      </c>
    </row>
    <row r="50" spans="1:4">
      <c r="A50" s="43">
        <v>43</v>
      </c>
      <c r="B50" s="45">
        <v>12.7</v>
      </c>
      <c r="C50" s="45">
        <v>1.48</v>
      </c>
      <c r="D50" s="45">
        <v>0</v>
      </c>
    </row>
    <row r="51" spans="1:4">
      <c r="A51" s="43">
        <v>44</v>
      </c>
      <c r="B51" s="45">
        <v>12.93</v>
      </c>
      <c r="C51" s="45">
        <v>1.5</v>
      </c>
      <c r="D51" s="45">
        <v>0</v>
      </c>
    </row>
    <row r="52" spans="1:4">
      <c r="A52" s="43">
        <v>45</v>
      </c>
      <c r="B52" s="45">
        <v>13.17</v>
      </c>
      <c r="C52" s="45">
        <v>1.52</v>
      </c>
      <c r="D52" s="45">
        <v>0</v>
      </c>
    </row>
    <row r="53" spans="1:4">
      <c r="A53" s="43">
        <v>46</v>
      </c>
      <c r="B53" s="45">
        <v>13.41</v>
      </c>
      <c r="C53" s="45">
        <v>1.54</v>
      </c>
      <c r="D53" s="45">
        <v>0</v>
      </c>
    </row>
    <row r="54" spans="1:4">
      <c r="A54" s="43">
        <v>47</v>
      </c>
      <c r="B54" s="45">
        <v>13.66</v>
      </c>
      <c r="C54" s="45">
        <v>1.56</v>
      </c>
      <c r="D54" s="45">
        <v>0</v>
      </c>
    </row>
    <row r="55" spans="1:4">
      <c r="A55" s="43">
        <v>48</v>
      </c>
      <c r="B55" s="45">
        <v>13.91</v>
      </c>
      <c r="C55" s="45">
        <v>1.58</v>
      </c>
      <c r="D55" s="45">
        <v>0</v>
      </c>
    </row>
    <row r="56" spans="1:4">
      <c r="A56" s="43">
        <v>49</v>
      </c>
      <c r="B56" s="45">
        <v>14.17</v>
      </c>
      <c r="C56" s="45">
        <v>1.6</v>
      </c>
      <c r="D56" s="45">
        <v>0</v>
      </c>
    </row>
    <row r="57" spans="1:4">
      <c r="A57" s="43">
        <v>50</v>
      </c>
      <c r="B57" s="45">
        <v>14.43</v>
      </c>
      <c r="C57" s="45">
        <v>1.61</v>
      </c>
      <c r="D57" s="45">
        <v>0</v>
      </c>
    </row>
    <row r="58" spans="1:4">
      <c r="A58" s="43">
        <v>51</v>
      </c>
      <c r="B58" s="45">
        <v>14.7</v>
      </c>
      <c r="C58" s="45">
        <v>1.63</v>
      </c>
      <c r="D58" s="45">
        <v>0</v>
      </c>
    </row>
    <row r="59" spans="1:4">
      <c r="A59" s="43">
        <v>52</v>
      </c>
      <c r="B59" s="45">
        <v>14.98</v>
      </c>
      <c r="C59" s="45">
        <v>1.65</v>
      </c>
      <c r="D59" s="45">
        <v>0</v>
      </c>
    </row>
    <row r="60" spans="1:4">
      <c r="A60" s="43">
        <v>53</v>
      </c>
      <c r="B60" s="45">
        <v>15.26</v>
      </c>
      <c r="C60" s="45">
        <v>1.66</v>
      </c>
      <c r="D60" s="45">
        <v>0</v>
      </c>
    </row>
    <row r="61" spans="1:4">
      <c r="A61" s="43">
        <v>54</v>
      </c>
      <c r="B61" s="45">
        <v>15.55</v>
      </c>
      <c r="C61" s="45">
        <v>1.68</v>
      </c>
      <c r="D61" s="45">
        <v>0</v>
      </c>
    </row>
    <row r="62" spans="1:4">
      <c r="A62" s="43">
        <v>55</v>
      </c>
      <c r="B62" s="45">
        <v>15.86</v>
      </c>
      <c r="C62" s="45">
        <v>1.69</v>
      </c>
      <c r="D62" s="45">
        <v>0</v>
      </c>
    </row>
    <row r="63" spans="1:4">
      <c r="A63" s="43">
        <v>56</v>
      </c>
      <c r="B63" s="45">
        <v>16.16</v>
      </c>
      <c r="C63" s="45">
        <v>1.7</v>
      </c>
      <c r="D63" s="45">
        <v>0</v>
      </c>
    </row>
    <row r="64" spans="1:4">
      <c r="A64" s="43">
        <v>57</v>
      </c>
      <c r="B64" s="45">
        <v>16.48</v>
      </c>
      <c r="C64" s="45">
        <v>1.71</v>
      </c>
      <c r="D64" s="45">
        <v>0</v>
      </c>
    </row>
    <row r="65" spans="1:4">
      <c r="A65" s="43">
        <v>58</v>
      </c>
      <c r="B65" s="45">
        <v>16.809999999999999</v>
      </c>
      <c r="C65" s="45">
        <v>1.71</v>
      </c>
      <c r="D65" s="45">
        <v>0</v>
      </c>
    </row>
    <row r="66" spans="1:4">
      <c r="A66" s="43">
        <v>59</v>
      </c>
      <c r="B66" s="45">
        <v>17.149999999999999</v>
      </c>
      <c r="C66" s="45">
        <v>1.72</v>
      </c>
      <c r="D66" s="45">
        <v>0</v>
      </c>
    </row>
    <row r="67" spans="1:4">
      <c r="A67" s="43">
        <v>60</v>
      </c>
      <c r="B67" s="45">
        <v>17.5</v>
      </c>
      <c r="C67" s="45">
        <v>1.72</v>
      </c>
      <c r="D67" s="45">
        <v>0</v>
      </c>
    </row>
    <row r="68" spans="1:4">
      <c r="A68" s="43">
        <v>61</v>
      </c>
      <c r="B68" s="45">
        <v>17.86</v>
      </c>
      <c r="C68" s="45">
        <v>1.72</v>
      </c>
      <c r="D68" s="45">
        <v>0</v>
      </c>
    </row>
    <row r="69" spans="1:4">
      <c r="A69" s="43">
        <v>62</v>
      </c>
      <c r="B69" s="45">
        <v>18.239999999999998</v>
      </c>
      <c r="C69" s="45">
        <v>1.72</v>
      </c>
      <c r="D69" s="45">
        <v>0</v>
      </c>
    </row>
    <row r="70" spans="1:4">
      <c r="A70" s="43">
        <v>63</v>
      </c>
      <c r="B70" s="45">
        <v>18.63</v>
      </c>
      <c r="C70" s="45">
        <v>1.72</v>
      </c>
      <c r="D70" s="45">
        <v>0</v>
      </c>
    </row>
    <row r="71" spans="1:4">
      <c r="A71" s="43">
        <v>64</v>
      </c>
      <c r="B71" s="45">
        <v>19.03</v>
      </c>
      <c r="C71" s="45">
        <v>1.72</v>
      </c>
      <c r="D71" s="45">
        <v>0</v>
      </c>
    </row>
  </sheetData>
  <sheetProtection algorithmName="SHA-512" hashValue="3RLcZDoWceqr/Vp42FtGpHjcYeQcx6i3R9hII5440ikm3XtxoePgZsrRS9itcFFyAmqSA7p9eTiYCXpC4nfhLQ==" saltValue="NddF+EvZ44KKv+Mk8CzUlQ==" spinCount="100000" sheet="1" objects="1" scenarios="1"/>
  <conditionalFormatting sqref="A6:A21">
    <cfRule type="expression" dxfId="1153" priority="11" stopIfTrue="1">
      <formula>MOD(ROW(),2)=0</formula>
    </cfRule>
    <cfRule type="expression" dxfId="1152" priority="12" stopIfTrue="1">
      <formula>MOD(ROW(),2)&lt;&gt;0</formula>
    </cfRule>
  </conditionalFormatting>
  <conditionalFormatting sqref="B6:D17 B20:D21 C18:D19">
    <cfRule type="expression" dxfId="1151" priority="13" stopIfTrue="1">
      <formula>MOD(ROW(),2)=0</formula>
    </cfRule>
    <cfRule type="expression" dxfId="1150" priority="14" stopIfTrue="1">
      <formula>MOD(ROW(),2)&lt;&gt;0</formula>
    </cfRule>
  </conditionalFormatting>
  <conditionalFormatting sqref="A26:A71">
    <cfRule type="expression" dxfId="1149" priority="15" stopIfTrue="1">
      <formula>MOD(ROW(),2)=0</formula>
    </cfRule>
    <cfRule type="expression" dxfId="1148" priority="16" stopIfTrue="1">
      <formula>MOD(ROW(),2)&lt;&gt;0</formula>
    </cfRule>
  </conditionalFormatting>
  <conditionalFormatting sqref="B26:D71">
    <cfRule type="expression" dxfId="1147" priority="17" stopIfTrue="1">
      <formula>MOD(ROW(),2)=0</formula>
    </cfRule>
    <cfRule type="expression" dxfId="1146" priority="18" stopIfTrue="1">
      <formula>MOD(ROW(),2)&lt;&gt;0</formula>
    </cfRule>
  </conditionalFormatting>
  <conditionalFormatting sqref="B18:B19">
    <cfRule type="expression" dxfId="1145" priority="1" stopIfTrue="1">
      <formula>MOD(ROW(),2)=0</formula>
    </cfRule>
    <cfRule type="expression" dxfId="1144" priority="2"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00CAD-CC81-4F1E-833C-F8885E503C7A}">
  <sheetPr codeName="Sheet12"/>
  <dimension ref="A1:D66"/>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x-205</v>
      </c>
    </row>
    <row r="6" spans="1:4" ht="12.95">
      <c r="A6" s="40" t="s">
        <v>522</v>
      </c>
      <c r="B6" s="51" t="s">
        <v>523</v>
      </c>
      <c r="C6" s="51"/>
      <c r="D6" s="51"/>
    </row>
    <row r="7" spans="1:4">
      <c r="A7" s="40" t="s">
        <v>524</v>
      </c>
      <c r="B7" s="51" t="s">
        <v>163</v>
      </c>
      <c r="C7" s="51"/>
      <c r="D7" s="51"/>
    </row>
    <row r="8" spans="1:4">
      <c r="A8" s="40" t="s">
        <v>150</v>
      </c>
      <c r="B8" s="51" t="s">
        <v>183</v>
      </c>
      <c r="C8" s="51"/>
      <c r="D8" s="51"/>
    </row>
    <row r="9" spans="1:4">
      <c r="A9" s="40" t="s">
        <v>151</v>
      </c>
      <c r="B9" s="51" t="s">
        <v>173</v>
      </c>
      <c r="C9" s="51"/>
      <c r="D9" s="51"/>
    </row>
    <row r="10" spans="1:4" ht="24.95">
      <c r="A10" s="40" t="s">
        <v>6</v>
      </c>
      <c r="B10" s="51" t="s">
        <v>186</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205</v>
      </c>
      <c r="C14" s="51"/>
      <c r="D14" s="51"/>
    </row>
    <row r="15" spans="1:4">
      <c r="A15" s="40" t="s">
        <v>526</v>
      </c>
      <c r="B15" s="51" t="s">
        <v>187</v>
      </c>
      <c r="C15" s="51"/>
      <c r="D15" s="51"/>
    </row>
    <row r="16" spans="1:4">
      <c r="A16" s="40" t="s">
        <v>157</v>
      </c>
      <c r="B16" s="51" t="s">
        <v>188</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8.41</v>
      </c>
      <c r="C27" s="45">
        <v>1.01</v>
      </c>
      <c r="D27" s="45">
        <v>0</v>
      </c>
    </row>
    <row r="28" spans="1:4">
      <c r="A28" s="43">
        <v>21</v>
      </c>
      <c r="B28" s="45">
        <v>8.56</v>
      </c>
      <c r="C28" s="45">
        <v>1.02</v>
      </c>
      <c r="D28" s="45">
        <v>0</v>
      </c>
    </row>
    <row r="29" spans="1:4">
      <c r="A29" s="43">
        <v>22</v>
      </c>
      <c r="B29" s="45">
        <v>8.7200000000000006</v>
      </c>
      <c r="C29" s="45">
        <v>1.04</v>
      </c>
      <c r="D29" s="45">
        <v>0</v>
      </c>
    </row>
    <row r="30" spans="1:4">
      <c r="A30" s="43">
        <v>23</v>
      </c>
      <c r="B30" s="45">
        <v>8.8800000000000008</v>
      </c>
      <c r="C30" s="45">
        <v>1.06</v>
      </c>
      <c r="D30" s="45">
        <v>0</v>
      </c>
    </row>
    <row r="31" spans="1:4">
      <c r="A31" s="43">
        <v>24</v>
      </c>
      <c r="B31" s="45">
        <v>9.0399999999999991</v>
      </c>
      <c r="C31" s="45">
        <v>1.08</v>
      </c>
      <c r="D31" s="45">
        <v>0</v>
      </c>
    </row>
    <row r="32" spans="1:4">
      <c r="A32" s="43">
        <v>25</v>
      </c>
      <c r="B32" s="45">
        <v>9.1999999999999993</v>
      </c>
      <c r="C32" s="45">
        <v>1.1000000000000001</v>
      </c>
      <c r="D32" s="45">
        <v>0</v>
      </c>
    </row>
    <row r="33" spans="1:4">
      <c r="A33" s="43">
        <v>26</v>
      </c>
      <c r="B33" s="45">
        <v>9.3699999999999992</v>
      </c>
      <c r="C33" s="45">
        <v>1.1200000000000001</v>
      </c>
      <c r="D33" s="45">
        <v>0</v>
      </c>
    </row>
    <row r="34" spans="1:4">
      <c r="A34" s="43">
        <v>27</v>
      </c>
      <c r="B34" s="45">
        <v>9.5299999999999994</v>
      </c>
      <c r="C34" s="45">
        <v>1.1299999999999999</v>
      </c>
      <c r="D34" s="45">
        <v>0</v>
      </c>
    </row>
    <row r="35" spans="1:4">
      <c r="A35" s="43">
        <v>28</v>
      </c>
      <c r="B35" s="45">
        <v>9.7100000000000009</v>
      </c>
      <c r="C35" s="45">
        <v>1.1499999999999999</v>
      </c>
      <c r="D35" s="45">
        <v>0</v>
      </c>
    </row>
    <row r="36" spans="1:4">
      <c r="A36" s="43">
        <v>29</v>
      </c>
      <c r="B36" s="45">
        <v>9.8800000000000008</v>
      </c>
      <c r="C36" s="45">
        <v>1.17</v>
      </c>
      <c r="D36" s="45">
        <v>0</v>
      </c>
    </row>
    <row r="37" spans="1:4">
      <c r="A37" s="43">
        <v>30</v>
      </c>
      <c r="B37" s="45">
        <v>10.06</v>
      </c>
      <c r="C37" s="45">
        <v>1.19</v>
      </c>
      <c r="D37" s="45">
        <v>0</v>
      </c>
    </row>
    <row r="38" spans="1:4">
      <c r="A38" s="43">
        <v>31</v>
      </c>
      <c r="B38" s="45">
        <v>10.24</v>
      </c>
      <c r="C38" s="45">
        <v>1.21</v>
      </c>
      <c r="D38" s="45">
        <v>0</v>
      </c>
    </row>
    <row r="39" spans="1:4">
      <c r="A39" s="43">
        <v>32</v>
      </c>
      <c r="B39" s="45">
        <v>10.43</v>
      </c>
      <c r="C39" s="45">
        <v>1.24</v>
      </c>
      <c r="D39" s="45">
        <v>0</v>
      </c>
    </row>
    <row r="40" spans="1:4">
      <c r="A40" s="43">
        <v>33</v>
      </c>
      <c r="B40" s="45">
        <v>10.61</v>
      </c>
      <c r="C40" s="45">
        <v>1.26</v>
      </c>
      <c r="D40" s="45">
        <v>0</v>
      </c>
    </row>
    <row r="41" spans="1:4">
      <c r="A41" s="43">
        <v>34</v>
      </c>
      <c r="B41" s="45">
        <v>10.81</v>
      </c>
      <c r="C41" s="45">
        <v>1.28</v>
      </c>
      <c r="D41" s="45">
        <v>0</v>
      </c>
    </row>
    <row r="42" spans="1:4">
      <c r="A42" s="43">
        <v>35</v>
      </c>
      <c r="B42" s="45">
        <v>11</v>
      </c>
      <c r="C42" s="45">
        <v>1.3</v>
      </c>
      <c r="D42" s="45">
        <v>0</v>
      </c>
    </row>
    <row r="43" spans="1:4">
      <c r="A43" s="43">
        <v>36</v>
      </c>
      <c r="B43" s="45">
        <v>11.2</v>
      </c>
      <c r="C43" s="45">
        <v>1.32</v>
      </c>
      <c r="D43" s="45">
        <v>0</v>
      </c>
    </row>
    <row r="44" spans="1:4">
      <c r="A44" s="43">
        <v>37</v>
      </c>
      <c r="B44" s="45">
        <v>11.4</v>
      </c>
      <c r="C44" s="45">
        <v>1.34</v>
      </c>
      <c r="D44" s="45">
        <v>0</v>
      </c>
    </row>
    <row r="45" spans="1:4">
      <c r="A45" s="43">
        <v>38</v>
      </c>
      <c r="B45" s="45">
        <v>11.61</v>
      </c>
      <c r="C45" s="45">
        <v>1.37</v>
      </c>
      <c r="D45" s="45">
        <v>0</v>
      </c>
    </row>
    <row r="46" spans="1:4">
      <c r="A46" s="43">
        <v>39</v>
      </c>
      <c r="B46" s="45">
        <v>11.82</v>
      </c>
      <c r="C46" s="45">
        <v>1.39</v>
      </c>
      <c r="D46" s="45">
        <v>0</v>
      </c>
    </row>
    <row r="47" spans="1:4">
      <c r="A47" s="43">
        <v>40</v>
      </c>
      <c r="B47" s="45">
        <v>12.03</v>
      </c>
      <c r="C47" s="45">
        <v>1.41</v>
      </c>
      <c r="D47" s="45">
        <v>0</v>
      </c>
    </row>
    <row r="48" spans="1:4">
      <c r="A48" s="43">
        <v>41</v>
      </c>
      <c r="B48" s="45">
        <v>12.25</v>
      </c>
      <c r="C48" s="45">
        <v>1.43</v>
      </c>
      <c r="D48" s="45">
        <v>0</v>
      </c>
    </row>
    <row r="49" spans="1:4">
      <c r="A49" s="43">
        <v>42</v>
      </c>
      <c r="B49" s="45">
        <v>12.47</v>
      </c>
      <c r="C49" s="45">
        <v>1.45</v>
      </c>
      <c r="D49" s="45">
        <v>0</v>
      </c>
    </row>
    <row r="50" spans="1:4">
      <c r="A50" s="43">
        <v>43</v>
      </c>
      <c r="B50" s="45">
        <v>12.7</v>
      </c>
      <c r="C50" s="45">
        <v>1.48</v>
      </c>
      <c r="D50" s="45">
        <v>0</v>
      </c>
    </row>
    <row r="51" spans="1:4">
      <c r="A51" s="43">
        <v>44</v>
      </c>
      <c r="B51" s="45">
        <v>12.93</v>
      </c>
      <c r="C51" s="45">
        <v>1.5</v>
      </c>
      <c r="D51" s="45">
        <v>0</v>
      </c>
    </row>
    <row r="52" spans="1:4">
      <c r="A52" s="43">
        <v>45</v>
      </c>
      <c r="B52" s="45">
        <v>13.17</v>
      </c>
      <c r="C52" s="45">
        <v>1.52</v>
      </c>
      <c r="D52" s="45">
        <v>0</v>
      </c>
    </row>
    <row r="53" spans="1:4">
      <c r="A53" s="43">
        <v>46</v>
      </c>
      <c r="B53" s="45">
        <v>13.41</v>
      </c>
      <c r="C53" s="45">
        <v>1.54</v>
      </c>
      <c r="D53" s="45">
        <v>0</v>
      </c>
    </row>
    <row r="54" spans="1:4">
      <c r="A54" s="43">
        <v>47</v>
      </c>
      <c r="B54" s="45">
        <v>13.66</v>
      </c>
      <c r="C54" s="45">
        <v>1.56</v>
      </c>
      <c r="D54" s="45">
        <v>0</v>
      </c>
    </row>
    <row r="55" spans="1:4">
      <c r="A55" s="43">
        <v>48</v>
      </c>
      <c r="B55" s="45">
        <v>13.91</v>
      </c>
      <c r="C55" s="45">
        <v>1.58</v>
      </c>
      <c r="D55" s="45">
        <v>0</v>
      </c>
    </row>
    <row r="56" spans="1:4">
      <c r="A56" s="43">
        <v>49</v>
      </c>
      <c r="B56" s="45">
        <v>14.17</v>
      </c>
      <c r="C56" s="45">
        <v>1.6</v>
      </c>
      <c r="D56" s="45">
        <v>0</v>
      </c>
    </row>
    <row r="57" spans="1:4">
      <c r="A57" s="43">
        <v>50</v>
      </c>
      <c r="B57" s="45">
        <v>14.43</v>
      </c>
      <c r="C57" s="45">
        <v>1.61</v>
      </c>
      <c r="D57" s="45">
        <v>0</v>
      </c>
    </row>
    <row r="58" spans="1:4">
      <c r="A58" s="43">
        <v>51</v>
      </c>
      <c r="B58" s="45">
        <v>14.7</v>
      </c>
      <c r="C58" s="45">
        <v>1.63</v>
      </c>
      <c r="D58" s="45">
        <v>0</v>
      </c>
    </row>
    <row r="59" spans="1:4">
      <c r="A59" s="43">
        <v>52</v>
      </c>
      <c r="B59" s="45">
        <v>14.98</v>
      </c>
      <c r="C59" s="45">
        <v>1.65</v>
      </c>
      <c r="D59" s="45">
        <v>0</v>
      </c>
    </row>
    <row r="60" spans="1:4">
      <c r="A60" s="43">
        <v>53</v>
      </c>
      <c r="B60" s="45">
        <v>15.26</v>
      </c>
      <c r="C60" s="45">
        <v>1.66</v>
      </c>
      <c r="D60" s="45">
        <v>0</v>
      </c>
    </row>
    <row r="61" spans="1:4">
      <c r="A61" s="43">
        <v>54</v>
      </c>
      <c r="B61" s="45">
        <v>15.55</v>
      </c>
      <c r="C61" s="45">
        <v>1.68</v>
      </c>
      <c r="D61" s="45">
        <v>0</v>
      </c>
    </row>
    <row r="62" spans="1:4">
      <c r="A62" s="43">
        <v>55</v>
      </c>
      <c r="B62" s="45">
        <v>15.86</v>
      </c>
      <c r="C62" s="45">
        <v>1.69</v>
      </c>
      <c r="D62" s="45">
        <v>0</v>
      </c>
    </row>
    <row r="63" spans="1:4">
      <c r="A63" s="43">
        <v>56</v>
      </c>
      <c r="B63" s="45">
        <v>16.16</v>
      </c>
      <c r="C63" s="45">
        <v>1.7</v>
      </c>
      <c r="D63" s="45">
        <v>0</v>
      </c>
    </row>
    <row r="64" spans="1:4">
      <c r="A64" s="43">
        <v>57</v>
      </c>
      <c r="B64" s="45">
        <v>16.48</v>
      </c>
      <c r="C64" s="45">
        <v>1.71</v>
      </c>
      <c r="D64" s="45">
        <v>0</v>
      </c>
    </row>
    <row r="65" spans="1:4">
      <c r="A65" s="43">
        <v>58</v>
      </c>
      <c r="B65" s="45">
        <v>16.809999999999999</v>
      </c>
      <c r="C65" s="45">
        <v>1.71</v>
      </c>
      <c r="D65" s="45">
        <v>0</v>
      </c>
    </row>
    <row r="66" spans="1:4">
      <c r="A66" s="43">
        <v>59</v>
      </c>
      <c r="B66" s="45">
        <v>17.149999999999999</v>
      </c>
      <c r="C66" s="45">
        <v>1.72</v>
      </c>
      <c r="D66" s="45">
        <v>0</v>
      </c>
    </row>
  </sheetData>
  <sheetProtection algorithmName="SHA-512" hashValue="HJThfThUyKkzR7EwYP9rjGXn5VNZ+vXnpqPHkdAnglJUwPFNV9jASDxMJp1buUmHXGk3ZDJm6OcunTCk071cKA==" saltValue="cCW2afIs8lWfXdjC6Yhw/g==" spinCount="100000" sheet="1" objects="1" scenarios="1"/>
  <conditionalFormatting sqref="A6:A21">
    <cfRule type="expression" dxfId="1141" priority="11" stopIfTrue="1">
      <formula>MOD(ROW(),2)=0</formula>
    </cfRule>
    <cfRule type="expression" dxfId="1140" priority="12" stopIfTrue="1">
      <formula>MOD(ROW(),2)&lt;&gt;0</formula>
    </cfRule>
  </conditionalFormatting>
  <conditionalFormatting sqref="B6:D17 B20:D21 C18:D19">
    <cfRule type="expression" dxfId="1139" priority="13" stopIfTrue="1">
      <formula>MOD(ROW(),2)=0</formula>
    </cfRule>
    <cfRule type="expression" dxfId="1138" priority="14" stopIfTrue="1">
      <formula>MOD(ROW(),2)&lt;&gt;0</formula>
    </cfRule>
  </conditionalFormatting>
  <conditionalFormatting sqref="A26:A66">
    <cfRule type="expression" dxfId="1137" priority="15" stopIfTrue="1">
      <formula>MOD(ROW(),2)=0</formula>
    </cfRule>
    <cfRule type="expression" dxfId="1136" priority="16" stopIfTrue="1">
      <formula>MOD(ROW(),2)&lt;&gt;0</formula>
    </cfRule>
  </conditionalFormatting>
  <conditionalFormatting sqref="B26:D66">
    <cfRule type="expression" dxfId="1135" priority="17" stopIfTrue="1">
      <formula>MOD(ROW(),2)=0</formula>
    </cfRule>
    <cfRule type="expression" dxfId="1134" priority="18" stopIfTrue="1">
      <formula>MOD(ROW(),2)&lt;&gt;0</formula>
    </cfRule>
  </conditionalFormatting>
  <conditionalFormatting sqref="B18:B19">
    <cfRule type="expression" dxfId="1133" priority="1" stopIfTrue="1">
      <formula>MOD(ROW(),2)=0</formula>
    </cfRule>
    <cfRule type="expression" dxfId="1132" priority="2"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B9462-A7F9-4512-8D50-BA51D1C98019}">
  <sheetPr codeName="Sheet13"/>
  <dimension ref="A1:D31"/>
  <sheetViews>
    <sheetView showGridLines="0" topLeftCell="A3"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x-206</v>
      </c>
    </row>
    <row r="6" spans="1:4" ht="12.95">
      <c r="A6" s="40" t="s">
        <v>522</v>
      </c>
      <c r="B6" s="51" t="s">
        <v>523</v>
      </c>
      <c r="C6" s="51"/>
      <c r="D6" s="51"/>
    </row>
    <row r="7" spans="1:4">
      <c r="A7" s="40" t="s">
        <v>524</v>
      </c>
      <c r="B7" s="51" t="s">
        <v>163</v>
      </c>
      <c r="C7" s="51"/>
      <c r="D7" s="51"/>
    </row>
    <row r="8" spans="1:4">
      <c r="A8" s="40" t="s">
        <v>150</v>
      </c>
      <c r="B8" s="51" t="s">
        <v>183</v>
      </c>
      <c r="C8" s="51"/>
      <c r="D8" s="51"/>
    </row>
    <row r="9" spans="1:4">
      <c r="A9" s="40" t="s">
        <v>151</v>
      </c>
      <c r="B9" s="51" t="s">
        <v>173</v>
      </c>
      <c r="C9" s="51"/>
      <c r="D9" s="51"/>
    </row>
    <row r="10" spans="1:4" ht="24.95">
      <c r="A10" s="40" t="s">
        <v>6</v>
      </c>
      <c r="B10" s="51" t="s">
        <v>189</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206</v>
      </c>
      <c r="C14" s="51"/>
      <c r="D14" s="51"/>
    </row>
    <row r="15" spans="1:4">
      <c r="A15" s="40" t="s">
        <v>526</v>
      </c>
      <c r="B15" s="51" t="s">
        <v>190</v>
      </c>
      <c r="C15" s="51"/>
      <c r="D15" s="51"/>
    </row>
    <row r="16" spans="1:4">
      <c r="A16" s="40" t="s">
        <v>157</v>
      </c>
      <c r="B16" s="51" t="s">
        <v>191</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60</v>
      </c>
      <c r="B27" s="45">
        <v>17.5</v>
      </c>
      <c r="C27" s="45">
        <v>1.72</v>
      </c>
      <c r="D27" s="45">
        <v>0</v>
      </c>
    </row>
    <row r="28" spans="1:4">
      <c r="A28" s="43">
        <v>61</v>
      </c>
      <c r="B28" s="45">
        <v>17.86</v>
      </c>
      <c r="C28" s="45">
        <v>1.72</v>
      </c>
      <c r="D28" s="45">
        <v>0</v>
      </c>
    </row>
    <row r="29" spans="1:4">
      <c r="A29" s="43">
        <v>62</v>
      </c>
      <c r="B29" s="45">
        <v>18.239999999999998</v>
      </c>
      <c r="C29" s="45">
        <v>1.72</v>
      </c>
      <c r="D29" s="45">
        <v>0</v>
      </c>
    </row>
    <row r="30" spans="1:4">
      <c r="A30" s="43">
        <v>63</v>
      </c>
      <c r="B30" s="45">
        <v>18.63</v>
      </c>
      <c r="C30" s="45">
        <v>1.72</v>
      </c>
      <c r="D30" s="45">
        <v>0</v>
      </c>
    </row>
    <row r="31" spans="1:4">
      <c r="A31" s="43">
        <v>64</v>
      </c>
      <c r="B31" s="45">
        <v>19.03</v>
      </c>
      <c r="C31" s="45">
        <v>1.72</v>
      </c>
      <c r="D31" s="45">
        <v>0</v>
      </c>
    </row>
  </sheetData>
  <sheetProtection algorithmName="SHA-512" hashValue="0TMsFhXXBdIxPA7U8gz9wkKwhiU8LEYERbmprAR4GMTBZaq49kG4UllDJfjk3jbR/aP0Q/GvV1l4NJKvt3l0dw==" saltValue="LmRwRODG6MttClrbmlTfHw==" spinCount="100000" sheet="1" objects="1" scenarios="1"/>
  <conditionalFormatting sqref="A6:A21">
    <cfRule type="expression" dxfId="1129" priority="11" stopIfTrue="1">
      <formula>MOD(ROW(),2)=0</formula>
    </cfRule>
    <cfRule type="expression" dxfId="1128" priority="12" stopIfTrue="1">
      <formula>MOD(ROW(),2)&lt;&gt;0</formula>
    </cfRule>
  </conditionalFormatting>
  <conditionalFormatting sqref="B6:D17 B20:D21 C18:D19">
    <cfRule type="expression" dxfId="1127" priority="13" stopIfTrue="1">
      <formula>MOD(ROW(),2)=0</formula>
    </cfRule>
    <cfRule type="expression" dxfId="1126" priority="14" stopIfTrue="1">
      <formula>MOD(ROW(),2)&lt;&gt;0</formula>
    </cfRule>
  </conditionalFormatting>
  <conditionalFormatting sqref="A26:A31">
    <cfRule type="expression" dxfId="1125" priority="15" stopIfTrue="1">
      <formula>MOD(ROW(),2)=0</formula>
    </cfRule>
    <cfRule type="expression" dxfId="1124" priority="16" stopIfTrue="1">
      <formula>MOD(ROW(),2)&lt;&gt;0</formula>
    </cfRule>
  </conditionalFormatting>
  <conditionalFormatting sqref="B26:D31">
    <cfRule type="expression" dxfId="1123" priority="17" stopIfTrue="1">
      <formula>MOD(ROW(),2)=0</formula>
    </cfRule>
    <cfRule type="expression" dxfId="1122" priority="18" stopIfTrue="1">
      <formula>MOD(ROW(),2)&lt;&gt;0</formula>
    </cfRule>
  </conditionalFormatting>
  <conditionalFormatting sqref="B18:B19">
    <cfRule type="expression" dxfId="1121" priority="1" stopIfTrue="1">
      <formula>MOD(ROW(),2)=0</formula>
    </cfRule>
    <cfRule type="expression" dxfId="1120" priority="2"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20450-5DCF-49D8-B53E-15E80FF50E91}">
  <sheetPr codeName="Sheet14"/>
  <dimension ref="A1:D71"/>
  <sheetViews>
    <sheetView showGridLines="0" topLeftCell="A3"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x-207</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192</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207</v>
      </c>
      <c r="C14" s="51"/>
      <c r="D14" s="51"/>
    </row>
    <row r="15" spans="1:4">
      <c r="A15" s="40" t="s">
        <v>526</v>
      </c>
      <c r="B15" s="51" t="s">
        <v>193</v>
      </c>
      <c r="C15" s="51"/>
      <c r="D15" s="51"/>
    </row>
    <row r="16" spans="1:4">
      <c r="A16" s="40" t="s">
        <v>157</v>
      </c>
      <c r="B16" s="51" t="s">
        <v>194</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8.02</v>
      </c>
      <c r="C27" s="45">
        <v>1.01</v>
      </c>
      <c r="D27" s="45">
        <v>0</v>
      </c>
    </row>
    <row r="28" spans="1:4">
      <c r="A28" s="43">
        <v>21</v>
      </c>
      <c r="B28" s="45">
        <v>8.16</v>
      </c>
      <c r="C28" s="45">
        <v>1.03</v>
      </c>
      <c r="D28" s="45">
        <v>0</v>
      </c>
    </row>
    <row r="29" spans="1:4">
      <c r="A29" s="43">
        <v>22</v>
      </c>
      <c r="B29" s="45">
        <v>8.31</v>
      </c>
      <c r="C29" s="45">
        <v>1.05</v>
      </c>
      <c r="D29" s="45">
        <v>0</v>
      </c>
    </row>
    <row r="30" spans="1:4">
      <c r="A30" s="43">
        <v>23</v>
      </c>
      <c r="B30" s="45">
        <v>8.4600000000000009</v>
      </c>
      <c r="C30" s="45">
        <v>1.07</v>
      </c>
      <c r="D30" s="45">
        <v>0</v>
      </c>
    </row>
    <row r="31" spans="1:4">
      <c r="A31" s="43">
        <v>24</v>
      </c>
      <c r="B31" s="45">
        <v>8.61</v>
      </c>
      <c r="C31" s="45">
        <v>1.08</v>
      </c>
      <c r="D31" s="45">
        <v>0</v>
      </c>
    </row>
    <row r="32" spans="1:4">
      <c r="A32" s="43">
        <v>25</v>
      </c>
      <c r="B32" s="45">
        <v>8.76</v>
      </c>
      <c r="C32" s="45">
        <v>1.1000000000000001</v>
      </c>
      <c r="D32" s="45">
        <v>0</v>
      </c>
    </row>
    <row r="33" spans="1:4">
      <c r="A33" s="43">
        <v>26</v>
      </c>
      <c r="B33" s="45">
        <v>8.92</v>
      </c>
      <c r="C33" s="45">
        <v>1.1200000000000001</v>
      </c>
      <c r="D33" s="45">
        <v>0</v>
      </c>
    </row>
    <row r="34" spans="1:4">
      <c r="A34" s="43">
        <v>27</v>
      </c>
      <c r="B34" s="45">
        <v>9.08</v>
      </c>
      <c r="C34" s="45">
        <v>1.1399999999999999</v>
      </c>
      <c r="D34" s="45">
        <v>0</v>
      </c>
    </row>
    <row r="35" spans="1:4">
      <c r="A35" s="43">
        <v>28</v>
      </c>
      <c r="B35" s="45">
        <v>9.24</v>
      </c>
      <c r="C35" s="45">
        <v>1.1599999999999999</v>
      </c>
      <c r="D35" s="45">
        <v>0</v>
      </c>
    </row>
    <row r="36" spans="1:4">
      <c r="A36" s="43">
        <v>29</v>
      </c>
      <c r="B36" s="45">
        <v>9.41</v>
      </c>
      <c r="C36" s="45">
        <v>1.18</v>
      </c>
      <c r="D36" s="45">
        <v>0</v>
      </c>
    </row>
    <row r="37" spans="1:4">
      <c r="A37" s="43">
        <v>30</v>
      </c>
      <c r="B37" s="45">
        <v>9.58</v>
      </c>
      <c r="C37" s="45">
        <v>1.2</v>
      </c>
      <c r="D37" s="45">
        <v>0</v>
      </c>
    </row>
    <row r="38" spans="1:4">
      <c r="A38" s="43">
        <v>31</v>
      </c>
      <c r="B38" s="45">
        <v>9.75</v>
      </c>
      <c r="C38" s="45">
        <v>1.22</v>
      </c>
      <c r="D38" s="45">
        <v>0</v>
      </c>
    </row>
    <row r="39" spans="1:4">
      <c r="A39" s="43">
        <v>32</v>
      </c>
      <c r="B39" s="45">
        <v>9.93</v>
      </c>
      <c r="C39" s="45">
        <v>1.24</v>
      </c>
      <c r="D39" s="45">
        <v>0</v>
      </c>
    </row>
    <row r="40" spans="1:4">
      <c r="A40" s="43">
        <v>33</v>
      </c>
      <c r="B40" s="45">
        <v>10.1</v>
      </c>
      <c r="C40" s="45">
        <v>1.27</v>
      </c>
      <c r="D40" s="45">
        <v>0</v>
      </c>
    </row>
    <row r="41" spans="1:4">
      <c r="A41" s="43">
        <v>34</v>
      </c>
      <c r="B41" s="45">
        <v>10.29</v>
      </c>
      <c r="C41" s="45">
        <v>1.29</v>
      </c>
      <c r="D41" s="45">
        <v>0</v>
      </c>
    </row>
    <row r="42" spans="1:4">
      <c r="A42" s="43">
        <v>35</v>
      </c>
      <c r="B42" s="45">
        <v>10.47</v>
      </c>
      <c r="C42" s="45">
        <v>1.31</v>
      </c>
      <c r="D42" s="45">
        <v>0</v>
      </c>
    </row>
    <row r="43" spans="1:4">
      <c r="A43" s="43">
        <v>36</v>
      </c>
      <c r="B43" s="45">
        <v>10.66</v>
      </c>
      <c r="C43" s="45">
        <v>1.33</v>
      </c>
      <c r="D43" s="45">
        <v>0</v>
      </c>
    </row>
    <row r="44" spans="1:4">
      <c r="A44" s="43">
        <v>37</v>
      </c>
      <c r="B44" s="45">
        <v>10.85</v>
      </c>
      <c r="C44" s="45">
        <v>1.35</v>
      </c>
      <c r="D44" s="45">
        <v>0</v>
      </c>
    </row>
    <row r="45" spans="1:4">
      <c r="A45" s="43">
        <v>38</v>
      </c>
      <c r="B45" s="45">
        <v>11.04</v>
      </c>
      <c r="C45" s="45">
        <v>1.38</v>
      </c>
      <c r="D45" s="45">
        <v>0</v>
      </c>
    </row>
    <row r="46" spans="1:4">
      <c r="A46" s="43">
        <v>39</v>
      </c>
      <c r="B46" s="45">
        <v>11.24</v>
      </c>
      <c r="C46" s="45">
        <v>1.4</v>
      </c>
      <c r="D46" s="45">
        <v>0</v>
      </c>
    </row>
    <row r="47" spans="1:4">
      <c r="A47" s="43">
        <v>40</v>
      </c>
      <c r="B47" s="45">
        <v>11.44</v>
      </c>
      <c r="C47" s="45">
        <v>1.42</v>
      </c>
      <c r="D47" s="45">
        <v>0</v>
      </c>
    </row>
    <row r="48" spans="1:4">
      <c r="A48" s="43">
        <v>41</v>
      </c>
      <c r="B48" s="45">
        <v>11.65</v>
      </c>
      <c r="C48" s="45">
        <v>1.44</v>
      </c>
      <c r="D48" s="45">
        <v>0</v>
      </c>
    </row>
    <row r="49" spans="1:4">
      <c r="A49" s="43">
        <v>42</v>
      </c>
      <c r="B49" s="45">
        <v>11.86</v>
      </c>
      <c r="C49" s="45">
        <v>1.47</v>
      </c>
      <c r="D49" s="45">
        <v>0</v>
      </c>
    </row>
    <row r="50" spans="1:4">
      <c r="A50" s="43">
        <v>43</v>
      </c>
      <c r="B50" s="45">
        <v>12.08</v>
      </c>
      <c r="C50" s="45">
        <v>1.49</v>
      </c>
      <c r="D50" s="45">
        <v>0</v>
      </c>
    </row>
    <row r="51" spans="1:4">
      <c r="A51" s="43">
        <v>44</v>
      </c>
      <c r="B51" s="45">
        <v>12.29</v>
      </c>
      <c r="C51" s="45">
        <v>1.51</v>
      </c>
      <c r="D51" s="45">
        <v>0</v>
      </c>
    </row>
    <row r="52" spans="1:4">
      <c r="A52" s="43">
        <v>45</v>
      </c>
      <c r="B52" s="45">
        <v>12.52</v>
      </c>
      <c r="C52" s="45">
        <v>1.53</v>
      </c>
      <c r="D52" s="45">
        <v>0</v>
      </c>
    </row>
    <row r="53" spans="1:4">
      <c r="A53" s="43">
        <v>46</v>
      </c>
      <c r="B53" s="45">
        <v>12.75</v>
      </c>
      <c r="C53" s="45">
        <v>1.55</v>
      </c>
      <c r="D53" s="45">
        <v>0</v>
      </c>
    </row>
    <row r="54" spans="1:4">
      <c r="A54" s="43">
        <v>47</v>
      </c>
      <c r="B54" s="45">
        <v>12.98</v>
      </c>
      <c r="C54" s="45">
        <v>1.57</v>
      </c>
      <c r="D54" s="45">
        <v>0</v>
      </c>
    </row>
    <row r="55" spans="1:4">
      <c r="A55" s="43">
        <v>48</v>
      </c>
      <c r="B55" s="45">
        <v>13.22</v>
      </c>
      <c r="C55" s="45">
        <v>1.59</v>
      </c>
      <c r="D55" s="45">
        <v>0</v>
      </c>
    </row>
    <row r="56" spans="1:4">
      <c r="A56" s="43">
        <v>49</v>
      </c>
      <c r="B56" s="45">
        <v>13.46</v>
      </c>
      <c r="C56" s="45">
        <v>1.61</v>
      </c>
      <c r="D56" s="45">
        <v>0</v>
      </c>
    </row>
    <row r="57" spans="1:4">
      <c r="A57" s="43">
        <v>50</v>
      </c>
      <c r="B57" s="45">
        <v>13.71</v>
      </c>
      <c r="C57" s="45">
        <v>1.63</v>
      </c>
      <c r="D57" s="45">
        <v>0</v>
      </c>
    </row>
    <row r="58" spans="1:4">
      <c r="A58" s="43">
        <v>51</v>
      </c>
      <c r="B58" s="45">
        <v>13.97</v>
      </c>
      <c r="C58" s="45">
        <v>1.64</v>
      </c>
      <c r="D58" s="45">
        <v>0</v>
      </c>
    </row>
    <row r="59" spans="1:4">
      <c r="A59" s="43">
        <v>52</v>
      </c>
      <c r="B59" s="45">
        <v>14.23</v>
      </c>
      <c r="C59" s="45">
        <v>1.66</v>
      </c>
      <c r="D59" s="45">
        <v>0</v>
      </c>
    </row>
    <row r="60" spans="1:4">
      <c r="A60" s="43">
        <v>53</v>
      </c>
      <c r="B60" s="45">
        <v>14.5</v>
      </c>
      <c r="C60" s="45">
        <v>1.68</v>
      </c>
      <c r="D60" s="45">
        <v>0</v>
      </c>
    </row>
    <row r="61" spans="1:4">
      <c r="A61" s="43">
        <v>54</v>
      </c>
      <c r="B61" s="45">
        <v>14.78</v>
      </c>
      <c r="C61" s="45">
        <v>1.69</v>
      </c>
      <c r="D61" s="45">
        <v>0</v>
      </c>
    </row>
    <row r="62" spans="1:4">
      <c r="A62" s="43">
        <v>55</v>
      </c>
      <c r="B62" s="45">
        <v>15.06</v>
      </c>
      <c r="C62" s="45">
        <v>1.7</v>
      </c>
      <c r="D62" s="45">
        <v>0</v>
      </c>
    </row>
    <row r="63" spans="1:4">
      <c r="A63" s="43">
        <v>56</v>
      </c>
      <c r="B63" s="45">
        <v>15.35</v>
      </c>
      <c r="C63" s="45">
        <v>1.71</v>
      </c>
      <c r="D63" s="45">
        <v>0</v>
      </c>
    </row>
    <row r="64" spans="1:4">
      <c r="A64" s="43">
        <v>57</v>
      </c>
      <c r="B64" s="45">
        <v>15.65</v>
      </c>
      <c r="C64" s="45">
        <v>1.72</v>
      </c>
      <c r="D64" s="45">
        <v>0</v>
      </c>
    </row>
    <row r="65" spans="1:4">
      <c r="A65" s="43">
        <v>58</v>
      </c>
      <c r="B65" s="45">
        <v>15.96</v>
      </c>
      <c r="C65" s="45">
        <v>1.73</v>
      </c>
      <c r="D65" s="45">
        <v>0</v>
      </c>
    </row>
    <row r="66" spans="1:4">
      <c r="A66" s="43">
        <v>59</v>
      </c>
      <c r="B66" s="45">
        <v>16.28</v>
      </c>
      <c r="C66" s="45">
        <v>1.73</v>
      </c>
      <c r="D66" s="45">
        <v>0</v>
      </c>
    </row>
    <row r="67" spans="1:4">
      <c r="A67" s="43">
        <v>60</v>
      </c>
      <c r="B67" s="45">
        <v>16.61</v>
      </c>
      <c r="C67" s="45">
        <v>1.74</v>
      </c>
      <c r="D67" s="45">
        <v>0</v>
      </c>
    </row>
    <row r="68" spans="1:4">
      <c r="A68" s="43">
        <v>61</v>
      </c>
      <c r="B68" s="45">
        <v>16.95</v>
      </c>
      <c r="C68" s="45">
        <v>1.74</v>
      </c>
      <c r="D68" s="45">
        <v>0</v>
      </c>
    </row>
    <row r="69" spans="1:4">
      <c r="A69" s="43">
        <v>62</v>
      </c>
      <c r="B69" s="45">
        <v>17.309999999999999</v>
      </c>
      <c r="C69" s="45">
        <v>1.74</v>
      </c>
      <c r="D69" s="45">
        <v>0</v>
      </c>
    </row>
    <row r="70" spans="1:4">
      <c r="A70" s="43">
        <v>63</v>
      </c>
      <c r="B70" s="45">
        <v>17.68</v>
      </c>
      <c r="C70" s="45">
        <v>1.74</v>
      </c>
      <c r="D70" s="45">
        <v>0</v>
      </c>
    </row>
    <row r="71" spans="1:4">
      <c r="A71" s="43">
        <v>64</v>
      </c>
      <c r="B71" s="45">
        <v>18.059999999999999</v>
      </c>
      <c r="C71" s="45">
        <v>1.73</v>
      </c>
      <c r="D71" s="45">
        <v>0</v>
      </c>
    </row>
  </sheetData>
  <sheetProtection algorithmName="SHA-512" hashValue="+YFvi/hI5jLH+gPGEVUEbSmH6U57ms0zEEvBmqVMcrNomNXXhtc1vlvb0lc35PxcthELlt9TTRRMlsl1u2sOag==" saltValue="btXVm1OpfHasLW9j5DFeaA==" spinCount="100000" sheet="1" objects="1" scenarios="1"/>
  <conditionalFormatting sqref="A6:A21">
    <cfRule type="expression" dxfId="1117" priority="11" stopIfTrue="1">
      <formula>MOD(ROW(),2)=0</formula>
    </cfRule>
    <cfRule type="expression" dxfId="1116" priority="12" stopIfTrue="1">
      <formula>MOD(ROW(),2)&lt;&gt;0</formula>
    </cfRule>
  </conditionalFormatting>
  <conditionalFormatting sqref="B6:D17 B20:D21 C18:D19">
    <cfRule type="expression" dxfId="1115" priority="13" stopIfTrue="1">
      <formula>MOD(ROW(),2)=0</formula>
    </cfRule>
    <cfRule type="expression" dxfId="1114" priority="14" stopIfTrue="1">
      <formula>MOD(ROW(),2)&lt;&gt;0</formula>
    </cfRule>
  </conditionalFormatting>
  <conditionalFormatting sqref="A26:A71">
    <cfRule type="expression" dxfId="1113" priority="15" stopIfTrue="1">
      <formula>MOD(ROW(),2)=0</formula>
    </cfRule>
    <cfRule type="expression" dxfId="1112" priority="16" stopIfTrue="1">
      <formula>MOD(ROW(),2)&lt;&gt;0</formula>
    </cfRule>
  </conditionalFormatting>
  <conditionalFormatting sqref="B26:D71">
    <cfRule type="expression" dxfId="1111" priority="17" stopIfTrue="1">
      <formula>MOD(ROW(),2)=0</formula>
    </cfRule>
    <cfRule type="expression" dxfId="1110" priority="18" stopIfTrue="1">
      <formula>MOD(ROW(),2)&lt;&gt;0</formula>
    </cfRule>
  </conditionalFormatting>
  <conditionalFormatting sqref="B18:B19">
    <cfRule type="expression" dxfId="1109" priority="1" stopIfTrue="1">
      <formula>MOD(ROW(),2)=0</formula>
    </cfRule>
    <cfRule type="expression" dxfId="1108" priority="2"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E0343-BAB4-4F48-8F58-90E2020E5BBE}">
  <sheetPr codeName="Sheet15"/>
  <dimension ref="A1:D27"/>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x-208</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195</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208</v>
      </c>
      <c r="C14" s="51"/>
      <c r="D14" s="51"/>
    </row>
    <row r="15" spans="1:4">
      <c r="A15" s="40" t="s">
        <v>526</v>
      </c>
      <c r="B15" s="51" t="s">
        <v>196</v>
      </c>
      <c r="C15" s="51"/>
      <c r="D15" s="51"/>
    </row>
    <row r="16" spans="1:4">
      <c r="A16" s="40" t="s">
        <v>157</v>
      </c>
      <c r="B16" s="51" t="s">
        <v>197</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65</v>
      </c>
      <c r="B27" s="45">
        <v>18.45</v>
      </c>
      <c r="C27" s="45">
        <v>1.72</v>
      </c>
      <c r="D27" s="45">
        <v>0</v>
      </c>
    </row>
  </sheetData>
  <sheetProtection algorithmName="SHA-512" hashValue="fg8enuhJBG82TVZBsHxU1DOOvc6G648bWo1LWPs3Scu2Y17qpR18oRx1K9534e0z3EUhe9fZ/xdEqh+iSysSSg==" saltValue="cDMD5QUK/5R7KV04kg/tBg==" spinCount="100000" sheet="1" objects="1" scenarios="1"/>
  <conditionalFormatting sqref="A6:A21">
    <cfRule type="expression" dxfId="1105" priority="11" stopIfTrue="1">
      <formula>MOD(ROW(),2)=0</formula>
    </cfRule>
    <cfRule type="expression" dxfId="1104" priority="12" stopIfTrue="1">
      <formula>MOD(ROW(),2)&lt;&gt;0</formula>
    </cfRule>
  </conditionalFormatting>
  <conditionalFormatting sqref="B6:D17 B20:D21 C18:D19">
    <cfRule type="expression" dxfId="1103" priority="13" stopIfTrue="1">
      <formula>MOD(ROW(),2)=0</formula>
    </cfRule>
    <cfRule type="expression" dxfId="1102" priority="14" stopIfTrue="1">
      <formula>MOD(ROW(),2)&lt;&gt;0</formula>
    </cfRule>
  </conditionalFormatting>
  <conditionalFormatting sqref="A26:A27">
    <cfRule type="expression" dxfId="1101" priority="15" stopIfTrue="1">
      <formula>MOD(ROW(),2)=0</formula>
    </cfRule>
    <cfRule type="expression" dxfId="1100" priority="16" stopIfTrue="1">
      <formula>MOD(ROW(),2)&lt;&gt;0</formula>
    </cfRule>
  </conditionalFormatting>
  <conditionalFormatting sqref="B26:D27">
    <cfRule type="expression" dxfId="1099" priority="17" stopIfTrue="1">
      <formula>MOD(ROW(),2)=0</formula>
    </cfRule>
    <cfRule type="expression" dxfId="1098" priority="18" stopIfTrue="1">
      <formula>MOD(ROW(),2)&lt;&gt;0</formula>
    </cfRule>
  </conditionalFormatting>
  <conditionalFormatting sqref="B18:B19">
    <cfRule type="expression" dxfId="1097" priority="1" stopIfTrue="1">
      <formula>MOD(ROW(),2)=0</formula>
    </cfRule>
    <cfRule type="expression" dxfId="1096" priority="2"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5D7A-634A-42FC-993F-4CC62E710B11}">
  <sheetPr codeName="Sheet16"/>
  <dimension ref="A1:D66"/>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x-209</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198</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209</v>
      </c>
      <c r="C14" s="51"/>
      <c r="D14" s="51"/>
    </row>
    <row r="15" spans="1:4">
      <c r="A15" s="40" t="s">
        <v>526</v>
      </c>
      <c r="B15" s="51" t="s">
        <v>199</v>
      </c>
      <c r="C15" s="51"/>
      <c r="D15" s="51"/>
    </row>
    <row r="16" spans="1:4">
      <c r="A16" s="40" t="s">
        <v>157</v>
      </c>
      <c r="B16" s="51" t="s">
        <v>200</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8.02</v>
      </c>
      <c r="C27" s="45">
        <v>1.01</v>
      </c>
      <c r="D27" s="45">
        <v>0</v>
      </c>
    </row>
    <row r="28" spans="1:4">
      <c r="A28" s="43">
        <v>21</v>
      </c>
      <c r="B28" s="45">
        <v>8.16</v>
      </c>
      <c r="C28" s="45">
        <v>1.03</v>
      </c>
      <c r="D28" s="45">
        <v>0</v>
      </c>
    </row>
    <row r="29" spans="1:4">
      <c r="A29" s="43">
        <v>22</v>
      </c>
      <c r="B29" s="45">
        <v>8.31</v>
      </c>
      <c r="C29" s="45">
        <v>1.05</v>
      </c>
      <c r="D29" s="45">
        <v>0</v>
      </c>
    </row>
    <row r="30" spans="1:4">
      <c r="A30" s="43">
        <v>23</v>
      </c>
      <c r="B30" s="45">
        <v>8.4600000000000009</v>
      </c>
      <c r="C30" s="45">
        <v>1.07</v>
      </c>
      <c r="D30" s="45">
        <v>0</v>
      </c>
    </row>
    <row r="31" spans="1:4">
      <c r="A31" s="43">
        <v>24</v>
      </c>
      <c r="B31" s="45">
        <v>8.61</v>
      </c>
      <c r="C31" s="45">
        <v>1.08</v>
      </c>
      <c r="D31" s="45">
        <v>0</v>
      </c>
    </row>
    <row r="32" spans="1:4">
      <c r="A32" s="43">
        <v>25</v>
      </c>
      <c r="B32" s="45">
        <v>8.76</v>
      </c>
      <c r="C32" s="45">
        <v>1.1000000000000001</v>
      </c>
      <c r="D32" s="45">
        <v>0</v>
      </c>
    </row>
    <row r="33" spans="1:4">
      <c r="A33" s="43">
        <v>26</v>
      </c>
      <c r="B33" s="45">
        <v>8.92</v>
      </c>
      <c r="C33" s="45">
        <v>1.1200000000000001</v>
      </c>
      <c r="D33" s="45">
        <v>0</v>
      </c>
    </row>
    <row r="34" spans="1:4">
      <c r="A34" s="43">
        <v>27</v>
      </c>
      <c r="B34" s="45">
        <v>9.08</v>
      </c>
      <c r="C34" s="45">
        <v>1.1399999999999999</v>
      </c>
      <c r="D34" s="45">
        <v>0</v>
      </c>
    </row>
    <row r="35" spans="1:4">
      <c r="A35" s="43">
        <v>28</v>
      </c>
      <c r="B35" s="45">
        <v>9.24</v>
      </c>
      <c r="C35" s="45">
        <v>1.1599999999999999</v>
      </c>
      <c r="D35" s="45">
        <v>0</v>
      </c>
    </row>
    <row r="36" spans="1:4">
      <c r="A36" s="43">
        <v>29</v>
      </c>
      <c r="B36" s="45">
        <v>9.41</v>
      </c>
      <c r="C36" s="45">
        <v>1.18</v>
      </c>
      <c r="D36" s="45">
        <v>0</v>
      </c>
    </row>
    <row r="37" spans="1:4">
      <c r="A37" s="43">
        <v>30</v>
      </c>
      <c r="B37" s="45">
        <v>9.58</v>
      </c>
      <c r="C37" s="45">
        <v>1.2</v>
      </c>
      <c r="D37" s="45">
        <v>0</v>
      </c>
    </row>
    <row r="38" spans="1:4">
      <c r="A38" s="43">
        <v>31</v>
      </c>
      <c r="B38" s="45">
        <v>9.75</v>
      </c>
      <c r="C38" s="45">
        <v>1.22</v>
      </c>
      <c r="D38" s="45">
        <v>0</v>
      </c>
    </row>
    <row r="39" spans="1:4">
      <c r="A39" s="43">
        <v>32</v>
      </c>
      <c r="B39" s="45">
        <v>9.93</v>
      </c>
      <c r="C39" s="45">
        <v>1.24</v>
      </c>
      <c r="D39" s="45">
        <v>0</v>
      </c>
    </row>
    <row r="40" spans="1:4">
      <c r="A40" s="43">
        <v>33</v>
      </c>
      <c r="B40" s="45">
        <v>10.1</v>
      </c>
      <c r="C40" s="45">
        <v>1.27</v>
      </c>
      <c r="D40" s="45">
        <v>0</v>
      </c>
    </row>
    <row r="41" spans="1:4">
      <c r="A41" s="43">
        <v>34</v>
      </c>
      <c r="B41" s="45">
        <v>10.29</v>
      </c>
      <c r="C41" s="45">
        <v>1.29</v>
      </c>
      <c r="D41" s="45">
        <v>0</v>
      </c>
    </row>
    <row r="42" spans="1:4">
      <c r="A42" s="43">
        <v>35</v>
      </c>
      <c r="B42" s="45">
        <v>10.47</v>
      </c>
      <c r="C42" s="45">
        <v>1.31</v>
      </c>
      <c r="D42" s="45">
        <v>0</v>
      </c>
    </row>
    <row r="43" spans="1:4">
      <c r="A43" s="43">
        <v>36</v>
      </c>
      <c r="B43" s="45">
        <v>10.66</v>
      </c>
      <c r="C43" s="45">
        <v>1.33</v>
      </c>
      <c r="D43" s="45">
        <v>0</v>
      </c>
    </row>
    <row r="44" spans="1:4">
      <c r="A44" s="43">
        <v>37</v>
      </c>
      <c r="B44" s="45">
        <v>10.85</v>
      </c>
      <c r="C44" s="45">
        <v>1.35</v>
      </c>
      <c r="D44" s="45">
        <v>0</v>
      </c>
    </row>
    <row r="45" spans="1:4">
      <c r="A45" s="43">
        <v>38</v>
      </c>
      <c r="B45" s="45">
        <v>11.04</v>
      </c>
      <c r="C45" s="45">
        <v>1.38</v>
      </c>
      <c r="D45" s="45">
        <v>0</v>
      </c>
    </row>
    <row r="46" spans="1:4">
      <c r="A46" s="43">
        <v>39</v>
      </c>
      <c r="B46" s="45">
        <v>11.24</v>
      </c>
      <c r="C46" s="45">
        <v>1.4</v>
      </c>
      <c r="D46" s="45">
        <v>0</v>
      </c>
    </row>
    <row r="47" spans="1:4">
      <c r="A47" s="43">
        <v>40</v>
      </c>
      <c r="B47" s="45">
        <v>11.44</v>
      </c>
      <c r="C47" s="45">
        <v>1.42</v>
      </c>
      <c r="D47" s="45">
        <v>0</v>
      </c>
    </row>
    <row r="48" spans="1:4">
      <c r="A48" s="43">
        <v>41</v>
      </c>
      <c r="B48" s="45">
        <v>11.65</v>
      </c>
      <c r="C48" s="45">
        <v>1.44</v>
      </c>
      <c r="D48" s="45">
        <v>0</v>
      </c>
    </row>
    <row r="49" spans="1:4">
      <c r="A49" s="43">
        <v>42</v>
      </c>
      <c r="B49" s="45">
        <v>11.86</v>
      </c>
      <c r="C49" s="45">
        <v>1.47</v>
      </c>
      <c r="D49" s="45">
        <v>0</v>
      </c>
    </row>
    <row r="50" spans="1:4">
      <c r="A50" s="43">
        <v>43</v>
      </c>
      <c r="B50" s="45">
        <v>12.08</v>
      </c>
      <c r="C50" s="45">
        <v>1.49</v>
      </c>
      <c r="D50" s="45">
        <v>0</v>
      </c>
    </row>
    <row r="51" spans="1:4">
      <c r="A51" s="43">
        <v>44</v>
      </c>
      <c r="B51" s="45">
        <v>12.29</v>
      </c>
      <c r="C51" s="45">
        <v>1.51</v>
      </c>
      <c r="D51" s="45">
        <v>0</v>
      </c>
    </row>
    <row r="52" spans="1:4">
      <c r="A52" s="43">
        <v>45</v>
      </c>
      <c r="B52" s="45">
        <v>12.52</v>
      </c>
      <c r="C52" s="45">
        <v>1.53</v>
      </c>
      <c r="D52" s="45">
        <v>0</v>
      </c>
    </row>
    <row r="53" spans="1:4">
      <c r="A53" s="43">
        <v>46</v>
      </c>
      <c r="B53" s="45">
        <v>12.75</v>
      </c>
      <c r="C53" s="45">
        <v>1.55</v>
      </c>
      <c r="D53" s="45">
        <v>0</v>
      </c>
    </row>
    <row r="54" spans="1:4">
      <c r="A54" s="43">
        <v>47</v>
      </c>
      <c r="B54" s="45">
        <v>12.98</v>
      </c>
      <c r="C54" s="45">
        <v>1.57</v>
      </c>
      <c r="D54" s="45">
        <v>0</v>
      </c>
    </row>
    <row r="55" spans="1:4">
      <c r="A55" s="43">
        <v>48</v>
      </c>
      <c r="B55" s="45">
        <v>13.22</v>
      </c>
      <c r="C55" s="45">
        <v>1.59</v>
      </c>
      <c r="D55" s="45">
        <v>0</v>
      </c>
    </row>
    <row r="56" spans="1:4">
      <c r="A56" s="43">
        <v>49</v>
      </c>
      <c r="B56" s="45">
        <v>13.46</v>
      </c>
      <c r="C56" s="45">
        <v>1.61</v>
      </c>
      <c r="D56" s="45">
        <v>0</v>
      </c>
    </row>
    <row r="57" spans="1:4">
      <c r="A57" s="43">
        <v>50</v>
      </c>
      <c r="B57" s="45">
        <v>13.71</v>
      </c>
      <c r="C57" s="45">
        <v>1.63</v>
      </c>
      <c r="D57" s="45">
        <v>0</v>
      </c>
    </row>
    <row r="58" spans="1:4">
      <c r="A58" s="43">
        <v>51</v>
      </c>
      <c r="B58" s="45">
        <v>13.97</v>
      </c>
      <c r="C58" s="45">
        <v>1.64</v>
      </c>
      <c r="D58" s="45">
        <v>0</v>
      </c>
    </row>
    <row r="59" spans="1:4">
      <c r="A59" s="43">
        <v>52</v>
      </c>
      <c r="B59" s="45">
        <v>14.23</v>
      </c>
      <c r="C59" s="45">
        <v>1.66</v>
      </c>
      <c r="D59" s="45">
        <v>0</v>
      </c>
    </row>
    <row r="60" spans="1:4">
      <c r="A60" s="43">
        <v>53</v>
      </c>
      <c r="B60" s="45">
        <v>14.5</v>
      </c>
      <c r="C60" s="45">
        <v>1.68</v>
      </c>
      <c r="D60" s="45">
        <v>0</v>
      </c>
    </row>
    <row r="61" spans="1:4">
      <c r="A61" s="43">
        <v>54</v>
      </c>
      <c r="B61" s="45">
        <v>14.78</v>
      </c>
      <c r="C61" s="45">
        <v>1.69</v>
      </c>
      <c r="D61" s="45">
        <v>0</v>
      </c>
    </row>
    <row r="62" spans="1:4">
      <c r="A62" s="43">
        <v>55</v>
      </c>
      <c r="B62" s="45">
        <v>15.06</v>
      </c>
      <c r="C62" s="45">
        <v>1.7</v>
      </c>
      <c r="D62" s="45">
        <v>0</v>
      </c>
    </row>
    <row r="63" spans="1:4">
      <c r="A63" s="43">
        <v>56</v>
      </c>
      <c r="B63" s="45">
        <v>15.35</v>
      </c>
      <c r="C63" s="45">
        <v>1.71</v>
      </c>
      <c r="D63" s="45">
        <v>0</v>
      </c>
    </row>
    <row r="64" spans="1:4">
      <c r="A64" s="43">
        <v>57</v>
      </c>
      <c r="B64" s="45">
        <v>15.65</v>
      </c>
      <c r="C64" s="45">
        <v>1.72</v>
      </c>
      <c r="D64" s="45">
        <v>0</v>
      </c>
    </row>
    <row r="65" spans="1:4">
      <c r="A65" s="43">
        <v>58</v>
      </c>
      <c r="B65" s="45">
        <v>15.96</v>
      </c>
      <c r="C65" s="45">
        <v>1.73</v>
      </c>
      <c r="D65" s="45">
        <v>0</v>
      </c>
    </row>
    <row r="66" spans="1:4">
      <c r="A66" s="43">
        <v>59</v>
      </c>
      <c r="B66" s="45">
        <v>16.28</v>
      </c>
      <c r="C66" s="45">
        <v>1.73</v>
      </c>
      <c r="D66" s="45">
        <v>0</v>
      </c>
    </row>
  </sheetData>
  <sheetProtection algorithmName="SHA-512" hashValue="ESF/wf7IlxTVjZsY9vsipB1iFApMcIJV2ziFmoS83xg0c6hMt6LJMnFAz+hDui6KWMjCA/eJM8mw/UZFJ5bF5g==" saltValue="S1Yg4VwSid2PnGpXE7RfAg==" spinCount="100000" sheet="1" objects="1" scenarios="1"/>
  <conditionalFormatting sqref="A6:A21">
    <cfRule type="expression" dxfId="1093" priority="11" stopIfTrue="1">
      <formula>MOD(ROW(),2)=0</formula>
    </cfRule>
    <cfRule type="expression" dxfId="1092" priority="12" stopIfTrue="1">
      <formula>MOD(ROW(),2)&lt;&gt;0</formula>
    </cfRule>
  </conditionalFormatting>
  <conditionalFormatting sqref="B6:D17 B20:D21 C18:D19">
    <cfRule type="expression" dxfId="1091" priority="13" stopIfTrue="1">
      <formula>MOD(ROW(),2)=0</formula>
    </cfRule>
    <cfRule type="expression" dxfId="1090" priority="14" stopIfTrue="1">
      <formula>MOD(ROW(),2)&lt;&gt;0</formula>
    </cfRule>
  </conditionalFormatting>
  <conditionalFormatting sqref="A26:A66">
    <cfRule type="expression" dxfId="1089" priority="15" stopIfTrue="1">
      <formula>MOD(ROW(),2)=0</formula>
    </cfRule>
    <cfRule type="expression" dxfId="1088" priority="16" stopIfTrue="1">
      <formula>MOD(ROW(),2)&lt;&gt;0</formula>
    </cfRule>
  </conditionalFormatting>
  <conditionalFormatting sqref="B26:D66">
    <cfRule type="expression" dxfId="1087" priority="17" stopIfTrue="1">
      <formula>MOD(ROW(),2)=0</formula>
    </cfRule>
    <cfRule type="expression" dxfId="1086" priority="18" stopIfTrue="1">
      <formula>MOD(ROW(),2)&lt;&gt;0</formula>
    </cfRule>
  </conditionalFormatting>
  <conditionalFormatting sqref="B18:B19">
    <cfRule type="expression" dxfId="1085" priority="1" stopIfTrue="1">
      <formula>MOD(ROW(),2)=0</formula>
    </cfRule>
    <cfRule type="expression" dxfId="1084" priority="2"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A613D-BB21-4C0C-9278-B3880B0D489C}">
  <sheetPr codeName="Sheet17"/>
  <dimension ref="A1:D32"/>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x-210</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201</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210</v>
      </c>
      <c r="C14" s="51"/>
      <c r="D14" s="51"/>
    </row>
    <row r="15" spans="1:4">
      <c r="A15" s="40" t="s">
        <v>526</v>
      </c>
      <c r="B15" s="51" t="s">
        <v>202</v>
      </c>
      <c r="C15" s="51"/>
      <c r="D15" s="51"/>
    </row>
    <row r="16" spans="1:4">
      <c r="A16" s="40" t="s">
        <v>157</v>
      </c>
      <c r="B16" s="51" t="s">
        <v>203</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60</v>
      </c>
      <c r="B27" s="45">
        <v>16.61</v>
      </c>
      <c r="C27" s="45">
        <v>1.74</v>
      </c>
      <c r="D27" s="45">
        <v>0</v>
      </c>
    </row>
    <row r="28" spans="1:4">
      <c r="A28" s="43">
        <v>61</v>
      </c>
      <c r="B28" s="45">
        <v>16.95</v>
      </c>
      <c r="C28" s="45">
        <v>1.74</v>
      </c>
      <c r="D28" s="45">
        <v>0</v>
      </c>
    </row>
    <row r="29" spans="1:4">
      <c r="A29" s="43">
        <v>62</v>
      </c>
      <c r="B29" s="45">
        <v>17.309999999999999</v>
      </c>
      <c r="C29" s="45">
        <v>1.74</v>
      </c>
      <c r="D29" s="45">
        <v>0</v>
      </c>
    </row>
    <row r="30" spans="1:4">
      <c r="A30" s="43">
        <v>63</v>
      </c>
      <c r="B30" s="45">
        <v>17.68</v>
      </c>
      <c r="C30" s="45">
        <v>1.74</v>
      </c>
      <c r="D30" s="45">
        <v>0</v>
      </c>
    </row>
    <row r="31" spans="1:4">
      <c r="A31" s="43">
        <v>64</v>
      </c>
      <c r="B31" s="45">
        <v>18.059999999999999</v>
      </c>
      <c r="C31" s="45">
        <v>1.73</v>
      </c>
      <c r="D31" s="45">
        <v>0</v>
      </c>
    </row>
    <row r="32" spans="1:4">
      <c r="A32" s="43">
        <v>65</v>
      </c>
      <c r="B32" s="45">
        <v>18.45</v>
      </c>
      <c r="C32" s="45">
        <v>1.72</v>
      </c>
      <c r="D32" s="45">
        <v>0</v>
      </c>
    </row>
  </sheetData>
  <sheetProtection algorithmName="SHA-512" hashValue="ejRg1iXsESikEPRH3fpDDM95ZaLgnvqD3Uxiy7Wywj+WaO6CkLV9kQd6XH3qd3vEvSJ1OFPgqt14ms1a3cSNzA==" saltValue="0rNZ1GOqkLREbVWaC8oIGg==" spinCount="100000" sheet="1" objects="1" scenarios="1"/>
  <conditionalFormatting sqref="A6:A21">
    <cfRule type="expression" dxfId="1081" priority="11" stopIfTrue="1">
      <formula>MOD(ROW(),2)=0</formula>
    </cfRule>
    <cfRule type="expression" dxfId="1080" priority="12" stopIfTrue="1">
      <formula>MOD(ROW(),2)&lt;&gt;0</formula>
    </cfRule>
  </conditionalFormatting>
  <conditionalFormatting sqref="B6:D17 B20:D21 C18:D19">
    <cfRule type="expression" dxfId="1079" priority="13" stopIfTrue="1">
      <formula>MOD(ROW(),2)=0</formula>
    </cfRule>
    <cfRule type="expression" dxfId="1078" priority="14" stopIfTrue="1">
      <formula>MOD(ROW(),2)&lt;&gt;0</formula>
    </cfRule>
  </conditionalFormatting>
  <conditionalFormatting sqref="A26:A32">
    <cfRule type="expression" dxfId="1077" priority="15" stopIfTrue="1">
      <formula>MOD(ROW(),2)=0</formula>
    </cfRule>
    <cfRule type="expression" dxfId="1076" priority="16" stopIfTrue="1">
      <formula>MOD(ROW(),2)&lt;&gt;0</formula>
    </cfRule>
  </conditionalFormatting>
  <conditionalFormatting sqref="B26:D32">
    <cfRule type="expression" dxfId="1075" priority="17" stopIfTrue="1">
      <formula>MOD(ROW(),2)=0</formula>
    </cfRule>
    <cfRule type="expression" dxfId="1074" priority="18" stopIfTrue="1">
      <formula>MOD(ROW(),2)&lt;&gt;0</formula>
    </cfRule>
  </conditionalFormatting>
  <conditionalFormatting sqref="B18:B19">
    <cfRule type="expression" dxfId="1073" priority="1" stopIfTrue="1">
      <formula>MOD(ROW(),2)=0</formula>
    </cfRule>
    <cfRule type="expression" dxfId="1072" priority="2"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14FAB-050C-41FA-BCF8-7F66A078350D}">
  <sheetPr codeName="Sheet18"/>
  <dimension ref="A1:D71"/>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x-211</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204</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211</v>
      </c>
      <c r="C14" s="51"/>
      <c r="D14" s="51"/>
    </row>
    <row r="15" spans="1:4">
      <c r="A15" s="40" t="s">
        <v>526</v>
      </c>
      <c r="B15" s="51" t="s">
        <v>205</v>
      </c>
      <c r="C15" s="51"/>
      <c r="D15" s="51"/>
    </row>
    <row r="16" spans="1:4">
      <c r="A16" s="40" t="s">
        <v>157</v>
      </c>
      <c r="B16" s="51" t="s">
        <v>206</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7.63</v>
      </c>
      <c r="C27" s="45">
        <v>1.02</v>
      </c>
      <c r="D27" s="45">
        <v>0</v>
      </c>
    </row>
    <row r="28" spans="1:4">
      <c r="A28" s="43">
        <v>21</v>
      </c>
      <c r="B28" s="45">
        <v>7.77</v>
      </c>
      <c r="C28" s="45">
        <v>1.04</v>
      </c>
      <c r="D28" s="45">
        <v>0</v>
      </c>
    </row>
    <row r="29" spans="1:4">
      <c r="A29" s="43">
        <v>22</v>
      </c>
      <c r="B29" s="45">
        <v>7.91</v>
      </c>
      <c r="C29" s="45">
        <v>1.05</v>
      </c>
      <c r="D29" s="45">
        <v>0</v>
      </c>
    </row>
    <row r="30" spans="1:4">
      <c r="A30" s="43">
        <v>23</v>
      </c>
      <c r="B30" s="45">
        <v>8.0500000000000007</v>
      </c>
      <c r="C30" s="45">
        <v>1.07</v>
      </c>
      <c r="D30" s="45">
        <v>0</v>
      </c>
    </row>
    <row r="31" spans="1:4">
      <c r="A31" s="43">
        <v>24</v>
      </c>
      <c r="B31" s="45">
        <v>8.19</v>
      </c>
      <c r="C31" s="45">
        <v>1.0900000000000001</v>
      </c>
      <c r="D31" s="45">
        <v>0</v>
      </c>
    </row>
    <row r="32" spans="1:4">
      <c r="A32" s="43">
        <v>25</v>
      </c>
      <c r="B32" s="45">
        <v>8.34</v>
      </c>
      <c r="C32" s="45">
        <v>1.1100000000000001</v>
      </c>
      <c r="D32" s="45">
        <v>0</v>
      </c>
    </row>
    <row r="33" spans="1:4">
      <c r="A33" s="43">
        <v>26</v>
      </c>
      <c r="B33" s="45">
        <v>8.49</v>
      </c>
      <c r="C33" s="45">
        <v>1.1299999999999999</v>
      </c>
      <c r="D33" s="45">
        <v>0</v>
      </c>
    </row>
    <row r="34" spans="1:4">
      <c r="A34" s="43">
        <v>27</v>
      </c>
      <c r="B34" s="45">
        <v>8.64</v>
      </c>
      <c r="C34" s="45">
        <v>1.1499999999999999</v>
      </c>
      <c r="D34" s="45">
        <v>0</v>
      </c>
    </row>
    <row r="35" spans="1:4">
      <c r="A35" s="43">
        <v>28</v>
      </c>
      <c r="B35" s="45">
        <v>8.7899999999999991</v>
      </c>
      <c r="C35" s="45">
        <v>1.17</v>
      </c>
      <c r="D35" s="45">
        <v>0</v>
      </c>
    </row>
    <row r="36" spans="1:4">
      <c r="A36" s="43">
        <v>29</v>
      </c>
      <c r="B36" s="45">
        <v>8.9499999999999993</v>
      </c>
      <c r="C36" s="45">
        <v>1.19</v>
      </c>
      <c r="D36" s="45">
        <v>0</v>
      </c>
    </row>
    <row r="37" spans="1:4">
      <c r="A37" s="43">
        <v>30</v>
      </c>
      <c r="B37" s="45">
        <v>9.11</v>
      </c>
      <c r="C37" s="45">
        <v>1.21</v>
      </c>
      <c r="D37" s="45">
        <v>0</v>
      </c>
    </row>
    <row r="38" spans="1:4">
      <c r="A38" s="43">
        <v>31</v>
      </c>
      <c r="B38" s="45">
        <v>9.27</v>
      </c>
      <c r="C38" s="45">
        <v>1.23</v>
      </c>
      <c r="D38" s="45">
        <v>0</v>
      </c>
    </row>
    <row r="39" spans="1:4">
      <c r="A39" s="43">
        <v>32</v>
      </c>
      <c r="B39" s="45">
        <v>9.44</v>
      </c>
      <c r="C39" s="45">
        <v>1.25</v>
      </c>
      <c r="D39" s="45">
        <v>0</v>
      </c>
    </row>
    <row r="40" spans="1:4">
      <c r="A40" s="43">
        <v>33</v>
      </c>
      <c r="B40" s="45">
        <v>9.61</v>
      </c>
      <c r="C40" s="45">
        <v>1.27</v>
      </c>
      <c r="D40" s="45">
        <v>0</v>
      </c>
    </row>
    <row r="41" spans="1:4">
      <c r="A41" s="43">
        <v>34</v>
      </c>
      <c r="B41" s="45">
        <v>9.7799999999999994</v>
      </c>
      <c r="C41" s="45">
        <v>1.3</v>
      </c>
      <c r="D41" s="45">
        <v>0</v>
      </c>
    </row>
    <row r="42" spans="1:4">
      <c r="A42" s="43">
        <v>35</v>
      </c>
      <c r="B42" s="45">
        <v>9.9499999999999993</v>
      </c>
      <c r="C42" s="45">
        <v>1.32</v>
      </c>
      <c r="D42" s="45">
        <v>0</v>
      </c>
    </row>
    <row r="43" spans="1:4">
      <c r="A43" s="43">
        <v>36</v>
      </c>
      <c r="B43" s="45">
        <v>10.130000000000001</v>
      </c>
      <c r="C43" s="45">
        <v>1.34</v>
      </c>
      <c r="D43" s="45">
        <v>0</v>
      </c>
    </row>
    <row r="44" spans="1:4">
      <c r="A44" s="43">
        <v>37</v>
      </c>
      <c r="B44" s="45">
        <v>10.31</v>
      </c>
      <c r="C44" s="45">
        <v>1.36</v>
      </c>
      <c r="D44" s="45">
        <v>0</v>
      </c>
    </row>
    <row r="45" spans="1:4">
      <c r="A45" s="43">
        <v>38</v>
      </c>
      <c r="B45" s="45">
        <v>10.49</v>
      </c>
      <c r="C45" s="45">
        <v>1.39</v>
      </c>
      <c r="D45" s="45">
        <v>0</v>
      </c>
    </row>
    <row r="46" spans="1:4">
      <c r="A46" s="43">
        <v>39</v>
      </c>
      <c r="B46" s="45">
        <v>10.68</v>
      </c>
      <c r="C46" s="45">
        <v>1.41</v>
      </c>
      <c r="D46" s="45">
        <v>0</v>
      </c>
    </row>
    <row r="47" spans="1:4">
      <c r="A47" s="43">
        <v>40</v>
      </c>
      <c r="B47" s="45">
        <v>10.87</v>
      </c>
      <c r="C47" s="45">
        <v>1.43</v>
      </c>
      <c r="D47" s="45">
        <v>0</v>
      </c>
    </row>
    <row r="48" spans="1:4">
      <c r="A48" s="43">
        <v>41</v>
      </c>
      <c r="B48" s="45">
        <v>11.07</v>
      </c>
      <c r="C48" s="45">
        <v>1.45</v>
      </c>
      <c r="D48" s="45">
        <v>0</v>
      </c>
    </row>
    <row r="49" spans="1:4">
      <c r="A49" s="43">
        <v>42</v>
      </c>
      <c r="B49" s="45">
        <v>11.27</v>
      </c>
      <c r="C49" s="45">
        <v>1.48</v>
      </c>
      <c r="D49" s="45">
        <v>0</v>
      </c>
    </row>
    <row r="50" spans="1:4">
      <c r="A50" s="43">
        <v>43</v>
      </c>
      <c r="B50" s="45">
        <v>11.47</v>
      </c>
      <c r="C50" s="45">
        <v>1.5</v>
      </c>
      <c r="D50" s="45">
        <v>0</v>
      </c>
    </row>
    <row r="51" spans="1:4">
      <c r="A51" s="43">
        <v>44</v>
      </c>
      <c r="B51" s="45">
        <v>11.68</v>
      </c>
      <c r="C51" s="45">
        <v>1.52</v>
      </c>
      <c r="D51" s="45">
        <v>0</v>
      </c>
    </row>
    <row r="52" spans="1:4">
      <c r="A52" s="43">
        <v>45</v>
      </c>
      <c r="B52" s="45">
        <v>11.89</v>
      </c>
      <c r="C52" s="45">
        <v>1.54</v>
      </c>
      <c r="D52" s="45">
        <v>0</v>
      </c>
    </row>
    <row r="53" spans="1:4">
      <c r="A53" s="43">
        <v>46</v>
      </c>
      <c r="B53" s="45">
        <v>12.1</v>
      </c>
      <c r="C53" s="45">
        <v>1.56</v>
      </c>
      <c r="D53" s="45">
        <v>0</v>
      </c>
    </row>
    <row r="54" spans="1:4">
      <c r="A54" s="43">
        <v>47</v>
      </c>
      <c r="B54" s="45">
        <v>12.32</v>
      </c>
      <c r="C54" s="45">
        <v>1.58</v>
      </c>
      <c r="D54" s="45">
        <v>0</v>
      </c>
    </row>
    <row r="55" spans="1:4">
      <c r="A55" s="43">
        <v>48</v>
      </c>
      <c r="B55" s="45">
        <v>12.55</v>
      </c>
      <c r="C55" s="45">
        <v>1.6</v>
      </c>
      <c r="D55" s="45">
        <v>0</v>
      </c>
    </row>
    <row r="56" spans="1:4">
      <c r="A56" s="43">
        <v>49</v>
      </c>
      <c r="B56" s="45">
        <v>12.78</v>
      </c>
      <c r="C56" s="45">
        <v>1.62</v>
      </c>
      <c r="D56" s="45">
        <v>0</v>
      </c>
    </row>
    <row r="57" spans="1:4">
      <c r="A57" s="43">
        <v>50</v>
      </c>
      <c r="B57" s="45">
        <v>13.01</v>
      </c>
      <c r="C57" s="45">
        <v>1.64</v>
      </c>
      <c r="D57" s="45">
        <v>0</v>
      </c>
    </row>
    <row r="58" spans="1:4">
      <c r="A58" s="43">
        <v>51</v>
      </c>
      <c r="B58" s="45">
        <v>13.26</v>
      </c>
      <c r="C58" s="45">
        <v>1.66</v>
      </c>
      <c r="D58" s="45">
        <v>0</v>
      </c>
    </row>
    <row r="59" spans="1:4">
      <c r="A59" s="43">
        <v>52</v>
      </c>
      <c r="B59" s="45">
        <v>13.5</v>
      </c>
      <c r="C59" s="45">
        <v>1.67</v>
      </c>
      <c r="D59" s="45">
        <v>0</v>
      </c>
    </row>
    <row r="60" spans="1:4">
      <c r="A60" s="43">
        <v>53</v>
      </c>
      <c r="B60" s="45">
        <v>13.75</v>
      </c>
      <c r="C60" s="45">
        <v>1.69</v>
      </c>
      <c r="D60" s="45">
        <v>0</v>
      </c>
    </row>
    <row r="61" spans="1:4">
      <c r="A61" s="43">
        <v>54</v>
      </c>
      <c r="B61" s="45">
        <v>14.02</v>
      </c>
      <c r="C61" s="45">
        <v>1.7</v>
      </c>
      <c r="D61" s="45">
        <v>0</v>
      </c>
    </row>
    <row r="62" spans="1:4">
      <c r="A62" s="43">
        <v>55</v>
      </c>
      <c r="B62" s="45">
        <v>14.28</v>
      </c>
      <c r="C62" s="45">
        <v>1.72</v>
      </c>
      <c r="D62" s="45">
        <v>0</v>
      </c>
    </row>
    <row r="63" spans="1:4">
      <c r="A63" s="43">
        <v>56</v>
      </c>
      <c r="B63" s="45">
        <v>14.56</v>
      </c>
      <c r="C63" s="45">
        <v>1.73</v>
      </c>
      <c r="D63" s="45">
        <v>0</v>
      </c>
    </row>
    <row r="64" spans="1:4">
      <c r="A64" s="43">
        <v>57</v>
      </c>
      <c r="B64" s="45">
        <v>14.84</v>
      </c>
      <c r="C64" s="45">
        <v>1.73</v>
      </c>
      <c r="D64" s="45">
        <v>0</v>
      </c>
    </row>
    <row r="65" spans="1:4">
      <c r="A65" s="43">
        <v>58</v>
      </c>
      <c r="B65" s="45">
        <v>15.13</v>
      </c>
      <c r="C65" s="45">
        <v>1.74</v>
      </c>
      <c r="D65" s="45">
        <v>0</v>
      </c>
    </row>
    <row r="66" spans="1:4">
      <c r="A66" s="43">
        <v>59</v>
      </c>
      <c r="B66" s="45">
        <v>15.44</v>
      </c>
      <c r="C66" s="45">
        <v>1.75</v>
      </c>
      <c r="D66" s="45">
        <v>0</v>
      </c>
    </row>
    <row r="67" spans="1:4">
      <c r="A67" s="43">
        <v>60</v>
      </c>
      <c r="B67" s="45">
        <v>15.75</v>
      </c>
      <c r="C67" s="45">
        <v>1.75</v>
      </c>
      <c r="D67" s="45">
        <v>0</v>
      </c>
    </row>
    <row r="68" spans="1:4">
      <c r="A68" s="43">
        <v>61</v>
      </c>
      <c r="B68" s="45">
        <v>16.07</v>
      </c>
      <c r="C68" s="45">
        <v>1.75</v>
      </c>
      <c r="D68" s="45">
        <v>0</v>
      </c>
    </row>
    <row r="69" spans="1:4">
      <c r="A69" s="43">
        <v>62</v>
      </c>
      <c r="B69" s="45">
        <v>16.399999999999999</v>
      </c>
      <c r="C69" s="45">
        <v>1.75</v>
      </c>
      <c r="D69" s="45">
        <v>0</v>
      </c>
    </row>
    <row r="70" spans="1:4">
      <c r="A70" s="43">
        <v>63</v>
      </c>
      <c r="B70" s="45">
        <v>16.75</v>
      </c>
      <c r="C70" s="45">
        <v>1.75</v>
      </c>
      <c r="D70" s="45">
        <v>0</v>
      </c>
    </row>
    <row r="71" spans="1:4">
      <c r="A71" s="43">
        <v>64</v>
      </c>
      <c r="B71" s="45">
        <v>17.11</v>
      </c>
      <c r="C71" s="45">
        <v>1.75</v>
      </c>
      <c r="D71" s="45">
        <v>0</v>
      </c>
    </row>
  </sheetData>
  <sheetProtection algorithmName="SHA-512" hashValue="Om8QvqTGbExyIUmDn2PR6AMYtgVyDdFsHAUTaf6im120keBrKlOsveRrbAXUSLP40W9fr39YcsO9ZC2P4kZ88w==" saltValue="iihggFgs4aIFTCcFM3l3DQ==" spinCount="100000" sheet="1" objects="1" scenarios="1"/>
  <conditionalFormatting sqref="A6:A21">
    <cfRule type="expression" dxfId="1069" priority="11" stopIfTrue="1">
      <formula>MOD(ROW(),2)=0</formula>
    </cfRule>
    <cfRule type="expression" dxfId="1068" priority="12" stopIfTrue="1">
      <formula>MOD(ROW(),2)&lt;&gt;0</formula>
    </cfRule>
  </conditionalFormatting>
  <conditionalFormatting sqref="B6:D17 B20:D21 C18:D19">
    <cfRule type="expression" dxfId="1067" priority="13" stopIfTrue="1">
      <formula>MOD(ROW(),2)=0</formula>
    </cfRule>
    <cfRule type="expression" dxfId="1066" priority="14" stopIfTrue="1">
      <formula>MOD(ROW(),2)&lt;&gt;0</formula>
    </cfRule>
  </conditionalFormatting>
  <conditionalFormatting sqref="A26:A71">
    <cfRule type="expression" dxfId="1065" priority="15" stopIfTrue="1">
      <formula>MOD(ROW(),2)=0</formula>
    </cfRule>
    <cfRule type="expression" dxfId="1064" priority="16" stopIfTrue="1">
      <formula>MOD(ROW(),2)&lt;&gt;0</formula>
    </cfRule>
  </conditionalFormatting>
  <conditionalFormatting sqref="B26:D71">
    <cfRule type="expression" dxfId="1063" priority="17" stopIfTrue="1">
      <formula>MOD(ROW(),2)=0</formula>
    </cfRule>
    <cfRule type="expression" dxfId="1062" priority="18" stopIfTrue="1">
      <formula>MOD(ROW(),2)&lt;&gt;0</formula>
    </cfRule>
  </conditionalFormatting>
  <conditionalFormatting sqref="B18:B19">
    <cfRule type="expression" dxfId="1061" priority="1" stopIfTrue="1">
      <formula>MOD(ROW(),2)=0</formula>
    </cfRule>
    <cfRule type="expression" dxfId="1060" priority="2"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6DC23-3649-4A08-B4B5-E48D3ED9A8C3}">
  <sheetPr codeName="Sheet19"/>
  <dimension ref="A1:D28"/>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x-212</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207</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212</v>
      </c>
      <c r="C14" s="51"/>
      <c r="D14" s="51"/>
    </row>
    <row r="15" spans="1:4">
      <c r="A15" s="40" t="s">
        <v>526</v>
      </c>
      <c r="B15" s="51" t="s">
        <v>208</v>
      </c>
      <c r="C15" s="51"/>
      <c r="D15" s="51"/>
    </row>
    <row r="16" spans="1:4">
      <c r="A16" s="40" t="s">
        <v>157</v>
      </c>
      <c r="B16" s="51" t="s">
        <v>209</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65</v>
      </c>
      <c r="B27" s="45">
        <v>17.48</v>
      </c>
      <c r="C27" s="45">
        <v>1.74</v>
      </c>
      <c r="D27" s="45">
        <v>0</v>
      </c>
    </row>
    <row r="28" spans="1:4">
      <c r="A28" s="43">
        <v>66</v>
      </c>
      <c r="B28" s="45">
        <v>17.87</v>
      </c>
      <c r="C28" s="45">
        <v>1.73</v>
      </c>
      <c r="D28" s="45">
        <v>0</v>
      </c>
    </row>
  </sheetData>
  <sheetProtection algorithmName="SHA-512" hashValue="sA27mKdBuzky47WFQGmo1PO0uwwc+NeYd9C07iMuulo9YpMIpbKMH4IqTKpThb95h8TgsXj4T4q1v55nxVzMug==" saltValue="Sb2Ab7Gt0WXAPmUb4BnZBQ==" spinCount="100000" sheet="1" objects="1" scenarios="1"/>
  <conditionalFormatting sqref="A6:A21">
    <cfRule type="expression" dxfId="1057" priority="11" stopIfTrue="1">
      <formula>MOD(ROW(),2)=0</formula>
    </cfRule>
    <cfRule type="expression" dxfId="1056" priority="12" stopIfTrue="1">
      <formula>MOD(ROW(),2)&lt;&gt;0</formula>
    </cfRule>
  </conditionalFormatting>
  <conditionalFormatting sqref="B6:D17 B20:D21 C18:D19">
    <cfRule type="expression" dxfId="1055" priority="13" stopIfTrue="1">
      <formula>MOD(ROW(),2)=0</formula>
    </cfRule>
    <cfRule type="expression" dxfId="1054" priority="14" stopIfTrue="1">
      <formula>MOD(ROW(),2)&lt;&gt;0</formula>
    </cfRule>
  </conditionalFormatting>
  <conditionalFormatting sqref="A26:A28">
    <cfRule type="expression" dxfId="1053" priority="15" stopIfTrue="1">
      <formula>MOD(ROW(),2)=0</formula>
    </cfRule>
    <cfRule type="expression" dxfId="1052" priority="16" stopIfTrue="1">
      <formula>MOD(ROW(),2)&lt;&gt;0</formula>
    </cfRule>
  </conditionalFormatting>
  <conditionalFormatting sqref="B26:D28">
    <cfRule type="expression" dxfId="1051" priority="17" stopIfTrue="1">
      <formula>MOD(ROW(),2)=0</formula>
    </cfRule>
    <cfRule type="expression" dxfId="1050" priority="18" stopIfTrue="1">
      <formula>MOD(ROW(),2)&lt;&gt;0</formula>
    </cfRule>
  </conditionalFormatting>
  <conditionalFormatting sqref="B18:B19">
    <cfRule type="expression" dxfId="1049" priority="1" stopIfTrue="1">
      <formula>MOD(ROW(),2)=0</formula>
    </cfRule>
    <cfRule type="expression" dxfId="1048" priority="2"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1AA87-C8B8-40B9-8567-60BF3FFD682C}">
  <sheetPr codeName="Sheet20"/>
  <dimension ref="A1:D66"/>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x-213</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210</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213</v>
      </c>
      <c r="C14" s="51"/>
      <c r="D14" s="51"/>
    </row>
    <row r="15" spans="1:4">
      <c r="A15" s="40" t="s">
        <v>526</v>
      </c>
      <c r="B15" s="51" t="s">
        <v>211</v>
      </c>
      <c r="C15" s="51"/>
      <c r="D15" s="51"/>
    </row>
    <row r="16" spans="1:4">
      <c r="A16" s="40" t="s">
        <v>157</v>
      </c>
      <c r="B16" s="51" t="s">
        <v>212</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7.63</v>
      </c>
      <c r="C27" s="45">
        <v>1.02</v>
      </c>
      <c r="D27" s="45">
        <v>0</v>
      </c>
    </row>
    <row r="28" spans="1:4">
      <c r="A28" s="43">
        <v>21</v>
      </c>
      <c r="B28" s="45">
        <v>7.77</v>
      </c>
      <c r="C28" s="45">
        <v>1.04</v>
      </c>
      <c r="D28" s="45">
        <v>0</v>
      </c>
    </row>
    <row r="29" spans="1:4">
      <c r="A29" s="43">
        <v>22</v>
      </c>
      <c r="B29" s="45">
        <v>7.91</v>
      </c>
      <c r="C29" s="45">
        <v>1.05</v>
      </c>
      <c r="D29" s="45">
        <v>0</v>
      </c>
    </row>
    <row r="30" spans="1:4">
      <c r="A30" s="43">
        <v>23</v>
      </c>
      <c r="B30" s="45">
        <v>8.0500000000000007</v>
      </c>
      <c r="C30" s="45">
        <v>1.07</v>
      </c>
      <c r="D30" s="45">
        <v>0</v>
      </c>
    </row>
    <row r="31" spans="1:4">
      <c r="A31" s="43">
        <v>24</v>
      </c>
      <c r="B31" s="45">
        <v>8.19</v>
      </c>
      <c r="C31" s="45">
        <v>1.0900000000000001</v>
      </c>
      <c r="D31" s="45">
        <v>0</v>
      </c>
    </row>
    <row r="32" spans="1:4">
      <c r="A32" s="43">
        <v>25</v>
      </c>
      <c r="B32" s="45">
        <v>8.34</v>
      </c>
      <c r="C32" s="45">
        <v>1.1100000000000001</v>
      </c>
      <c r="D32" s="45">
        <v>0</v>
      </c>
    </row>
    <row r="33" spans="1:4">
      <c r="A33" s="43">
        <v>26</v>
      </c>
      <c r="B33" s="45">
        <v>8.49</v>
      </c>
      <c r="C33" s="45">
        <v>1.1299999999999999</v>
      </c>
      <c r="D33" s="45">
        <v>0</v>
      </c>
    </row>
    <row r="34" spans="1:4">
      <c r="A34" s="43">
        <v>27</v>
      </c>
      <c r="B34" s="45">
        <v>8.64</v>
      </c>
      <c r="C34" s="45">
        <v>1.1499999999999999</v>
      </c>
      <c r="D34" s="45">
        <v>0</v>
      </c>
    </row>
    <row r="35" spans="1:4">
      <c r="A35" s="43">
        <v>28</v>
      </c>
      <c r="B35" s="45">
        <v>8.7899999999999991</v>
      </c>
      <c r="C35" s="45">
        <v>1.17</v>
      </c>
      <c r="D35" s="45">
        <v>0</v>
      </c>
    </row>
    <row r="36" spans="1:4">
      <c r="A36" s="43">
        <v>29</v>
      </c>
      <c r="B36" s="45">
        <v>8.9499999999999993</v>
      </c>
      <c r="C36" s="45">
        <v>1.19</v>
      </c>
      <c r="D36" s="45">
        <v>0</v>
      </c>
    </row>
    <row r="37" spans="1:4">
      <c r="A37" s="43">
        <v>30</v>
      </c>
      <c r="B37" s="45">
        <v>9.11</v>
      </c>
      <c r="C37" s="45">
        <v>1.21</v>
      </c>
      <c r="D37" s="45">
        <v>0</v>
      </c>
    </row>
    <row r="38" spans="1:4">
      <c r="A38" s="43">
        <v>31</v>
      </c>
      <c r="B38" s="45">
        <v>9.27</v>
      </c>
      <c r="C38" s="45">
        <v>1.23</v>
      </c>
      <c r="D38" s="45">
        <v>0</v>
      </c>
    </row>
    <row r="39" spans="1:4">
      <c r="A39" s="43">
        <v>32</v>
      </c>
      <c r="B39" s="45">
        <v>9.44</v>
      </c>
      <c r="C39" s="45">
        <v>1.25</v>
      </c>
      <c r="D39" s="45">
        <v>0</v>
      </c>
    </row>
    <row r="40" spans="1:4">
      <c r="A40" s="43">
        <v>33</v>
      </c>
      <c r="B40" s="45">
        <v>9.61</v>
      </c>
      <c r="C40" s="45">
        <v>1.27</v>
      </c>
      <c r="D40" s="45">
        <v>0</v>
      </c>
    </row>
    <row r="41" spans="1:4">
      <c r="A41" s="43">
        <v>34</v>
      </c>
      <c r="B41" s="45">
        <v>9.7799999999999994</v>
      </c>
      <c r="C41" s="45">
        <v>1.3</v>
      </c>
      <c r="D41" s="45">
        <v>0</v>
      </c>
    </row>
    <row r="42" spans="1:4">
      <c r="A42" s="43">
        <v>35</v>
      </c>
      <c r="B42" s="45">
        <v>9.9499999999999993</v>
      </c>
      <c r="C42" s="45">
        <v>1.32</v>
      </c>
      <c r="D42" s="45">
        <v>0</v>
      </c>
    </row>
    <row r="43" spans="1:4">
      <c r="A43" s="43">
        <v>36</v>
      </c>
      <c r="B43" s="45">
        <v>10.130000000000001</v>
      </c>
      <c r="C43" s="45">
        <v>1.34</v>
      </c>
      <c r="D43" s="45">
        <v>0</v>
      </c>
    </row>
    <row r="44" spans="1:4">
      <c r="A44" s="43">
        <v>37</v>
      </c>
      <c r="B44" s="45">
        <v>10.31</v>
      </c>
      <c r="C44" s="45">
        <v>1.36</v>
      </c>
      <c r="D44" s="45">
        <v>0</v>
      </c>
    </row>
    <row r="45" spans="1:4">
      <c r="A45" s="43">
        <v>38</v>
      </c>
      <c r="B45" s="45">
        <v>10.49</v>
      </c>
      <c r="C45" s="45">
        <v>1.39</v>
      </c>
      <c r="D45" s="45">
        <v>0</v>
      </c>
    </row>
    <row r="46" spans="1:4">
      <c r="A46" s="43">
        <v>39</v>
      </c>
      <c r="B46" s="45">
        <v>10.68</v>
      </c>
      <c r="C46" s="45">
        <v>1.41</v>
      </c>
      <c r="D46" s="45">
        <v>0</v>
      </c>
    </row>
    <row r="47" spans="1:4">
      <c r="A47" s="43">
        <v>40</v>
      </c>
      <c r="B47" s="45">
        <v>10.87</v>
      </c>
      <c r="C47" s="45">
        <v>1.43</v>
      </c>
      <c r="D47" s="45">
        <v>0</v>
      </c>
    </row>
    <row r="48" spans="1:4">
      <c r="A48" s="43">
        <v>41</v>
      </c>
      <c r="B48" s="45">
        <v>11.07</v>
      </c>
      <c r="C48" s="45">
        <v>1.45</v>
      </c>
      <c r="D48" s="45">
        <v>0</v>
      </c>
    </row>
    <row r="49" spans="1:4">
      <c r="A49" s="43">
        <v>42</v>
      </c>
      <c r="B49" s="45">
        <v>11.27</v>
      </c>
      <c r="C49" s="45">
        <v>1.48</v>
      </c>
      <c r="D49" s="45">
        <v>0</v>
      </c>
    </row>
    <row r="50" spans="1:4">
      <c r="A50" s="43">
        <v>43</v>
      </c>
      <c r="B50" s="45">
        <v>11.47</v>
      </c>
      <c r="C50" s="45">
        <v>1.5</v>
      </c>
      <c r="D50" s="45">
        <v>0</v>
      </c>
    </row>
    <row r="51" spans="1:4">
      <c r="A51" s="43">
        <v>44</v>
      </c>
      <c r="B51" s="45">
        <v>11.68</v>
      </c>
      <c r="C51" s="45">
        <v>1.52</v>
      </c>
      <c r="D51" s="45">
        <v>0</v>
      </c>
    </row>
    <row r="52" spans="1:4">
      <c r="A52" s="43">
        <v>45</v>
      </c>
      <c r="B52" s="45">
        <v>11.89</v>
      </c>
      <c r="C52" s="45">
        <v>1.54</v>
      </c>
      <c r="D52" s="45">
        <v>0</v>
      </c>
    </row>
    <row r="53" spans="1:4">
      <c r="A53" s="43">
        <v>46</v>
      </c>
      <c r="B53" s="45">
        <v>12.1</v>
      </c>
      <c r="C53" s="45">
        <v>1.56</v>
      </c>
      <c r="D53" s="45">
        <v>0</v>
      </c>
    </row>
    <row r="54" spans="1:4">
      <c r="A54" s="43">
        <v>47</v>
      </c>
      <c r="B54" s="45">
        <v>12.32</v>
      </c>
      <c r="C54" s="45">
        <v>1.58</v>
      </c>
      <c r="D54" s="45">
        <v>0</v>
      </c>
    </row>
    <row r="55" spans="1:4">
      <c r="A55" s="43">
        <v>48</v>
      </c>
      <c r="B55" s="45">
        <v>12.55</v>
      </c>
      <c r="C55" s="45">
        <v>1.6</v>
      </c>
      <c r="D55" s="45">
        <v>0</v>
      </c>
    </row>
    <row r="56" spans="1:4">
      <c r="A56" s="43">
        <v>49</v>
      </c>
      <c r="B56" s="45">
        <v>12.78</v>
      </c>
      <c r="C56" s="45">
        <v>1.62</v>
      </c>
      <c r="D56" s="45">
        <v>0</v>
      </c>
    </row>
    <row r="57" spans="1:4">
      <c r="A57" s="43">
        <v>50</v>
      </c>
      <c r="B57" s="45">
        <v>13.01</v>
      </c>
      <c r="C57" s="45">
        <v>1.64</v>
      </c>
      <c r="D57" s="45">
        <v>0</v>
      </c>
    </row>
    <row r="58" spans="1:4">
      <c r="A58" s="43">
        <v>51</v>
      </c>
      <c r="B58" s="45">
        <v>13.26</v>
      </c>
      <c r="C58" s="45">
        <v>1.66</v>
      </c>
      <c r="D58" s="45">
        <v>0</v>
      </c>
    </row>
    <row r="59" spans="1:4">
      <c r="A59" s="43">
        <v>52</v>
      </c>
      <c r="B59" s="45">
        <v>13.5</v>
      </c>
      <c r="C59" s="45">
        <v>1.67</v>
      </c>
      <c r="D59" s="45">
        <v>0</v>
      </c>
    </row>
    <row r="60" spans="1:4">
      <c r="A60" s="43">
        <v>53</v>
      </c>
      <c r="B60" s="45">
        <v>13.75</v>
      </c>
      <c r="C60" s="45">
        <v>1.69</v>
      </c>
      <c r="D60" s="45">
        <v>0</v>
      </c>
    </row>
    <row r="61" spans="1:4">
      <c r="A61" s="43">
        <v>54</v>
      </c>
      <c r="B61" s="45">
        <v>14.02</v>
      </c>
      <c r="C61" s="45">
        <v>1.7</v>
      </c>
      <c r="D61" s="45">
        <v>0</v>
      </c>
    </row>
    <row r="62" spans="1:4">
      <c r="A62" s="43">
        <v>55</v>
      </c>
      <c r="B62" s="45">
        <v>14.28</v>
      </c>
      <c r="C62" s="45">
        <v>1.72</v>
      </c>
      <c r="D62" s="45">
        <v>0</v>
      </c>
    </row>
    <row r="63" spans="1:4">
      <c r="A63" s="43">
        <v>56</v>
      </c>
      <c r="B63" s="45">
        <v>14.56</v>
      </c>
      <c r="C63" s="45">
        <v>1.73</v>
      </c>
      <c r="D63" s="45">
        <v>0</v>
      </c>
    </row>
    <row r="64" spans="1:4">
      <c r="A64" s="43">
        <v>57</v>
      </c>
      <c r="B64" s="45">
        <v>14.84</v>
      </c>
      <c r="C64" s="45">
        <v>1.73</v>
      </c>
      <c r="D64" s="45">
        <v>0</v>
      </c>
    </row>
    <row r="65" spans="1:4">
      <c r="A65" s="43">
        <v>58</v>
      </c>
      <c r="B65" s="45">
        <v>15.13</v>
      </c>
      <c r="C65" s="45">
        <v>1.74</v>
      </c>
      <c r="D65" s="45">
        <v>0</v>
      </c>
    </row>
    <row r="66" spans="1:4">
      <c r="A66" s="43">
        <v>59</v>
      </c>
      <c r="B66" s="45">
        <v>15.44</v>
      </c>
      <c r="C66" s="45">
        <v>1.75</v>
      </c>
      <c r="D66" s="45">
        <v>0</v>
      </c>
    </row>
  </sheetData>
  <sheetProtection algorithmName="SHA-512" hashValue="GCkoo/YbIBHheT8wEbCcAJZKtrmMMzmRM0m7gcd2TinvWfGreC+MRCUvhg8F+qZCehZjW0HRIW8VvpRywPmFSw==" saltValue="432yhLUKzeO50IFCx6LvXg==" spinCount="100000" sheet="1" objects="1" scenarios="1"/>
  <conditionalFormatting sqref="A6:A21">
    <cfRule type="expression" dxfId="1045" priority="11" stopIfTrue="1">
      <formula>MOD(ROW(),2)=0</formula>
    </cfRule>
    <cfRule type="expression" dxfId="1044" priority="12" stopIfTrue="1">
      <formula>MOD(ROW(),2)&lt;&gt;0</formula>
    </cfRule>
  </conditionalFormatting>
  <conditionalFormatting sqref="B6:D17 B20:D21 C18:D19">
    <cfRule type="expression" dxfId="1043" priority="13" stopIfTrue="1">
      <formula>MOD(ROW(),2)=0</formula>
    </cfRule>
    <cfRule type="expression" dxfId="1042" priority="14" stopIfTrue="1">
      <formula>MOD(ROW(),2)&lt;&gt;0</formula>
    </cfRule>
  </conditionalFormatting>
  <conditionalFormatting sqref="A26:A66">
    <cfRule type="expression" dxfId="1041" priority="15" stopIfTrue="1">
      <formula>MOD(ROW(),2)=0</formula>
    </cfRule>
    <cfRule type="expression" dxfId="1040" priority="16" stopIfTrue="1">
      <formula>MOD(ROW(),2)&lt;&gt;0</formula>
    </cfRule>
  </conditionalFormatting>
  <conditionalFormatting sqref="B26:D66">
    <cfRule type="expression" dxfId="1039" priority="17" stopIfTrue="1">
      <formula>MOD(ROW(),2)=0</formula>
    </cfRule>
    <cfRule type="expression" dxfId="1038" priority="18" stopIfTrue="1">
      <formula>MOD(ROW(),2)&lt;&gt;0</formula>
    </cfRule>
  </conditionalFormatting>
  <conditionalFormatting sqref="B18:B19">
    <cfRule type="expression" dxfId="1037" priority="1" stopIfTrue="1">
      <formula>MOD(ROW(),2)=0</formula>
    </cfRule>
    <cfRule type="expression" dxfId="1036" priority="2"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0D8C5-76D2-4542-9E31-6B69541224E6}">
  <sheetPr codeName="Sheet21"/>
  <dimension ref="A1:D33"/>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x-214</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213</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214</v>
      </c>
      <c r="C14" s="51"/>
      <c r="D14" s="51"/>
    </row>
    <row r="15" spans="1:4">
      <c r="A15" s="40" t="s">
        <v>526</v>
      </c>
      <c r="B15" s="51" t="s">
        <v>214</v>
      </c>
      <c r="C15" s="51"/>
      <c r="D15" s="51"/>
    </row>
    <row r="16" spans="1:4">
      <c r="A16" s="40" t="s">
        <v>157</v>
      </c>
      <c r="B16" s="51" t="s">
        <v>215</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60</v>
      </c>
      <c r="B27" s="45">
        <v>15.75</v>
      </c>
      <c r="C27" s="45">
        <v>1.75</v>
      </c>
      <c r="D27" s="45">
        <v>0</v>
      </c>
    </row>
    <row r="28" spans="1:4">
      <c r="A28" s="43">
        <v>61</v>
      </c>
      <c r="B28" s="45">
        <v>16.07</v>
      </c>
      <c r="C28" s="45">
        <v>1.75</v>
      </c>
      <c r="D28" s="45">
        <v>0</v>
      </c>
    </row>
    <row r="29" spans="1:4">
      <c r="A29" s="43">
        <v>62</v>
      </c>
      <c r="B29" s="45">
        <v>16.399999999999999</v>
      </c>
      <c r="C29" s="45">
        <v>1.75</v>
      </c>
      <c r="D29" s="45">
        <v>0</v>
      </c>
    </row>
    <row r="30" spans="1:4">
      <c r="A30" s="43">
        <v>63</v>
      </c>
      <c r="B30" s="45">
        <v>16.75</v>
      </c>
      <c r="C30" s="45">
        <v>1.75</v>
      </c>
      <c r="D30" s="45">
        <v>0</v>
      </c>
    </row>
    <row r="31" spans="1:4">
      <c r="A31" s="43">
        <v>64</v>
      </c>
      <c r="B31" s="45">
        <v>17.11</v>
      </c>
      <c r="C31" s="45">
        <v>1.75</v>
      </c>
      <c r="D31" s="45">
        <v>0</v>
      </c>
    </row>
    <row r="32" spans="1:4">
      <c r="A32" s="43">
        <v>65</v>
      </c>
      <c r="B32" s="45">
        <v>17.48</v>
      </c>
      <c r="C32" s="45">
        <v>1.74</v>
      </c>
      <c r="D32" s="45">
        <v>0</v>
      </c>
    </row>
    <row r="33" spans="1:4">
      <c r="A33" s="43">
        <v>66</v>
      </c>
      <c r="B33" s="45">
        <v>17.87</v>
      </c>
      <c r="C33" s="45">
        <v>1.73</v>
      </c>
      <c r="D33" s="45">
        <v>0</v>
      </c>
    </row>
  </sheetData>
  <sheetProtection algorithmName="SHA-512" hashValue="TMCaFtwWJzLnvL7os3w9by7FH++6wM/57DLRpBbMp8Vy4b+P5cF0X78GBKiEU1vHi1pcQrkumQKnkS+GjNdF2Q==" saltValue="G2KDP1eh3YVM65PO7SkSew==" spinCount="100000" sheet="1" objects="1" scenarios="1"/>
  <conditionalFormatting sqref="A6:A21">
    <cfRule type="expression" dxfId="1033" priority="11" stopIfTrue="1">
      <formula>MOD(ROW(),2)=0</formula>
    </cfRule>
    <cfRule type="expression" dxfId="1032" priority="12" stopIfTrue="1">
      <formula>MOD(ROW(),2)&lt;&gt;0</formula>
    </cfRule>
  </conditionalFormatting>
  <conditionalFormatting sqref="B6:D17 B20:D21 C18:D19">
    <cfRule type="expression" dxfId="1031" priority="13" stopIfTrue="1">
      <formula>MOD(ROW(),2)=0</formula>
    </cfRule>
    <cfRule type="expression" dxfId="1030" priority="14" stopIfTrue="1">
      <formula>MOD(ROW(),2)&lt;&gt;0</formula>
    </cfRule>
  </conditionalFormatting>
  <conditionalFormatting sqref="A26:A33">
    <cfRule type="expression" dxfId="1029" priority="15" stopIfTrue="1">
      <formula>MOD(ROW(),2)=0</formula>
    </cfRule>
    <cfRule type="expression" dxfId="1028" priority="16" stopIfTrue="1">
      <formula>MOD(ROW(),2)&lt;&gt;0</formula>
    </cfRule>
  </conditionalFormatting>
  <conditionalFormatting sqref="B26:D33">
    <cfRule type="expression" dxfId="1027" priority="17" stopIfTrue="1">
      <formula>MOD(ROW(),2)=0</formula>
    </cfRule>
    <cfRule type="expression" dxfId="1026" priority="18" stopIfTrue="1">
      <formula>MOD(ROW(),2)&lt;&gt;0</formula>
    </cfRule>
  </conditionalFormatting>
  <conditionalFormatting sqref="B18:B19">
    <cfRule type="expression" dxfId="1025" priority="1" stopIfTrue="1">
      <formula>MOD(ROW(),2)=0</formula>
    </cfRule>
    <cfRule type="expression" dxfId="1024" priority="2"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94C03-8D4E-4D0E-B732-C68E7524898C}">
  <sheetPr codeName="Sheet22"/>
  <dimension ref="A1:D71"/>
  <sheetViews>
    <sheetView showGridLines="0" topLeftCell="A6"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x-215</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216</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215</v>
      </c>
      <c r="C14" s="51"/>
      <c r="D14" s="51"/>
    </row>
    <row r="15" spans="1:4">
      <c r="A15" s="40" t="s">
        <v>526</v>
      </c>
      <c r="B15" s="51" t="s">
        <v>217</v>
      </c>
      <c r="C15" s="51"/>
      <c r="D15" s="51"/>
    </row>
    <row r="16" spans="1:4">
      <c r="A16" s="40" t="s">
        <v>157</v>
      </c>
      <c r="B16" s="51" t="s">
        <v>218</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7.25</v>
      </c>
      <c r="C27" s="45">
        <v>1.02</v>
      </c>
      <c r="D27" s="45">
        <v>0</v>
      </c>
    </row>
    <row r="28" spans="1:4">
      <c r="A28" s="43">
        <v>21</v>
      </c>
      <c r="B28" s="45">
        <v>7.38</v>
      </c>
      <c r="C28" s="45">
        <v>1.04</v>
      </c>
      <c r="D28" s="45">
        <v>0</v>
      </c>
    </row>
    <row r="29" spans="1:4">
      <c r="A29" s="43">
        <v>22</v>
      </c>
      <c r="B29" s="45">
        <v>7.51</v>
      </c>
      <c r="C29" s="45">
        <v>1.06</v>
      </c>
      <c r="D29" s="45">
        <v>0</v>
      </c>
    </row>
    <row r="30" spans="1:4">
      <c r="A30" s="43">
        <v>23</v>
      </c>
      <c r="B30" s="45">
        <v>7.65</v>
      </c>
      <c r="C30" s="45">
        <v>1.08</v>
      </c>
      <c r="D30" s="45">
        <v>0</v>
      </c>
    </row>
    <row r="31" spans="1:4">
      <c r="A31" s="43">
        <v>24</v>
      </c>
      <c r="B31" s="45">
        <v>7.78</v>
      </c>
      <c r="C31" s="45">
        <v>1.1000000000000001</v>
      </c>
      <c r="D31" s="45">
        <v>0</v>
      </c>
    </row>
    <row r="32" spans="1:4">
      <c r="A32" s="43">
        <v>25</v>
      </c>
      <c r="B32" s="45">
        <v>7.92</v>
      </c>
      <c r="C32" s="45">
        <v>1.1200000000000001</v>
      </c>
      <c r="D32" s="45">
        <v>0</v>
      </c>
    </row>
    <row r="33" spans="1:4">
      <c r="A33" s="43">
        <v>26</v>
      </c>
      <c r="B33" s="45">
        <v>8.06</v>
      </c>
      <c r="C33" s="45">
        <v>1.1399999999999999</v>
      </c>
      <c r="D33" s="45">
        <v>0</v>
      </c>
    </row>
    <row r="34" spans="1:4">
      <c r="A34" s="43">
        <v>27</v>
      </c>
      <c r="B34" s="45">
        <v>8.2100000000000009</v>
      </c>
      <c r="C34" s="45">
        <v>1.1599999999999999</v>
      </c>
      <c r="D34" s="45">
        <v>0</v>
      </c>
    </row>
    <row r="35" spans="1:4">
      <c r="A35" s="43">
        <v>28</v>
      </c>
      <c r="B35" s="45">
        <v>8.35</v>
      </c>
      <c r="C35" s="45">
        <v>1.18</v>
      </c>
      <c r="D35" s="45">
        <v>0</v>
      </c>
    </row>
    <row r="36" spans="1:4">
      <c r="A36" s="43">
        <v>29</v>
      </c>
      <c r="B36" s="45">
        <v>8.5</v>
      </c>
      <c r="C36" s="45">
        <v>1.2</v>
      </c>
      <c r="D36" s="45">
        <v>0</v>
      </c>
    </row>
    <row r="37" spans="1:4">
      <c r="A37" s="43">
        <v>30</v>
      </c>
      <c r="B37" s="45">
        <v>8.65</v>
      </c>
      <c r="C37" s="45">
        <v>1.22</v>
      </c>
      <c r="D37" s="45">
        <v>0</v>
      </c>
    </row>
    <row r="38" spans="1:4">
      <c r="A38" s="43">
        <v>31</v>
      </c>
      <c r="B38" s="45">
        <v>8.8000000000000007</v>
      </c>
      <c r="C38" s="45">
        <v>1.24</v>
      </c>
      <c r="D38" s="45">
        <v>0</v>
      </c>
    </row>
    <row r="39" spans="1:4">
      <c r="A39" s="43">
        <v>32</v>
      </c>
      <c r="B39" s="45">
        <v>8.9600000000000009</v>
      </c>
      <c r="C39" s="45">
        <v>1.26</v>
      </c>
      <c r="D39" s="45">
        <v>0</v>
      </c>
    </row>
    <row r="40" spans="1:4">
      <c r="A40" s="43">
        <v>33</v>
      </c>
      <c r="B40" s="45">
        <v>9.1199999999999992</v>
      </c>
      <c r="C40" s="45">
        <v>1.28</v>
      </c>
      <c r="D40" s="45">
        <v>0</v>
      </c>
    </row>
    <row r="41" spans="1:4">
      <c r="A41" s="43">
        <v>34</v>
      </c>
      <c r="B41" s="45">
        <v>9.2799999999999994</v>
      </c>
      <c r="C41" s="45">
        <v>1.31</v>
      </c>
      <c r="D41" s="45">
        <v>0</v>
      </c>
    </row>
    <row r="42" spans="1:4">
      <c r="A42" s="43">
        <v>35</v>
      </c>
      <c r="B42" s="45">
        <v>9.44</v>
      </c>
      <c r="C42" s="45">
        <v>1.33</v>
      </c>
      <c r="D42" s="45">
        <v>0</v>
      </c>
    </row>
    <row r="43" spans="1:4">
      <c r="A43" s="43">
        <v>36</v>
      </c>
      <c r="B43" s="45">
        <v>9.61</v>
      </c>
      <c r="C43" s="45">
        <v>1.35</v>
      </c>
      <c r="D43" s="45">
        <v>0</v>
      </c>
    </row>
    <row r="44" spans="1:4">
      <c r="A44" s="43">
        <v>37</v>
      </c>
      <c r="B44" s="45">
        <v>9.7799999999999994</v>
      </c>
      <c r="C44" s="45">
        <v>1.37</v>
      </c>
      <c r="D44" s="45">
        <v>0</v>
      </c>
    </row>
    <row r="45" spans="1:4">
      <c r="A45" s="43">
        <v>38</v>
      </c>
      <c r="B45" s="45">
        <v>9.9600000000000009</v>
      </c>
      <c r="C45" s="45">
        <v>1.4</v>
      </c>
      <c r="D45" s="45">
        <v>0</v>
      </c>
    </row>
    <row r="46" spans="1:4">
      <c r="A46" s="43">
        <v>39</v>
      </c>
      <c r="B46" s="45">
        <v>10.130000000000001</v>
      </c>
      <c r="C46" s="45">
        <v>1.42</v>
      </c>
      <c r="D46" s="45">
        <v>0</v>
      </c>
    </row>
    <row r="47" spans="1:4">
      <c r="A47" s="43">
        <v>40</v>
      </c>
      <c r="B47" s="45">
        <v>10.31</v>
      </c>
      <c r="C47" s="45">
        <v>1.44</v>
      </c>
      <c r="D47" s="45">
        <v>0</v>
      </c>
    </row>
    <row r="48" spans="1:4">
      <c r="A48" s="43">
        <v>41</v>
      </c>
      <c r="B48" s="45">
        <v>10.5</v>
      </c>
      <c r="C48" s="45">
        <v>1.47</v>
      </c>
      <c r="D48" s="45">
        <v>0</v>
      </c>
    </row>
    <row r="49" spans="1:4">
      <c r="A49" s="43">
        <v>42</v>
      </c>
      <c r="B49" s="45">
        <v>10.68</v>
      </c>
      <c r="C49" s="45">
        <v>1.49</v>
      </c>
      <c r="D49" s="45">
        <v>0</v>
      </c>
    </row>
    <row r="50" spans="1:4">
      <c r="A50" s="43">
        <v>43</v>
      </c>
      <c r="B50" s="45">
        <v>10.88</v>
      </c>
      <c r="C50" s="45">
        <v>1.51</v>
      </c>
      <c r="D50" s="45">
        <v>0</v>
      </c>
    </row>
    <row r="51" spans="1:4">
      <c r="A51" s="43">
        <v>44</v>
      </c>
      <c r="B51" s="45">
        <v>11.07</v>
      </c>
      <c r="C51" s="45">
        <v>1.53</v>
      </c>
      <c r="D51" s="45">
        <v>0</v>
      </c>
    </row>
    <row r="52" spans="1:4">
      <c r="A52" s="43">
        <v>45</v>
      </c>
      <c r="B52" s="45">
        <v>11.27</v>
      </c>
      <c r="C52" s="45">
        <v>1.56</v>
      </c>
      <c r="D52" s="45">
        <v>0</v>
      </c>
    </row>
    <row r="53" spans="1:4">
      <c r="A53" s="43">
        <v>46</v>
      </c>
      <c r="B53" s="45">
        <v>11.47</v>
      </c>
      <c r="C53" s="45">
        <v>1.58</v>
      </c>
      <c r="D53" s="45">
        <v>0</v>
      </c>
    </row>
    <row r="54" spans="1:4">
      <c r="A54" s="43">
        <v>47</v>
      </c>
      <c r="B54" s="45">
        <v>11.68</v>
      </c>
      <c r="C54" s="45">
        <v>1.6</v>
      </c>
      <c r="D54" s="45">
        <v>0</v>
      </c>
    </row>
    <row r="55" spans="1:4">
      <c r="A55" s="43">
        <v>48</v>
      </c>
      <c r="B55" s="45">
        <v>11.89</v>
      </c>
      <c r="C55" s="45">
        <v>1.62</v>
      </c>
      <c r="D55" s="45">
        <v>0</v>
      </c>
    </row>
    <row r="56" spans="1:4">
      <c r="A56" s="43">
        <v>49</v>
      </c>
      <c r="B56" s="45">
        <v>12.11</v>
      </c>
      <c r="C56" s="45">
        <v>1.64</v>
      </c>
      <c r="D56" s="45">
        <v>0</v>
      </c>
    </row>
    <row r="57" spans="1:4">
      <c r="A57" s="43">
        <v>50</v>
      </c>
      <c r="B57" s="45">
        <v>12.33</v>
      </c>
      <c r="C57" s="45">
        <v>1.65</v>
      </c>
      <c r="D57" s="45">
        <v>0</v>
      </c>
    </row>
    <row r="58" spans="1:4">
      <c r="A58" s="43">
        <v>51</v>
      </c>
      <c r="B58" s="45">
        <v>12.56</v>
      </c>
      <c r="C58" s="45">
        <v>1.67</v>
      </c>
      <c r="D58" s="45">
        <v>0</v>
      </c>
    </row>
    <row r="59" spans="1:4">
      <c r="A59" s="43">
        <v>52</v>
      </c>
      <c r="B59" s="45">
        <v>12.79</v>
      </c>
      <c r="C59" s="45">
        <v>1.69</v>
      </c>
      <c r="D59" s="45">
        <v>0</v>
      </c>
    </row>
    <row r="60" spans="1:4">
      <c r="A60" s="43">
        <v>53</v>
      </c>
      <c r="B60" s="45">
        <v>13.03</v>
      </c>
      <c r="C60" s="45">
        <v>1.7</v>
      </c>
      <c r="D60" s="45">
        <v>0</v>
      </c>
    </row>
    <row r="61" spans="1:4">
      <c r="A61" s="43">
        <v>54</v>
      </c>
      <c r="B61" s="45">
        <v>13.27</v>
      </c>
      <c r="C61" s="45">
        <v>1.72</v>
      </c>
      <c r="D61" s="45">
        <v>0</v>
      </c>
    </row>
    <row r="62" spans="1:4">
      <c r="A62" s="43">
        <v>55</v>
      </c>
      <c r="B62" s="45">
        <v>13.52</v>
      </c>
      <c r="C62" s="45">
        <v>1.73</v>
      </c>
      <c r="D62" s="45">
        <v>0</v>
      </c>
    </row>
    <row r="63" spans="1:4">
      <c r="A63" s="43">
        <v>56</v>
      </c>
      <c r="B63" s="45">
        <v>13.78</v>
      </c>
      <c r="C63" s="45">
        <v>1.74</v>
      </c>
      <c r="D63" s="45">
        <v>0</v>
      </c>
    </row>
    <row r="64" spans="1:4">
      <c r="A64" s="43">
        <v>57</v>
      </c>
      <c r="B64" s="45">
        <v>14.05</v>
      </c>
      <c r="C64" s="45">
        <v>1.75</v>
      </c>
      <c r="D64" s="45">
        <v>0</v>
      </c>
    </row>
    <row r="65" spans="1:4">
      <c r="A65" s="43">
        <v>58</v>
      </c>
      <c r="B65" s="45">
        <v>14.33</v>
      </c>
      <c r="C65" s="45">
        <v>1.76</v>
      </c>
      <c r="D65" s="45">
        <v>0</v>
      </c>
    </row>
    <row r="66" spans="1:4">
      <c r="A66" s="43">
        <v>59</v>
      </c>
      <c r="B66" s="45">
        <v>14.61</v>
      </c>
      <c r="C66" s="45">
        <v>1.76</v>
      </c>
      <c r="D66" s="45">
        <v>0</v>
      </c>
    </row>
    <row r="67" spans="1:4">
      <c r="A67" s="43">
        <v>60</v>
      </c>
      <c r="B67" s="45">
        <v>14.9</v>
      </c>
      <c r="C67" s="45">
        <v>1.77</v>
      </c>
      <c r="D67" s="45">
        <v>0</v>
      </c>
    </row>
    <row r="68" spans="1:4">
      <c r="A68" s="43">
        <v>61</v>
      </c>
      <c r="B68" s="45">
        <v>15.21</v>
      </c>
      <c r="C68" s="45">
        <v>1.77</v>
      </c>
      <c r="D68" s="45">
        <v>0</v>
      </c>
    </row>
    <row r="69" spans="1:4">
      <c r="A69" s="43">
        <v>62</v>
      </c>
      <c r="B69" s="45">
        <v>15.52</v>
      </c>
      <c r="C69" s="45">
        <v>1.77</v>
      </c>
      <c r="D69" s="45">
        <v>0</v>
      </c>
    </row>
    <row r="70" spans="1:4">
      <c r="A70" s="43">
        <v>63</v>
      </c>
      <c r="B70" s="45">
        <v>15.84</v>
      </c>
      <c r="C70" s="45">
        <v>1.77</v>
      </c>
      <c r="D70" s="45">
        <v>0</v>
      </c>
    </row>
    <row r="71" spans="1:4">
      <c r="A71" s="43">
        <v>64</v>
      </c>
      <c r="B71" s="45">
        <v>16.18</v>
      </c>
      <c r="C71" s="45">
        <v>1.76</v>
      </c>
      <c r="D71" s="45">
        <v>0</v>
      </c>
    </row>
  </sheetData>
  <sheetProtection algorithmName="SHA-512" hashValue="whz3XWz91kflY2d5zYEaR4UCmZTm2Q/8zGwX/ZFs6R374F0JS+C7MZBJCI2ZnB71Bh99NYyv/Dsl7OfbBQYk7Q==" saltValue="LWij8GKEA1ZIc/iGEG4toQ==" spinCount="100000" sheet="1" objects="1" scenarios="1"/>
  <conditionalFormatting sqref="A6:A21">
    <cfRule type="expression" dxfId="1021" priority="11" stopIfTrue="1">
      <formula>MOD(ROW(),2)=0</formula>
    </cfRule>
    <cfRule type="expression" dxfId="1020" priority="12" stopIfTrue="1">
      <formula>MOD(ROW(),2)&lt;&gt;0</formula>
    </cfRule>
  </conditionalFormatting>
  <conditionalFormatting sqref="B6:D17 B20:D21 C18:D19">
    <cfRule type="expression" dxfId="1019" priority="13" stopIfTrue="1">
      <formula>MOD(ROW(),2)=0</formula>
    </cfRule>
    <cfRule type="expression" dxfId="1018" priority="14" stopIfTrue="1">
      <formula>MOD(ROW(),2)&lt;&gt;0</formula>
    </cfRule>
  </conditionalFormatting>
  <conditionalFormatting sqref="A26:A71">
    <cfRule type="expression" dxfId="1017" priority="15" stopIfTrue="1">
      <formula>MOD(ROW(),2)=0</formula>
    </cfRule>
    <cfRule type="expression" dxfId="1016" priority="16" stopIfTrue="1">
      <formula>MOD(ROW(),2)&lt;&gt;0</formula>
    </cfRule>
  </conditionalFormatting>
  <conditionalFormatting sqref="B26:D71">
    <cfRule type="expression" dxfId="1015" priority="17" stopIfTrue="1">
      <formula>MOD(ROW(),2)=0</formula>
    </cfRule>
    <cfRule type="expression" dxfId="1014" priority="18" stopIfTrue="1">
      <formula>MOD(ROW(),2)&lt;&gt;0</formula>
    </cfRule>
  </conditionalFormatting>
  <conditionalFormatting sqref="B18:B19">
    <cfRule type="expression" dxfId="1013" priority="1" stopIfTrue="1">
      <formula>MOD(ROW(),2)=0</formula>
    </cfRule>
    <cfRule type="expression" dxfId="1012" priority="2"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272CC-A3E0-46C3-AD63-E70AD1C50670}">
  <sheetPr codeName="Sheet23"/>
  <dimension ref="A1:D29"/>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x-216</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219</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216</v>
      </c>
      <c r="C14" s="51"/>
      <c r="D14" s="51"/>
    </row>
    <row r="15" spans="1:4">
      <c r="A15" s="40" t="s">
        <v>526</v>
      </c>
      <c r="B15" s="51" t="s">
        <v>220</v>
      </c>
      <c r="C15" s="51"/>
      <c r="D15" s="51"/>
    </row>
    <row r="16" spans="1:4">
      <c r="A16" s="40" t="s">
        <v>157</v>
      </c>
      <c r="B16" s="51" t="s">
        <v>221</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65</v>
      </c>
      <c r="B27" s="45">
        <v>16.53</v>
      </c>
      <c r="C27" s="45">
        <v>1.76</v>
      </c>
      <c r="D27" s="45">
        <v>0</v>
      </c>
    </row>
    <row r="28" spans="1:4">
      <c r="A28" s="43">
        <v>66</v>
      </c>
      <c r="B28" s="45">
        <v>16.899999999999999</v>
      </c>
      <c r="C28" s="45">
        <v>1.75</v>
      </c>
      <c r="D28" s="45">
        <v>0</v>
      </c>
    </row>
    <row r="29" spans="1:4">
      <c r="A29" s="43">
        <v>67</v>
      </c>
      <c r="B29" s="45">
        <v>17.28</v>
      </c>
      <c r="C29" s="45">
        <v>1.74</v>
      </c>
      <c r="D29" s="45">
        <v>0</v>
      </c>
    </row>
  </sheetData>
  <sheetProtection algorithmName="SHA-512" hashValue="tp0yPgdrQZYNKcG13TlbhthB8BtMGqboyeRWLobpV969KdCoB0XWGPrK/gIITnd7Xi7cy9PFi2Z5VaCcRaxdww==" saltValue="1mPSLSzsqvb3lgnYPqteJw==" spinCount="100000" sheet="1" objects="1" scenarios="1"/>
  <conditionalFormatting sqref="A6:A21">
    <cfRule type="expression" dxfId="1009" priority="11" stopIfTrue="1">
      <formula>MOD(ROW(),2)=0</formula>
    </cfRule>
    <cfRule type="expression" dxfId="1008" priority="12" stopIfTrue="1">
      <formula>MOD(ROW(),2)&lt;&gt;0</formula>
    </cfRule>
  </conditionalFormatting>
  <conditionalFormatting sqref="B6:D17 B20:D21 C18:D19">
    <cfRule type="expression" dxfId="1007" priority="13" stopIfTrue="1">
      <formula>MOD(ROW(),2)=0</formula>
    </cfRule>
    <cfRule type="expression" dxfId="1006" priority="14" stopIfTrue="1">
      <formula>MOD(ROW(),2)&lt;&gt;0</formula>
    </cfRule>
  </conditionalFormatting>
  <conditionalFormatting sqref="A26:A29">
    <cfRule type="expression" dxfId="1005" priority="15" stopIfTrue="1">
      <formula>MOD(ROW(),2)=0</formula>
    </cfRule>
    <cfRule type="expression" dxfId="1004" priority="16" stopIfTrue="1">
      <formula>MOD(ROW(),2)&lt;&gt;0</formula>
    </cfRule>
  </conditionalFormatting>
  <conditionalFormatting sqref="B26:D29">
    <cfRule type="expression" dxfId="1003" priority="17" stopIfTrue="1">
      <formula>MOD(ROW(),2)=0</formula>
    </cfRule>
    <cfRule type="expression" dxfId="1002" priority="18" stopIfTrue="1">
      <formula>MOD(ROW(),2)&lt;&gt;0</formula>
    </cfRule>
  </conditionalFormatting>
  <conditionalFormatting sqref="B18:B19">
    <cfRule type="expression" dxfId="1001" priority="1" stopIfTrue="1">
      <formula>MOD(ROW(),2)=0</formula>
    </cfRule>
    <cfRule type="expression" dxfId="1000" priority="2"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F779B-982B-4601-90A9-44B5536B2CCE}">
  <sheetPr codeName="Sheet24"/>
  <dimension ref="A1:D66"/>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x-217</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222</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217</v>
      </c>
      <c r="C14" s="51"/>
      <c r="D14" s="51"/>
    </row>
    <row r="15" spans="1:4">
      <c r="A15" s="40" t="s">
        <v>526</v>
      </c>
      <c r="B15" s="51" t="s">
        <v>223</v>
      </c>
      <c r="C15" s="51"/>
      <c r="D15" s="51"/>
    </row>
    <row r="16" spans="1:4">
      <c r="A16" s="40" t="s">
        <v>157</v>
      </c>
      <c r="B16" s="51" t="s">
        <v>224</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20</v>
      </c>
      <c r="B27" s="45">
        <v>7.25</v>
      </c>
      <c r="C27" s="45">
        <v>1.02</v>
      </c>
      <c r="D27" s="45">
        <v>0</v>
      </c>
    </row>
    <row r="28" spans="1:4">
      <c r="A28" s="43">
        <v>21</v>
      </c>
      <c r="B28" s="45">
        <v>7.38</v>
      </c>
      <c r="C28" s="45">
        <v>1.04</v>
      </c>
      <c r="D28" s="45">
        <v>0</v>
      </c>
    </row>
    <row r="29" spans="1:4">
      <c r="A29" s="43">
        <v>22</v>
      </c>
      <c r="B29" s="45">
        <v>7.51</v>
      </c>
      <c r="C29" s="45">
        <v>1.06</v>
      </c>
      <c r="D29" s="45">
        <v>0</v>
      </c>
    </row>
    <row r="30" spans="1:4">
      <c r="A30" s="43">
        <v>23</v>
      </c>
      <c r="B30" s="45">
        <v>7.65</v>
      </c>
      <c r="C30" s="45">
        <v>1.08</v>
      </c>
      <c r="D30" s="45">
        <v>0</v>
      </c>
    </row>
    <row r="31" spans="1:4">
      <c r="A31" s="43">
        <v>24</v>
      </c>
      <c r="B31" s="45">
        <v>7.78</v>
      </c>
      <c r="C31" s="45">
        <v>1.1000000000000001</v>
      </c>
      <c r="D31" s="45">
        <v>0</v>
      </c>
    </row>
    <row r="32" spans="1:4">
      <c r="A32" s="43">
        <v>25</v>
      </c>
      <c r="B32" s="45">
        <v>7.92</v>
      </c>
      <c r="C32" s="45">
        <v>1.1200000000000001</v>
      </c>
      <c r="D32" s="45">
        <v>0</v>
      </c>
    </row>
    <row r="33" spans="1:4">
      <c r="A33" s="43">
        <v>26</v>
      </c>
      <c r="B33" s="45">
        <v>8.06</v>
      </c>
      <c r="C33" s="45">
        <v>1.1399999999999999</v>
      </c>
      <c r="D33" s="45">
        <v>0</v>
      </c>
    </row>
    <row r="34" spans="1:4">
      <c r="A34" s="43">
        <v>27</v>
      </c>
      <c r="B34" s="45">
        <v>8.2100000000000009</v>
      </c>
      <c r="C34" s="45">
        <v>1.1599999999999999</v>
      </c>
      <c r="D34" s="45">
        <v>0</v>
      </c>
    </row>
    <row r="35" spans="1:4">
      <c r="A35" s="43">
        <v>28</v>
      </c>
      <c r="B35" s="45">
        <v>8.35</v>
      </c>
      <c r="C35" s="45">
        <v>1.18</v>
      </c>
      <c r="D35" s="45">
        <v>0</v>
      </c>
    </row>
    <row r="36" spans="1:4">
      <c r="A36" s="43">
        <v>29</v>
      </c>
      <c r="B36" s="45">
        <v>8.5</v>
      </c>
      <c r="C36" s="45">
        <v>1.2</v>
      </c>
      <c r="D36" s="45">
        <v>0</v>
      </c>
    </row>
    <row r="37" spans="1:4">
      <c r="A37" s="43">
        <v>30</v>
      </c>
      <c r="B37" s="45">
        <v>8.65</v>
      </c>
      <c r="C37" s="45">
        <v>1.22</v>
      </c>
      <c r="D37" s="45">
        <v>0</v>
      </c>
    </row>
    <row r="38" spans="1:4">
      <c r="A38" s="43">
        <v>31</v>
      </c>
      <c r="B38" s="45">
        <v>8.8000000000000007</v>
      </c>
      <c r="C38" s="45">
        <v>1.24</v>
      </c>
      <c r="D38" s="45">
        <v>0</v>
      </c>
    </row>
    <row r="39" spans="1:4">
      <c r="A39" s="43">
        <v>32</v>
      </c>
      <c r="B39" s="45">
        <v>8.9600000000000009</v>
      </c>
      <c r="C39" s="45">
        <v>1.26</v>
      </c>
      <c r="D39" s="45">
        <v>0</v>
      </c>
    </row>
    <row r="40" spans="1:4">
      <c r="A40" s="43">
        <v>33</v>
      </c>
      <c r="B40" s="45">
        <v>9.1199999999999992</v>
      </c>
      <c r="C40" s="45">
        <v>1.28</v>
      </c>
      <c r="D40" s="45">
        <v>0</v>
      </c>
    </row>
    <row r="41" spans="1:4">
      <c r="A41" s="43">
        <v>34</v>
      </c>
      <c r="B41" s="45">
        <v>9.2799999999999994</v>
      </c>
      <c r="C41" s="45">
        <v>1.31</v>
      </c>
      <c r="D41" s="45">
        <v>0</v>
      </c>
    </row>
    <row r="42" spans="1:4">
      <c r="A42" s="43">
        <v>35</v>
      </c>
      <c r="B42" s="45">
        <v>9.44</v>
      </c>
      <c r="C42" s="45">
        <v>1.33</v>
      </c>
      <c r="D42" s="45">
        <v>0</v>
      </c>
    </row>
    <row r="43" spans="1:4">
      <c r="A43" s="43">
        <v>36</v>
      </c>
      <c r="B43" s="45">
        <v>9.61</v>
      </c>
      <c r="C43" s="45">
        <v>1.35</v>
      </c>
      <c r="D43" s="45">
        <v>0</v>
      </c>
    </row>
    <row r="44" spans="1:4">
      <c r="A44" s="43">
        <v>37</v>
      </c>
      <c r="B44" s="45">
        <v>9.7799999999999994</v>
      </c>
      <c r="C44" s="45">
        <v>1.37</v>
      </c>
      <c r="D44" s="45">
        <v>0</v>
      </c>
    </row>
    <row r="45" spans="1:4">
      <c r="A45" s="43">
        <v>38</v>
      </c>
      <c r="B45" s="45">
        <v>9.9600000000000009</v>
      </c>
      <c r="C45" s="45">
        <v>1.4</v>
      </c>
      <c r="D45" s="45">
        <v>0</v>
      </c>
    </row>
    <row r="46" spans="1:4">
      <c r="A46" s="43">
        <v>39</v>
      </c>
      <c r="B46" s="45">
        <v>10.130000000000001</v>
      </c>
      <c r="C46" s="45">
        <v>1.42</v>
      </c>
      <c r="D46" s="45">
        <v>0</v>
      </c>
    </row>
    <row r="47" spans="1:4">
      <c r="A47" s="43">
        <v>40</v>
      </c>
      <c r="B47" s="45">
        <v>10.31</v>
      </c>
      <c r="C47" s="45">
        <v>1.44</v>
      </c>
      <c r="D47" s="45">
        <v>0</v>
      </c>
    </row>
    <row r="48" spans="1:4">
      <c r="A48" s="43">
        <v>41</v>
      </c>
      <c r="B48" s="45">
        <v>10.5</v>
      </c>
      <c r="C48" s="45">
        <v>1.47</v>
      </c>
      <c r="D48" s="45">
        <v>0</v>
      </c>
    </row>
    <row r="49" spans="1:4">
      <c r="A49" s="43">
        <v>42</v>
      </c>
      <c r="B49" s="45">
        <v>10.68</v>
      </c>
      <c r="C49" s="45">
        <v>1.49</v>
      </c>
      <c r="D49" s="45">
        <v>0</v>
      </c>
    </row>
    <row r="50" spans="1:4">
      <c r="A50" s="43">
        <v>43</v>
      </c>
      <c r="B50" s="45">
        <v>10.88</v>
      </c>
      <c r="C50" s="45">
        <v>1.51</v>
      </c>
      <c r="D50" s="45">
        <v>0</v>
      </c>
    </row>
    <row r="51" spans="1:4">
      <c r="A51" s="43">
        <v>44</v>
      </c>
      <c r="B51" s="45">
        <v>11.07</v>
      </c>
      <c r="C51" s="45">
        <v>1.53</v>
      </c>
      <c r="D51" s="45">
        <v>0</v>
      </c>
    </row>
    <row r="52" spans="1:4">
      <c r="A52" s="43">
        <v>45</v>
      </c>
      <c r="B52" s="45">
        <v>11.27</v>
      </c>
      <c r="C52" s="45">
        <v>1.56</v>
      </c>
      <c r="D52" s="45">
        <v>0</v>
      </c>
    </row>
    <row r="53" spans="1:4">
      <c r="A53" s="43">
        <v>46</v>
      </c>
      <c r="B53" s="45">
        <v>11.47</v>
      </c>
      <c r="C53" s="45">
        <v>1.58</v>
      </c>
      <c r="D53" s="45">
        <v>0</v>
      </c>
    </row>
    <row r="54" spans="1:4">
      <c r="A54" s="43">
        <v>47</v>
      </c>
      <c r="B54" s="45">
        <v>11.68</v>
      </c>
      <c r="C54" s="45">
        <v>1.6</v>
      </c>
      <c r="D54" s="45">
        <v>0</v>
      </c>
    </row>
    <row r="55" spans="1:4">
      <c r="A55" s="43">
        <v>48</v>
      </c>
      <c r="B55" s="45">
        <v>11.89</v>
      </c>
      <c r="C55" s="45">
        <v>1.62</v>
      </c>
      <c r="D55" s="45">
        <v>0</v>
      </c>
    </row>
    <row r="56" spans="1:4">
      <c r="A56" s="43">
        <v>49</v>
      </c>
      <c r="B56" s="45">
        <v>12.11</v>
      </c>
      <c r="C56" s="45">
        <v>1.64</v>
      </c>
      <c r="D56" s="45">
        <v>0</v>
      </c>
    </row>
    <row r="57" spans="1:4">
      <c r="A57" s="43">
        <v>50</v>
      </c>
      <c r="B57" s="45">
        <v>12.33</v>
      </c>
      <c r="C57" s="45">
        <v>1.65</v>
      </c>
      <c r="D57" s="45">
        <v>0</v>
      </c>
    </row>
    <row r="58" spans="1:4">
      <c r="A58" s="43">
        <v>51</v>
      </c>
      <c r="B58" s="45">
        <v>12.56</v>
      </c>
      <c r="C58" s="45">
        <v>1.67</v>
      </c>
      <c r="D58" s="45">
        <v>0</v>
      </c>
    </row>
    <row r="59" spans="1:4">
      <c r="A59" s="43">
        <v>52</v>
      </c>
      <c r="B59" s="45">
        <v>12.79</v>
      </c>
      <c r="C59" s="45">
        <v>1.69</v>
      </c>
      <c r="D59" s="45">
        <v>0</v>
      </c>
    </row>
    <row r="60" spans="1:4">
      <c r="A60" s="43">
        <v>53</v>
      </c>
      <c r="B60" s="45">
        <v>13.03</v>
      </c>
      <c r="C60" s="45">
        <v>1.7</v>
      </c>
      <c r="D60" s="45">
        <v>0</v>
      </c>
    </row>
    <row r="61" spans="1:4">
      <c r="A61" s="43">
        <v>54</v>
      </c>
      <c r="B61" s="45">
        <v>13.27</v>
      </c>
      <c r="C61" s="45">
        <v>1.72</v>
      </c>
      <c r="D61" s="45">
        <v>0</v>
      </c>
    </row>
    <row r="62" spans="1:4">
      <c r="A62" s="43">
        <v>55</v>
      </c>
      <c r="B62" s="45">
        <v>13.52</v>
      </c>
      <c r="C62" s="45">
        <v>1.73</v>
      </c>
      <c r="D62" s="45">
        <v>0</v>
      </c>
    </row>
    <row r="63" spans="1:4">
      <c r="A63" s="43">
        <v>56</v>
      </c>
      <c r="B63" s="45">
        <v>13.78</v>
      </c>
      <c r="C63" s="45">
        <v>1.74</v>
      </c>
      <c r="D63" s="45">
        <v>0</v>
      </c>
    </row>
    <row r="64" spans="1:4">
      <c r="A64" s="43">
        <v>57</v>
      </c>
      <c r="B64" s="45">
        <v>14.05</v>
      </c>
      <c r="C64" s="45">
        <v>1.75</v>
      </c>
      <c r="D64" s="45">
        <v>0</v>
      </c>
    </row>
    <row r="65" spans="1:4">
      <c r="A65" s="43">
        <v>58</v>
      </c>
      <c r="B65" s="45">
        <v>14.33</v>
      </c>
      <c r="C65" s="45">
        <v>1.76</v>
      </c>
      <c r="D65" s="45">
        <v>0</v>
      </c>
    </row>
    <row r="66" spans="1:4">
      <c r="A66" s="43">
        <v>59</v>
      </c>
      <c r="B66" s="45">
        <v>14.61</v>
      </c>
      <c r="C66" s="45">
        <v>1.76</v>
      </c>
      <c r="D66" s="45">
        <v>0</v>
      </c>
    </row>
  </sheetData>
  <sheetProtection algorithmName="SHA-512" hashValue="fIPEXHvvjBipwSNlqKyhGdEhZkv2dSaViuGJsH9DbvK3dtzUzkwKLzUgBBe5f3Kglghh8qtBZnkDy/GL6EqPEA==" saltValue="wuzz2AS8Iwn/YNpZ6ZGEuA==" spinCount="100000" sheet="1" objects="1" scenarios="1"/>
  <conditionalFormatting sqref="A6:A21">
    <cfRule type="expression" dxfId="997" priority="11" stopIfTrue="1">
      <formula>MOD(ROW(),2)=0</formula>
    </cfRule>
    <cfRule type="expression" dxfId="996" priority="12" stopIfTrue="1">
      <formula>MOD(ROW(),2)&lt;&gt;0</formula>
    </cfRule>
  </conditionalFormatting>
  <conditionalFormatting sqref="B6:D17 B20:D21 C18:D19">
    <cfRule type="expression" dxfId="995" priority="13" stopIfTrue="1">
      <formula>MOD(ROW(),2)=0</formula>
    </cfRule>
    <cfRule type="expression" dxfId="994" priority="14" stopIfTrue="1">
      <formula>MOD(ROW(),2)&lt;&gt;0</formula>
    </cfRule>
  </conditionalFormatting>
  <conditionalFormatting sqref="A26:A66">
    <cfRule type="expression" dxfId="993" priority="15" stopIfTrue="1">
      <formula>MOD(ROW(),2)=0</formula>
    </cfRule>
    <cfRule type="expression" dxfId="992" priority="16" stopIfTrue="1">
      <formula>MOD(ROW(),2)&lt;&gt;0</formula>
    </cfRule>
  </conditionalFormatting>
  <conditionalFormatting sqref="B26:D66">
    <cfRule type="expression" dxfId="991" priority="17" stopIfTrue="1">
      <formula>MOD(ROW(),2)=0</formula>
    </cfRule>
    <cfRule type="expression" dxfId="990" priority="18" stopIfTrue="1">
      <formula>MOD(ROW(),2)&lt;&gt;0</formula>
    </cfRule>
  </conditionalFormatting>
  <conditionalFormatting sqref="B18:B19">
    <cfRule type="expression" dxfId="989" priority="1" stopIfTrue="1">
      <formula>MOD(ROW(),2)=0</formula>
    </cfRule>
    <cfRule type="expression" dxfId="988" priority="2"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F2729-E401-4499-8775-C3D1C2190D72}">
  <sheetPr codeName="Sheet25"/>
  <dimension ref="A1:D34"/>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x-218</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173</v>
      </c>
      <c r="C9" s="51"/>
      <c r="D9" s="51"/>
    </row>
    <row r="10" spans="1:4" ht="24.95">
      <c r="A10" s="40" t="s">
        <v>6</v>
      </c>
      <c r="B10" s="51" t="s">
        <v>225</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218</v>
      </c>
      <c r="C14" s="51"/>
      <c r="D14" s="51"/>
    </row>
    <row r="15" spans="1:4">
      <c r="A15" s="40" t="s">
        <v>526</v>
      </c>
      <c r="B15" s="51" t="s">
        <v>226</v>
      </c>
      <c r="C15" s="51"/>
      <c r="D15" s="51"/>
    </row>
    <row r="16" spans="1:4">
      <c r="A16" s="40" t="s">
        <v>157</v>
      </c>
      <c r="B16" s="51" t="s">
        <v>227</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535</v>
      </c>
      <c r="D26" s="59" t="s">
        <v>536</v>
      </c>
    </row>
    <row r="27" spans="1:4">
      <c r="A27" s="43">
        <v>60</v>
      </c>
      <c r="B27" s="45">
        <v>14.9</v>
      </c>
      <c r="C27" s="45">
        <v>1.77</v>
      </c>
      <c r="D27" s="45">
        <v>0</v>
      </c>
    </row>
    <row r="28" spans="1:4">
      <c r="A28" s="43">
        <v>61</v>
      </c>
      <c r="B28" s="45">
        <v>15.21</v>
      </c>
      <c r="C28" s="45">
        <v>1.77</v>
      </c>
      <c r="D28" s="45">
        <v>0</v>
      </c>
    </row>
    <row r="29" spans="1:4">
      <c r="A29" s="43">
        <v>62</v>
      </c>
      <c r="B29" s="45">
        <v>15.52</v>
      </c>
      <c r="C29" s="45">
        <v>1.77</v>
      </c>
      <c r="D29" s="45">
        <v>0</v>
      </c>
    </row>
    <row r="30" spans="1:4">
      <c r="A30" s="43">
        <v>63</v>
      </c>
      <c r="B30" s="45">
        <v>15.84</v>
      </c>
      <c r="C30" s="45">
        <v>1.77</v>
      </c>
      <c r="D30" s="45">
        <v>0</v>
      </c>
    </row>
    <row r="31" spans="1:4">
      <c r="A31" s="43">
        <v>64</v>
      </c>
      <c r="B31" s="45">
        <v>16.18</v>
      </c>
      <c r="C31" s="45">
        <v>1.76</v>
      </c>
      <c r="D31" s="45">
        <v>0</v>
      </c>
    </row>
    <row r="32" spans="1:4">
      <c r="A32" s="43">
        <v>65</v>
      </c>
      <c r="B32" s="45">
        <v>16.53</v>
      </c>
      <c r="C32" s="45">
        <v>1.76</v>
      </c>
      <c r="D32" s="45">
        <v>0</v>
      </c>
    </row>
    <row r="33" spans="1:4">
      <c r="A33" s="43">
        <v>66</v>
      </c>
      <c r="B33" s="45">
        <v>16.899999999999999</v>
      </c>
      <c r="C33" s="45">
        <v>1.75</v>
      </c>
      <c r="D33" s="45">
        <v>0</v>
      </c>
    </row>
    <row r="34" spans="1:4">
      <c r="A34" s="43">
        <v>67</v>
      </c>
      <c r="B34" s="45">
        <v>17.28</v>
      </c>
      <c r="C34" s="45">
        <v>1.74</v>
      </c>
      <c r="D34" s="45">
        <v>0</v>
      </c>
    </row>
  </sheetData>
  <sheetProtection algorithmName="SHA-512" hashValue="j0hfp1B/8zKP6ID5w5a/JyK28Tqr6nNE4t57viKce52ngfDvODYgDzMxphMola+DMAXyeTugba0bKLAOy5s7Cw==" saltValue="MA4LdjdguatoCXlwz5Qg4A==" spinCount="100000" sheet="1" objects="1" scenarios="1"/>
  <conditionalFormatting sqref="A6:A21">
    <cfRule type="expression" dxfId="985" priority="11" stopIfTrue="1">
      <formula>MOD(ROW(),2)=0</formula>
    </cfRule>
    <cfRule type="expression" dxfId="984" priority="12" stopIfTrue="1">
      <formula>MOD(ROW(),2)&lt;&gt;0</formula>
    </cfRule>
  </conditionalFormatting>
  <conditionalFormatting sqref="B6:D17 B20:D21 C18:D19">
    <cfRule type="expression" dxfId="983" priority="13" stopIfTrue="1">
      <formula>MOD(ROW(),2)=0</formula>
    </cfRule>
    <cfRule type="expression" dxfId="982" priority="14" stopIfTrue="1">
      <formula>MOD(ROW(),2)&lt;&gt;0</formula>
    </cfRule>
  </conditionalFormatting>
  <conditionalFormatting sqref="A26:A34">
    <cfRule type="expression" dxfId="981" priority="15" stopIfTrue="1">
      <formula>MOD(ROW(),2)=0</formula>
    </cfRule>
    <cfRule type="expression" dxfId="980" priority="16" stopIfTrue="1">
      <formula>MOD(ROW(),2)&lt;&gt;0</formula>
    </cfRule>
  </conditionalFormatting>
  <conditionalFormatting sqref="B26:D34">
    <cfRule type="expression" dxfId="979" priority="17" stopIfTrue="1">
      <formula>MOD(ROW(),2)=0</formula>
    </cfRule>
    <cfRule type="expression" dxfId="978" priority="18" stopIfTrue="1">
      <formula>MOD(ROW(),2)&lt;&gt;0</formula>
    </cfRule>
  </conditionalFormatting>
  <conditionalFormatting sqref="B18:B19">
    <cfRule type="expression" dxfId="977" priority="1" stopIfTrue="1">
      <formula>MOD(ROW(),2)=0</formula>
    </cfRule>
    <cfRule type="expression" dxfId="976" priority="2"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07801-661B-47E9-8E1E-FEC63DE151F4}">
  <sheetPr codeName="Sheet26"/>
  <dimension ref="A1:C66"/>
  <sheetViews>
    <sheetView showGridLines="0" workbookViewId="0">
      <selection activeCell="A6" sqref="A6"/>
    </sheetView>
  </sheetViews>
  <sheetFormatPr defaultRowHeight="12.6"/>
  <cols>
    <col min="1" max="1" width="31.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CETV - x-219</v>
      </c>
    </row>
    <row r="6" spans="1:3" ht="12.95">
      <c r="A6" s="40" t="s">
        <v>522</v>
      </c>
      <c r="B6" s="51" t="s">
        <v>523</v>
      </c>
      <c r="C6" s="51"/>
    </row>
    <row r="7" spans="1:3">
      <c r="A7" s="40" t="s">
        <v>524</v>
      </c>
      <c r="B7" s="51" t="s">
        <v>163</v>
      </c>
      <c r="C7" s="51"/>
    </row>
    <row r="8" spans="1:3">
      <c r="A8" s="40" t="s">
        <v>150</v>
      </c>
      <c r="B8" s="51" t="s">
        <v>172</v>
      </c>
      <c r="C8" s="51"/>
    </row>
    <row r="9" spans="1:3">
      <c r="A9" s="40" t="s">
        <v>151</v>
      </c>
      <c r="B9" s="51" t="s">
        <v>173</v>
      </c>
      <c r="C9" s="51"/>
    </row>
    <row r="10" spans="1:3" ht="37.5">
      <c r="A10" s="40" t="s">
        <v>6</v>
      </c>
      <c r="B10" s="51" t="s">
        <v>228</v>
      </c>
      <c r="C10" s="51"/>
    </row>
    <row r="11" spans="1:3">
      <c r="A11" s="40" t="s">
        <v>152</v>
      </c>
      <c r="B11" s="51" t="s">
        <v>175</v>
      </c>
      <c r="C11" s="51"/>
    </row>
    <row r="12" spans="1:3">
      <c r="A12" s="40" t="s">
        <v>153</v>
      </c>
      <c r="B12" s="51" t="s">
        <v>176</v>
      </c>
      <c r="C12" s="51"/>
    </row>
    <row r="13" spans="1:3">
      <c r="A13" s="40" t="s">
        <v>525</v>
      </c>
      <c r="B13" s="51" t="s">
        <v>177</v>
      </c>
      <c r="C13" s="51"/>
    </row>
    <row r="14" spans="1:3">
      <c r="A14" s="40" t="s">
        <v>155</v>
      </c>
      <c r="B14" s="51">
        <v>219</v>
      </c>
      <c r="C14" s="51"/>
    </row>
    <row r="15" spans="1:3">
      <c r="A15" s="40" t="s">
        <v>526</v>
      </c>
      <c r="B15" s="51" t="s">
        <v>229</v>
      </c>
      <c r="C15" s="51"/>
    </row>
    <row r="16" spans="1:3">
      <c r="A16" s="40" t="s">
        <v>157</v>
      </c>
      <c r="B16" s="51" t="s">
        <v>230</v>
      </c>
      <c r="C16" s="51"/>
    </row>
    <row r="17" spans="1:3">
      <c r="A17" s="41" t="s">
        <v>527</v>
      </c>
      <c r="B17" s="51"/>
      <c r="C17" s="51"/>
    </row>
    <row r="18" spans="1:3">
      <c r="A18" s="40" t="s">
        <v>159</v>
      </c>
      <c r="B18" s="67">
        <v>46171</v>
      </c>
      <c r="C18" s="52"/>
    </row>
    <row r="19" spans="1:3">
      <c r="A19" s="40" t="s">
        <v>160</v>
      </c>
      <c r="B19" s="67">
        <v>46161</v>
      </c>
      <c r="C19" s="52"/>
    </row>
    <row r="20" spans="1:3">
      <c r="A20" s="40" t="s">
        <v>161</v>
      </c>
      <c r="B20" s="51" t="s">
        <v>171</v>
      </c>
      <c r="C20" s="51"/>
    </row>
    <row r="21" spans="1:3">
      <c r="A21" s="40" t="s">
        <v>528</v>
      </c>
      <c r="B21" s="51" t="s">
        <v>82</v>
      </c>
      <c r="C21" s="51"/>
    </row>
    <row r="23" spans="1:3">
      <c r="A23" s="23" t="str">
        <f>HYPERLINK("#'Factor List'!A1", "Back to Factor List")</f>
        <v>Back to Factor List</v>
      </c>
      <c r="B23" s="23" t="str">
        <f>HYPERLINK("#'Assumptions'!A1", "Assumptions")</f>
        <v>Assumptions</v>
      </c>
    </row>
    <row r="26" spans="1:3" s="60" customFormat="1" ht="26.1">
      <c r="A26" s="59" t="s">
        <v>529</v>
      </c>
      <c r="B26" s="59" t="s">
        <v>533</v>
      </c>
      <c r="C26" s="59" t="s">
        <v>537</v>
      </c>
    </row>
    <row r="27" spans="1:3">
      <c r="A27" s="43">
        <v>20</v>
      </c>
      <c r="B27" s="45"/>
      <c r="C27" s="45"/>
    </row>
    <row r="28" spans="1:3">
      <c r="A28" s="43">
        <v>21</v>
      </c>
      <c r="B28" s="45"/>
      <c r="C28" s="45"/>
    </row>
    <row r="29" spans="1:3">
      <c r="A29" s="43">
        <v>22</v>
      </c>
      <c r="B29" s="45"/>
      <c r="C29" s="45"/>
    </row>
    <row r="30" spans="1:3">
      <c r="A30" s="43">
        <v>23</v>
      </c>
      <c r="B30" s="45"/>
      <c r="C30" s="45"/>
    </row>
    <row r="31" spans="1:3">
      <c r="A31" s="43">
        <v>24</v>
      </c>
      <c r="B31" s="45"/>
      <c r="C31" s="45"/>
    </row>
    <row r="32" spans="1:3">
      <c r="A32" s="43">
        <v>25</v>
      </c>
      <c r="B32" s="45"/>
      <c r="C32" s="45"/>
    </row>
    <row r="33" spans="1:3">
      <c r="A33" s="43">
        <v>26</v>
      </c>
      <c r="B33" s="45"/>
      <c r="C33" s="45"/>
    </row>
    <row r="34" spans="1:3">
      <c r="A34" s="43">
        <v>27</v>
      </c>
      <c r="B34" s="45"/>
      <c r="C34" s="45"/>
    </row>
    <row r="35" spans="1:3">
      <c r="A35" s="43">
        <v>28</v>
      </c>
      <c r="B35" s="45"/>
      <c r="C35" s="45"/>
    </row>
    <row r="36" spans="1:3">
      <c r="A36" s="43">
        <v>29</v>
      </c>
      <c r="B36" s="45"/>
      <c r="C36" s="45"/>
    </row>
    <row r="37" spans="1:3">
      <c r="A37" s="43">
        <v>30</v>
      </c>
      <c r="B37" s="45"/>
      <c r="C37" s="45"/>
    </row>
    <row r="38" spans="1:3">
      <c r="A38" s="43">
        <v>31</v>
      </c>
      <c r="B38" s="45"/>
      <c r="C38" s="45"/>
    </row>
    <row r="39" spans="1:3">
      <c r="A39" s="43">
        <v>32</v>
      </c>
      <c r="B39" s="45"/>
      <c r="C39" s="45"/>
    </row>
    <row r="40" spans="1:3">
      <c r="A40" s="43">
        <v>33</v>
      </c>
      <c r="B40" s="45"/>
      <c r="C40" s="45"/>
    </row>
    <row r="41" spans="1:3">
      <c r="A41" s="43">
        <v>34</v>
      </c>
      <c r="B41" s="45"/>
      <c r="C41" s="45"/>
    </row>
    <row r="42" spans="1:3">
      <c r="A42" s="43">
        <v>35</v>
      </c>
      <c r="B42" s="45">
        <v>14.33</v>
      </c>
      <c r="C42" s="45">
        <v>1.31</v>
      </c>
    </row>
    <row r="43" spans="1:3">
      <c r="A43" s="43">
        <v>36</v>
      </c>
      <c r="B43" s="45">
        <v>14.58</v>
      </c>
      <c r="C43" s="45">
        <v>1.33</v>
      </c>
    </row>
    <row r="44" spans="1:3">
      <c r="A44" s="43">
        <v>37</v>
      </c>
      <c r="B44" s="45">
        <v>14.83</v>
      </c>
      <c r="C44" s="45">
        <v>1.35</v>
      </c>
    </row>
    <row r="45" spans="1:3">
      <c r="A45" s="43">
        <v>38</v>
      </c>
      <c r="B45" s="45">
        <v>15.08</v>
      </c>
      <c r="C45" s="45">
        <v>1.37</v>
      </c>
    </row>
    <row r="46" spans="1:3">
      <c r="A46" s="43">
        <v>39</v>
      </c>
      <c r="B46" s="45">
        <v>15.34</v>
      </c>
      <c r="C46" s="45">
        <v>1.39</v>
      </c>
    </row>
    <row r="47" spans="1:3">
      <c r="A47" s="43">
        <v>40</v>
      </c>
      <c r="B47" s="45">
        <v>15.6</v>
      </c>
      <c r="C47" s="45">
        <v>1.41</v>
      </c>
    </row>
    <row r="48" spans="1:3">
      <c r="A48" s="43">
        <v>41</v>
      </c>
      <c r="B48" s="45">
        <v>15.86</v>
      </c>
      <c r="C48" s="45">
        <v>1.43</v>
      </c>
    </row>
    <row r="49" spans="1:3">
      <c r="A49" s="43">
        <v>42</v>
      </c>
      <c r="B49" s="45">
        <v>16.14</v>
      </c>
      <c r="C49" s="45">
        <v>1.45</v>
      </c>
    </row>
    <row r="50" spans="1:3">
      <c r="A50" s="43">
        <v>43</v>
      </c>
      <c r="B50" s="45">
        <v>16.41</v>
      </c>
      <c r="C50" s="45">
        <v>1.47</v>
      </c>
    </row>
    <row r="51" spans="1:3">
      <c r="A51" s="43">
        <v>44</v>
      </c>
      <c r="B51" s="45">
        <v>16.7</v>
      </c>
      <c r="C51" s="45">
        <v>1.49</v>
      </c>
    </row>
    <row r="52" spans="1:3">
      <c r="A52" s="43">
        <v>45</v>
      </c>
      <c r="B52" s="45">
        <v>16.989999999999998</v>
      </c>
      <c r="C52" s="45">
        <v>1.5</v>
      </c>
    </row>
    <row r="53" spans="1:3">
      <c r="A53" s="43">
        <v>46</v>
      </c>
      <c r="B53" s="45">
        <v>17.28</v>
      </c>
      <c r="C53" s="45">
        <v>1.52</v>
      </c>
    </row>
    <row r="54" spans="1:3">
      <c r="A54" s="43">
        <v>47</v>
      </c>
      <c r="B54" s="45">
        <v>17.579999999999998</v>
      </c>
      <c r="C54" s="45">
        <v>1.54</v>
      </c>
    </row>
    <row r="55" spans="1:3">
      <c r="A55" s="43">
        <v>48</v>
      </c>
      <c r="B55" s="45">
        <v>17.89</v>
      </c>
      <c r="C55" s="45">
        <v>1.55</v>
      </c>
    </row>
    <row r="56" spans="1:3">
      <c r="A56" s="43">
        <v>49</v>
      </c>
      <c r="B56" s="45">
        <v>18.2</v>
      </c>
      <c r="C56" s="45">
        <v>1.57</v>
      </c>
    </row>
    <row r="57" spans="1:3">
      <c r="A57" s="43">
        <v>50</v>
      </c>
      <c r="B57" s="45">
        <v>18.53</v>
      </c>
      <c r="C57" s="45">
        <v>1.58</v>
      </c>
    </row>
    <row r="58" spans="1:3">
      <c r="A58" s="43">
        <v>51</v>
      </c>
      <c r="B58" s="45">
        <v>18.850000000000001</v>
      </c>
      <c r="C58" s="45">
        <v>1.6</v>
      </c>
    </row>
    <row r="59" spans="1:3">
      <c r="A59" s="43">
        <v>52</v>
      </c>
      <c r="B59" s="45">
        <v>19.190000000000001</v>
      </c>
      <c r="C59" s="45">
        <v>1.61</v>
      </c>
    </row>
    <row r="60" spans="1:3">
      <c r="A60" s="43">
        <v>53</v>
      </c>
      <c r="B60" s="45">
        <v>19.54</v>
      </c>
      <c r="C60" s="45">
        <v>1.62</v>
      </c>
    </row>
    <row r="61" spans="1:3">
      <c r="A61" s="43">
        <v>54</v>
      </c>
      <c r="B61" s="45">
        <v>19.89</v>
      </c>
      <c r="C61" s="45">
        <v>1.63</v>
      </c>
    </row>
    <row r="62" spans="1:3">
      <c r="A62" s="43">
        <v>55</v>
      </c>
      <c r="B62" s="45">
        <v>20.260000000000002</v>
      </c>
      <c r="C62" s="45">
        <v>1.64</v>
      </c>
    </row>
    <row r="63" spans="1:3">
      <c r="A63" s="43">
        <v>56</v>
      </c>
      <c r="B63" s="45">
        <v>20.63</v>
      </c>
      <c r="C63" s="45">
        <v>1.65</v>
      </c>
    </row>
    <row r="64" spans="1:3">
      <c r="A64" s="43">
        <v>57</v>
      </c>
      <c r="B64" s="45">
        <v>21.02</v>
      </c>
      <c r="C64" s="45">
        <v>1.65</v>
      </c>
    </row>
    <row r="65" spans="1:3">
      <c r="A65" s="43">
        <v>58</v>
      </c>
      <c r="B65" s="45">
        <v>21.42</v>
      </c>
      <c r="C65" s="45">
        <v>1.66</v>
      </c>
    </row>
    <row r="66" spans="1:3">
      <c r="A66" s="43">
        <v>59</v>
      </c>
      <c r="B66" s="45">
        <v>21.83</v>
      </c>
      <c r="C66" s="45">
        <v>1.66</v>
      </c>
    </row>
  </sheetData>
  <sheetProtection algorithmName="SHA-512" hashValue="XATdWJ2uBgxXPgtIz/VFQEBgildmjs1hlCpFkxW3yq6GZWpAQdDjqDsc72tzcw4AN2eJrA5zyJrlC0oAJm3asw==" saltValue="gzuertxNPZFyk0Z9HTPJcw==" spinCount="100000" sheet="1" objects="1" scenarios="1"/>
  <conditionalFormatting sqref="A6:A21">
    <cfRule type="expression" dxfId="973" priority="19" stopIfTrue="1">
      <formula>MOD(ROW(),2)=0</formula>
    </cfRule>
    <cfRule type="expression" dxfId="972" priority="20" stopIfTrue="1">
      <formula>MOD(ROW(),2)&lt;&gt;0</formula>
    </cfRule>
  </conditionalFormatting>
  <conditionalFormatting sqref="B6:C17 B20:C21 C18:C19">
    <cfRule type="expression" dxfId="971" priority="21" stopIfTrue="1">
      <formula>MOD(ROW(),2)=0</formula>
    </cfRule>
    <cfRule type="expression" dxfId="970" priority="22" stopIfTrue="1">
      <formula>MOD(ROW(),2)&lt;&gt;0</formula>
    </cfRule>
  </conditionalFormatting>
  <conditionalFormatting sqref="A26:A66">
    <cfRule type="expression" dxfId="969" priority="23" stopIfTrue="1">
      <formula>MOD(ROW(),2)=0</formula>
    </cfRule>
    <cfRule type="expression" dxfId="968" priority="24" stopIfTrue="1">
      <formula>MOD(ROW(),2)&lt;&gt;0</formula>
    </cfRule>
  </conditionalFormatting>
  <conditionalFormatting sqref="B26:C66">
    <cfRule type="expression" dxfId="967" priority="25" stopIfTrue="1">
      <formula>MOD(ROW(),2)=0</formula>
    </cfRule>
    <cfRule type="expression" dxfId="966" priority="26" stopIfTrue="1">
      <formula>MOD(ROW(),2)&lt;&gt;0</formula>
    </cfRule>
  </conditionalFormatting>
  <conditionalFormatting sqref="B18:B19">
    <cfRule type="expression" dxfId="965" priority="1" stopIfTrue="1">
      <formula>MOD(ROW(),2)=0</formula>
    </cfRule>
    <cfRule type="expression" dxfId="964" priority="2"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CE9A7-BD85-4C18-87CF-442ADEC7A412}">
  <sheetPr codeName="Sheet27"/>
  <dimension ref="A1:C66"/>
  <sheetViews>
    <sheetView showGridLines="0" workbookViewId="0">
      <selection activeCell="A6" sqref="A6"/>
    </sheetView>
  </sheetViews>
  <sheetFormatPr defaultRowHeight="12.6"/>
  <cols>
    <col min="1" max="1" width="31.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CETV - x-220</v>
      </c>
    </row>
    <row r="6" spans="1:3" ht="12.95">
      <c r="A6" s="40" t="s">
        <v>522</v>
      </c>
      <c r="B6" s="51" t="s">
        <v>523</v>
      </c>
      <c r="C6" s="51"/>
    </row>
    <row r="7" spans="1:3">
      <c r="A7" s="40" t="s">
        <v>524</v>
      </c>
      <c r="B7" s="51" t="s">
        <v>163</v>
      </c>
      <c r="C7" s="51"/>
    </row>
    <row r="8" spans="1:3">
      <c r="A8" s="40" t="s">
        <v>150</v>
      </c>
      <c r="B8" s="51" t="s">
        <v>172</v>
      </c>
      <c r="C8" s="51"/>
    </row>
    <row r="9" spans="1:3">
      <c r="A9" s="40" t="s">
        <v>151</v>
      </c>
      <c r="B9" s="51" t="s">
        <v>173</v>
      </c>
      <c r="C9" s="51"/>
    </row>
    <row r="10" spans="1:3" ht="37.5">
      <c r="A10" s="40" t="s">
        <v>6</v>
      </c>
      <c r="B10" s="51" t="s">
        <v>231</v>
      </c>
      <c r="C10" s="51"/>
    </row>
    <row r="11" spans="1:3">
      <c r="A11" s="40" t="s">
        <v>152</v>
      </c>
      <c r="B11" s="51" t="s">
        <v>181</v>
      </c>
      <c r="C11" s="51"/>
    </row>
    <row r="12" spans="1:3">
      <c r="A12" s="40" t="s">
        <v>153</v>
      </c>
      <c r="B12" s="51" t="s">
        <v>176</v>
      </c>
      <c r="C12" s="51"/>
    </row>
    <row r="13" spans="1:3">
      <c r="A13" s="40" t="s">
        <v>525</v>
      </c>
      <c r="B13" s="51" t="s">
        <v>177</v>
      </c>
      <c r="C13" s="51"/>
    </row>
    <row r="14" spans="1:3">
      <c r="A14" s="40" t="s">
        <v>155</v>
      </c>
      <c r="B14" s="51">
        <v>220</v>
      </c>
      <c r="C14" s="51"/>
    </row>
    <row r="15" spans="1:3">
      <c r="A15" s="40" t="s">
        <v>526</v>
      </c>
      <c r="B15" s="51" t="s">
        <v>232</v>
      </c>
      <c r="C15" s="51"/>
    </row>
    <row r="16" spans="1:3">
      <c r="A16" s="40" t="s">
        <v>157</v>
      </c>
      <c r="B16" s="51" t="s">
        <v>233</v>
      </c>
      <c r="C16" s="51"/>
    </row>
    <row r="17" spans="1:3">
      <c r="A17" s="41" t="s">
        <v>527</v>
      </c>
      <c r="B17" s="51"/>
      <c r="C17" s="51"/>
    </row>
    <row r="18" spans="1:3">
      <c r="A18" s="40" t="s">
        <v>159</v>
      </c>
      <c r="B18" s="67">
        <v>46171</v>
      </c>
      <c r="C18" s="52"/>
    </row>
    <row r="19" spans="1:3">
      <c r="A19" s="40" t="s">
        <v>160</v>
      </c>
      <c r="B19" s="67">
        <v>46161</v>
      </c>
      <c r="C19" s="52"/>
    </row>
    <row r="20" spans="1:3">
      <c r="A20" s="40" t="s">
        <v>161</v>
      </c>
      <c r="B20" s="51" t="s">
        <v>171</v>
      </c>
      <c r="C20" s="51"/>
    </row>
    <row r="21" spans="1:3">
      <c r="A21" s="40" t="s">
        <v>528</v>
      </c>
      <c r="B21" s="51" t="s">
        <v>82</v>
      </c>
      <c r="C21" s="51"/>
    </row>
    <row r="23" spans="1:3">
      <c r="A23" s="23" t="str">
        <f>HYPERLINK("#'Factor List'!A1", "Back to Factor List")</f>
        <v>Back to Factor List</v>
      </c>
      <c r="B23" s="23" t="str">
        <f>HYPERLINK("#'Assumptions'!A1", "Assumptions")</f>
        <v>Assumptions</v>
      </c>
    </row>
    <row r="26" spans="1:3" s="60" customFormat="1" ht="26.1">
      <c r="A26" s="59" t="s">
        <v>529</v>
      </c>
      <c r="B26" s="59" t="s">
        <v>533</v>
      </c>
      <c r="C26" s="59" t="s">
        <v>537</v>
      </c>
    </row>
    <row r="27" spans="1:3">
      <c r="A27" s="43">
        <v>20</v>
      </c>
      <c r="B27" s="45"/>
      <c r="C27" s="45"/>
    </row>
    <row r="28" spans="1:3">
      <c r="A28" s="43">
        <v>21</v>
      </c>
      <c r="B28" s="45"/>
      <c r="C28" s="45"/>
    </row>
    <row r="29" spans="1:3">
      <c r="A29" s="43">
        <v>22</v>
      </c>
      <c r="B29" s="45"/>
      <c r="C29" s="45"/>
    </row>
    <row r="30" spans="1:3">
      <c r="A30" s="43">
        <v>23</v>
      </c>
      <c r="B30" s="45"/>
      <c r="C30" s="45"/>
    </row>
    <row r="31" spans="1:3">
      <c r="A31" s="43">
        <v>24</v>
      </c>
      <c r="B31" s="45"/>
      <c r="C31" s="45"/>
    </row>
    <row r="32" spans="1:3">
      <c r="A32" s="43">
        <v>25</v>
      </c>
      <c r="B32" s="45"/>
      <c r="C32" s="45"/>
    </row>
    <row r="33" spans="1:3">
      <c r="A33" s="43">
        <v>26</v>
      </c>
      <c r="B33" s="45"/>
      <c r="C33" s="45"/>
    </row>
    <row r="34" spans="1:3">
      <c r="A34" s="43">
        <v>27</v>
      </c>
      <c r="B34" s="45"/>
      <c r="C34" s="45"/>
    </row>
    <row r="35" spans="1:3">
      <c r="A35" s="43">
        <v>28</v>
      </c>
      <c r="B35" s="45"/>
      <c r="C35" s="45"/>
    </row>
    <row r="36" spans="1:3">
      <c r="A36" s="43">
        <v>29</v>
      </c>
      <c r="B36" s="45"/>
      <c r="C36" s="45"/>
    </row>
    <row r="37" spans="1:3">
      <c r="A37" s="43">
        <v>30</v>
      </c>
      <c r="B37" s="45"/>
      <c r="C37" s="45"/>
    </row>
    <row r="38" spans="1:3">
      <c r="A38" s="43">
        <v>31</v>
      </c>
      <c r="B38" s="45"/>
      <c r="C38" s="45"/>
    </row>
    <row r="39" spans="1:3">
      <c r="A39" s="43">
        <v>32</v>
      </c>
      <c r="B39" s="45"/>
      <c r="C39" s="45"/>
    </row>
    <row r="40" spans="1:3">
      <c r="A40" s="43">
        <v>33</v>
      </c>
      <c r="B40" s="45"/>
      <c r="C40" s="45"/>
    </row>
    <row r="41" spans="1:3">
      <c r="A41" s="43">
        <v>34</v>
      </c>
      <c r="B41" s="45"/>
      <c r="C41" s="45"/>
    </row>
    <row r="42" spans="1:3">
      <c r="A42" s="43">
        <v>35</v>
      </c>
      <c r="B42" s="45">
        <v>14.33</v>
      </c>
      <c r="C42" s="45">
        <v>1.31</v>
      </c>
    </row>
    <row r="43" spans="1:3">
      <c r="A43" s="43">
        <v>36</v>
      </c>
      <c r="B43" s="45">
        <v>14.58</v>
      </c>
      <c r="C43" s="45">
        <v>1.33</v>
      </c>
    </row>
    <row r="44" spans="1:3">
      <c r="A44" s="43">
        <v>37</v>
      </c>
      <c r="B44" s="45">
        <v>14.83</v>
      </c>
      <c r="C44" s="45">
        <v>1.35</v>
      </c>
    </row>
    <row r="45" spans="1:3">
      <c r="A45" s="43">
        <v>38</v>
      </c>
      <c r="B45" s="45">
        <v>15.08</v>
      </c>
      <c r="C45" s="45">
        <v>1.37</v>
      </c>
    </row>
    <row r="46" spans="1:3">
      <c r="A46" s="43">
        <v>39</v>
      </c>
      <c r="B46" s="45">
        <v>15.34</v>
      </c>
      <c r="C46" s="45">
        <v>1.39</v>
      </c>
    </row>
    <row r="47" spans="1:3">
      <c r="A47" s="43">
        <v>40</v>
      </c>
      <c r="B47" s="45">
        <v>15.6</v>
      </c>
      <c r="C47" s="45">
        <v>1.41</v>
      </c>
    </row>
    <row r="48" spans="1:3">
      <c r="A48" s="43">
        <v>41</v>
      </c>
      <c r="B48" s="45">
        <v>15.86</v>
      </c>
      <c r="C48" s="45">
        <v>1.43</v>
      </c>
    </row>
    <row r="49" spans="1:3">
      <c r="A49" s="43">
        <v>42</v>
      </c>
      <c r="B49" s="45">
        <v>16.14</v>
      </c>
      <c r="C49" s="45">
        <v>1.45</v>
      </c>
    </row>
    <row r="50" spans="1:3">
      <c r="A50" s="43">
        <v>43</v>
      </c>
      <c r="B50" s="45">
        <v>16.41</v>
      </c>
      <c r="C50" s="45">
        <v>1.47</v>
      </c>
    </row>
    <row r="51" spans="1:3">
      <c r="A51" s="43">
        <v>44</v>
      </c>
      <c r="B51" s="45">
        <v>16.7</v>
      </c>
      <c r="C51" s="45">
        <v>1.49</v>
      </c>
    </row>
    <row r="52" spans="1:3">
      <c r="A52" s="43">
        <v>45</v>
      </c>
      <c r="B52" s="45">
        <v>16.989999999999998</v>
      </c>
      <c r="C52" s="45">
        <v>1.5</v>
      </c>
    </row>
    <row r="53" spans="1:3">
      <c r="A53" s="43">
        <v>46</v>
      </c>
      <c r="B53" s="45">
        <v>17.28</v>
      </c>
      <c r="C53" s="45">
        <v>1.52</v>
      </c>
    </row>
    <row r="54" spans="1:3">
      <c r="A54" s="43">
        <v>47</v>
      </c>
      <c r="B54" s="45">
        <v>17.579999999999998</v>
      </c>
      <c r="C54" s="45">
        <v>1.54</v>
      </c>
    </row>
    <row r="55" spans="1:3">
      <c r="A55" s="43">
        <v>48</v>
      </c>
      <c r="B55" s="45">
        <v>17.89</v>
      </c>
      <c r="C55" s="45">
        <v>1.55</v>
      </c>
    </row>
    <row r="56" spans="1:3">
      <c r="A56" s="43">
        <v>49</v>
      </c>
      <c r="B56" s="45">
        <v>18.2</v>
      </c>
      <c r="C56" s="45">
        <v>1.57</v>
      </c>
    </row>
    <row r="57" spans="1:3">
      <c r="A57" s="43">
        <v>50</v>
      </c>
      <c r="B57" s="45">
        <v>18.53</v>
      </c>
      <c r="C57" s="45">
        <v>1.58</v>
      </c>
    </row>
    <row r="58" spans="1:3">
      <c r="A58" s="43">
        <v>51</v>
      </c>
      <c r="B58" s="45">
        <v>18.850000000000001</v>
      </c>
      <c r="C58" s="45">
        <v>1.6</v>
      </c>
    </row>
    <row r="59" spans="1:3">
      <c r="A59" s="43">
        <v>52</v>
      </c>
      <c r="B59" s="45">
        <v>19.190000000000001</v>
      </c>
      <c r="C59" s="45">
        <v>1.61</v>
      </c>
    </row>
    <row r="60" spans="1:3">
      <c r="A60" s="43">
        <v>53</v>
      </c>
      <c r="B60" s="45">
        <v>19.54</v>
      </c>
      <c r="C60" s="45">
        <v>1.62</v>
      </c>
    </row>
    <row r="61" spans="1:3">
      <c r="A61" s="43">
        <v>54</v>
      </c>
      <c r="B61" s="45">
        <v>19.89</v>
      </c>
      <c r="C61" s="45">
        <v>1.63</v>
      </c>
    </row>
    <row r="62" spans="1:3">
      <c r="A62" s="43">
        <v>55</v>
      </c>
      <c r="B62" s="45">
        <v>20.260000000000002</v>
      </c>
      <c r="C62" s="45">
        <v>1.64</v>
      </c>
    </row>
    <row r="63" spans="1:3">
      <c r="A63" s="43">
        <v>56</v>
      </c>
      <c r="B63" s="45">
        <v>20.63</v>
      </c>
      <c r="C63" s="45">
        <v>1.65</v>
      </c>
    </row>
    <row r="64" spans="1:3">
      <c r="A64" s="43">
        <v>57</v>
      </c>
      <c r="B64" s="45">
        <v>21.02</v>
      </c>
      <c r="C64" s="45">
        <v>1.65</v>
      </c>
    </row>
    <row r="65" spans="1:3">
      <c r="A65" s="43">
        <v>58</v>
      </c>
      <c r="B65" s="45">
        <v>21.42</v>
      </c>
      <c r="C65" s="45">
        <v>1.66</v>
      </c>
    </row>
    <row r="66" spans="1:3">
      <c r="A66" s="43">
        <v>59</v>
      </c>
      <c r="B66" s="45">
        <v>21.83</v>
      </c>
      <c r="C66" s="45">
        <v>1.66</v>
      </c>
    </row>
  </sheetData>
  <sheetProtection algorithmName="SHA-512" hashValue="/5CQNnS4N9souLrNvVGOUp5k9ByNEJDc5Z2gfw3cfXvMqXkpWzSBpbbJB13ApkInn29suMyxvDdEtm4h3tqeVg==" saltValue="rB3/OE4A2xWFh8T9bq+jlA==" spinCount="100000" sheet="1" objects="1" scenarios="1"/>
  <conditionalFormatting sqref="A6:A21">
    <cfRule type="expression" dxfId="961" priority="19" stopIfTrue="1">
      <formula>MOD(ROW(),2)=0</formula>
    </cfRule>
    <cfRule type="expression" dxfId="960" priority="20" stopIfTrue="1">
      <formula>MOD(ROW(),2)&lt;&gt;0</formula>
    </cfRule>
  </conditionalFormatting>
  <conditionalFormatting sqref="B6:C17 B20:C21 C18:C19">
    <cfRule type="expression" dxfId="959" priority="21" stopIfTrue="1">
      <formula>MOD(ROW(),2)=0</formula>
    </cfRule>
    <cfRule type="expression" dxfId="958" priority="22" stopIfTrue="1">
      <formula>MOD(ROW(),2)&lt;&gt;0</formula>
    </cfRule>
  </conditionalFormatting>
  <conditionalFormatting sqref="A26:A66">
    <cfRule type="expression" dxfId="957" priority="23" stopIfTrue="1">
      <formula>MOD(ROW(),2)=0</formula>
    </cfRule>
    <cfRule type="expression" dxfId="956" priority="24" stopIfTrue="1">
      <formula>MOD(ROW(),2)&lt;&gt;0</formula>
    </cfRule>
  </conditionalFormatting>
  <conditionalFormatting sqref="B26:C66">
    <cfRule type="expression" dxfId="955" priority="25" stopIfTrue="1">
      <formula>MOD(ROW(),2)=0</formula>
    </cfRule>
    <cfRule type="expression" dxfId="954" priority="26" stopIfTrue="1">
      <formula>MOD(ROW(),2)&lt;&gt;0</formula>
    </cfRule>
  </conditionalFormatting>
  <conditionalFormatting sqref="B18:B19">
    <cfRule type="expression" dxfId="953" priority="1" stopIfTrue="1">
      <formula>MOD(ROW(),2)=0</formula>
    </cfRule>
    <cfRule type="expression" dxfId="952" priority="2"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80D4F-F962-425E-8748-19BB0D3A8C3A}">
  <sheetPr codeName="Sheet28"/>
  <dimension ref="A1:C71"/>
  <sheetViews>
    <sheetView showGridLines="0" workbookViewId="0">
      <selection activeCell="A6" sqref="A6"/>
    </sheetView>
  </sheetViews>
  <sheetFormatPr defaultRowHeight="12.6"/>
  <cols>
    <col min="1" max="1" width="31.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CETV - x-221</v>
      </c>
    </row>
    <row r="6" spans="1:3" ht="12.95">
      <c r="A6" s="40" t="s">
        <v>522</v>
      </c>
      <c r="B6" s="51" t="s">
        <v>523</v>
      </c>
      <c r="C6" s="51"/>
    </row>
    <row r="7" spans="1:3">
      <c r="A7" s="40" t="s">
        <v>524</v>
      </c>
      <c r="B7" s="51" t="s">
        <v>163</v>
      </c>
      <c r="C7" s="51"/>
    </row>
    <row r="8" spans="1:3">
      <c r="A8" s="40" t="s">
        <v>150</v>
      </c>
      <c r="B8" s="51" t="s">
        <v>172</v>
      </c>
      <c r="C8" s="51"/>
    </row>
    <row r="9" spans="1:3">
      <c r="A9" s="40" t="s">
        <v>151</v>
      </c>
      <c r="B9" s="51" t="s">
        <v>173</v>
      </c>
      <c r="C9" s="51"/>
    </row>
    <row r="10" spans="1:3" ht="37.5">
      <c r="A10" s="40" t="s">
        <v>6</v>
      </c>
      <c r="B10" s="51" t="s">
        <v>234</v>
      </c>
      <c r="C10" s="51"/>
    </row>
    <row r="11" spans="1:3">
      <c r="A11" s="40" t="s">
        <v>152</v>
      </c>
      <c r="B11" s="51" t="s">
        <v>175</v>
      </c>
      <c r="C11" s="51"/>
    </row>
    <row r="12" spans="1:3">
      <c r="A12" s="40" t="s">
        <v>153</v>
      </c>
      <c r="B12" s="51" t="s">
        <v>176</v>
      </c>
      <c r="C12" s="51"/>
    </row>
    <row r="13" spans="1:3">
      <c r="A13" s="40" t="s">
        <v>525</v>
      </c>
      <c r="B13" s="51" t="s">
        <v>177</v>
      </c>
      <c r="C13" s="51"/>
    </row>
    <row r="14" spans="1:3">
      <c r="A14" s="40" t="s">
        <v>155</v>
      </c>
      <c r="B14" s="51">
        <v>221</v>
      </c>
      <c r="C14" s="51"/>
    </row>
    <row r="15" spans="1:3">
      <c r="A15" s="40" t="s">
        <v>526</v>
      </c>
      <c r="B15" s="51" t="s">
        <v>235</v>
      </c>
      <c r="C15" s="51"/>
    </row>
    <row r="16" spans="1:3">
      <c r="A16" s="40" t="s">
        <v>157</v>
      </c>
      <c r="B16" s="51" t="s">
        <v>236</v>
      </c>
      <c r="C16" s="51"/>
    </row>
    <row r="17" spans="1:3">
      <c r="A17" s="41" t="s">
        <v>527</v>
      </c>
      <c r="B17" s="51"/>
      <c r="C17" s="51"/>
    </row>
    <row r="18" spans="1:3">
      <c r="A18" s="40" t="s">
        <v>159</v>
      </c>
      <c r="B18" s="67">
        <v>46171</v>
      </c>
      <c r="C18" s="52"/>
    </row>
    <row r="19" spans="1:3">
      <c r="A19" s="40" t="s">
        <v>160</v>
      </c>
      <c r="B19" s="67">
        <v>46161</v>
      </c>
      <c r="C19" s="52"/>
    </row>
    <row r="20" spans="1:3">
      <c r="A20" s="40" t="s">
        <v>161</v>
      </c>
      <c r="B20" s="51" t="s">
        <v>171</v>
      </c>
      <c r="C20" s="51"/>
    </row>
    <row r="21" spans="1:3">
      <c r="A21" s="40" t="s">
        <v>528</v>
      </c>
      <c r="B21" s="51" t="s">
        <v>82</v>
      </c>
      <c r="C21" s="51"/>
    </row>
    <row r="23" spans="1:3">
      <c r="A23" s="23" t="str">
        <f>HYPERLINK("#'Factor List'!A1", "Back to Factor List")</f>
        <v>Back to Factor List</v>
      </c>
      <c r="B23" s="23" t="str">
        <f>HYPERLINK("#'Assumptions'!A1", "Assumptions")</f>
        <v>Assumptions</v>
      </c>
    </row>
    <row r="26" spans="1:3" s="60" customFormat="1" ht="26.1">
      <c r="A26" s="59" t="s">
        <v>529</v>
      </c>
      <c r="B26" s="59" t="s">
        <v>533</v>
      </c>
      <c r="C26" s="59" t="s">
        <v>537</v>
      </c>
    </row>
    <row r="27" spans="1:3">
      <c r="A27" s="43">
        <v>20</v>
      </c>
      <c r="B27" s="45"/>
      <c r="C27" s="45"/>
    </row>
    <row r="28" spans="1:3">
      <c r="A28" s="43">
        <v>21</v>
      </c>
      <c r="B28" s="45"/>
      <c r="C28" s="45"/>
    </row>
    <row r="29" spans="1:3">
      <c r="A29" s="43">
        <v>22</v>
      </c>
      <c r="B29" s="45"/>
      <c r="C29" s="45"/>
    </row>
    <row r="30" spans="1:3">
      <c r="A30" s="43">
        <v>23</v>
      </c>
      <c r="B30" s="45"/>
      <c r="C30" s="45"/>
    </row>
    <row r="31" spans="1:3">
      <c r="A31" s="43">
        <v>24</v>
      </c>
      <c r="B31" s="45"/>
      <c r="C31" s="45"/>
    </row>
    <row r="32" spans="1:3">
      <c r="A32" s="43">
        <v>25</v>
      </c>
      <c r="B32" s="45"/>
      <c r="C32" s="45"/>
    </row>
    <row r="33" spans="1:3">
      <c r="A33" s="43">
        <v>26</v>
      </c>
      <c r="B33" s="45"/>
      <c r="C33" s="45"/>
    </row>
    <row r="34" spans="1:3">
      <c r="A34" s="43">
        <v>27</v>
      </c>
      <c r="B34" s="45"/>
      <c r="C34" s="45"/>
    </row>
    <row r="35" spans="1:3">
      <c r="A35" s="43">
        <v>28</v>
      </c>
      <c r="B35" s="45"/>
      <c r="C35" s="45"/>
    </row>
    <row r="36" spans="1:3">
      <c r="A36" s="43">
        <v>29</v>
      </c>
      <c r="B36" s="45"/>
      <c r="C36" s="45"/>
    </row>
    <row r="37" spans="1:3">
      <c r="A37" s="43">
        <v>30</v>
      </c>
      <c r="B37" s="45"/>
      <c r="C37" s="45"/>
    </row>
    <row r="38" spans="1:3">
      <c r="A38" s="43">
        <v>31</v>
      </c>
      <c r="B38" s="45"/>
      <c r="C38" s="45"/>
    </row>
    <row r="39" spans="1:3">
      <c r="A39" s="43">
        <v>32</v>
      </c>
      <c r="B39" s="45"/>
      <c r="C39" s="45"/>
    </row>
    <row r="40" spans="1:3">
      <c r="A40" s="43">
        <v>33</v>
      </c>
      <c r="B40" s="45"/>
      <c r="C40" s="45"/>
    </row>
    <row r="41" spans="1:3">
      <c r="A41" s="43">
        <v>34</v>
      </c>
      <c r="B41" s="45"/>
      <c r="C41" s="45"/>
    </row>
    <row r="42" spans="1:3">
      <c r="A42" s="43">
        <v>35</v>
      </c>
      <c r="B42" s="45">
        <v>11.47</v>
      </c>
      <c r="C42" s="45">
        <v>1.36</v>
      </c>
    </row>
    <row r="43" spans="1:3">
      <c r="A43" s="43">
        <v>36</v>
      </c>
      <c r="B43" s="45">
        <v>11.66</v>
      </c>
      <c r="C43" s="45">
        <v>1.38</v>
      </c>
    </row>
    <row r="44" spans="1:3">
      <c r="A44" s="43">
        <v>37</v>
      </c>
      <c r="B44" s="45">
        <v>11.86</v>
      </c>
      <c r="C44" s="45">
        <v>1.4</v>
      </c>
    </row>
    <row r="45" spans="1:3">
      <c r="A45" s="43">
        <v>38</v>
      </c>
      <c r="B45" s="45">
        <v>12.05</v>
      </c>
      <c r="C45" s="45">
        <v>1.42</v>
      </c>
    </row>
    <row r="46" spans="1:3">
      <c r="A46" s="43">
        <v>39</v>
      </c>
      <c r="B46" s="45">
        <v>12.25</v>
      </c>
      <c r="C46" s="45">
        <v>1.44</v>
      </c>
    </row>
    <row r="47" spans="1:3">
      <c r="A47" s="43">
        <v>40</v>
      </c>
      <c r="B47" s="45">
        <v>12.46</v>
      </c>
      <c r="C47" s="45">
        <v>1.46</v>
      </c>
    </row>
    <row r="48" spans="1:3">
      <c r="A48" s="43">
        <v>41</v>
      </c>
      <c r="B48" s="45">
        <v>12.67</v>
      </c>
      <c r="C48" s="45">
        <v>1.48</v>
      </c>
    </row>
    <row r="49" spans="1:3">
      <c r="A49" s="43">
        <v>42</v>
      </c>
      <c r="B49" s="45">
        <v>12.88</v>
      </c>
      <c r="C49" s="45">
        <v>1.5</v>
      </c>
    </row>
    <row r="50" spans="1:3">
      <c r="A50" s="43">
        <v>43</v>
      </c>
      <c r="B50" s="45">
        <v>13.09</v>
      </c>
      <c r="C50" s="45">
        <v>1.52</v>
      </c>
    </row>
    <row r="51" spans="1:3">
      <c r="A51" s="43">
        <v>44</v>
      </c>
      <c r="B51" s="45">
        <v>13.31</v>
      </c>
      <c r="C51" s="45">
        <v>1.54</v>
      </c>
    </row>
    <row r="52" spans="1:3">
      <c r="A52" s="43">
        <v>45</v>
      </c>
      <c r="B52" s="45">
        <v>13.54</v>
      </c>
      <c r="C52" s="45">
        <v>1.56</v>
      </c>
    </row>
    <row r="53" spans="1:3">
      <c r="A53" s="43">
        <v>46</v>
      </c>
      <c r="B53" s="45">
        <v>13.77</v>
      </c>
      <c r="C53" s="45">
        <v>1.58</v>
      </c>
    </row>
    <row r="54" spans="1:3">
      <c r="A54" s="43">
        <v>47</v>
      </c>
      <c r="B54" s="45">
        <v>14</v>
      </c>
      <c r="C54" s="45">
        <v>1.6</v>
      </c>
    </row>
    <row r="55" spans="1:3">
      <c r="A55" s="43">
        <v>48</v>
      </c>
      <c r="B55" s="45">
        <v>14.24</v>
      </c>
      <c r="C55" s="45">
        <v>1.62</v>
      </c>
    </row>
    <row r="56" spans="1:3">
      <c r="A56" s="43">
        <v>49</v>
      </c>
      <c r="B56" s="45">
        <v>14.48</v>
      </c>
      <c r="C56" s="45">
        <v>1.63</v>
      </c>
    </row>
    <row r="57" spans="1:3">
      <c r="A57" s="43">
        <v>50</v>
      </c>
      <c r="B57" s="45">
        <v>14.73</v>
      </c>
      <c r="C57" s="45">
        <v>1.65</v>
      </c>
    </row>
    <row r="58" spans="1:3">
      <c r="A58" s="43">
        <v>51</v>
      </c>
      <c r="B58" s="45">
        <v>14.99</v>
      </c>
      <c r="C58" s="45">
        <v>1.66</v>
      </c>
    </row>
    <row r="59" spans="1:3">
      <c r="A59" s="43">
        <v>52</v>
      </c>
      <c r="B59" s="45">
        <v>15.25</v>
      </c>
      <c r="C59" s="45">
        <v>1.68</v>
      </c>
    </row>
    <row r="60" spans="1:3">
      <c r="A60" s="43">
        <v>53</v>
      </c>
      <c r="B60" s="45">
        <v>15.51</v>
      </c>
      <c r="C60" s="45">
        <v>1.69</v>
      </c>
    </row>
    <row r="61" spans="1:3">
      <c r="A61" s="43">
        <v>54</v>
      </c>
      <c r="B61" s="45">
        <v>15.79</v>
      </c>
      <c r="C61" s="45">
        <v>1.7</v>
      </c>
    </row>
    <row r="62" spans="1:3">
      <c r="A62" s="43">
        <v>55</v>
      </c>
      <c r="B62" s="45">
        <v>16.07</v>
      </c>
      <c r="C62" s="45">
        <v>1.71</v>
      </c>
    </row>
    <row r="63" spans="1:3">
      <c r="A63" s="43">
        <v>56</v>
      </c>
      <c r="B63" s="45">
        <v>16.36</v>
      </c>
      <c r="C63" s="45">
        <v>1.72</v>
      </c>
    </row>
    <row r="64" spans="1:3">
      <c r="A64" s="43">
        <v>57</v>
      </c>
      <c r="B64" s="45">
        <v>16.66</v>
      </c>
      <c r="C64" s="45">
        <v>1.72</v>
      </c>
    </row>
    <row r="65" spans="1:3">
      <c r="A65" s="43">
        <v>58</v>
      </c>
      <c r="B65" s="45">
        <v>16.97</v>
      </c>
      <c r="C65" s="45">
        <v>1.73</v>
      </c>
    </row>
    <row r="66" spans="1:3">
      <c r="A66" s="43">
        <v>59</v>
      </c>
      <c r="B66" s="45">
        <v>17.28</v>
      </c>
      <c r="C66" s="45">
        <v>1.73</v>
      </c>
    </row>
    <row r="67" spans="1:3">
      <c r="A67" s="43">
        <v>60</v>
      </c>
      <c r="B67" s="45">
        <v>17.61</v>
      </c>
      <c r="C67" s="45">
        <v>1.73</v>
      </c>
    </row>
    <row r="68" spans="1:3">
      <c r="A68" s="43">
        <v>61</v>
      </c>
      <c r="B68" s="45">
        <v>17.95</v>
      </c>
      <c r="C68" s="45">
        <v>1.73</v>
      </c>
    </row>
    <row r="69" spans="1:3">
      <c r="A69" s="43">
        <v>62</v>
      </c>
      <c r="B69" s="45">
        <v>18.3</v>
      </c>
      <c r="C69" s="45">
        <v>1.73</v>
      </c>
    </row>
    <row r="70" spans="1:3">
      <c r="A70" s="43">
        <v>63</v>
      </c>
      <c r="B70" s="45">
        <v>18.670000000000002</v>
      </c>
      <c r="C70" s="45">
        <v>1.72</v>
      </c>
    </row>
    <row r="71" spans="1:3">
      <c r="A71" s="43">
        <v>64</v>
      </c>
      <c r="B71" s="45">
        <v>19.04</v>
      </c>
      <c r="C71" s="45">
        <v>1.72</v>
      </c>
    </row>
  </sheetData>
  <sheetProtection algorithmName="SHA-512" hashValue="gHl27RY2iyx0qAa2uBBiXWqRKXmL6ElDKrIFiWmpEbhFbu+W35dKJoLNTRR2RgoQXSVVz1qYk4mz0dPj1bkHlw==" saltValue="K6yKvQX1f7vFU8ky/Ht7kQ==" spinCount="100000" sheet="1" objects="1" scenarios="1"/>
  <conditionalFormatting sqref="A6:A21">
    <cfRule type="expression" dxfId="949" priority="19" stopIfTrue="1">
      <formula>MOD(ROW(),2)=0</formula>
    </cfRule>
    <cfRule type="expression" dxfId="948" priority="20" stopIfTrue="1">
      <formula>MOD(ROW(),2)&lt;&gt;0</formula>
    </cfRule>
  </conditionalFormatting>
  <conditionalFormatting sqref="B6:C17 B20:C21 C18:C19">
    <cfRule type="expression" dxfId="947" priority="21" stopIfTrue="1">
      <formula>MOD(ROW(),2)=0</formula>
    </cfRule>
    <cfRule type="expression" dxfId="946" priority="22" stopIfTrue="1">
      <formula>MOD(ROW(),2)&lt;&gt;0</formula>
    </cfRule>
  </conditionalFormatting>
  <conditionalFormatting sqref="A26:A71">
    <cfRule type="expression" dxfId="945" priority="23" stopIfTrue="1">
      <formula>MOD(ROW(),2)=0</formula>
    </cfRule>
    <cfRule type="expression" dxfId="944" priority="24" stopIfTrue="1">
      <formula>MOD(ROW(),2)&lt;&gt;0</formula>
    </cfRule>
  </conditionalFormatting>
  <conditionalFormatting sqref="B26:C71">
    <cfRule type="expression" dxfId="943" priority="25" stopIfTrue="1">
      <formula>MOD(ROW(),2)=0</formula>
    </cfRule>
    <cfRule type="expression" dxfId="942" priority="26" stopIfTrue="1">
      <formula>MOD(ROW(),2)&lt;&gt;0</formula>
    </cfRule>
  </conditionalFormatting>
  <conditionalFormatting sqref="B18:B19">
    <cfRule type="expression" dxfId="941" priority="1" stopIfTrue="1">
      <formula>MOD(ROW(),2)=0</formula>
    </cfRule>
    <cfRule type="expression" dxfId="940" priority="2"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FDCD7-A860-464E-90D0-C94920FC6A71}">
  <sheetPr codeName="Sheet29"/>
  <dimension ref="A1:C71"/>
  <sheetViews>
    <sheetView showGridLines="0" workbookViewId="0">
      <selection activeCell="A6" sqref="A6"/>
    </sheetView>
  </sheetViews>
  <sheetFormatPr defaultRowHeight="12.6"/>
  <cols>
    <col min="1" max="1" width="31.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CETV - x-222</v>
      </c>
    </row>
    <row r="6" spans="1:3" ht="12.95">
      <c r="A6" s="40" t="s">
        <v>522</v>
      </c>
      <c r="B6" s="51" t="s">
        <v>523</v>
      </c>
      <c r="C6" s="51"/>
    </row>
    <row r="7" spans="1:3">
      <c r="A7" s="40" t="s">
        <v>524</v>
      </c>
      <c r="B7" s="51" t="s">
        <v>163</v>
      </c>
      <c r="C7" s="51"/>
    </row>
    <row r="8" spans="1:3">
      <c r="A8" s="40" t="s">
        <v>150</v>
      </c>
      <c r="B8" s="51" t="s">
        <v>172</v>
      </c>
      <c r="C8" s="51"/>
    </row>
    <row r="9" spans="1:3">
      <c r="A9" s="40" t="s">
        <v>151</v>
      </c>
      <c r="B9" s="51" t="s">
        <v>173</v>
      </c>
      <c r="C9" s="51"/>
    </row>
    <row r="10" spans="1:3" ht="37.5">
      <c r="A10" s="40" t="s">
        <v>6</v>
      </c>
      <c r="B10" s="51" t="s">
        <v>237</v>
      </c>
      <c r="C10" s="51"/>
    </row>
    <row r="11" spans="1:3">
      <c r="A11" s="40" t="s">
        <v>152</v>
      </c>
      <c r="B11" s="51" t="s">
        <v>181</v>
      </c>
      <c r="C11" s="51"/>
    </row>
    <row r="12" spans="1:3">
      <c r="A12" s="40" t="s">
        <v>153</v>
      </c>
      <c r="B12" s="51" t="s">
        <v>176</v>
      </c>
      <c r="C12" s="51"/>
    </row>
    <row r="13" spans="1:3">
      <c r="A13" s="40" t="s">
        <v>525</v>
      </c>
      <c r="B13" s="51" t="s">
        <v>177</v>
      </c>
      <c r="C13" s="51"/>
    </row>
    <row r="14" spans="1:3">
      <c r="A14" s="40" t="s">
        <v>155</v>
      </c>
      <c r="B14" s="51">
        <v>222</v>
      </c>
      <c r="C14" s="51"/>
    </row>
    <row r="15" spans="1:3">
      <c r="A15" s="40" t="s">
        <v>526</v>
      </c>
      <c r="B15" s="51" t="s">
        <v>238</v>
      </c>
      <c r="C15" s="51"/>
    </row>
    <row r="16" spans="1:3">
      <c r="A16" s="40" t="s">
        <v>157</v>
      </c>
      <c r="B16" s="51" t="s">
        <v>239</v>
      </c>
      <c r="C16" s="51"/>
    </row>
    <row r="17" spans="1:3">
      <c r="A17" s="41" t="s">
        <v>527</v>
      </c>
      <c r="B17" s="51"/>
      <c r="C17" s="51"/>
    </row>
    <row r="18" spans="1:3">
      <c r="A18" s="40" t="s">
        <v>159</v>
      </c>
      <c r="B18" s="67">
        <v>46171</v>
      </c>
      <c r="C18" s="52"/>
    </row>
    <row r="19" spans="1:3">
      <c r="A19" s="40" t="s">
        <v>160</v>
      </c>
      <c r="B19" s="67">
        <v>46161</v>
      </c>
      <c r="C19" s="52"/>
    </row>
    <row r="20" spans="1:3">
      <c r="A20" s="40" t="s">
        <v>161</v>
      </c>
      <c r="B20" s="51" t="s">
        <v>171</v>
      </c>
      <c r="C20" s="51"/>
    </row>
    <row r="21" spans="1:3">
      <c r="A21" s="40" t="s">
        <v>528</v>
      </c>
      <c r="B21" s="51" t="s">
        <v>82</v>
      </c>
      <c r="C21" s="51"/>
    </row>
    <row r="23" spans="1:3">
      <c r="A23" s="23" t="str">
        <f>HYPERLINK("#'Factor List'!A1", "Back to Factor List")</f>
        <v>Back to Factor List</v>
      </c>
      <c r="B23" s="23" t="str">
        <f>HYPERLINK("#'Assumptions'!A1", "Assumptions")</f>
        <v>Assumptions</v>
      </c>
    </row>
    <row r="26" spans="1:3" s="60" customFormat="1" ht="26.1">
      <c r="A26" s="59" t="s">
        <v>529</v>
      </c>
      <c r="B26" s="59" t="s">
        <v>533</v>
      </c>
      <c r="C26" s="59" t="s">
        <v>537</v>
      </c>
    </row>
    <row r="27" spans="1:3">
      <c r="A27" s="43">
        <v>20</v>
      </c>
      <c r="B27" s="45"/>
      <c r="C27" s="45"/>
    </row>
    <row r="28" spans="1:3">
      <c r="A28" s="43">
        <v>21</v>
      </c>
      <c r="B28" s="45"/>
      <c r="C28" s="45"/>
    </row>
    <row r="29" spans="1:3">
      <c r="A29" s="43">
        <v>22</v>
      </c>
      <c r="B29" s="45"/>
      <c r="C29" s="45"/>
    </row>
    <row r="30" spans="1:3">
      <c r="A30" s="43">
        <v>23</v>
      </c>
      <c r="B30" s="45"/>
      <c r="C30" s="45"/>
    </row>
    <row r="31" spans="1:3">
      <c r="A31" s="43">
        <v>24</v>
      </c>
      <c r="B31" s="45"/>
      <c r="C31" s="45"/>
    </row>
    <row r="32" spans="1:3">
      <c r="A32" s="43">
        <v>25</v>
      </c>
      <c r="B32" s="45"/>
      <c r="C32" s="45"/>
    </row>
    <row r="33" spans="1:3">
      <c r="A33" s="43">
        <v>26</v>
      </c>
      <c r="B33" s="45"/>
      <c r="C33" s="45"/>
    </row>
    <row r="34" spans="1:3">
      <c r="A34" s="43">
        <v>27</v>
      </c>
      <c r="B34" s="45"/>
      <c r="C34" s="45"/>
    </row>
    <row r="35" spans="1:3">
      <c r="A35" s="43">
        <v>28</v>
      </c>
      <c r="B35" s="45"/>
      <c r="C35" s="45"/>
    </row>
    <row r="36" spans="1:3">
      <c r="A36" s="43">
        <v>29</v>
      </c>
      <c r="B36" s="45"/>
      <c r="C36" s="45"/>
    </row>
    <row r="37" spans="1:3">
      <c r="A37" s="43">
        <v>30</v>
      </c>
      <c r="B37" s="45"/>
      <c r="C37" s="45"/>
    </row>
    <row r="38" spans="1:3">
      <c r="A38" s="43">
        <v>31</v>
      </c>
      <c r="B38" s="45"/>
      <c r="C38" s="45"/>
    </row>
    <row r="39" spans="1:3">
      <c r="A39" s="43">
        <v>32</v>
      </c>
      <c r="B39" s="45"/>
      <c r="C39" s="45"/>
    </row>
    <row r="40" spans="1:3">
      <c r="A40" s="43">
        <v>33</v>
      </c>
      <c r="B40" s="45"/>
      <c r="C40" s="45"/>
    </row>
    <row r="41" spans="1:3">
      <c r="A41" s="43">
        <v>34</v>
      </c>
      <c r="B41" s="45"/>
      <c r="C41" s="45"/>
    </row>
    <row r="42" spans="1:3">
      <c r="A42" s="43">
        <v>35</v>
      </c>
      <c r="B42" s="45">
        <v>11.47</v>
      </c>
      <c r="C42" s="45">
        <v>1.36</v>
      </c>
    </row>
    <row r="43" spans="1:3">
      <c r="A43" s="43">
        <v>36</v>
      </c>
      <c r="B43" s="45">
        <v>11.66</v>
      </c>
      <c r="C43" s="45">
        <v>1.38</v>
      </c>
    </row>
    <row r="44" spans="1:3">
      <c r="A44" s="43">
        <v>37</v>
      </c>
      <c r="B44" s="45">
        <v>11.86</v>
      </c>
      <c r="C44" s="45">
        <v>1.4</v>
      </c>
    </row>
    <row r="45" spans="1:3">
      <c r="A45" s="43">
        <v>38</v>
      </c>
      <c r="B45" s="45">
        <v>12.05</v>
      </c>
      <c r="C45" s="45">
        <v>1.42</v>
      </c>
    </row>
    <row r="46" spans="1:3">
      <c r="A46" s="43">
        <v>39</v>
      </c>
      <c r="B46" s="45">
        <v>12.25</v>
      </c>
      <c r="C46" s="45">
        <v>1.44</v>
      </c>
    </row>
    <row r="47" spans="1:3">
      <c r="A47" s="43">
        <v>40</v>
      </c>
      <c r="B47" s="45">
        <v>12.46</v>
      </c>
      <c r="C47" s="45">
        <v>1.46</v>
      </c>
    </row>
    <row r="48" spans="1:3">
      <c r="A48" s="43">
        <v>41</v>
      </c>
      <c r="B48" s="45">
        <v>12.67</v>
      </c>
      <c r="C48" s="45">
        <v>1.48</v>
      </c>
    </row>
    <row r="49" spans="1:3">
      <c r="A49" s="43">
        <v>42</v>
      </c>
      <c r="B49" s="45">
        <v>12.88</v>
      </c>
      <c r="C49" s="45">
        <v>1.5</v>
      </c>
    </row>
    <row r="50" spans="1:3">
      <c r="A50" s="43">
        <v>43</v>
      </c>
      <c r="B50" s="45">
        <v>13.09</v>
      </c>
      <c r="C50" s="45">
        <v>1.52</v>
      </c>
    </row>
    <row r="51" spans="1:3">
      <c r="A51" s="43">
        <v>44</v>
      </c>
      <c r="B51" s="45">
        <v>13.31</v>
      </c>
      <c r="C51" s="45">
        <v>1.54</v>
      </c>
    </row>
    <row r="52" spans="1:3">
      <c r="A52" s="43">
        <v>45</v>
      </c>
      <c r="B52" s="45">
        <v>13.54</v>
      </c>
      <c r="C52" s="45">
        <v>1.56</v>
      </c>
    </row>
    <row r="53" spans="1:3">
      <c r="A53" s="43">
        <v>46</v>
      </c>
      <c r="B53" s="45">
        <v>13.77</v>
      </c>
      <c r="C53" s="45">
        <v>1.58</v>
      </c>
    </row>
    <row r="54" spans="1:3">
      <c r="A54" s="43">
        <v>47</v>
      </c>
      <c r="B54" s="45">
        <v>14</v>
      </c>
      <c r="C54" s="45">
        <v>1.6</v>
      </c>
    </row>
    <row r="55" spans="1:3">
      <c r="A55" s="43">
        <v>48</v>
      </c>
      <c r="B55" s="45">
        <v>14.24</v>
      </c>
      <c r="C55" s="45">
        <v>1.62</v>
      </c>
    </row>
    <row r="56" spans="1:3">
      <c r="A56" s="43">
        <v>49</v>
      </c>
      <c r="B56" s="45">
        <v>14.48</v>
      </c>
      <c r="C56" s="45">
        <v>1.63</v>
      </c>
    </row>
    <row r="57" spans="1:3">
      <c r="A57" s="43">
        <v>50</v>
      </c>
      <c r="B57" s="45">
        <v>14.73</v>
      </c>
      <c r="C57" s="45">
        <v>1.65</v>
      </c>
    </row>
    <row r="58" spans="1:3">
      <c r="A58" s="43">
        <v>51</v>
      </c>
      <c r="B58" s="45">
        <v>14.99</v>
      </c>
      <c r="C58" s="45">
        <v>1.66</v>
      </c>
    </row>
    <row r="59" spans="1:3">
      <c r="A59" s="43">
        <v>52</v>
      </c>
      <c r="B59" s="45">
        <v>15.25</v>
      </c>
      <c r="C59" s="45">
        <v>1.68</v>
      </c>
    </row>
    <row r="60" spans="1:3">
      <c r="A60" s="43">
        <v>53</v>
      </c>
      <c r="B60" s="45">
        <v>15.51</v>
      </c>
      <c r="C60" s="45">
        <v>1.69</v>
      </c>
    </row>
    <row r="61" spans="1:3">
      <c r="A61" s="43">
        <v>54</v>
      </c>
      <c r="B61" s="45">
        <v>15.79</v>
      </c>
      <c r="C61" s="45">
        <v>1.7</v>
      </c>
    </row>
    <row r="62" spans="1:3">
      <c r="A62" s="43">
        <v>55</v>
      </c>
      <c r="B62" s="45">
        <v>16.07</v>
      </c>
      <c r="C62" s="45">
        <v>1.71</v>
      </c>
    </row>
    <row r="63" spans="1:3">
      <c r="A63" s="43">
        <v>56</v>
      </c>
      <c r="B63" s="45">
        <v>16.36</v>
      </c>
      <c r="C63" s="45">
        <v>1.72</v>
      </c>
    </row>
    <row r="64" spans="1:3">
      <c r="A64" s="43">
        <v>57</v>
      </c>
      <c r="B64" s="45">
        <v>16.66</v>
      </c>
      <c r="C64" s="45">
        <v>1.72</v>
      </c>
    </row>
    <row r="65" spans="1:3">
      <c r="A65" s="43">
        <v>58</v>
      </c>
      <c r="B65" s="45">
        <v>16.97</v>
      </c>
      <c r="C65" s="45">
        <v>1.73</v>
      </c>
    </row>
    <row r="66" spans="1:3">
      <c r="A66" s="43">
        <v>59</v>
      </c>
      <c r="B66" s="45">
        <v>17.28</v>
      </c>
      <c r="C66" s="45">
        <v>1.73</v>
      </c>
    </row>
    <row r="67" spans="1:3">
      <c r="A67" s="43">
        <v>60</v>
      </c>
      <c r="B67" s="45">
        <v>17.61</v>
      </c>
      <c r="C67" s="45">
        <v>1.73</v>
      </c>
    </row>
    <row r="68" spans="1:3">
      <c r="A68" s="43">
        <v>61</v>
      </c>
      <c r="B68" s="45">
        <v>17.95</v>
      </c>
      <c r="C68" s="45">
        <v>1.73</v>
      </c>
    </row>
    <row r="69" spans="1:3">
      <c r="A69" s="43">
        <v>62</v>
      </c>
      <c r="B69" s="45">
        <v>18.3</v>
      </c>
      <c r="C69" s="45">
        <v>1.73</v>
      </c>
    </row>
    <row r="70" spans="1:3">
      <c r="A70" s="43">
        <v>63</v>
      </c>
      <c r="B70" s="45">
        <v>18.670000000000002</v>
      </c>
      <c r="C70" s="45">
        <v>1.72</v>
      </c>
    </row>
    <row r="71" spans="1:3">
      <c r="A71" s="43">
        <v>64</v>
      </c>
      <c r="B71" s="45">
        <v>19.04</v>
      </c>
      <c r="C71" s="45">
        <v>1.72</v>
      </c>
    </row>
  </sheetData>
  <sheetProtection algorithmName="SHA-512" hashValue="uXmCcoJOL92klbcN0fPu/2jkBPOJKBocOAgz5WKvrPCsTLkcagVbMW7eBB61CzsZiWJddPKO7UXdIRErsnB5rQ==" saltValue="1xc5Gy3iksxTnardvILPaQ==" spinCount="100000" sheet="1" objects="1" scenarios="1"/>
  <conditionalFormatting sqref="A6:A21">
    <cfRule type="expression" dxfId="937" priority="19" stopIfTrue="1">
      <formula>MOD(ROW(),2)=0</formula>
    </cfRule>
    <cfRule type="expression" dxfId="936" priority="20" stopIfTrue="1">
      <formula>MOD(ROW(),2)&lt;&gt;0</formula>
    </cfRule>
  </conditionalFormatting>
  <conditionalFormatting sqref="B6:C17 B20:C21 C18:C19">
    <cfRule type="expression" dxfId="935" priority="21" stopIfTrue="1">
      <formula>MOD(ROW(),2)=0</formula>
    </cfRule>
    <cfRule type="expression" dxfId="934" priority="22" stopIfTrue="1">
      <formula>MOD(ROW(),2)&lt;&gt;0</formula>
    </cfRule>
  </conditionalFormatting>
  <conditionalFormatting sqref="A26:A71">
    <cfRule type="expression" dxfId="933" priority="23" stopIfTrue="1">
      <formula>MOD(ROW(),2)=0</formula>
    </cfRule>
    <cfRule type="expression" dxfId="932" priority="24" stopIfTrue="1">
      <formula>MOD(ROW(),2)&lt;&gt;0</formula>
    </cfRule>
  </conditionalFormatting>
  <conditionalFormatting sqref="B26:C71">
    <cfRule type="expression" dxfId="931" priority="25" stopIfTrue="1">
      <formula>MOD(ROW(),2)=0</formula>
    </cfRule>
    <cfRule type="expression" dxfId="930" priority="26" stopIfTrue="1">
      <formula>MOD(ROW(),2)&lt;&gt;0</formula>
    </cfRule>
  </conditionalFormatting>
  <conditionalFormatting sqref="B18:B19">
    <cfRule type="expression" dxfId="929" priority="1" stopIfTrue="1">
      <formula>MOD(ROW(),2)=0</formula>
    </cfRule>
    <cfRule type="expression" dxfId="928" priority="2"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253CD-ED32-4B48-B8F5-52A0A00A49E2}">
  <sheetPr codeName="Sheet30"/>
  <dimension ref="A1:D41"/>
  <sheetViews>
    <sheetView showGridLines="0"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x-224</v>
      </c>
    </row>
    <row r="6" spans="1:4" ht="12.95">
      <c r="A6" s="40" t="s">
        <v>522</v>
      </c>
      <c r="B6" s="51" t="s">
        <v>523</v>
      </c>
      <c r="C6" s="51"/>
      <c r="D6" s="51"/>
    </row>
    <row r="7" spans="1:4">
      <c r="A7" s="40" t="s">
        <v>524</v>
      </c>
      <c r="B7" s="51" t="s">
        <v>163</v>
      </c>
      <c r="C7" s="51"/>
      <c r="D7" s="51"/>
    </row>
    <row r="8" spans="1:4">
      <c r="A8" s="40" t="s">
        <v>150</v>
      </c>
      <c r="B8" s="51" t="s">
        <v>183</v>
      </c>
      <c r="C8" s="51"/>
      <c r="D8" s="51"/>
    </row>
    <row r="9" spans="1:4">
      <c r="A9" s="40" t="s">
        <v>151</v>
      </c>
      <c r="B9" s="51" t="s">
        <v>173</v>
      </c>
      <c r="C9" s="51"/>
      <c r="D9" s="51"/>
    </row>
    <row r="10" spans="1:4">
      <c r="A10" s="40" t="s">
        <v>6</v>
      </c>
      <c r="B10" s="51" t="s">
        <v>240</v>
      </c>
      <c r="C10" s="51"/>
      <c r="D10" s="51"/>
    </row>
    <row r="11" spans="1:4">
      <c r="A11" s="40" t="s">
        <v>152</v>
      </c>
      <c r="B11" s="51" t="s">
        <v>175</v>
      </c>
      <c r="C11" s="51"/>
      <c r="D11" s="51"/>
    </row>
    <row r="12" spans="1:4">
      <c r="A12" s="40" t="s">
        <v>153</v>
      </c>
      <c r="B12" s="51" t="s">
        <v>176</v>
      </c>
      <c r="C12" s="51"/>
      <c r="D12" s="51"/>
    </row>
    <row r="13" spans="1:4">
      <c r="A13" s="40" t="s">
        <v>525</v>
      </c>
      <c r="B13" s="51" t="s">
        <v>177</v>
      </c>
      <c r="C13" s="51"/>
      <c r="D13" s="51"/>
    </row>
    <row r="14" spans="1:4">
      <c r="A14" s="40" t="s">
        <v>155</v>
      </c>
      <c r="B14" s="51">
        <v>224</v>
      </c>
      <c r="C14" s="51"/>
      <c r="D14" s="51"/>
    </row>
    <row r="15" spans="1:4">
      <c r="A15" s="40" t="s">
        <v>526</v>
      </c>
      <c r="B15" s="51" t="s">
        <v>241</v>
      </c>
      <c r="C15" s="51"/>
      <c r="D15" s="51"/>
    </row>
    <row r="16" spans="1:4">
      <c r="A16" s="40" t="s">
        <v>157</v>
      </c>
      <c r="B16" s="51">
        <v>503</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537</v>
      </c>
      <c r="D26" s="59" t="s">
        <v>536</v>
      </c>
    </row>
    <row r="27" spans="1:4">
      <c r="A27" s="43">
        <v>60</v>
      </c>
      <c r="B27" s="45">
        <v>21.75</v>
      </c>
      <c r="C27" s="45">
        <v>1.62</v>
      </c>
      <c r="D27" s="45">
        <v>0</v>
      </c>
    </row>
    <row r="28" spans="1:4">
      <c r="A28" s="43">
        <v>61</v>
      </c>
      <c r="B28" s="45">
        <v>21.19</v>
      </c>
      <c r="C28" s="45">
        <v>1.64</v>
      </c>
      <c r="D28" s="45">
        <v>0</v>
      </c>
    </row>
    <row r="29" spans="1:4">
      <c r="A29" s="43">
        <v>62</v>
      </c>
      <c r="B29" s="45">
        <v>20.62</v>
      </c>
      <c r="C29" s="45">
        <v>1.65</v>
      </c>
      <c r="D29" s="45">
        <v>0</v>
      </c>
    </row>
    <row r="30" spans="1:4">
      <c r="A30" s="43">
        <v>63</v>
      </c>
      <c r="B30" s="45">
        <v>20.05</v>
      </c>
      <c r="C30" s="45">
        <v>1.66</v>
      </c>
      <c r="D30" s="45">
        <v>0</v>
      </c>
    </row>
    <row r="31" spans="1:4">
      <c r="A31" s="43">
        <v>64</v>
      </c>
      <c r="B31" s="45">
        <v>19.47</v>
      </c>
      <c r="C31" s="45">
        <v>1.66</v>
      </c>
      <c r="D31" s="45">
        <v>0</v>
      </c>
    </row>
    <row r="32" spans="1:4">
      <c r="A32" s="43">
        <v>65</v>
      </c>
      <c r="B32" s="45">
        <v>18.89</v>
      </c>
      <c r="C32" s="45">
        <v>1.65</v>
      </c>
      <c r="D32" s="45">
        <v>0</v>
      </c>
    </row>
    <row r="33" spans="1:4">
      <c r="A33" s="43">
        <v>66</v>
      </c>
      <c r="B33" s="45">
        <v>18.3</v>
      </c>
      <c r="C33" s="45">
        <v>1.64</v>
      </c>
      <c r="D33" s="45">
        <v>0</v>
      </c>
    </row>
    <row r="34" spans="1:4">
      <c r="A34" s="43">
        <v>67</v>
      </c>
      <c r="B34" s="45">
        <v>17.7</v>
      </c>
      <c r="C34" s="45">
        <v>1.65</v>
      </c>
      <c r="D34" s="45">
        <v>0</v>
      </c>
    </row>
    <row r="35" spans="1:4">
      <c r="A35" s="43">
        <v>68</v>
      </c>
      <c r="B35" s="45">
        <v>17.100000000000001</v>
      </c>
      <c r="C35" s="45">
        <v>1.65</v>
      </c>
      <c r="D35" s="45">
        <v>0</v>
      </c>
    </row>
    <row r="36" spans="1:4">
      <c r="A36" s="43">
        <v>69</v>
      </c>
      <c r="B36" s="45">
        <v>16.48</v>
      </c>
      <c r="C36" s="45">
        <v>1.63</v>
      </c>
      <c r="D36" s="45">
        <v>0</v>
      </c>
    </row>
    <row r="37" spans="1:4">
      <c r="A37" s="43">
        <v>70</v>
      </c>
      <c r="B37" s="45">
        <v>15.87</v>
      </c>
      <c r="C37" s="45">
        <v>1.58</v>
      </c>
      <c r="D37" s="45">
        <v>0</v>
      </c>
    </row>
    <row r="38" spans="1:4">
      <c r="A38" s="43">
        <v>71</v>
      </c>
      <c r="B38" s="45">
        <v>15.25</v>
      </c>
      <c r="C38" s="45">
        <v>1.56</v>
      </c>
      <c r="D38" s="45">
        <v>0</v>
      </c>
    </row>
    <row r="39" spans="1:4">
      <c r="A39" s="43">
        <v>72</v>
      </c>
      <c r="B39" s="45">
        <v>14.62</v>
      </c>
      <c r="C39" s="45">
        <v>1.56</v>
      </c>
      <c r="D39" s="45">
        <v>0</v>
      </c>
    </row>
    <row r="40" spans="1:4">
      <c r="A40" s="43">
        <v>73</v>
      </c>
      <c r="B40" s="45">
        <v>13.99</v>
      </c>
      <c r="C40" s="45">
        <v>1.55</v>
      </c>
      <c r="D40" s="45">
        <v>0</v>
      </c>
    </row>
    <row r="41" spans="1:4">
      <c r="A41" s="43">
        <v>74</v>
      </c>
      <c r="B41" s="45">
        <v>13.37</v>
      </c>
      <c r="C41" s="45">
        <v>1.49</v>
      </c>
      <c r="D41" s="45">
        <v>0</v>
      </c>
    </row>
  </sheetData>
  <sheetProtection algorithmName="SHA-512" hashValue="nRUXlSHxsEiS5IWiMWdaX+a96U+uKaVE6ED22Q9vvg/WpkUVa2LjjNUJf/A9/Xj4NkmM6x7bWWpkpSXiRFcM3Q==" saltValue="5k1lkM30+5oa6UaTpf+QUg==" spinCount="100000" sheet="1" objects="1" scenarios="1"/>
  <conditionalFormatting sqref="A6:A21">
    <cfRule type="expression" dxfId="925" priority="11" stopIfTrue="1">
      <formula>MOD(ROW(),2)=0</formula>
    </cfRule>
    <cfRule type="expression" dxfId="924" priority="12" stopIfTrue="1">
      <formula>MOD(ROW(),2)&lt;&gt;0</formula>
    </cfRule>
  </conditionalFormatting>
  <conditionalFormatting sqref="B6:D17 B20:D21 C18:D19">
    <cfRule type="expression" dxfId="923" priority="13" stopIfTrue="1">
      <formula>MOD(ROW(),2)=0</formula>
    </cfRule>
    <cfRule type="expression" dxfId="922" priority="14" stopIfTrue="1">
      <formula>MOD(ROW(),2)&lt;&gt;0</formula>
    </cfRule>
  </conditionalFormatting>
  <conditionalFormatting sqref="A26:A41">
    <cfRule type="expression" dxfId="921" priority="15" stopIfTrue="1">
      <formula>MOD(ROW(),2)=0</formula>
    </cfRule>
    <cfRule type="expression" dxfId="920" priority="16" stopIfTrue="1">
      <formula>MOD(ROW(),2)&lt;&gt;0</formula>
    </cfRule>
  </conditionalFormatting>
  <conditionalFormatting sqref="B26:D41">
    <cfRule type="expression" dxfId="919" priority="17" stopIfTrue="1">
      <formula>MOD(ROW(),2)=0</formula>
    </cfRule>
    <cfRule type="expression" dxfId="918" priority="18" stopIfTrue="1">
      <formula>MOD(ROW(),2)&lt;&gt;0</formula>
    </cfRule>
  </conditionalFormatting>
  <conditionalFormatting sqref="B18:B19">
    <cfRule type="expression" dxfId="917" priority="1" stopIfTrue="1">
      <formula>MOD(ROW(),2)=0</formula>
    </cfRule>
    <cfRule type="expression" dxfId="916" priority="2"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5A75-618F-47E9-B758-59A5139763DF}">
  <sheetPr codeName="Sheet31"/>
  <dimension ref="A1:D41"/>
  <sheetViews>
    <sheetView showGridLines="0" topLeftCell="A2" workbookViewId="0">
      <selection activeCell="A6" sqref="A6"/>
    </sheetView>
  </sheetViews>
  <sheetFormatPr defaultRowHeight="12.6"/>
  <cols>
    <col min="1" max="1" width="31.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CETV - x-225</v>
      </c>
    </row>
    <row r="6" spans="1:4" ht="12.95">
      <c r="A6" s="40" t="s">
        <v>522</v>
      </c>
      <c r="B6" s="51" t="s">
        <v>523</v>
      </c>
      <c r="C6" s="51"/>
      <c r="D6" s="51"/>
    </row>
    <row r="7" spans="1:4">
      <c r="A7" s="40" t="s">
        <v>524</v>
      </c>
      <c r="B7" s="51" t="s">
        <v>163</v>
      </c>
      <c r="C7" s="51"/>
      <c r="D7" s="51"/>
    </row>
    <row r="8" spans="1:4">
      <c r="A8" s="40" t="s">
        <v>150</v>
      </c>
      <c r="B8" s="51" t="s">
        <v>183</v>
      </c>
      <c r="C8" s="51"/>
      <c r="D8" s="51"/>
    </row>
    <row r="9" spans="1:4">
      <c r="A9" s="40" t="s">
        <v>151</v>
      </c>
      <c r="B9" s="51" t="s">
        <v>173</v>
      </c>
      <c r="C9" s="51"/>
      <c r="D9" s="51"/>
    </row>
    <row r="10" spans="1:4">
      <c r="A10" s="40" t="s">
        <v>6</v>
      </c>
      <c r="B10" s="51" t="s">
        <v>242</v>
      </c>
      <c r="C10" s="51"/>
      <c r="D10" s="51"/>
    </row>
    <row r="11" spans="1:4">
      <c r="A11" s="40" t="s">
        <v>152</v>
      </c>
      <c r="B11" s="51" t="s">
        <v>181</v>
      </c>
      <c r="C11" s="51"/>
      <c r="D11" s="51"/>
    </row>
    <row r="12" spans="1:4">
      <c r="A12" s="40" t="s">
        <v>153</v>
      </c>
      <c r="B12" s="51" t="s">
        <v>176</v>
      </c>
      <c r="C12" s="51"/>
      <c r="D12" s="51"/>
    </row>
    <row r="13" spans="1:4">
      <c r="A13" s="40" t="s">
        <v>525</v>
      </c>
      <c r="B13" s="51" t="s">
        <v>177</v>
      </c>
      <c r="C13" s="51"/>
      <c r="D13" s="51"/>
    </row>
    <row r="14" spans="1:4">
      <c r="A14" s="40" t="s">
        <v>155</v>
      </c>
      <c r="B14" s="51">
        <v>225</v>
      </c>
      <c r="C14" s="51"/>
      <c r="D14" s="51"/>
    </row>
    <row r="15" spans="1:4">
      <c r="A15" s="40" t="s">
        <v>526</v>
      </c>
      <c r="B15" s="51" t="s">
        <v>243</v>
      </c>
      <c r="C15" s="51"/>
      <c r="D15" s="51"/>
    </row>
    <row r="16" spans="1:4">
      <c r="A16" s="40" t="s">
        <v>157</v>
      </c>
      <c r="B16" s="51">
        <v>513</v>
      </c>
      <c r="C16" s="51"/>
      <c r="D16" s="51"/>
    </row>
    <row r="17" spans="1:4">
      <c r="A17" s="41" t="s">
        <v>527</v>
      </c>
      <c r="B17" s="51"/>
      <c r="C17" s="51"/>
      <c r="D17" s="51"/>
    </row>
    <row r="18" spans="1:4">
      <c r="A18" s="40" t="s">
        <v>159</v>
      </c>
      <c r="B18" s="67">
        <v>46171</v>
      </c>
      <c r="C18" s="52"/>
      <c r="D18" s="52"/>
    </row>
    <row r="19" spans="1:4">
      <c r="A19" s="40" t="s">
        <v>160</v>
      </c>
      <c r="B19" s="67">
        <v>46161</v>
      </c>
      <c r="C19" s="52"/>
      <c r="D19" s="52"/>
    </row>
    <row r="20" spans="1:4">
      <c r="A20" s="40" t="s">
        <v>161</v>
      </c>
      <c r="B20" s="51" t="s">
        <v>171</v>
      </c>
      <c r="C20" s="51"/>
      <c r="D20" s="51"/>
    </row>
    <row r="21" spans="1:4">
      <c r="A21" s="40" t="s">
        <v>528</v>
      </c>
      <c r="B21" s="51" t="s">
        <v>82</v>
      </c>
      <c r="C21" s="51"/>
      <c r="D21" s="51"/>
    </row>
    <row r="23" spans="1:4">
      <c r="A23" s="23" t="str">
        <f>HYPERLINK("#'Factor List'!A1", "Back to Factor List")</f>
        <v>Back to Factor List</v>
      </c>
      <c r="B23" s="23" t="str">
        <f>HYPERLINK("#'Assumptions'!A1", "Assumptions")</f>
        <v>Assumptions</v>
      </c>
    </row>
    <row r="26" spans="1:4" s="60" customFormat="1" ht="26.1">
      <c r="A26" s="59" t="s">
        <v>529</v>
      </c>
      <c r="B26" s="59" t="s">
        <v>533</v>
      </c>
      <c r="C26" s="59" t="s">
        <v>537</v>
      </c>
      <c r="D26" s="59" t="s">
        <v>536</v>
      </c>
    </row>
    <row r="27" spans="1:4">
      <c r="A27" s="43">
        <v>60</v>
      </c>
      <c r="B27" s="45">
        <v>21.75</v>
      </c>
      <c r="C27" s="45">
        <v>1.62</v>
      </c>
      <c r="D27" s="45">
        <v>0</v>
      </c>
    </row>
    <row r="28" spans="1:4">
      <c r="A28" s="43">
        <v>61</v>
      </c>
      <c r="B28" s="45">
        <v>21.19</v>
      </c>
      <c r="C28" s="45">
        <v>1.64</v>
      </c>
      <c r="D28" s="45">
        <v>0</v>
      </c>
    </row>
    <row r="29" spans="1:4">
      <c r="A29" s="43">
        <v>62</v>
      </c>
      <c r="B29" s="45">
        <v>20.62</v>
      </c>
      <c r="C29" s="45">
        <v>1.65</v>
      </c>
      <c r="D29" s="45">
        <v>0</v>
      </c>
    </row>
    <row r="30" spans="1:4">
      <c r="A30" s="43">
        <v>63</v>
      </c>
      <c r="B30" s="45">
        <v>20.05</v>
      </c>
      <c r="C30" s="45">
        <v>1.66</v>
      </c>
      <c r="D30" s="45">
        <v>0</v>
      </c>
    </row>
    <row r="31" spans="1:4">
      <c r="A31" s="43">
        <v>64</v>
      </c>
      <c r="B31" s="45">
        <v>19.47</v>
      </c>
      <c r="C31" s="45">
        <v>1.66</v>
      </c>
      <c r="D31" s="45">
        <v>0</v>
      </c>
    </row>
    <row r="32" spans="1:4">
      <c r="A32" s="43">
        <v>65</v>
      </c>
      <c r="B32" s="45">
        <v>18.89</v>
      </c>
      <c r="C32" s="45">
        <v>1.65</v>
      </c>
      <c r="D32" s="45">
        <v>0</v>
      </c>
    </row>
    <row r="33" spans="1:4">
      <c r="A33" s="43">
        <v>66</v>
      </c>
      <c r="B33" s="45">
        <v>18.3</v>
      </c>
      <c r="C33" s="45">
        <v>1.64</v>
      </c>
      <c r="D33" s="45">
        <v>0</v>
      </c>
    </row>
    <row r="34" spans="1:4">
      <c r="A34" s="43">
        <v>67</v>
      </c>
      <c r="B34" s="45">
        <v>17.7</v>
      </c>
      <c r="C34" s="45">
        <v>1.65</v>
      </c>
      <c r="D34" s="45">
        <v>0</v>
      </c>
    </row>
    <row r="35" spans="1:4">
      <c r="A35" s="43">
        <v>68</v>
      </c>
      <c r="B35" s="45">
        <v>17.100000000000001</v>
      </c>
      <c r="C35" s="45">
        <v>1.65</v>
      </c>
      <c r="D35" s="45">
        <v>0</v>
      </c>
    </row>
    <row r="36" spans="1:4">
      <c r="A36" s="43">
        <v>69</v>
      </c>
      <c r="B36" s="45">
        <v>16.48</v>
      </c>
      <c r="C36" s="45">
        <v>1.63</v>
      </c>
      <c r="D36" s="45">
        <v>0</v>
      </c>
    </row>
    <row r="37" spans="1:4">
      <c r="A37" s="43">
        <v>70</v>
      </c>
      <c r="B37" s="45">
        <v>15.87</v>
      </c>
      <c r="C37" s="45">
        <v>1.58</v>
      </c>
      <c r="D37" s="45">
        <v>0</v>
      </c>
    </row>
    <row r="38" spans="1:4">
      <c r="A38" s="43">
        <v>71</v>
      </c>
      <c r="B38" s="45">
        <v>15.25</v>
      </c>
      <c r="C38" s="45">
        <v>1.56</v>
      </c>
      <c r="D38" s="45">
        <v>0</v>
      </c>
    </row>
    <row r="39" spans="1:4">
      <c r="A39" s="43">
        <v>72</v>
      </c>
      <c r="B39" s="45">
        <v>14.62</v>
      </c>
      <c r="C39" s="45">
        <v>1.56</v>
      </c>
      <c r="D39" s="45">
        <v>0</v>
      </c>
    </row>
    <row r="40" spans="1:4">
      <c r="A40" s="43">
        <v>73</v>
      </c>
      <c r="B40" s="45">
        <v>13.99</v>
      </c>
      <c r="C40" s="45">
        <v>1.55</v>
      </c>
      <c r="D40" s="45">
        <v>0</v>
      </c>
    </row>
    <row r="41" spans="1:4">
      <c r="A41" s="43">
        <v>74</v>
      </c>
      <c r="B41" s="45">
        <v>13.37</v>
      </c>
      <c r="C41" s="45">
        <v>1.49</v>
      </c>
      <c r="D41" s="45">
        <v>0</v>
      </c>
    </row>
  </sheetData>
  <sheetProtection algorithmName="SHA-512" hashValue="YyfyyllSHX9ff6YZVE9Z8yaKblLqMsl3ebztog1ea7f6qfEoKO/qRO7WjGKnGUVZBMe0z6riO9Rc8orQpMk5Bg==" saltValue="fRXjeNlnIJ+r5v2EQGgmQQ==" spinCount="100000" sheet="1" objects="1" scenarios="1"/>
  <conditionalFormatting sqref="A6:A21">
    <cfRule type="expression" dxfId="913" priority="11" stopIfTrue="1">
      <formula>MOD(ROW(),2)=0</formula>
    </cfRule>
    <cfRule type="expression" dxfId="912" priority="12" stopIfTrue="1">
      <formula>MOD(ROW(),2)&lt;&gt;0</formula>
    </cfRule>
  </conditionalFormatting>
  <conditionalFormatting sqref="B6:D17 B20:D21 C18:D19">
    <cfRule type="expression" dxfId="911" priority="13" stopIfTrue="1">
      <formula>MOD(ROW(),2)=0</formula>
    </cfRule>
    <cfRule type="expression" dxfId="910" priority="14" stopIfTrue="1">
      <formula>MOD(ROW(),2)&lt;&gt;0</formula>
    </cfRule>
  </conditionalFormatting>
  <conditionalFormatting sqref="A26:A41">
    <cfRule type="expression" dxfId="909" priority="15" stopIfTrue="1">
      <formula>MOD(ROW(),2)=0</formula>
    </cfRule>
    <cfRule type="expression" dxfId="908" priority="16" stopIfTrue="1">
      <formula>MOD(ROW(),2)&lt;&gt;0</formula>
    </cfRule>
  </conditionalFormatting>
  <conditionalFormatting sqref="B26:D41">
    <cfRule type="expression" dxfId="907" priority="17" stopIfTrue="1">
      <formula>MOD(ROW(),2)=0</formula>
    </cfRule>
    <cfRule type="expression" dxfId="906" priority="18" stopIfTrue="1">
      <formula>MOD(ROW(),2)&lt;&gt;0</formula>
    </cfRule>
  </conditionalFormatting>
  <conditionalFormatting sqref="B18:B19">
    <cfRule type="expression" dxfId="905" priority="1" stopIfTrue="1">
      <formula>MOD(ROW(),2)=0</formula>
    </cfRule>
    <cfRule type="expression" dxfId="904" priority="2"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91A13-FE46-44D9-9CC7-B18EAA28112F}">
  <sheetPr codeName="Sheet32"/>
  <dimension ref="A1:M30"/>
  <sheetViews>
    <sheetView showGridLines="0" workbookViewId="0">
      <selection activeCell="A6" sqref="A6"/>
    </sheetView>
  </sheetViews>
  <sheetFormatPr defaultRowHeight="12.6"/>
  <cols>
    <col min="1" max="1" width="31.85546875" customWidth="1"/>
    <col min="2" max="13" width="22.85546875"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CETV - x-226</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173</v>
      </c>
      <c r="C9" s="51"/>
      <c r="D9" s="51"/>
      <c r="E9" s="51"/>
      <c r="F9" s="51"/>
      <c r="G9" s="51"/>
      <c r="H9" s="51"/>
      <c r="I9" s="51"/>
      <c r="J9" s="51"/>
      <c r="K9" s="51"/>
      <c r="L9" s="51"/>
      <c r="M9" s="51"/>
    </row>
    <row r="10" spans="1:13">
      <c r="A10" s="40" t="s">
        <v>6</v>
      </c>
      <c r="B10" s="51" t="s">
        <v>244</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246</v>
      </c>
      <c r="C12" s="51"/>
      <c r="D12" s="51"/>
      <c r="E12" s="51"/>
      <c r="F12" s="51"/>
      <c r="G12" s="51"/>
      <c r="H12" s="51"/>
      <c r="I12" s="51"/>
      <c r="J12" s="51"/>
      <c r="K12" s="51"/>
      <c r="L12" s="51"/>
      <c r="M12" s="51"/>
    </row>
    <row r="13" spans="1:13">
      <c r="A13" s="40" t="s">
        <v>525</v>
      </c>
      <c r="B13" s="51" t="s">
        <v>177</v>
      </c>
      <c r="C13" s="51"/>
      <c r="D13" s="51"/>
      <c r="E13" s="51"/>
      <c r="F13" s="51"/>
      <c r="G13" s="51"/>
      <c r="H13" s="51"/>
      <c r="I13" s="51"/>
      <c r="J13" s="51"/>
      <c r="K13" s="51"/>
      <c r="L13" s="51"/>
      <c r="M13" s="51"/>
    </row>
    <row r="14" spans="1:13">
      <c r="A14" s="40" t="s">
        <v>155</v>
      </c>
      <c r="B14" s="51">
        <v>226</v>
      </c>
      <c r="C14" s="51"/>
      <c r="D14" s="51"/>
      <c r="E14" s="51"/>
      <c r="F14" s="51"/>
      <c r="G14" s="51"/>
      <c r="H14" s="51"/>
      <c r="I14" s="51"/>
      <c r="J14" s="51"/>
      <c r="K14" s="51"/>
      <c r="L14" s="51"/>
      <c r="M14" s="51"/>
    </row>
    <row r="15" spans="1:13">
      <c r="A15" s="40" t="s">
        <v>526</v>
      </c>
      <c r="B15" s="51" t="s">
        <v>247</v>
      </c>
      <c r="C15" s="51"/>
      <c r="D15" s="51"/>
      <c r="E15" s="51"/>
      <c r="F15" s="51"/>
      <c r="G15" s="51"/>
      <c r="H15" s="51"/>
      <c r="I15" s="51"/>
      <c r="J15" s="51"/>
      <c r="K15" s="51"/>
      <c r="L15" s="51"/>
      <c r="M15" s="51"/>
    </row>
    <row r="16" spans="1:13">
      <c r="A16" s="40" t="s">
        <v>157</v>
      </c>
      <c r="B16" s="51" t="s">
        <v>248</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67">
        <v>46171</v>
      </c>
      <c r="C18" s="52"/>
      <c r="D18" s="52"/>
      <c r="E18" s="52"/>
      <c r="F18" s="52"/>
      <c r="G18" s="52"/>
      <c r="H18" s="52"/>
      <c r="I18" s="52"/>
      <c r="J18" s="52"/>
      <c r="K18" s="52"/>
      <c r="L18" s="52"/>
      <c r="M18" s="52"/>
    </row>
    <row r="19" spans="1:13">
      <c r="A19" s="40" t="s">
        <v>160</v>
      </c>
      <c r="B19" s="67">
        <v>46161</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82</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538</v>
      </c>
      <c r="B26" s="59">
        <v>0</v>
      </c>
      <c r="C26" s="59">
        <v>1</v>
      </c>
      <c r="D26" s="59">
        <v>2</v>
      </c>
      <c r="E26" s="59">
        <v>3</v>
      </c>
      <c r="F26" s="59">
        <v>4</v>
      </c>
      <c r="G26" s="59">
        <v>5</v>
      </c>
      <c r="H26" s="59">
        <v>6</v>
      </c>
      <c r="I26" s="59">
        <v>7</v>
      </c>
      <c r="J26" s="59">
        <v>8</v>
      </c>
      <c r="K26" s="59">
        <v>9</v>
      </c>
      <c r="L26" s="59">
        <v>10</v>
      </c>
      <c r="M26" s="59">
        <v>11</v>
      </c>
    </row>
    <row r="27" spans="1:13">
      <c r="A27" s="43">
        <v>0</v>
      </c>
      <c r="B27" s="44">
        <v>1</v>
      </c>
      <c r="C27" s="44">
        <v>0.998</v>
      </c>
      <c r="D27" s="44">
        <v>0.996</v>
      </c>
      <c r="E27" s="44">
        <v>0.99399999999999999</v>
      </c>
      <c r="F27" s="44">
        <v>0.99199999999999999</v>
      </c>
      <c r="G27" s="44">
        <v>0.99099999999999999</v>
      </c>
      <c r="H27" s="44">
        <v>0.98899999999999999</v>
      </c>
      <c r="I27" s="44">
        <v>0.98699999999999999</v>
      </c>
      <c r="J27" s="44">
        <v>0.98499999999999999</v>
      </c>
      <c r="K27" s="44">
        <v>0.98299999999999998</v>
      </c>
      <c r="L27" s="44">
        <v>0.98099999999999998</v>
      </c>
      <c r="M27" s="44">
        <v>0.97899999999999998</v>
      </c>
    </row>
    <row r="28" spans="1:13">
      <c r="A28" s="43">
        <v>1</v>
      </c>
      <c r="B28" s="44">
        <v>0.97699999999999998</v>
      </c>
      <c r="C28" s="44">
        <v>0.97599999999999998</v>
      </c>
      <c r="D28" s="44">
        <v>0.97399999999999998</v>
      </c>
      <c r="E28" s="44">
        <v>0.97299999999999998</v>
      </c>
      <c r="F28" s="44">
        <v>0.97099999999999997</v>
      </c>
      <c r="G28" s="44">
        <v>0.97</v>
      </c>
      <c r="H28" s="44">
        <v>0.96799999999999997</v>
      </c>
      <c r="I28" s="44">
        <v>0.96699999999999997</v>
      </c>
      <c r="J28" s="44">
        <v>0.96499999999999997</v>
      </c>
      <c r="K28" s="44">
        <v>0.96299999999999997</v>
      </c>
      <c r="L28" s="44">
        <v>0.96199999999999997</v>
      </c>
      <c r="M28" s="44">
        <v>0.96</v>
      </c>
    </row>
    <row r="29" spans="1:13">
      <c r="A29" s="43">
        <v>2</v>
      </c>
      <c r="B29" s="44">
        <v>0.95899999999999996</v>
      </c>
      <c r="C29" s="44">
        <v>0.95799999999999996</v>
      </c>
      <c r="D29" s="44">
        <v>0.95599999999999996</v>
      </c>
      <c r="E29" s="44">
        <v>0.95499999999999996</v>
      </c>
      <c r="F29" s="44">
        <v>0.95399999999999996</v>
      </c>
      <c r="G29" s="44">
        <v>0.95299999999999996</v>
      </c>
      <c r="H29" s="44">
        <v>0.95199999999999996</v>
      </c>
      <c r="I29" s="44">
        <v>0.95</v>
      </c>
      <c r="J29" s="44">
        <v>0.94899999999999995</v>
      </c>
      <c r="K29" s="44">
        <v>0.94799999999999995</v>
      </c>
      <c r="L29" s="44">
        <v>0.94699999999999995</v>
      </c>
      <c r="M29" s="44">
        <v>0.94599999999999995</v>
      </c>
    </row>
    <row r="30" spans="1:13">
      <c r="A30" s="43">
        <v>3</v>
      </c>
      <c r="B30" s="44">
        <v>0.94399999999999995</v>
      </c>
      <c r="C30" s="44"/>
      <c r="D30" s="44"/>
      <c r="E30" s="44"/>
      <c r="F30" s="44"/>
      <c r="G30" s="44"/>
      <c r="H30" s="44"/>
      <c r="I30" s="44"/>
      <c r="J30" s="44"/>
      <c r="K30" s="44"/>
      <c r="L30" s="44"/>
      <c r="M30" s="44"/>
    </row>
  </sheetData>
  <sheetProtection algorithmName="SHA-512" hashValue="ZNcyShr6D3an/7VXr+aWjEBVZ6vK72jQdld1vD+pG0bhP4Oz67rD6RjeCW45+evSNdIfhHbTUfmvB9eI2d/PMg==" saltValue="j6fcuX8xSl3m94g4iAnYZA==" spinCount="100000" sheet="1" objects="1" scenarios="1"/>
  <conditionalFormatting sqref="A6:A21">
    <cfRule type="expression" dxfId="901" priority="11" stopIfTrue="1">
      <formula>MOD(ROW(),2)=0</formula>
    </cfRule>
    <cfRule type="expression" dxfId="900" priority="12" stopIfTrue="1">
      <formula>MOD(ROW(),2)&lt;&gt;0</formula>
    </cfRule>
  </conditionalFormatting>
  <conditionalFormatting sqref="B6:M17 B20:M21 C18:M19">
    <cfRule type="expression" dxfId="899" priority="13" stopIfTrue="1">
      <formula>MOD(ROW(),2)=0</formula>
    </cfRule>
    <cfRule type="expression" dxfId="898" priority="14" stopIfTrue="1">
      <formula>MOD(ROW(),2)&lt;&gt;0</formula>
    </cfRule>
  </conditionalFormatting>
  <conditionalFormatting sqref="A26:A30">
    <cfRule type="expression" dxfId="897" priority="15" stopIfTrue="1">
      <formula>MOD(ROW(),2)=0</formula>
    </cfRule>
    <cfRule type="expression" dxfId="896" priority="16" stopIfTrue="1">
      <formula>MOD(ROW(),2)&lt;&gt;0</formula>
    </cfRule>
  </conditionalFormatting>
  <conditionalFormatting sqref="B26:M30">
    <cfRule type="expression" dxfId="895" priority="17" stopIfTrue="1">
      <formula>MOD(ROW(),2)=0</formula>
    </cfRule>
    <cfRule type="expression" dxfId="894" priority="18" stopIfTrue="1">
      <formula>MOD(ROW(),2)&lt;&gt;0</formula>
    </cfRule>
  </conditionalFormatting>
  <conditionalFormatting sqref="B18:B19">
    <cfRule type="expression" dxfId="893" priority="1" stopIfTrue="1">
      <formula>MOD(ROW(),2)=0</formula>
    </cfRule>
    <cfRule type="expression" dxfId="892" priority="2"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9B151-770A-4A6A-8567-A5C6D893A0FB}">
  <sheetPr codeName="Sheet33"/>
  <dimension ref="A1:C71"/>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x-231</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250</v>
      </c>
      <c r="C10" s="51"/>
    </row>
    <row r="11" spans="1:3">
      <c r="A11" s="40" t="s">
        <v>152</v>
      </c>
      <c r="B11" s="51" t="s">
        <v>175</v>
      </c>
      <c r="C11" s="51"/>
    </row>
    <row r="12" spans="1:3">
      <c r="A12" s="40" t="s">
        <v>153</v>
      </c>
      <c r="B12" s="51" t="s">
        <v>176</v>
      </c>
      <c r="C12" s="51"/>
    </row>
    <row r="13" spans="1:3">
      <c r="A13" s="40" t="s">
        <v>525</v>
      </c>
      <c r="B13" s="51">
        <v>0</v>
      </c>
      <c r="C13" s="51"/>
    </row>
    <row r="14" spans="1:3">
      <c r="A14" s="40" t="s">
        <v>155</v>
      </c>
      <c r="B14" s="51">
        <v>231</v>
      </c>
      <c r="C14" s="51"/>
    </row>
    <row r="15" spans="1:3">
      <c r="A15" s="40" t="s">
        <v>526</v>
      </c>
      <c r="B15" s="51" t="s">
        <v>251</v>
      </c>
      <c r="C15" s="51"/>
    </row>
    <row r="16" spans="1:3">
      <c r="A16" s="40" t="s">
        <v>157</v>
      </c>
      <c r="B16" s="51" t="s">
        <v>252</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20.440000000000001</v>
      </c>
      <c r="C27" s="45">
        <v>2.2000000000000002</v>
      </c>
    </row>
    <row r="28" spans="1:3">
      <c r="A28" s="43">
        <v>21</v>
      </c>
      <c r="B28" s="45">
        <v>20.420000000000002</v>
      </c>
      <c r="C28" s="45">
        <v>2.2000000000000002</v>
      </c>
    </row>
    <row r="29" spans="1:3">
      <c r="A29" s="43">
        <v>22</v>
      </c>
      <c r="B29" s="45">
        <v>20.41</v>
      </c>
      <c r="C29" s="45">
        <v>2.2000000000000002</v>
      </c>
    </row>
    <row r="30" spans="1:3">
      <c r="A30" s="43">
        <v>23</v>
      </c>
      <c r="B30" s="45">
        <v>20.39</v>
      </c>
      <c r="C30" s="45">
        <v>2.2000000000000002</v>
      </c>
    </row>
    <row r="31" spans="1:3">
      <c r="A31" s="43">
        <v>24</v>
      </c>
      <c r="B31" s="45">
        <v>20.38</v>
      </c>
      <c r="C31" s="45">
        <v>2.21</v>
      </c>
    </row>
    <row r="32" spans="1:3">
      <c r="A32" s="43">
        <v>25</v>
      </c>
      <c r="B32" s="45">
        <v>20.36</v>
      </c>
      <c r="C32" s="45">
        <v>2.21</v>
      </c>
    </row>
    <row r="33" spans="1:3">
      <c r="A33" s="43">
        <v>26</v>
      </c>
      <c r="B33" s="45">
        <v>20.34</v>
      </c>
      <c r="C33" s="45">
        <v>2.21</v>
      </c>
    </row>
    <row r="34" spans="1:3">
      <c r="A34" s="43">
        <v>27</v>
      </c>
      <c r="B34" s="45">
        <v>20.32</v>
      </c>
      <c r="C34" s="45">
        <v>2.21</v>
      </c>
    </row>
    <row r="35" spans="1:3">
      <c r="A35" s="43">
        <v>28</v>
      </c>
      <c r="B35" s="45">
        <v>20.309999999999999</v>
      </c>
      <c r="C35" s="45">
        <v>2.21</v>
      </c>
    </row>
    <row r="36" spans="1:3">
      <c r="A36" s="43">
        <v>29</v>
      </c>
      <c r="B36" s="45">
        <v>20.29</v>
      </c>
      <c r="C36" s="45">
        <v>2.21</v>
      </c>
    </row>
    <row r="37" spans="1:3">
      <c r="A37" s="43">
        <v>30</v>
      </c>
      <c r="B37" s="45">
        <v>20.27</v>
      </c>
      <c r="C37" s="45">
        <v>2.21</v>
      </c>
    </row>
    <row r="38" spans="1:3">
      <c r="A38" s="43">
        <v>31</v>
      </c>
      <c r="B38" s="45">
        <v>20.25</v>
      </c>
      <c r="C38" s="45">
        <v>2.21</v>
      </c>
    </row>
    <row r="39" spans="1:3">
      <c r="A39" s="43">
        <v>32</v>
      </c>
      <c r="B39" s="45">
        <v>20.23</v>
      </c>
      <c r="C39" s="45">
        <v>2.21</v>
      </c>
    </row>
    <row r="40" spans="1:3">
      <c r="A40" s="43">
        <v>33</v>
      </c>
      <c r="B40" s="45">
        <v>20.21</v>
      </c>
      <c r="C40" s="45">
        <v>2.21</v>
      </c>
    </row>
    <row r="41" spans="1:3">
      <c r="A41" s="43">
        <v>34</v>
      </c>
      <c r="B41" s="45">
        <v>20.190000000000001</v>
      </c>
      <c r="C41" s="45">
        <v>2.21</v>
      </c>
    </row>
    <row r="42" spans="1:3">
      <c r="A42" s="43">
        <v>35</v>
      </c>
      <c r="B42" s="45">
        <v>20.170000000000002</v>
      </c>
      <c r="C42" s="45">
        <v>2.21</v>
      </c>
    </row>
    <row r="43" spans="1:3">
      <c r="A43" s="43">
        <v>36</v>
      </c>
      <c r="B43" s="45">
        <v>20.149999999999999</v>
      </c>
      <c r="C43" s="45">
        <v>2.21</v>
      </c>
    </row>
    <row r="44" spans="1:3">
      <c r="A44" s="43">
        <v>37</v>
      </c>
      <c r="B44" s="45">
        <v>20.13</v>
      </c>
      <c r="C44" s="45">
        <v>2.21</v>
      </c>
    </row>
    <row r="45" spans="1:3">
      <c r="A45" s="43">
        <v>38</v>
      </c>
      <c r="B45" s="45">
        <v>20.11</v>
      </c>
      <c r="C45" s="45">
        <v>2.21</v>
      </c>
    </row>
    <row r="46" spans="1:3">
      <c r="A46" s="43">
        <v>39</v>
      </c>
      <c r="B46" s="45">
        <v>20.09</v>
      </c>
      <c r="C46" s="45">
        <v>2.2000000000000002</v>
      </c>
    </row>
    <row r="47" spans="1:3">
      <c r="A47" s="43">
        <v>40</v>
      </c>
      <c r="B47" s="45">
        <v>20.07</v>
      </c>
      <c r="C47" s="45">
        <v>2.2000000000000002</v>
      </c>
    </row>
    <row r="48" spans="1:3">
      <c r="A48" s="43">
        <v>41</v>
      </c>
      <c r="B48" s="45">
        <v>20.05</v>
      </c>
      <c r="C48" s="45">
        <v>2.2000000000000002</v>
      </c>
    </row>
    <row r="49" spans="1:3">
      <c r="A49" s="43">
        <v>42</v>
      </c>
      <c r="B49" s="45">
        <v>20.03</v>
      </c>
      <c r="C49" s="45">
        <v>2.19</v>
      </c>
    </row>
    <row r="50" spans="1:3">
      <c r="A50" s="43">
        <v>43</v>
      </c>
      <c r="B50" s="45">
        <v>20.010000000000002</v>
      </c>
      <c r="C50" s="45">
        <v>2.19</v>
      </c>
    </row>
    <row r="51" spans="1:3">
      <c r="A51" s="43">
        <v>44</v>
      </c>
      <c r="B51" s="45">
        <v>19.989999999999998</v>
      </c>
      <c r="C51" s="45">
        <v>2.1800000000000002</v>
      </c>
    </row>
    <row r="52" spans="1:3">
      <c r="A52" s="43">
        <v>45</v>
      </c>
      <c r="B52" s="45">
        <v>19.96</v>
      </c>
      <c r="C52" s="45">
        <v>2.1800000000000002</v>
      </c>
    </row>
    <row r="53" spans="1:3">
      <c r="A53" s="43">
        <v>46</v>
      </c>
      <c r="B53" s="45">
        <v>19.940000000000001</v>
      </c>
      <c r="C53" s="45">
        <v>2.17</v>
      </c>
    </row>
    <row r="54" spans="1:3">
      <c r="A54" s="43">
        <v>47</v>
      </c>
      <c r="B54" s="45">
        <v>19.91</v>
      </c>
      <c r="C54" s="45">
        <v>2.16</v>
      </c>
    </row>
    <row r="55" spans="1:3">
      <c r="A55" s="43">
        <v>48</v>
      </c>
      <c r="B55" s="45">
        <v>19.89</v>
      </c>
      <c r="C55" s="45">
        <v>2.15</v>
      </c>
    </row>
    <row r="56" spans="1:3">
      <c r="A56" s="43">
        <v>49</v>
      </c>
      <c r="B56" s="45">
        <v>19.86</v>
      </c>
      <c r="C56" s="45">
        <v>2.14</v>
      </c>
    </row>
    <row r="57" spans="1:3">
      <c r="A57" s="43">
        <v>50</v>
      </c>
      <c r="B57" s="45">
        <v>19.829999999999998</v>
      </c>
      <c r="C57" s="45">
        <v>2.13</v>
      </c>
    </row>
    <row r="58" spans="1:3">
      <c r="A58" s="43">
        <v>51</v>
      </c>
      <c r="B58" s="45">
        <v>19.8</v>
      </c>
      <c r="C58" s="45">
        <v>2.12</v>
      </c>
    </row>
    <row r="59" spans="1:3">
      <c r="A59" s="43">
        <v>52</v>
      </c>
      <c r="B59" s="45">
        <v>19.77</v>
      </c>
      <c r="C59" s="45">
        <v>2.11</v>
      </c>
    </row>
    <row r="60" spans="1:3">
      <c r="A60" s="43">
        <v>53</v>
      </c>
      <c r="B60" s="45">
        <v>19.739999999999998</v>
      </c>
      <c r="C60" s="45">
        <v>2.1</v>
      </c>
    </row>
    <row r="61" spans="1:3">
      <c r="A61" s="43">
        <v>54</v>
      </c>
      <c r="B61" s="45">
        <v>19.71</v>
      </c>
      <c r="C61" s="45">
        <v>2.08</v>
      </c>
    </row>
    <row r="62" spans="1:3">
      <c r="A62" s="43">
        <v>55</v>
      </c>
      <c r="B62" s="45">
        <v>19.690000000000001</v>
      </c>
      <c r="C62" s="45">
        <v>2.06</v>
      </c>
    </row>
    <row r="63" spans="1:3">
      <c r="A63" s="43">
        <v>56</v>
      </c>
      <c r="B63" s="45">
        <v>19.66</v>
      </c>
      <c r="C63" s="45">
        <v>2.0499999999999998</v>
      </c>
    </row>
    <row r="64" spans="1:3">
      <c r="A64" s="43">
        <v>57</v>
      </c>
      <c r="B64" s="45">
        <v>19.64</v>
      </c>
      <c r="C64" s="45">
        <v>2.0299999999999998</v>
      </c>
    </row>
    <row r="65" spans="1:3">
      <c r="A65" s="43">
        <v>58</v>
      </c>
      <c r="B65" s="45">
        <v>19.62</v>
      </c>
      <c r="C65" s="45">
        <v>2.0099999999999998</v>
      </c>
    </row>
    <row r="66" spans="1:3">
      <c r="A66" s="43">
        <v>59</v>
      </c>
      <c r="B66" s="45">
        <v>19.61</v>
      </c>
      <c r="C66" s="45">
        <v>1.99</v>
      </c>
    </row>
    <row r="67" spans="1:3">
      <c r="A67" s="43">
        <v>60</v>
      </c>
      <c r="B67" s="45">
        <v>19.600000000000001</v>
      </c>
      <c r="C67" s="45">
        <v>1.96</v>
      </c>
    </row>
    <row r="68" spans="1:3">
      <c r="A68" s="43">
        <v>61</v>
      </c>
      <c r="B68" s="45">
        <v>19.61</v>
      </c>
      <c r="C68" s="45">
        <v>1.94</v>
      </c>
    </row>
    <row r="69" spans="1:3">
      <c r="A69" s="43">
        <v>62</v>
      </c>
      <c r="B69" s="45">
        <v>19.62</v>
      </c>
      <c r="C69" s="45">
        <v>1.91</v>
      </c>
    </row>
    <row r="70" spans="1:3">
      <c r="A70" s="43">
        <v>63</v>
      </c>
      <c r="B70" s="45">
        <v>19.64</v>
      </c>
      <c r="C70" s="45">
        <v>1.89</v>
      </c>
    </row>
    <row r="71" spans="1:3">
      <c r="A71" s="43">
        <v>64</v>
      </c>
      <c r="B71" s="45">
        <v>19.670000000000002</v>
      </c>
      <c r="C71" s="45">
        <v>1.86</v>
      </c>
    </row>
  </sheetData>
  <sheetProtection algorithmName="SHA-512" hashValue="LZynQoEWaybJtwMJaPB1HshllWzShY+vMM4Oy2SGKIhCdYk/pAFcKTAwBwXUYX6Tip+pgGwtyZ9LshagqqonAA==" saltValue="b1doIVh7N7bYYjwOrs5vaw==" spinCount="100000" sheet="1" objects="1" scenarios="1"/>
  <conditionalFormatting sqref="A6:A21">
    <cfRule type="expression" dxfId="889" priority="1" stopIfTrue="1">
      <formula>MOD(ROW(),2)=0</formula>
    </cfRule>
    <cfRule type="expression" dxfId="888" priority="2" stopIfTrue="1">
      <formula>MOD(ROW(),2)&lt;&gt;0</formula>
    </cfRule>
  </conditionalFormatting>
  <conditionalFormatting sqref="B6:C21">
    <cfRule type="expression" dxfId="887" priority="3" stopIfTrue="1">
      <formula>MOD(ROW(),2)=0</formula>
    </cfRule>
    <cfRule type="expression" dxfId="886" priority="4" stopIfTrue="1">
      <formula>MOD(ROW(),2)&lt;&gt;0</formula>
    </cfRule>
  </conditionalFormatting>
  <conditionalFormatting sqref="A26:A71">
    <cfRule type="expression" dxfId="885" priority="5" stopIfTrue="1">
      <formula>MOD(ROW(),2)=0</formula>
    </cfRule>
    <cfRule type="expression" dxfId="884" priority="6" stopIfTrue="1">
      <formula>MOD(ROW(),2)&lt;&gt;0</formula>
    </cfRule>
  </conditionalFormatting>
  <conditionalFormatting sqref="B26:C71">
    <cfRule type="expression" dxfId="883" priority="7" stopIfTrue="1">
      <formula>MOD(ROW(),2)=0</formula>
    </cfRule>
    <cfRule type="expression" dxfId="882" priority="8"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1E7A1-75FC-4B9F-91EC-A031AB23BB69}">
  <sheetPr codeName="Sheet34"/>
  <dimension ref="A1:C71"/>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x-232</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253</v>
      </c>
      <c r="C10" s="51"/>
    </row>
    <row r="11" spans="1:3">
      <c r="A11" s="40" t="s">
        <v>152</v>
      </c>
      <c r="B11" s="51" t="s">
        <v>181</v>
      </c>
      <c r="C11" s="51"/>
    </row>
    <row r="12" spans="1:3">
      <c r="A12" s="40" t="s">
        <v>153</v>
      </c>
      <c r="B12" s="51" t="s">
        <v>176</v>
      </c>
      <c r="C12" s="51"/>
    </row>
    <row r="13" spans="1:3">
      <c r="A13" s="40" t="s">
        <v>525</v>
      </c>
      <c r="B13" s="51">
        <v>0</v>
      </c>
      <c r="C13" s="51"/>
    </row>
    <row r="14" spans="1:3">
      <c r="A14" s="40" t="s">
        <v>155</v>
      </c>
      <c r="B14" s="51">
        <v>232</v>
      </c>
      <c r="C14" s="51"/>
    </row>
    <row r="15" spans="1:3">
      <c r="A15" s="40" t="s">
        <v>526</v>
      </c>
      <c r="B15" s="51" t="s">
        <v>254</v>
      </c>
      <c r="C15" s="51"/>
    </row>
    <row r="16" spans="1:3">
      <c r="A16" s="40" t="s">
        <v>157</v>
      </c>
      <c r="B16" s="51" t="s">
        <v>255</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20.440000000000001</v>
      </c>
      <c r="C27" s="45">
        <v>2.2000000000000002</v>
      </c>
    </row>
    <row r="28" spans="1:3">
      <c r="A28" s="43">
        <v>21</v>
      </c>
      <c r="B28" s="45">
        <v>20.420000000000002</v>
      </c>
      <c r="C28" s="45">
        <v>2.2000000000000002</v>
      </c>
    </row>
    <row r="29" spans="1:3">
      <c r="A29" s="43">
        <v>22</v>
      </c>
      <c r="B29" s="45">
        <v>20.41</v>
      </c>
      <c r="C29" s="45">
        <v>2.2000000000000002</v>
      </c>
    </row>
    <row r="30" spans="1:3">
      <c r="A30" s="43">
        <v>23</v>
      </c>
      <c r="B30" s="45">
        <v>20.39</v>
      </c>
      <c r="C30" s="45">
        <v>2.2000000000000002</v>
      </c>
    </row>
    <row r="31" spans="1:3">
      <c r="A31" s="43">
        <v>24</v>
      </c>
      <c r="B31" s="45">
        <v>20.38</v>
      </c>
      <c r="C31" s="45">
        <v>2.21</v>
      </c>
    </row>
    <row r="32" spans="1:3">
      <c r="A32" s="43">
        <v>25</v>
      </c>
      <c r="B32" s="45">
        <v>20.36</v>
      </c>
      <c r="C32" s="45">
        <v>2.21</v>
      </c>
    </row>
    <row r="33" spans="1:3">
      <c r="A33" s="43">
        <v>26</v>
      </c>
      <c r="B33" s="45">
        <v>20.34</v>
      </c>
      <c r="C33" s="45">
        <v>2.21</v>
      </c>
    </row>
    <row r="34" spans="1:3">
      <c r="A34" s="43">
        <v>27</v>
      </c>
      <c r="B34" s="45">
        <v>20.32</v>
      </c>
      <c r="C34" s="45">
        <v>2.21</v>
      </c>
    </row>
    <row r="35" spans="1:3">
      <c r="A35" s="43">
        <v>28</v>
      </c>
      <c r="B35" s="45">
        <v>20.309999999999999</v>
      </c>
      <c r="C35" s="45">
        <v>2.21</v>
      </c>
    </row>
    <row r="36" spans="1:3">
      <c r="A36" s="43">
        <v>29</v>
      </c>
      <c r="B36" s="45">
        <v>20.29</v>
      </c>
      <c r="C36" s="45">
        <v>2.21</v>
      </c>
    </row>
    <row r="37" spans="1:3">
      <c r="A37" s="43">
        <v>30</v>
      </c>
      <c r="B37" s="45">
        <v>20.27</v>
      </c>
      <c r="C37" s="45">
        <v>2.21</v>
      </c>
    </row>
    <row r="38" spans="1:3">
      <c r="A38" s="43">
        <v>31</v>
      </c>
      <c r="B38" s="45">
        <v>20.25</v>
      </c>
      <c r="C38" s="45">
        <v>2.21</v>
      </c>
    </row>
    <row r="39" spans="1:3">
      <c r="A39" s="43">
        <v>32</v>
      </c>
      <c r="B39" s="45">
        <v>20.23</v>
      </c>
      <c r="C39" s="45">
        <v>2.21</v>
      </c>
    </row>
    <row r="40" spans="1:3">
      <c r="A40" s="43">
        <v>33</v>
      </c>
      <c r="B40" s="45">
        <v>20.21</v>
      </c>
      <c r="C40" s="45">
        <v>2.21</v>
      </c>
    </row>
    <row r="41" spans="1:3">
      <c r="A41" s="43">
        <v>34</v>
      </c>
      <c r="B41" s="45">
        <v>20.190000000000001</v>
      </c>
      <c r="C41" s="45">
        <v>2.21</v>
      </c>
    </row>
    <row r="42" spans="1:3">
      <c r="A42" s="43">
        <v>35</v>
      </c>
      <c r="B42" s="45">
        <v>20.170000000000002</v>
      </c>
      <c r="C42" s="45">
        <v>2.21</v>
      </c>
    </row>
    <row r="43" spans="1:3">
      <c r="A43" s="43">
        <v>36</v>
      </c>
      <c r="B43" s="45">
        <v>20.149999999999999</v>
      </c>
      <c r="C43" s="45">
        <v>2.21</v>
      </c>
    </row>
    <row r="44" spans="1:3">
      <c r="A44" s="43">
        <v>37</v>
      </c>
      <c r="B44" s="45">
        <v>20.13</v>
      </c>
      <c r="C44" s="45">
        <v>2.21</v>
      </c>
    </row>
    <row r="45" spans="1:3">
      <c r="A45" s="43">
        <v>38</v>
      </c>
      <c r="B45" s="45">
        <v>20.11</v>
      </c>
      <c r="C45" s="45">
        <v>2.21</v>
      </c>
    </row>
    <row r="46" spans="1:3">
      <c r="A46" s="43">
        <v>39</v>
      </c>
      <c r="B46" s="45">
        <v>20.09</v>
      </c>
      <c r="C46" s="45">
        <v>2.2000000000000002</v>
      </c>
    </row>
    <row r="47" spans="1:3">
      <c r="A47" s="43">
        <v>40</v>
      </c>
      <c r="B47" s="45">
        <v>20.07</v>
      </c>
      <c r="C47" s="45">
        <v>2.2000000000000002</v>
      </c>
    </row>
    <row r="48" spans="1:3">
      <c r="A48" s="43">
        <v>41</v>
      </c>
      <c r="B48" s="45">
        <v>20.05</v>
      </c>
      <c r="C48" s="45">
        <v>2.2000000000000002</v>
      </c>
    </row>
    <row r="49" spans="1:3">
      <c r="A49" s="43">
        <v>42</v>
      </c>
      <c r="B49" s="45">
        <v>20.03</v>
      </c>
      <c r="C49" s="45">
        <v>2.19</v>
      </c>
    </row>
    <row r="50" spans="1:3">
      <c r="A50" s="43">
        <v>43</v>
      </c>
      <c r="B50" s="45">
        <v>20.010000000000002</v>
      </c>
      <c r="C50" s="45">
        <v>2.19</v>
      </c>
    </row>
    <row r="51" spans="1:3">
      <c r="A51" s="43">
        <v>44</v>
      </c>
      <c r="B51" s="45">
        <v>19.989999999999998</v>
      </c>
      <c r="C51" s="45">
        <v>2.1800000000000002</v>
      </c>
    </row>
    <row r="52" spans="1:3">
      <c r="A52" s="43">
        <v>45</v>
      </c>
      <c r="B52" s="45">
        <v>19.96</v>
      </c>
      <c r="C52" s="45">
        <v>2.1800000000000002</v>
      </c>
    </row>
    <row r="53" spans="1:3">
      <c r="A53" s="43">
        <v>46</v>
      </c>
      <c r="B53" s="45">
        <v>19.940000000000001</v>
      </c>
      <c r="C53" s="45">
        <v>2.17</v>
      </c>
    </row>
    <row r="54" spans="1:3">
      <c r="A54" s="43">
        <v>47</v>
      </c>
      <c r="B54" s="45">
        <v>19.91</v>
      </c>
      <c r="C54" s="45">
        <v>2.16</v>
      </c>
    </row>
    <row r="55" spans="1:3">
      <c r="A55" s="43">
        <v>48</v>
      </c>
      <c r="B55" s="45">
        <v>19.89</v>
      </c>
      <c r="C55" s="45">
        <v>2.15</v>
      </c>
    </row>
    <row r="56" spans="1:3">
      <c r="A56" s="43">
        <v>49</v>
      </c>
      <c r="B56" s="45">
        <v>19.86</v>
      </c>
      <c r="C56" s="45">
        <v>2.14</v>
      </c>
    </row>
    <row r="57" spans="1:3">
      <c r="A57" s="43">
        <v>50</v>
      </c>
      <c r="B57" s="45">
        <v>19.829999999999998</v>
      </c>
      <c r="C57" s="45">
        <v>2.13</v>
      </c>
    </row>
    <row r="58" spans="1:3">
      <c r="A58" s="43">
        <v>51</v>
      </c>
      <c r="B58" s="45">
        <v>19.8</v>
      </c>
      <c r="C58" s="45">
        <v>2.12</v>
      </c>
    </row>
    <row r="59" spans="1:3">
      <c r="A59" s="43">
        <v>52</v>
      </c>
      <c r="B59" s="45">
        <v>19.77</v>
      </c>
      <c r="C59" s="45">
        <v>2.11</v>
      </c>
    </row>
    <row r="60" spans="1:3">
      <c r="A60" s="43">
        <v>53</v>
      </c>
      <c r="B60" s="45">
        <v>19.739999999999998</v>
      </c>
      <c r="C60" s="45">
        <v>2.1</v>
      </c>
    </row>
    <row r="61" spans="1:3">
      <c r="A61" s="43">
        <v>54</v>
      </c>
      <c r="B61" s="45">
        <v>19.71</v>
      </c>
      <c r="C61" s="45">
        <v>2.08</v>
      </c>
    </row>
    <row r="62" spans="1:3">
      <c r="A62" s="43">
        <v>55</v>
      </c>
      <c r="B62" s="45">
        <v>19.690000000000001</v>
      </c>
      <c r="C62" s="45">
        <v>2.06</v>
      </c>
    </row>
    <row r="63" spans="1:3">
      <c r="A63" s="43">
        <v>56</v>
      </c>
      <c r="B63" s="45">
        <v>19.66</v>
      </c>
      <c r="C63" s="45">
        <v>2.0499999999999998</v>
      </c>
    </row>
    <row r="64" spans="1:3">
      <c r="A64" s="43">
        <v>57</v>
      </c>
      <c r="B64" s="45">
        <v>19.64</v>
      </c>
      <c r="C64" s="45">
        <v>2.0299999999999998</v>
      </c>
    </row>
    <row r="65" spans="1:3">
      <c r="A65" s="43">
        <v>58</v>
      </c>
      <c r="B65" s="45">
        <v>19.62</v>
      </c>
      <c r="C65" s="45">
        <v>2.0099999999999998</v>
      </c>
    </row>
    <row r="66" spans="1:3">
      <c r="A66" s="43">
        <v>59</v>
      </c>
      <c r="B66" s="45">
        <v>19.61</v>
      </c>
      <c r="C66" s="45">
        <v>1.99</v>
      </c>
    </row>
    <row r="67" spans="1:3">
      <c r="A67" s="43">
        <v>60</v>
      </c>
      <c r="B67" s="45">
        <v>19.600000000000001</v>
      </c>
      <c r="C67" s="45">
        <v>1.96</v>
      </c>
    </row>
    <row r="68" spans="1:3">
      <c r="A68" s="43">
        <v>61</v>
      </c>
      <c r="B68" s="45">
        <v>19.61</v>
      </c>
      <c r="C68" s="45">
        <v>1.94</v>
      </c>
    </row>
    <row r="69" spans="1:3">
      <c r="A69" s="43">
        <v>62</v>
      </c>
      <c r="B69" s="45">
        <v>19.62</v>
      </c>
      <c r="C69" s="45">
        <v>1.91</v>
      </c>
    </row>
    <row r="70" spans="1:3">
      <c r="A70" s="43">
        <v>63</v>
      </c>
      <c r="B70" s="45">
        <v>19.64</v>
      </c>
      <c r="C70" s="45">
        <v>1.89</v>
      </c>
    </row>
    <row r="71" spans="1:3">
      <c r="A71" s="43">
        <v>64</v>
      </c>
      <c r="B71" s="45">
        <v>19.670000000000002</v>
      </c>
      <c r="C71" s="45">
        <v>1.86</v>
      </c>
    </row>
  </sheetData>
  <sheetProtection algorithmName="SHA-512" hashValue="B/7u/tHK3S08G256oRKQ0NadNwGjIGcnOXjEIwKPiJx84GjcPtPAVm7RCc1I/um8Vo+a3GljmsJ/V0v7r9Fz2A==" saltValue="j7W64AXYjin9fkBAFZ+Qig==" spinCount="100000" sheet="1" objects="1" scenarios="1"/>
  <conditionalFormatting sqref="A6:A21">
    <cfRule type="expression" dxfId="879" priority="1" stopIfTrue="1">
      <formula>MOD(ROW(),2)=0</formula>
    </cfRule>
    <cfRule type="expression" dxfId="878" priority="2" stopIfTrue="1">
      <formula>MOD(ROW(),2)&lt;&gt;0</formula>
    </cfRule>
  </conditionalFormatting>
  <conditionalFormatting sqref="B6:C21">
    <cfRule type="expression" dxfId="877" priority="3" stopIfTrue="1">
      <formula>MOD(ROW(),2)=0</formula>
    </cfRule>
    <cfRule type="expression" dxfId="876" priority="4" stopIfTrue="1">
      <formula>MOD(ROW(),2)&lt;&gt;0</formula>
    </cfRule>
  </conditionalFormatting>
  <conditionalFormatting sqref="A26:A71">
    <cfRule type="expression" dxfId="875" priority="5" stopIfTrue="1">
      <formula>MOD(ROW(),2)=0</formula>
    </cfRule>
    <cfRule type="expression" dxfId="874" priority="6" stopIfTrue="1">
      <formula>MOD(ROW(),2)&lt;&gt;0</formula>
    </cfRule>
  </conditionalFormatting>
  <conditionalFormatting sqref="B26:C71">
    <cfRule type="expression" dxfId="873" priority="7" stopIfTrue="1">
      <formula>MOD(ROW(),2)=0</formula>
    </cfRule>
    <cfRule type="expression" dxfId="872" priority="8"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39373-8C55-4119-BEE7-701B450BE0A2}">
  <sheetPr codeName="Sheet35"/>
  <dimension ref="A1:C72"/>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x-233</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256</v>
      </c>
      <c r="C10" s="51"/>
    </row>
    <row r="11" spans="1:3">
      <c r="A11" s="40" t="s">
        <v>152</v>
      </c>
      <c r="B11" s="51" t="s">
        <v>175</v>
      </c>
      <c r="C11" s="51"/>
    </row>
    <row r="12" spans="1:3">
      <c r="A12" s="40" t="s">
        <v>153</v>
      </c>
      <c r="B12" s="51" t="s">
        <v>176</v>
      </c>
      <c r="C12" s="51"/>
    </row>
    <row r="13" spans="1:3">
      <c r="A13" s="40" t="s">
        <v>525</v>
      </c>
      <c r="B13" s="51">
        <v>0</v>
      </c>
      <c r="C13" s="51"/>
    </row>
    <row r="14" spans="1:3">
      <c r="A14" s="40" t="s">
        <v>155</v>
      </c>
      <c r="B14" s="51">
        <v>233</v>
      </c>
      <c r="C14" s="51"/>
    </row>
    <row r="15" spans="1:3">
      <c r="A15" s="40" t="s">
        <v>526</v>
      </c>
      <c r="B15" s="51" t="s">
        <v>257</v>
      </c>
      <c r="C15" s="51"/>
    </row>
    <row r="16" spans="1:3">
      <c r="A16" s="40" t="s">
        <v>157</v>
      </c>
      <c r="B16" s="51" t="s">
        <v>258</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19.91</v>
      </c>
      <c r="C27" s="45">
        <v>2.23</v>
      </c>
    </row>
    <row r="28" spans="1:3">
      <c r="A28" s="43">
        <v>21</v>
      </c>
      <c r="B28" s="45">
        <v>19.89</v>
      </c>
      <c r="C28" s="45">
        <v>2.23</v>
      </c>
    </row>
    <row r="29" spans="1:3">
      <c r="A29" s="43">
        <v>22</v>
      </c>
      <c r="B29" s="45">
        <v>19.88</v>
      </c>
      <c r="C29" s="45">
        <v>2.23</v>
      </c>
    </row>
    <row r="30" spans="1:3">
      <c r="A30" s="43">
        <v>23</v>
      </c>
      <c r="B30" s="45">
        <v>19.86</v>
      </c>
      <c r="C30" s="45">
        <v>2.2400000000000002</v>
      </c>
    </row>
    <row r="31" spans="1:3">
      <c r="A31" s="43">
        <v>24</v>
      </c>
      <c r="B31" s="45">
        <v>19.84</v>
      </c>
      <c r="C31" s="45">
        <v>2.2400000000000002</v>
      </c>
    </row>
    <row r="32" spans="1:3">
      <c r="A32" s="43">
        <v>25</v>
      </c>
      <c r="B32" s="45">
        <v>19.82</v>
      </c>
      <c r="C32" s="45">
        <v>2.2400000000000002</v>
      </c>
    </row>
    <row r="33" spans="1:3">
      <c r="A33" s="43">
        <v>26</v>
      </c>
      <c r="B33" s="45">
        <v>19.8</v>
      </c>
      <c r="C33" s="45">
        <v>2.2400000000000002</v>
      </c>
    </row>
    <row r="34" spans="1:3">
      <c r="A34" s="43">
        <v>27</v>
      </c>
      <c r="B34" s="45">
        <v>19.79</v>
      </c>
      <c r="C34" s="45">
        <v>2.2400000000000002</v>
      </c>
    </row>
    <row r="35" spans="1:3">
      <c r="A35" s="43">
        <v>28</v>
      </c>
      <c r="B35" s="45">
        <v>19.77</v>
      </c>
      <c r="C35" s="45">
        <v>2.2400000000000002</v>
      </c>
    </row>
    <row r="36" spans="1:3">
      <c r="A36" s="43">
        <v>29</v>
      </c>
      <c r="B36" s="45">
        <v>19.75</v>
      </c>
      <c r="C36" s="45">
        <v>2.25</v>
      </c>
    </row>
    <row r="37" spans="1:3">
      <c r="A37" s="43">
        <v>30</v>
      </c>
      <c r="B37" s="45">
        <v>19.73</v>
      </c>
      <c r="C37" s="45">
        <v>2.25</v>
      </c>
    </row>
    <row r="38" spans="1:3">
      <c r="A38" s="43">
        <v>31</v>
      </c>
      <c r="B38" s="45">
        <v>19.71</v>
      </c>
      <c r="C38" s="45">
        <v>2.25</v>
      </c>
    </row>
    <row r="39" spans="1:3">
      <c r="A39" s="43">
        <v>32</v>
      </c>
      <c r="B39" s="45">
        <v>19.690000000000001</v>
      </c>
      <c r="C39" s="45">
        <v>2.25</v>
      </c>
    </row>
    <row r="40" spans="1:3">
      <c r="A40" s="43">
        <v>33</v>
      </c>
      <c r="B40" s="45">
        <v>19.670000000000002</v>
      </c>
      <c r="C40" s="45">
        <v>2.25</v>
      </c>
    </row>
    <row r="41" spans="1:3">
      <c r="A41" s="43">
        <v>34</v>
      </c>
      <c r="B41" s="45">
        <v>19.649999999999999</v>
      </c>
      <c r="C41" s="45">
        <v>2.25</v>
      </c>
    </row>
    <row r="42" spans="1:3">
      <c r="A42" s="43">
        <v>35</v>
      </c>
      <c r="B42" s="45">
        <v>19.63</v>
      </c>
      <c r="C42" s="45">
        <v>2.2400000000000002</v>
      </c>
    </row>
    <row r="43" spans="1:3">
      <c r="A43" s="43">
        <v>36</v>
      </c>
      <c r="B43" s="45">
        <v>19.61</v>
      </c>
      <c r="C43" s="45">
        <v>2.2400000000000002</v>
      </c>
    </row>
    <row r="44" spans="1:3">
      <c r="A44" s="43">
        <v>37</v>
      </c>
      <c r="B44" s="45">
        <v>19.59</v>
      </c>
      <c r="C44" s="45">
        <v>2.2400000000000002</v>
      </c>
    </row>
    <row r="45" spans="1:3">
      <c r="A45" s="43">
        <v>38</v>
      </c>
      <c r="B45" s="45">
        <v>19.559999999999999</v>
      </c>
      <c r="C45" s="45">
        <v>2.2400000000000002</v>
      </c>
    </row>
    <row r="46" spans="1:3">
      <c r="A46" s="43">
        <v>39</v>
      </c>
      <c r="B46" s="45">
        <v>19.54</v>
      </c>
      <c r="C46" s="45">
        <v>2.23</v>
      </c>
    </row>
    <row r="47" spans="1:3">
      <c r="A47" s="43">
        <v>40</v>
      </c>
      <c r="B47" s="45">
        <v>19.52</v>
      </c>
      <c r="C47" s="45">
        <v>2.23</v>
      </c>
    </row>
    <row r="48" spans="1:3">
      <c r="A48" s="43">
        <v>41</v>
      </c>
      <c r="B48" s="45">
        <v>19.5</v>
      </c>
      <c r="C48" s="45">
        <v>2.23</v>
      </c>
    </row>
    <row r="49" spans="1:3">
      <c r="A49" s="43">
        <v>42</v>
      </c>
      <c r="B49" s="45">
        <v>19.48</v>
      </c>
      <c r="C49" s="45">
        <v>2.2200000000000002</v>
      </c>
    </row>
    <row r="50" spans="1:3">
      <c r="A50" s="43">
        <v>43</v>
      </c>
      <c r="B50" s="45">
        <v>19.45</v>
      </c>
      <c r="C50" s="45">
        <v>2.2200000000000002</v>
      </c>
    </row>
    <row r="51" spans="1:3">
      <c r="A51" s="43">
        <v>44</v>
      </c>
      <c r="B51" s="45">
        <v>19.43</v>
      </c>
      <c r="C51" s="45">
        <v>2.21</v>
      </c>
    </row>
    <row r="52" spans="1:3">
      <c r="A52" s="43">
        <v>45</v>
      </c>
      <c r="B52" s="45">
        <v>19.41</v>
      </c>
      <c r="C52" s="45">
        <v>2.21</v>
      </c>
    </row>
    <row r="53" spans="1:3">
      <c r="A53" s="43">
        <v>46</v>
      </c>
      <c r="B53" s="45">
        <v>19.38</v>
      </c>
      <c r="C53" s="45">
        <v>2.2000000000000002</v>
      </c>
    </row>
    <row r="54" spans="1:3">
      <c r="A54" s="43">
        <v>47</v>
      </c>
      <c r="B54" s="45">
        <v>19.350000000000001</v>
      </c>
      <c r="C54" s="45">
        <v>2.19</v>
      </c>
    </row>
    <row r="55" spans="1:3">
      <c r="A55" s="43">
        <v>48</v>
      </c>
      <c r="B55" s="45">
        <v>19.32</v>
      </c>
      <c r="C55" s="45">
        <v>2.1800000000000002</v>
      </c>
    </row>
    <row r="56" spans="1:3">
      <c r="A56" s="43">
        <v>49</v>
      </c>
      <c r="B56" s="45">
        <v>19.29</v>
      </c>
      <c r="C56" s="45">
        <v>2.17</v>
      </c>
    </row>
    <row r="57" spans="1:3">
      <c r="A57" s="43">
        <v>50</v>
      </c>
      <c r="B57" s="45">
        <v>19.260000000000002</v>
      </c>
      <c r="C57" s="45">
        <v>2.16</v>
      </c>
    </row>
    <row r="58" spans="1:3">
      <c r="A58" s="43">
        <v>51</v>
      </c>
      <c r="B58" s="45">
        <v>19.23</v>
      </c>
      <c r="C58" s="45">
        <v>2.15</v>
      </c>
    </row>
    <row r="59" spans="1:3">
      <c r="A59" s="43">
        <v>52</v>
      </c>
      <c r="B59" s="45">
        <v>19.2</v>
      </c>
      <c r="C59" s="45">
        <v>2.14</v>
      </c>
    </row>
    <row r="60" spans="1:3">
      <c r="A60" s="43">
        <v>53</v>
      </c>
      <c r="B60" s="45">
        <v>19.16</v>
      </c>
      <c r="C60" s="45">
        <v>2.13</v>
      </c>
    </row>
    <row r="61" spans="1:3">
      <c r="A61" s="43">
        <v>54</v>
      </c>
      <c r="B61" s="45">
        <v>19.13</v>
      </c>
      <c r="C61" s="45">
        <v>2.11</v>
      </c>
    </row>
    <row r="62" spans="1:3">
      <c r="A62" s="43">
        <v>55</v>
      </c>
      <c r="B62" s="45">
        <v>19.09</v>
      </c>
      <c r="C62" s="45">
        <v>2.09</v>
      </c>
    </row>
    <row r="63" spans="1:3">
      <c r="A63" s="43">
        <v>56</v>
      </c>
      <c r="B63" s="45">
        <v>19.059999999999999</v>
      </c>
      <c r="C63" s="45">
        <v>2.08</v>
      </c>
    </row>
    <row r="64" spans="1:3">
      <c r="A64" s="43">
        <v>57</v>
      </c>
      <c r="B64" s="45">
        <v>19.04</v>
      </c>
      <c r="C64" s="45">
        <v>2.06</v>
      </c>
    </row>
    <row r="65" spans="1:3">
      <c r="A65" s="43">
        <v>58</v>
      </c>
      <c r="B65" s="45">
        <v>19.010000000000002</v>
      </c>
      <c r="C65" s="45">
        <v>2.04</v>
      </c>
    </row>
    <row r="66" spans="1:3">
      <c r="A66" s="43">
        <v>59</v>
      </c>
      <c r="B66" s="45">
        <v>18.989999999999998</v>
      </c>
      <c r="C66" s="45">
        <v>2.02</v>
      </c>
    </row>
    <row r="67" spans="1:3">
      <c r="A67" s="43">
        <v>60</v>
      </c>
      <c r="B67" s="45">
        <v>18.98</v>
      </c>
      <c r="C67" s="45">
        <v>1.99</v>
      </c>
    </row>
    <row r="68" spans="1:3">
      <c r="A68" s="43">
        <v>61</v>
      </c>
      <c r="B68" s="45">
        <v>18.97</v>
      </c>
      <c r="C68" s="45">
        <v>1.97</v>
      </c>
    </row>
    <row r="69" spans="1:3">
      <c r="A69" s="43">
        <v>62</v>
      </c>
      <c r="B69" s="45">
        <v>18.97</v>
      </c>
      <c r="C69" s="45">
        <v>1.95</v>
      </c>
    </row>
    <row r="70" spans="1:3">
      <c r="A70" s="43">
        <v>63</v>
      </c>
      <c r="B70" s="45">
        <v>18.98</v>
      </c>
      <c r="C70" s="45">
        <v>1.92</v>
      </c>
    </row>
    <row r="71" spans="1:3">
      <c r="A71" s="43">
        <v>64</v>
      </c>
      <c r="B71" s="45">
        <v>19</v>
      </c>
      <c r="C71" s="45">
        <v>1.89</v>
      </c>
    </row>
    <row r="72" spans="1:3">
      <c r="A72" s="43">
        <v>65</v>
      </c>
      <c r="B72" s="45">
        <v>19.03</v>
      </c>
      <c r="C72" s="45">
        <v>1.86</v>
      </c>
    </row>
  </sheetData>
  <sheetProtection algorithmName="SHA-512" hashValue="nQE2bQvvIHk7rEgY73G2X+Ikqq5cRoRhc648nh92Ml2KcMDLw+SeZI50IbP85hpGeBMGmh/XueA1KwkWf62emA==" saltValue="s4VSxpe+2zroqL26s+jHkQ==" spinCount="100000" sheet="1" objects="1" scenarios="1"/>
  <conditionalFormatting sqref="A6:A21">
    <cfRule type="expression" dxfId="869" priority="1" stopIfTrue="1">
      <formula>MOD(ROW(),2)=0</formula>
    </cfRule>
    <cfRule type="expression" dxfId="868" priority="2" stopIfTrue="1">
      <formula>MOD(ROW(),2)&lt;&gt;0</formula>
    </cfRule>
  </conditionalFormatting>
  <conditionalFormatting sqref="B6:C21">
    <cfRule type="expression" dxfId="867" priority="3" stopIfTrue="1">
      <formula>MOD(ROW(),2)=0</formula>
    </cfRule>
    <cfRule type="expression" dxfId="866" priority="4" stopIfTrue="1">
      <formula>MOD(ROW(),2)&lt;&gt;0</formula>
    </cfRule>
  </conditionalFormatting>
  <conditionalFormatting sqref="A26:A72">
    <cfRule type="expression" dxfId="865" priority="5" stopIfTrue="1">
      <formula>MOD(ROW(),2)=0</formula>
    </cfRule>
    <cfRule type="expression" dxfId="864" priority="6" stopIfTrue="1">
      <formula>MOD(ROW(),2)&lt;&gt;0</formula>
    </cfRule>
  </conditionalFormatting>
  <conditionalFormatting sqref="B26:C72">
    <cfRule type="expression" dxfId="863" priority="7" stopIfTrue="1">
      <formula>MOD(ROW(),2)=0</formula>
    </cfRule>
    <cfRule type="expression" dxfId="862" priority="8"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A2B01-EE5C-4554-851C-6E42D0AB0741}">
  <sheetPr codeName="Sheet36"/>
  <dimension ref="A1:C72"/>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x-234</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259</v>
      </c>
      <c r="C10" s="51"/>
    </row>
    <row r="11" spans="1:3">
      <c r="A11" s="40" t="s">
        <v>152</v>
      </c>
      <c r="B11" s="51" t="s">
        <v>181</v>
      </c>
      <c r="C11" s="51"/>
    </row>
    <row r="12" spans="1:3">
      <c r="A12" s="40" t="s">
        <v>153</v>
      </c>
      <c r="B12" s="51" t="s">
        <v>176</v>
      </c>
      <c r="C12" s="51"/>
    </row>
    <row r="13" spans="1:3">
      <c r="A13" s="40" t="s">
        <v>525</v>
      </c>
      <c r="B13" s="51">
        <v>0</v>
      </c>
      <c r="C13" s="51"/>
    </row>
    <row r="14" spans="1:3">
      <c r="A14" s="40" t="s">
        <v>155</v>
      </c>
      <c r="B14" s="51">
        <v>234</v>
      </c>
      <c r="C14" s="51"/>
    </row>
    <row r="15" spans="1:3">
      <c r="A15" s="40" t="s">
        <v>526</v>
      </c>
      <c r="B15" s="51" t="s">
        <v>260</v>
      </c>
      <c r="C15" s="51"/>
    </row>
    <row r="16" spans="1:3">
      <c r="A16" s="40" t="s">
        <v>157</v>
      </c>
      <c r="B16" s="51" t="s">
        <v>261</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19.91</v>
      </c>
      <c r="C27" s="45">
        <v>2.23</v>
      </c>
    </row>
    <row r="28" spans="1:3">
      <c r="A28" s="43">
        <v>21</v>
      </c>
      <c r="B28" s="45">
        <v>19.89</v>
      </c>
      <c r="C28" s="45">
        <v>2.23</v>
      </c>
    </row>
    <row r="29" spans="1:3">
      <c r="A29" s="43">
        <v>22</v>
      </c>
      <c r="B29" s="45">
        <v>19.88</v>
      </c>
      <c r="C29" s="45">
        <v>2.23</v>
      </c>
    </row>
    <row r="30" spans="1:3">
      <c r="A30" s="43">
        <v>23</v>
      </c>
      <c r="B30" s="45">
        <v>19.86</v>
      </c>
      <c r="C30" s="45">
        <v>2.2400000000000002</v>
      </c>
    </row>
    <row r="31" spans="1:3">
      <c r="A31" s="43">
        <v>24</v>
      </c>
      <c r="B31" s="45">
        <v>19.84</v>
      </c>
      <c r="C31" s="45">
        <v>2.2400000000000002</v>
      </c>
    </row>
    <row r="32" spans="1:3">
      <c r="A32" s="43">
        <v>25</v>
      </c>
      <c r="B32" s="45">
        <v>19.82</v>
      </c>
      <c r="C32" s="45">
        <v>2.2400000000000002</v>
      </c>
    </row>
    <row r="33" spans="1:3">
      <c r="A33" s="43">
        <v>26</v>
      </c>
      <c r="B33" s="45">
        <v>19.8</v>
      </c>
      <c r="C33" s="45">
        <v>2.2400000000000002</v>
      </c>
    </row>
    <row r="34" spans="1:3">
      <c r="A34" s="43">
        <v>27</v>
      </c>
      <c r="B34" s="45">
        <v>19.79</v>
      </c>
      <c r="C34" s="45">
        <v>2.2400000000000002</v>
      </c>
    </row>
    <row r="35" spans="1:3">
      <c r="A35" s="43">
        <v>28</v>
      </c>
      <c r="B35" s="45">
        <v>19.77</v>
      </c>
      <c r="C35" s="45">
        <v>2.2400000000000002</v>
      </c>
    </row>
    <row r="36" spans="1:3">
      <c r="A36" s="43">
        <v>29</v>
      </c>
      <c r="B36" s="45">
        <v>19.75</v>
      </c>
      <c r="C36" s="45">
        <v>2.25</v>
      </c>
    </row>
    <row r="37" spans="1:3">
      <c r="A37" s="43">
        <v>30</v>
      </c>
      <c r="B37" s="45">
        <v>19.73</v>
      </c>
      <c r="C37" s="45">
        <v>2.25</v>
      </c>
    </row>
    <row r="38" spans="1:3">
      <c r="A38" s="43">
        <v>31</v>
      </c>
      <c r="B38" s="45">
        <v>19.71</v>
      </c>
      <c r="C38" s="45">
        <v>2.25</v>
      </c>
    </row>
    <row r="39" spans="1:3">
      <c r="A39" s="43">
        <v>32</v>
      </c>
      <c r="B39" s="45">
        <v>19.690000000000001</v>
      </c>
      <c r="C39" s="45">
        <v>2.25</v>
      </c>
    </row>
    <row r="40" spans="1:3">
      <c r="A40" s="43">
        <v>33</v>
      </c>
      <c r="B40" s="45">
        <v>19.670000000000002</v>
      </c>
      <c r="C40" s="45">
        <v>2.25</v>
      </c>
    </row>
    <row r="41" spans="1:3">
      <c r="A41" s="43">
        <v>34</v>
      </c>
      <c r="B41" s="45">
        <v>19.649999999999999</v>
      </c>
      <c r="C41" s="45">
        <v>2.25</v>
      </c>
    </row>
    <row r="42" spans="1:3">
      <c r="A42" s="43">
        <v>35</v>
      </c>
      <c r="B42" s="45">
        <v>19.63</v>
      </c>
      <c r="C42" s="45">
        <v>2.2400000000000002</v>
      </c>
    </row>
    <row r="43" spans="1:3">
      <c r="A43" s="43">
        <v>36</v>
      </c>
      <c r="B43" s="45">
        <v>19.61</v>
      </c>
      <c r="C43" s="45">
        <v>2.2400000000000002</v>
      </c>
    </row>
    <row r="44" spans="1:3">
      <c r="A44" s="43">
        <v>37</v>
      </c>
      <c r="B44" s="45">
        <v>19.59</v>
      </c>
      <c r="C44" s="45">
        <v>2.2400000000000002</v>
      </c>
    </row>
    <row r="45" spans="1:3">
      <c r="A45" s="43">
        <v>38</v>
      </c>
      <c r="B45" s="45">
        <v>19.559999999999999</v>
      </c>
      <c r="C45" s="45">
        <v>2.2400000000000002</v>
      </c>
    </row>
    <row r="46" spans="1:3">
      <c r="A46" s="43">
        <v>39</v>
      </c>
      <c r="B46" s="45">
        <v>19.54</v>
      </c>
      <c r="C46" s="45">
        <v>2.23</v>
      </c>
    </row>
    <row r="47" spans="1:3">
      <c r="A47" s="43">
        <v>40</v>
      </c>
      <c r="B47" s="45">
        <v>19.52</v>
      </c>
      <c r="C47" s="45">
        <v>2.23</v>
      </c>
    </row>
    <row r="48" spans="1:3">
      <c r="A48" s="43">
        <v>41</v>
      </c>
      <c r="B48" s="45">
        <v>19.5</v>
      </c>
      <c r="C48" s="45">
        <v>2.23</v>
      </c>
    </row>
    <row r="49" spans="1:3">
      <c r="A49" s="43">
        <v>42</v>
      </c>
      <c r="B49" s="45">
        <v>19.48</v>
      </c>
      <c r="C49" s="45">
        <v>2.2200000000000002</v>
      </c>
    </row>
    <row r="50" spans="1:3">
      <c r="A50" s="43">
        <v>43</v>
      </c>
      <c r="B50" s="45">
        <v>19.45</v>
      </c>
      <c r="C50" s="45">
        <v>2.2200000000000002</v>
      </c>
    </row>
    <row r="51" spans="1:3">
      <c r="A51" s="43">
        <v>44</v>
      </c>
      <c r="B51" s="45">
        <v>19.43</v>
      </c>
      <c r="C51" s="45">
        <v>2.21</v>
      </c>
    </row>
    <row r="52" spans="1:3">
      <c r="A52" s="43">
        <v>45</v>
      </c>
      <c r="B52" s="45">
        <v>19.41</v>
      </c>
      <c r="C52" s="45">
        <v>2.21</v>
      </c>
    </row>
    <row r="53" spans="1:3">
      <c r="A53" s="43">
        <v>46</v>
      </c>
      <c r="B53" s="45">
        <v>19.38</v>
      </c>
      <c r="C53" s="45">
        <v>2.2000000000000002</v>
      </c>
    </row>
    <row r="54" spans="1:3">
      <c r="A54" s="43">
        <v>47</v>
      </c>
      <c r="B54" s="45">
        <v>19.350000000000001</v>
      </c>
      <c r="C54" s="45">
        <v>2.19</v>
      </c>
    </row>
    <row r="55" spans="1:3">
      <c r="A55" s="43">
        <v>48</v>
      </c>
      <c r="B55" s="45">
        <v>19.32</v>
      </c>
      <c r="C55" s="45">
        <v>2.1800000000000002</v>
      </c>
    </row>
    <row r="56" spans="1:3">
      <c r="A56" s="43">
        <v>49</v>
      </c>
      <c r="B56" s="45">
        <v>19.29</v>
      </c>
      <c r="C56" s="45">
        <v>2.17</v>
      </c>
    </row>
    <row r="57" spans="1:3">
      <c r="A57" s="43">
        <v>50</v>
      </c>
      <c r="B57" s="45">
        <v>19.260000000000002</v>
      </c>
      <c r="C57" s="45">
        <v>2.16</v>
      </c>
    </row>
    <row r="58" spans="1:3">
      <c r="A58" s="43">
        <v>51</v>
      </c>
      <c r="B58" s="45">
        <v>19.23</v>
      </c>
      <c r="C58" s="45">
        <v>2.15</v>
      </c>
    </row>
    <row r="59" spans="1:3">
      <c r="A59" s="43">
        <v>52</v>
      </c>
      <c r="B59" s="45">
        <v>19.2</v>
      </c>
      <c r="C59" s="45">
        <v>2.14</v>
      </c>
    </row>
    <row r="60" spans="1:3">
      <c r="A60" s="43">
        <v>53</v>
      </c>
      <c r="B60" s="45">
        <v>19.16</v>
      </c>
      <c r="C60" s="45">
        <v>2.13</v>
      </c>
    </row>
    <row r="61" spans="1:3">
      <c r="A61" s="43">
        <v>54</v>
      </c>
      <c r="B61" s="45">
        <v>19.13</v>
      </c>
      <c r="C61" s="45">
        <v>2.11</v>
      </c>
    </row>
    <row r="62" spans="1:3">
      <c r="A62" s="43">
        <v>55</v>
      </c>
      <c r="B62" s="45">
        <v>19.09</v>
      </c>
      <c r="C62" s="45">
        <v>2.09</v>
      </c>
    </row>
    <row r="63" spans="1:3">
      <c r="A63" s="43">
        <v>56</v>
      </c>
      <c r="B63" s="45">
        <v>19.059999999999999</v>
      </c>
      <c r="C63" s="45">
        <v>2.08</v>
      </c>
    </row>
    <row r="64" spans="1:3">
      <c r="A64" s="43">
        <v>57</v>
      </c>
      <c r="B64" s="45">
        <v>19.04</v>
      </c>
      <c r="C64" s="45">
        <v>2.06</v>
      </c>
    </row>
    <row r="65" spans="1:3">
      <c r="A65" s="43">
        <v>58</v>
      </c>
      <c r="B65" s="45">
        <v>19.010000000000002</v>
      </c>
      <c r="C65" s="45">
        <v>2.04</v>
      </c>
    </row>
    <row r="66" spans="1:3">
      <c r="A66" s="43">
        <v>59</v>
      </c>
      <c r="B66" s="45">
        <v>18.989999999999998</v>
      </c>
      <c r="C66" s="45">
        <v>2.02</v>
      </c>
    </row>
    <row r="67" spans="1:3">
      <c r="A67" s="43">
        <v>60</v>
      </c>
      <c r="B67" s="45">
        <v>18.98</v>
      </c>
      <c r="C67" s="45">
        <v>1.99</v>
      </c>
    </row>
    <row r="68" spans="1:3">
      <c r="A68" s="43">
        <v>61</v>
      </c>
      <c r="B68" s="45">
        <v>18.97</v>
      </c>
      <c r="C68" s="45">
        <v>1.97</v>
      </c>
    </row>
    <row r="69" spans="1:3">
      <c r="A69" s="43">
        <v>62</v>
      </c>
      <c r="B69" s="45">
        <v>18.97</v>
      </c>
      <c r="C69" s="45">
        <v>1.95</v>
      </c>
    </row>
    <row r="70" spans="1:3">
      <c r="A70" s="43">
        <v>63</v>
      </c>
      <c r="B70" s="45">
        <v>18.98</v>
      </c>
      <c r="C70" s="45">
        <v>1.92</v>
      </c>
    </row>
    <row r="71" spans="1:3">
      <c r="A71" s="43">
        <v>64</v>
      </c>
      <c r="B71" s="45">
        <v>19</v>
      </c>
      <c r="C71" s="45">
        <v>1.89</v>
      </c>
    </row>
    <row r="72" spans="1:3">
      <c r="A72" s="43">
        <v>65</v>
      </c>
      <c r="B72" s="45">
        <v>19.03</v>
      </c>
      <c r="C72" s="45">
        <v>1.86</v>
      </c>
    </row>
  </sheetData>
  <sheetProtection algorithmName="SHA-512" hashValue="9ThQFEKSKbt99Pc0dSp2d+NcHdoV9v+vfXzqp0f4a8fnLC3reBy4wzpejxFe6/inwS7tHglR+GpEP68vk7QTkA==" saltValue="fZC2Iq8zQa56e0+jMg00hQ==" spinCount="100000" sheet="1" objects="1" scenarios="1"/>
  <conditionalFormatting sqref="A6:A21">
    <cfRule type="expression" dxfId="859" priority="1" stopIfTrue="1">
      <formula>MOD(ROW(),2)=0</formula>
    </cfRule>
    <cfRule type="expression" dxfId="858" priority="2" stopIfTrue="1">
      <formula>MOD(ROW(),2)&lt;&gt;0</formula>
    </cfRule>
  </conditionalFormatting>
  <conditionalFormatting sqref="B6:C21">
    <cfRule type="expression" dxfId="857" priority="3" stopIfTrue="1">
      <formula>MOD(ROW(),2)=0</formula>
    </cfRule>
    <cfRule type="expression" dxfId="856" priority="4" stopIfTrue="1">
      <formula>MOD(ROW(),2)&lt;&gt;0</formula>
    </cfRule>
  </conditionalFormatting>
  <conditionalFormatting sqref="A26:A72">
    <cfRule type="expression" dxfId="855" priority="5" stopIfTrue="1">
      <formula>MOD(ROW(),2)=0</formula>
    </cfRule>
    <cfRule type="expression" dxfId="854" priority="6" stopIfTrue="1">
      <formula>MOD(ROW(),2)&lt;&gt;0</formula>
    </cfRule>
  </conditionalFormatting>
  <conditionalFormatting sqref="B26:C72">
    <cfRule type="expression" dxfId="853" priority="7" stopIfTrue="1">
      <formula>MOD(ROW(),2)=0</formula>
    </cfRule>
    <cfRule type="expression" dxfId="852" priority="8"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2F13C-7DEE-4D0F-A8E7-462104FD5631}">
  <sheetPr codeName="Sheet37"/>
  <dimension ref="A1:C73"/>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x-235</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262</v>
      </c>
      <c r="C10" s="51"/>
    </row>
    <row r="11" spans="1:3">
      <c r="A11" s="40" t="s">
        <v>152</v>
      </c>
      <c r="B11" s="51" t="s">
        <v>175</v>
      </c>
      <c r="C11" s="51"/>
    </row>
    <row r="12" spans="1:3">
      <c r="A12" s="40" t="s">
        <v>153</v>
      </c>
      <c r="B12" s="51" t="s">
        <v>176</v>
      </c>
      <c r="C12" s="51"/>
    </row>
    <row r="13" spans="1:3">
      <c r="A13" s="40" t="s">
        <v>525</v>
      </c>
      <c r="B13" s="51">
        <v>0</v>
      </c>
      <c r="C13" s="51"/>
    </row>
    <row r="14" spans="1:3">
      <c r="A14" s="40" t="s">
        <v>155</v>
      </c>
      <c r="B14" s="51">
        <v>235</v>
      </c>
      <c r="C14" s="51"/>
    </row>
    <row r="15" spans="1:3">
      <c r="A15" s="40" t="s">
        <v>526</v>
      </c>
      <c r="B15" s="51" t="s">
        <v>263</v>
      </c>
      <c r="C15" s="51"/>
    </row>
    <row r="16" spans="1:3">
      <c r="A16" s="40" t="s">
        <v>157</v>
      </c>
      <c r="B16" s="51" t="s">
        <v>264</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19.38</v>
      </c>
      <c r="C27" s="45">
        <v>2.2599999999999998</v>
      </c>
    </row>
    <row r="28" spans="1:3">
      <c r="A28" s="43">
        <v>21</v>
      </c>
      <c r="B28" s="45">
        <v>19.37</v>
      </c>
      <c r="C28" s="45">
        <v>2.2599999999999998</v>
      </c>
    </row>
    <row r="29" spans="1:3">
      <c r="A29" s="43">
        <v>22</v>
      </c>
      <c r="B29" s="45">
        <v>19.350000000000001</v>
      </c>
      <c r="C29" s="45">
        <v>2.27</v>
      </c>
    </row>
    <row r="30" spans="1:3">
      <c r="A30" s="43">
        <v>23</v>
      </c>
      <c r="B30" s="45">
        <v>19.329999999999998</v>
      </c>
      <c r="C30" s="45">
        <v>2.27</v>
      </c>
    </row>
    <row r="31" spans="1:3">
      <c r="A31" s="43">
        <v>24</v>
      </c>
      <c r="B31" s="45">
        <v>19.309999999999999</v>
      </c>
      <c r="C31" s="45">
        <v>2.27</v>
      </c>
    </row>
    <row r="32" spans="1:3">
      <c r="A32" s="43">
        <v>25</v>
      </c>
      <c r="B32" s="45">
        <v>19.29</v>
      </c>
      <c r="C32" s="45">
        <v>2.27</v>
      </c>
    </row>
    <row r="33" spans="1:3">
      <c r="A33" s="43">
        <v>26</v>
      </c>
      <c r="B33" s="45">
        <v>19.27</v>
      </c>
      <c r="C33" s="45">
        <v>2.27</v>
      </c>
    </row>
    <row r="34" spans="1:3">
      <c r="A34" s="43">
        <v>27</v>
      </c>
      <c r="B34" s="45">
        <v>19.25</v>
      </c>
      <c r="C34" s="45">
        <v>2.27</v>
      </c>
    </row>
    <row r="35" spans="1:3">
      <c r="A35" s="43">
        <v>28</v>
      </c>
      <c r="B35" s="45">
        <v>19.23</v>
      </c>
      <c r="C35" s="45">
        <v>2.2799999999999998</v>
      </c>
    </row>
    <row r="36" spans="1:3">
      <c r="A36" s="43">
        <v>29</v>
      </c>
      <c r="B36" s="45">
        <v>19.21</v>
      </c>
      <c r="C36" s="45">
        <v>2.2799999999999998</v>
      </c>
    </row>
    <row r="37" spans="1:3">
      <c r="A37" s="43">
        <v>30</v>
      </c>
      <c r="B37" s="45">
        <v>19.190000000000001</v>
      </c>
      <c r="C37" s="45">
        <v>2.2799999999999998</v>
      </c>
    </row>
    <row r="38" spans="1:3">
      <c r="A38" s="43">
        <v>31</v>
      </c>
      <c r="B38" s="45">
        <v>19.170000000000002</v>
      </c>
      <c r="C38" s="45">
        <v>2.2799999999999998</v>
      </c>
    </row>
    <row r="39" spans="1:3">
      <c r="A39" s="43">
        <v>32</v>
      </c>
      <c r="B39" s="45">
        <v>19.149999999999999</v>
      </c>
      <c r="C39" s="45">
        <v>2.2799999999999998</v>
      </c>
    </row>
    <row r="40" spans="1:3">
      <c r="A40" s="43">
        <v>33</v>
      </c>
      <c r="B40" s="45">
        <v>19.13</v>
      </c>
      <c r="C40" s="45">
        <v>2.2799999999999998</v>
      </c>
    </row>
    <row r="41" spans="1:3">
      <c r="A41" s="43">
        <v>34</v>
      </c>
      <c r="B41" s="45">
        <v>19.11</v>
      </c>
      <c r="C41" s="45">
        <v>2.2799999999999998</v>
      </c>
    </row>
    <row r="42" spans="1:3">
      <c r="A42" s="43">
        <v>35</v>
      </c>
      <c r="B42" s="45">
        <v>19.09</v>
      </c>
      <c r="C42" s="45">
        <v>2.27</v>
      </c>
    </row>
    <row r="43" spans="1:3">
      <c r="A43" s="43">
        <v>36</v>
      </c>
      <c r="B43" s="45">
        <v>19.059999999999999</v>
      </c>
      <c r="C43" s="45">
        <v>2.27</v>
      </c>
    </row>
    <row r="44" spans="1:3">
      <c r="A44" s="43">
        <v>37</v>
      </c>
      <c r="B44" s="45">
        <v>19.04</v>
      </c>
      <c r="C44" s="45">
        <v>2.27</v>
      </c>
    </row>
    <row r="45" spans="1:3">
      <c r="A45" s="43">
        <v>38</v>
      </c>
      <c r="B45" s="45">
        <v>19.02</v>
      </c>
      <c r="C45" s="45">
        <v>2.27</v>
      </c>
    </row>
    <row r="46" spans="1:3">
      <c r="A46" s="43">
        <v>39</v>
      </c>
      <c r="B46" s="45">
        <v>19</v>
      </c>
      <c r="C46" s="45">
        <v>2.27</v>
      </c>
    </row>
    <row r="47" spans="1:3">
      <c r="A47" s="43">
        <v>40</v>
      </c>
      <c r="B47" s="45">
        <v>18.97</v>
      </c>
      <c r="C47" s="45">
        <v>2.2599999999999998</v>
      </c>
    </row>
    <row r="48" spans="1:3">
      <c r="A48" s="43">
        <v>41</v>
      </c>
      <c r="B48" s="45">
        <v>18.95</v>
      </c>
      <c r="C48" s="45">
        <v>2.2599999999999998</v>
      </c>
    </row>
    <row r="49" spans="1:3">
      <c r="A49" s="43">
        <v>42</v>
      </c>
      <c r="B49" s="45">
        <v>18.93</v>
      </c>
      <c r="C49" s="45">
        <v>2.25</v>
      </c>
    </row>
    <row r="50" spans="1:3">
      <c r="A50" s="43">
        <v>43</v>
      </c>
      <c r="B50" s="45">
        <v>18.899999999999999</v>
      </c>
      <c r="C50" s="45">
        <v>2.25</v>
      </c>
    </row>
    <row r="51" spans="1:3">
      <c r="A51" s="43">
        <v>44</v>
      </c>
      <c r="B51" s="45">
        <v>18.88</v>
      </c>
      <c r="C51" s="45">
        <v>2.2400000000000002</v>
      </c>
    </row>
    <row r="52" spans="1:3">
      <c r="A52" s="43">
        <v>45</v>
      </c>
      <c r="B52" s="45">
        <v>18.850000000000001</v>
      </c>
      <c r="C52" s="45">
        <v>2.2400000000000002</v>
      </c>
    </row>
    <row r="53" spans="1:3">
      <c r="A53" s="43">
        <v>46</v>
      </c>
      <c r="B53" s="45">
        <v>18.82</v>
      </c>
      <c r="C53" s="45">
        <v>2.23</v>
      </c>
    </row>
    <row r="54" spans="1:3">
      <c r="A54" s="43">
        <v>47</v>
      </c>
      <c r="B54" s="45">
        <v>18.8</v>
      </c>
      <c r="C54" s="45">
        <v>2.2200000000000002</v>
      </c>
    </row>
    <row r="55" spans="1:3">
      <c r="A55" s="43">
        <v>48</v>
      </c>
      <c r="B55" s="45">
        <v>18.760000000000002</v>
      </c>
      <c r="C55" s="45">
        <v>2.21</v>
      </c>
    </row>
    <row r="56" spans="1:3">
      <c r="A56" s="43">
        <v>49</v>
      </c>
      <c r="B56" s="45">
        <v>18.73</v>
      </c>
      <c r="C56" s="45">
        <v>2.2000000000000002</v>
      </c>
    </row>
    <row r="57" spans="1:3">
      <c r="A57" s="43">
        <v>50</v>
      </c>
      <c r="B57" s="45">
        <v>18.7</v>
      </c>
      <c r="C57" s="45">
        <v>2.19</v>
      </c>
    </row>
    <row r="58" spans="1:3">
      <c r="A58" s="43">
        <v>51</v>
      </c>
      <c r="B58" s="45">
        <v>18.66</v>
      </c>
      <c r="C58" s="45">
        <v>2.1800000000000002</v>
      </c>
    </row>
    <row r="59" spans="1:3">
      <c r="A59" s="43">
        <v>52</v>
      </c>
      <c r="B59" s="45">
        <v>18.62</v>
      </c>
      <c r="C59" s="45">
        <v>2.17</v>
      </c>
    </row>
    <row r="60" spans="1:3">
      <c r="A60" s="43">
        <v>53</v>
      </c>
      <c r="B60" s="45">
        <v>18.579999999999998</v>
      </c>
      <c r="C60" s="45">
        <v>2.16</v>
      </c>
    </row>
    <row r="61" spans="1:3">
      <c r="A61" s="43">
        <v>54</v>
      </c>
      <c r="B61" s="45">
        <v>18.55</v>
      </c>
      <c r="C61" s="45">
        <v>2.14</v>
      </c>
    </row>
    <row r="62" spans="1:3">
      <c r="A62" s="43">
        <v>55</v>
      </c>
      <c r="B62" s="45">
        <v>18.510000000000002</v>
      </c>
      <c r="C62" s="45">
        <v>2.12</v>
      </c>
    </row>
    <row r="63" spans="1:3">
      <c r="A63" s="43">
        <v>56</v>
      </c>
      <c r="B63" s="45">
        <v>18.47</v>
      </c>
      <c r="C63" s="45">
        <v>2.11</v>
      </c>
    </row>
    <row r="64" spans="1:3">
      <c r="A64" s="43">
        <v>57</v>
      </c>
      <c r="B64" s="45">
        <v>18.440000000000001</v>
      </c>
      <c r="C64" s="45">
        <v>2.09</v>
      </c>
    </row>
    <row r="65" spans="1:3">
      <c r="A65" s="43">
        <v>58</v>
      </c>
      <c r="B65" s="45">
        <v>18.41</v>
      </c>
      <c r="C65" s="45">
        <v>2.0699999999999998</v>
      </c>
    </row>
    <row r="66" spans="1:3">
      <c r="A66" s="43">
        <v>59</v>
      </c>
      <c r="B66" s="45">
        <v>18.38</v>
      </c>
      <c r="C66" s="45">
        <v>2.0499999999999998</v>
      </c>
    </row>
    <row r="67" spans="1:3">
      <c r="A67" s="43">
        <v>60</v>
      </c>
      <c r="B67" s="45">
        <v>18.36</v>
      </c>
      <c r="C67" s="45">
        <v>2.02</v>
      </c>
    </row>
    <row r="68" spans="1:3">
      <c r="A68" s="43">
        <v>61</v>
      </c>
      <c r="B68" s="45">
        <v>18.34</v>
      </c>
      <c r="C68" s="45">
        <v>2</v>
      </c>
    </row>
    <row r="69" spans="1:3">
      <c r="A69" s="43">
        <v>62</v>
      </c>
      <c r="B69" s="45">
        <v>18.329999999999998</v>
      </c>
      <c r="C69" s="45">
        <v>1.98</v>
      </c>
    </row>
    <row r="70" spans="1:3">
      <c r="A70" s="43">
        <v>63</v>
      </c>
      <c r="B70" s="45">
        <v>18.329999999999998</v>
      </c>
      <c r="C70" s="45">
        <v>1.95</v>
      </c>
    </row>
    <row r="71" spans="1:3">
      <c r="A71" s="43">
        <v>64</v>
      </c>
      <c r="B71" s="45">
        <v>18.34</v>
      </c>
      <c r="C71" s="45">
        <v>1.92</v>
      </c>
    </row>
    <row r="72" spans="1:3">
      <c r="A72" s="43">
        <v>65</v>
      </c>
      <c r="B72" s="45">
        <v>18.36</v>
      </c>
      <c r="C72" s="45">
        <v>1.89</v>
      </c>
    </row>
    <row r="73" spans="1:3">
      <c r="A73" s="43">
        <v>66</v>
      </c>
      <c r="B73" s="45">
        <v>18.39</v>
      </c>
      <c r="C73" s="45">
        <v>1.86</v>
      </c>
    </row>
  </sheetData>
  <sheetProtection algorithmName="SHA-512" hashValue="vVNR5YFfQYN4V+7p/aNCwTBKa/Q62OUHIic6zfOpIBWeTJ2obER5dlzNNGbiOLoOp2QGNT85rsxqjQsflfqvlg==" saltValue="RwPSPhpmvQG5TM1/bVdDWA==" spinCount="100000" sheet="1" objects="1" scenarios="1"/>
  <conditionalFormatting sqref="A6:A21">
    <cfRule type="expression" dxfId="849" priority="1" stopIfTrue="1">
      <formula>MOD(ROW(),2)=0</formula>
    </cfRule>
    <cfRule type="expression" dxfId="848" priority="2" stopIfTrue="1">
      <formula>MOD(ROW(),2)&lt;&gt;0</formula>
    </cfRule>
  </conditionalFormatting>
  <conditionalFormatting sqref="B6:C21">
    <cfRule type="expression" dxfId="847" priority="3" stopIfTrue="1">
      <formula>MOD(ROW(),2)=0</formula>
    </cfRule>
    <cfRule type="expression" dxfId="846" priority="4" stopIfTrue="1">
      <formula>MOD(ROW(),2)&lt;&gt;0</formula>
    </cfRule>
  </conditionalFormatting>
  <conditionalFormatting sqref="A26:A73">
    <cfRule type="expression" dxfId="845" priority="5" stopIfTrue="1">
      <formula>MOD(ROW(),2)=0</formula>
    </cfRule>
    <cfRule type="expression" dxfId="844" priority="6" stopIfTrue="1">
      <formula>MOD(ROW(),2)&lt;&gt;0</formula>
    </cfRule>
  </conditionalFormatting>
  <conditionalFormatting sqref="B26:C73">
    <cfRule type="expression" dxfId="843" priority="7" stopIfTrue="1">
      <formula>MOD(ROW(),2)=0</formula>
    </cfRule>
    <cfRule type="expression" dxfId="842" priority="8"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4F892-B998-47A8-991C-A2E8DCAB7DAF}">
  <sheetPr codeName="Sheet38"/>
  <dimension ref="A1:C73"/>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x-236</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265</v>
      </c>
      <c r="C10" s="51"/>
    </row>
    <row r="11" spans="1:3">
      <c r="A11" s="40" t="s">
        <v>152</v>
      </c>
      <c r="B11" s="51" t="s">
        <v>181</v>
      </c>
      <c r="C11" s="51"/>
    </row>
    <row r="12" spans="1:3">
      <c r="A12" s="40" t="s">
        <v>153</v>
      </c>
      <c r="B12" s="51" t="s">
        <v>176</v>
      </c>
      <c r="C12" s="51"/>
    </row>
    <row r="13" spans="1:3">
      <c r="A13" s="40" t="s">
        <v>525</v>
      </c>
      <c r="B13" s="51">
        <v>0</v>
      </c>
      <c r="C13" s="51"/>
    </row>
    <row r="14" spans="1:3">
      <c r="A14" s="40" t="s">
        <v>155</v>
      </c>
      <c r="B14" s="51">
        <v>236</v>
      </c>
      <c r="C14" s="51"/>
    </row>
    <row r="15" spans="1:3">
      <c r="A15" s="40" t="s">
        <v>526</v>
      </c>
      <c r="B15" s="51" t="s">
        <v>266</v>
      </c>
      <c r="C15" s="51"/>
    </row>
    <row r="16" spans="1:3">
      <c r="A16" s="40" t="s">
        <v>157</v>
      </c>
      <c r="B16" s="51" t="s">
        <v>267</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19.38</v>
      </c>
      <c r="C27" s="45">
        <v>2.2599999999999998</v>
      </c>
    </row>
    <row r="28" spans="1:3">
      <c r="A28" s="43">
        <v>21</v>
      </c>
      <c r="B28" s="45">
        <v>19.37</v>
      </c>
      <c r="C28" s="45">
        <v>2.2599999999999998</v>
      </c>
    </row>
    <row r="29" spans="1:3">
      <c r="A29" s="43">
        <v>22</v>
      </c>
      <c r="B29" s="45">
        <v>19.350000000000001</v>
      </c>
      <c r="C29" s="45">
        <v>2.27</v>
      </c>
    </row>
    <row r="30" spans="1:3">
      <c r="A30" s="43">
        <v>23</v>
      </c>
      <c r="B30" s="45">
        <v>19.329999999999998</v>
      </c>
      <c r="C30" s="45">
        <v>2.27</v>
      </c>
    </row>
    <row r="31" spans="1:3">
      <c r="A31" s="43">
        <v>24</v>
      </c>
      <c r="B31" s="45">
        <v>19.309999999999999</v>
      </c>
      <c r="C31" s="45">
        <v>2.27</v>
      </c>
    </row>
    <row r="32" spans="1:3">
      <c r="A32" s="43">
        <v>25</v>
      </c>
      <c r="B32" s="45">
        <v>19.29</v>
      </c>
      <c r="C32" s="45">
        <v>2.27</v>
      </c>
    </row>
    <row r="33" spans="1:3">
      <c r="A33" s="43">
        <v>26</v>
      </c>
      <c r="B33" s="45">
        <v>19.27</v>
      </c>
      <c r="C33" s="45">
        <v>2.27</v>
      </c>
    </row>
    <row r="34" spans="1:3">
      <c r="A34" s="43">
        <v>27</v>
      </c>
      <c r="B34" s="45">
        <v>19.25</v>
      </c>
      <c r="C34" s="45">
        <v>2.27</v>
      </c>
    </row>
    <row r="35" spans="1:3">
      <c r="A35" s="43">
        <v>28</v>
      </c>
      <c r="B35" s="45">
        <v>19.23</v>
      </c>
      <c r="C35" s="45">
        <v>2.2799999999999998</v>
      </c>
    </row>
    <row r="36" spans="1:3">
      <c r="A36" s="43">
        <v>29</v>
      </c>
      <c r="B36" s="45">
        <v>19.21</v>
      </c>
      <c r="C36" s="45">
        <v>2.2799999999999998</v>
      </c>
    </row>
    <row r="37" spans="1:3">
      <c r="A37" s="43">
        <v>30</v>
      </c>
      <c r="B37" s="45">
        <v>19.190000000000001</v>
      </c>
      <c r="C37" s="45">
        <v>2.2799999999999998</v>
      </c>
    </row>
    <row r="38" spans="1:3">
      <c r="A38" s="43">
        <v>31</v>
      </c>
      <c r="B38" s="45">
        <v>19.170000000000002</v>
      </c>
      <c r="C38" s="45">
        <v>2.2799999999999998</v>
      </c>
    </row>
    <row r="39" spans="1:3">
      <c r="A39" s="43">
        <v>32</v>
      </c>
      <c r="B39" s="45">
        <v>19.149999999999999</v>
      </c>
      <c r="C39" s="45">
        <v>2.2799999999999998</v>
      </c>
    </row>
    <row r="40" spans="1:3">
      <c r="A40" s="43">
        <v>33</v>
      </c>
      <c r="B40" s="45">
        <v>19.13</v>
      </c>
      <c r="C40" s="45">
        <v>2.2799999999999998</v>
      </c>
    </row>
    <row r="41" spans="1:3">
      <c r="A41" s="43">
        <v>34</v>
      </c>
      <c r="B41" s="45">
        <v>19.11</v>
      </c>
      <c r="C41" s="45">
        <v>2.2799999999999998</v>
      </c>
    </row>
    <row r="42" spans="1:3">
      <c r="A42" s="43">
        <v>35</v>
      </c>
      <c r="B42" s="45">
        <v>19.09</v>
      </c>
      <c r="C42" s="45">
        <v>2.27</v>
      </c>
    </row>
    <row r="43" spans="1:3">
      <c r="A43" s="43">
        <v>36</v>
      </c>
      <c r="B43" s="45">
        <v>19.059999999999999</v>
      </c>
      <c r="C43" s="45">
        <v>2.27</v>
      </c>
    </row>
    <row r="44" spans="1:3">
      <c r="A44" s="43">
        <v>37</v>
      </c>
      <c r="B44" s="45">
        <v>19.04</v>
      </c>
      <c r="C44" s="45">
        <v>2.27</v>
      </c>
    </row>
    <row r="45" spans="1:3">
      <c r="A45" s="43">
        <v>38</v>
      </c>
      <c r="B45" s="45">
        <v>19.02</v>
      </c>
      <c r="C45" s="45">
        <v>2.27</v>
      </c>
    </row>
    <row r="46" spans="1:3">
      <c r="A46" s="43">
        <v>39</v>
      </c>
      <c r="B46" s="45">
        <v>19</v>
      </c>
      <c r="C46" s="45">
        <v>2.27</v>
      </c>
    </row>
    <row r="47" spans="1:3">
      <c r="A47" s="43">
        <v>40</v>
      </c>
      <c r="B47" s="45">
        <v>18.97</v>
      </c>
      <c r="C47" s="45">
        <v>2.2599999999999998</v>
      </c>
    </row>
    <row r="48" spans="1:3">
      <c r="A48" s="43">
        <v>41</v>
      </c>
      <c r="B48" s="45">
        <v>18.95</v>
      </c>
      <c r="C48" s="45">
        <v>2.2599999999999998</v>
      </c>
    </row>
    <row r="49" spans="1:3">
      <c r="A49" s="43">
        <v>42</v>
      </c>
      <c r="B49" s="45">
        <v>18.93</v>
      </c>
      <c r="C49" s="45">
        <v>2.25</v>
      </c>
    </row>
    <row r="50" spans="1:3">
      <c r="A50" s="43">
        <v>43</v>
      </c>
      <c r="B50" s="45">
        <v>18.899999999999999</v>
      </c>
      <c r="C50" s="45">
        <v>2.25</v>
      </c>
    </row>
    <row r="51" spans="1:3">
      <c r="A51" s="43">
        <v>44</v>
      </c>
      <c r="B51" s="45">
        <v>18.88</v>
      </c>
      <c r="C51" s="45">
        <v>2.2400000000000002</v>
      </c>
    </row>
    <row r="52" spans="1:3">
      <c r="A52" s="43">
        <v>45</v>
      </c>
      <c r="B52" s="45">
        <v>18.850000000000001</v>
      </c>
      <c r="C52" s="45">
        <v>2.2400000000000002</v>
      </c>
    </row>
    <row r="53" spans="1:3">
      <c r="A53" s="43">
        <v>46</v>
      </c>
      <c r="B53" s="45">
        <v>18.82</v>
      </c>
      <c r="C53" s="45">
        <v>2.23</v>
      </c>
    </row>
    <row r="54" spans="1:3">
      <c r="A54" s="43">
        <v>47</v>
      </c>
      <c r="B54" s="45">
        <v>18.8</v>
      </c>
      <c r="C54" s="45">
        <v>2.2200000000000002</v>
      </c>
    </row>
    <row r="55" spans="1:3">
      <c r="A55" s="43">
        <v>48</v>
      </c>
      <c r="B55" s="45">
        <v>18.760000000000002</v>
      </c>
      <c r="C55" s="45">
        <v>2.21</v>
      </c>
    </row>
    <row r="56" spans="1:3">
      <c r="A56" s="43">
        <v>49</v>
      </c>
      <c r="B56" s="45">
        <v>18.73</v>
      </c>
      <c r="C56" s="45">
        <v>2.2000000000000002</v>
      </c>
    </row>
    <row r="57" spans="1:3">
      <c r="A57" s="43">
        <v>50</v>
      </c>
      <c r="B57" s="45">
        <v>18.7</v>
      </c>
      <c r="C57" s="45">
        <v>2.19</v>
      </c>
    </row>
    <row r="58" spans="1:3">
      <c r="A58" s="43">
        <v>51</v>
      </c>
      <c r="B58" s="45">
        <v>18.66</v>
      </c>
      <c r="C58" s="45">
        <v>2.1800000000000002</v>
      </c>
    </row>
    <row r="59" spans="1:3">
      <c r="A59" s="43">
        <v>52</v>
      </c>
      <c r="B59" s="45">
        <v>18.62</v>
      </c>
      <c r="C59" s="45">
        <v>2.17</v>
      </c>
    </row>
    <row r="60" spans="1:3">
      <c r="A60" s="43">
        <v>53</v>
      </c>
      <c r="B60" s="45">
        <v>18.579999999999998</v>
      </c>
      <c r="C60" s="45">
        <v>2.16</v>
      </c>
    </row>
    <row r="61" spans="1:3">
      <c r="A61" s="43">
        <v>54</v>
      </c>
      <c r="B61" s="45">
        <v>18.55</v>
      </c>
      <c r="C61" s="45">
        <v>2.14</v>
      </c>
    </row>
    <row r="62" spans="1:3">
      <c r="A62" s="43">
        <v>55</v>
      </c>
      <c r="B62" s="45">
        <v>18.510000000000002</v>
      </c>
      <c r="C62" s="45">
        <v>2.12</v>
      </c>
    </row>
    <row r="63" spans="1:3">
      <c r="A63" s="43">
        <v>56</v>
      </c>
      <c r="B63" s="45">
        <v>18.47</v>
      </c>
      <c r="C63" s="45">
        <v>2.11</v>
      </c>
    </row>
    <row r="64" spans="1:3">
      <c r="A64" s="43">
        <v>57</v>
      </c>
      <c r="B64" s="45">
        <v>18.440000000000001</v>
      </c>
      <c r="C64" s="45">
        <v>2.09</v>
      </c>
    </row>
    <row r="65" spans="1:3">
      <c r="A65" s="43">
        <v>58</v>
      </c>
      <c r="B65" s="45">
        <v>18.41</v>
      </c>
      <c r="C65" s="45">
        <v>2.0699999999999998</v>
      </c>
    </row>
    <row r="66" spans="1:3">
      <c r="A66" s="43">
        <v>59</v>
      </c>
      <c r="B66" s="45">
        <v>18.38</v>
      </c>
      <c r="C66" s="45">
        <v>2.0499999999999998</v>
      </c>
    </row>
    <row r="67" spans="1:3">
      <c r="A67" s="43">
        <v>60</v>
      </c>
      <c r="B67" s="45">
        <v>18.36</v>
      </c>
      <c r="C67" s="45">
        <v>2.02</v>
      </c>
    </row>
    <row r="68" spans="1:3">
      <c r="A68" s="43">
        <v>61</v>
      </c>
      <c r="B68" s="45">
        <v>18.34</v>
      </c>
      <c r="C68" s="45">
        <v>2</v>
      </c>
    </row>
    <row r="69" spans="1:3">
      <c r="A69" s="43">
        <v>62</v>
      </c>
      <c r="B69" s="45">
        <v>18.329999999999998</v>
      </c>
      <c r="C69" s="45">
        <v>1.98</v>
      </c>
    </row>
    <row r="70" spans="1:3">
      <c r="A70" s="43">
        <v>63</v>
      </c>
      <c r="B70" s="45">
        <v>18.329999999999998</v>
      </c>
      <c r="C70" s="45">
        <v>1.95</v>
      </c>
    </row>
    <row r="71" spans="1:3">
      <c r="A71" s="43">
        <v>64</v>
      </c>
      <c r="B71" s="45">
        <v>18.34</v>
      </c>
      <c r="C71" s="45">
        <v>1.92</v>
      </c>
    </row>
    <row r="72" spans="1:3">
      <c r="A72" s="43">
        <v>65</v>
      </c>
      <c r="B72" s="45">
        <v>18.36</v>
      </c>
      <c r="C72" s="45">
        <v>1.89</v>
      </c>
    </row>
    <row r="73" spans="1:3">
      <c r="A73" s="43">
        <v>66</v>
      </c>
      <c r="B73" s="45">
        <v>18.39</v>
      </c>
      <c r="C73" s="45">
        <v>1.86</v>
      </c>
    </row>
  </sheetData>
  <sheetProtection algorithmName="SHA-512" hashValue="kCRY47WqDpDOPSjR1jWmNaKIrIz+DpxUpFFywU5so9xa0iOkP84fx2cm03wehzC4mn6lgvhKQ378Dvsu8+8a6Q==" saltValue="zviTNDGJrLPNnbAcWZsbVw==" spinCount="100000" sheet="1" objects="1" scenarios="1"/>
  <conditionalFormatting sqref="A6:A21">
    <cfRule type="expression" dxfId="839" priority="1" stopIfTrue="1">
      <formula>MOD(ROW(),2)=0</formula>
    </cfRule>
    <cfRule type="expression" dxfId="838" priority="2" stopIfTrue="1">
      <formula>MOD(ROW(),2)&lt;&gt;0</formula>
    </cfRule>
  </conditionalFormatting>
  <conditionalFormatting sqref="B6:C21">
    <cfRule type="expression" dxfId="837" priority="3" stopIfTrue="1">
      <formula>MOD(ROW(),2)=0</formula>
    </cfRule>
    <cfRule type="expression" dxfId="836" priority="4" stopIfTrue="1">
      <formula>MOD(ROW(),2)&lt;&gt;0</formula>
    </cfRule>
  </conditionalFormatting>
  <conditionalFormatting sqref="A26:A73">
    <cfRule type="expression" dxfId="835" priority="5" stopIfTrue="1">
      <formula>MOD(ROW(),2)=0</formula>
    </cfRule>
    <cfRule type="expression" dxfId="834" priority="6" stopIfTrue="1">
      <formula>MOD(ROW(),2)&lt;&gt;0</formula>
    </cfRule>
  </conditionalFormatting>
  <conditionalFormatting sqref="B26:C73">
    <cfRule type="expression" dxfId="833" priority="7" stopIfTrue="1">
      <formula>MOD(ROW(),2)=0</formula>
    </cfRule>
    <cfRule type="expression" dxfId="832" priority="8"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10773-CA63-4C3B-9040-BA88FDD3FC03}">
  <sheetPr codeName="Sheet39"/>
  <dimension ref="A1:C74"/>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x-237</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268</v>
      </c>
      <c r="C10" s="51"/>
    </row>
    <row r="11" spans="1:3">
      <c r="A11" s="40" t="s">
        <v>152</v>
      </c>
      <c r="B11" s="51" t="s">
        <v>175</v>
      </c>
      <c r="C11" s="51"/>
    </row>
    <row r="12" spans="1:3">
      <c r="A12" s="40" t="s">
        <v>153</v>
      </c>
      <c r="B12" s="51" t="s">
        <v>176</v>
      </c>
      <c r="C12" s="51"/>
    </row>
    <row r="13" spans="1:3">
      <c r="A13" s="40" t="s">
        <v>525</v>
      </c>
      <c r="B13" s="51">
        <v>0</v>
      </c>
      <c r="C13" s="51"/>
    </row>
    <row r="14" spans="1:3">
      <c r="A14" s="40" t="s">
        <v>155</v>
      </c>
      <c r="B14" s="51">
        <v>237</v>
      </c>
      <c r="C14" s="51"/>
    </row>
    <row r="15" spans="1:3">
      <c r="A15" s="40" t="s">
        <v>526</v>
      </c>
      <c r="B15" s="51" t="s">
        <v>269</v>
      </c>
      <c r="C15" s="51"/>
    </row>
    <row r="16" spans="1:3">
      <c r="A16" s="40" t="s">
        <v>157</v>
      </c>
      <c r="B16" s="51" t="s">
        <v>270</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18.86</v>
      </c>
      <c r="C27" s="45">
        <v>2.29</v>
      </c>
    </row>
    <row r="28" spans="1:3">
      <c r="A28" s="43">
        <v>21</v>
      </c>
      <c r="B28" s="45">
        <v>18.84</v>
      </c>
      <c r="C28" s="45">
        <v>2.2999999999999998</v>
      </c>
    </row>
    <row r="29" spans="1:3">
      <c r="A29" s="43">
        <v>22</v>
      </c>
      <c r="B29" s="45">
        <v>18.82</v>
      </c>
      <c r="C29" s="45">
        <v>2.2999999999999998</v>
      </c>
    </row>
    <row r="30" spans="1:3">
      <c r="A30" s="43">
        <v>23</v>
      </c>
      <c r="B30" s="45">
        <v>18.8</v>
      </c>
      <c r="C30" s="45">
        <v>2.2999999999999998</v>
      </c>
    </row>
    <row r="31" spans="1:3">
      <c r="A31" s="43">
        <v>24</v>
      </c>
      <c r="B31" s="45">
        <v>18.78</v>
      </c>
      <c r="C31" s="45">
        <v>2.2999999999999998</v>
      </c>
    </row>
    <row r="32" spans="1:3">
      <c r="A32" s="43">
        <v>25</v>
      </c>
      <c r="B32" s="45">
        <v>18.760000000000002</v>
      </c>
      <c r="C32" s="45">
        <v>2.2999999999999998</v>
      </c>
    </row>
    <row r="33" spans="1:3">
      <c r="A33" s="43">
        <v>26</v>
      </c>
      <c r="B33" s="45">
        <v>18.739999999999998</v>
      </c>
      <c r="C33" s="45">
        <v>2.2999999999999998</v>
      </c>
    </row>
    <row r="34" spans="1:3">
      <c r="A34" s="43">
        <v>27</v>
      </c>
      <c r="B34" s="45">
        <v>18.72</v>
      </c>
      <c r="C34" s="45">
        <v>2.31</v>
      </c>
    </row>
    <row r="35" spans="1:3">
      <c r="A35" s="43">
        <v>28</v>
      </c>
      <c r="B35" s="45">
        <v>18.7</v>
      </c>
      <c r="C35" s="45">
        <v>2.31</v>
      </c>
    </row>
    <row r="36" spans="1:3">
      <c r="A36" s="43">
        <v>29</v>
      </c>
      <c r="B36" s="45">
        <v>18.68</v>
      </c>
      <c r="C36" s="45">
        <v>2.31</v>
      </c>
    </row>
    <row r="37" spans="1:3">
      <c r="A37" s="43">
        <v>30</v>
      </c>
      <c r="B37" s="45">
        <v>18.66</v>
      </c>
      <c r="C37" s="45">
        <v>2.31</v>
      </c>
    </row>
    <row r="38" spans="1:3">
      <c r="A38" s="43">
        <v>31</v>
      </c>
      <c r="B38" s="45">
        <v>18.64</v>
      </c>
      <c r="C38" s="45">
        <v>2.31</v>
      </c>
    </row>
    <row r="39" spans="1:3">
      <c r="A39" s="43">
        <v>32</v>
      </c>
      <c r="B39" s="45">
        <v>18.62</v>
      </c>
      <c r="C39" s="45">
        <v>2.31</v>
      </c>
    </row>
    <row r="40" spans="1:3">
      <c r="A40" s="43">
        <v>33</v>
      </c>
      <c r="B40" s="45">
        <v>18.600000000000001</v>
      </c>
      <c r="C40" s="45">
        <v>2.31</v>
      </c>
    </row>
    <row r="41" spans="1:3">
      <c r="A41" s="43">
        <v>34</v>
      </c>
      <c r="B41" s="45">
        <v>18.57</v>
      </c>
      <c r="C41" s="45">
        <v>2.31</v>
      </c>
    </row>
    <row r="42" spans="1:3">
      <c r="A42" s="43">
        <v>35</v>
      </c>
      <c r="B42" s="45">
        <v>18.55</v>
      </c>
      <c r="C42" s="45">
        <v>2.31</v>
      </c>
    </row>
    <row r="43" spans="1:3">
      <c r="A43" s="43">
        <v>36</v>
      </c>
      <c r="B43" s="45">
        <v>18.53</v>
      </c>
      <c r="C43" s="45">
        <v>2.2999999999999998</v>
      </c>
    </row>
    <row r="44" spans="1:3">
      <c r="A44" s="43">
        <v>37</v>
      </c>
      <c r="B44" s="45">
        <v>18.5</v>
      </c>
      <c r="C44" s="45">
        <v>2.2999999999999998</v>
      </c>
    </row>
    <row r="45" spans="1:3">
      <c r="A45" s="43">
        <v>38</v>
      </c>
      <c r="B45" s="45">
        <v>18.48</v>
      </c>
      <c r="C45" s="45">
        <v>2.2999999999999998</v>
      </c>
    </row>
    <row r="46" spans="1:3">
      <c r="A46" s="43">
        <v>39</v>
      </c>
      <c r="B46" s="45">
        <v>18.46</v>
      </c>
      <c r="C46" s="45">
        <v>2.2999999999999998</v>
      </c>
    </row>
    <row r="47" spans="1:3">
      <c r="A47" s="43">
        <v>40</v>
      </c>
      <c r="B47" s="45">
        <v>18.43</v>
      </c>
      <c r="C47" s="45">
        <v>2.29</v>
      </c>
    </row>
    <row r="48" spans="1:3">
      <c r="A48" s="43">
        <v>41</v>
      </c>
      <c r="B48" s="45">
        <v>18.41</v>
      </c>
      <c r="C48" s="45">
        <v>2.29</v>
      </c>
    </row>
    <row r="49" spans="1:3">
      <c r="A49" s="43">
        <v>42</v>
      </c>
      <c r="B49" s="45">
        <v>18.38</v>
      </c>
      <c r="C49" s="45">
        <v>2.2799999999999998</v>
      </c>
    </row>
    <row r="50" spans="1:3">
      <c r="A50" s="43">
        <v>43</v>
      </c>
      <c r="B50" s="45">
        <v>18.36</v>
      </c>
      <c r="C50" s="45">
        <v>2.2799999999999998</v>
      </c>
    </row>
    <row r="51" spans="1:3">
      <c r="A51" s="43">
        <v>44</v>
      </c>
      <c r="B51" s="45">
        <v>18.329999999999998</v>
      </c>
      <c r="C51" s="45">
        <v>2.27</v>
      </c>
    </row>
    <row r="52" spans="1:3">
      <c r="A52" s="43">
        <v>45</v>
      </c>
      <c r="B52" s="45">
        <v>18.3</v>
      </c>
      <c r="C52" s="45">
        <v>2.27</v>
      </c>
    </row>
    <row r="53" spans="1:3">
      <c r="A53" s="43">
        <v>46</v>
      </c>
      <c r="B53" s="45">
        <v>18.27</v>
      </c>
      <c r="C53" s="45">
        <v>2.2599999999999998</v>
      </c>
    </row>
    <row r="54" spans="1:3">
      <c r="A54" s="43">
        <v>47</v>
      </c>
      <c r="B54" s="45">
        <v>18.239999999999998</v>
      </c>
      <c r="C54" s="45">
        <v>2.25</v>
      </c>
    </row>
    <row r="55" spans="1:3">
      <c r="A55" s="43">
        <v>48</v>
      </c>
      <c r="B55" s="45">
        <v>18.21</v>
      </c>
      <c r="C55" s="45">
        <v>2.2400000000000002</v>
      </c>
    </row>
    <row r="56" spans="1:3">
      <c r="A56" s="43">
        <v>49</v>
      </c>
      <c r="B56" s="45">
        <v>18.18</v>
      </c>
      <c r="C56" s="45">
        <v>2.23</v>
      </c>
    </row>
    <row r="57" spans="1:3">
      <c r="A57" s="43">
        <v>50</v>
      </c>
      <c r="B57" s="45">
        <v>18.14</v>
      </c>
      <c r="C57" s="45">
        <v>2.2200000000000002</v>
      </c>
    </row>
    <row r="58" spans="1:3">
      <c r="A58" s="43">
        <v>51</v>
      </c>
      <c r="B58" s="45">
        <v>18.100000000000001</v>
      </c>
      <c r="C58" s="45">
        <v>2.21</v>
      </c>
    </row>
    <row r="59" spans="1:3">
      <c r="A59" s="43">
        <v>52</v>
      </c>
      <c r="B59" s="45">
        <v>18.059999999999999</v>
      </c>
      <c r="C59" s="45">
        <v>2.2000000000000002</v>
      </c>
    </row>
    <row r="60" spans="1:3">
      <c r="A60" s="43">
        <v>53</v>
      </c>
      <c r="B60" s="45">
        <v>18.010000000000002</v>
      </c>
      <c r="C60" s="45">
        <v>2.1800000000000002</v>
      </c>
    </row>
    <row r="61" spans="1:3">
      <c r="A61" s="43">
        <v>54</v>
      </c>
      <c r="B61" s="45">
        <v>17.97</v>
      </c>
      <c r="C61" s="45">
        <v>2.17</v>
      </c>
    </row>
    <row r="62" spans="1:3">
      <c r="A62" s="43">
        <v>55</v>
      </c>
      <c r="B62" s="45">
        <v>17.93</v>
      </c>
      <c r="C62" s="45">
        <v>2.15</v>
      </c>
    </row>
    <row r="63" spans="1:3">
      <c r="A63" s="43">
        <v>56</v>
      </c>
      <c r="B63" s="45">
        <v>17.89</v>
      </c>
      <c r="C63" s="45">
        <v>2.14</v>
      </c>
    </row>
    <row r="64" spans="1:3">
      <c r="A64" s="43">
        <v>57</v>
      </c>
      <c r="B64" s="45">
        <v>17.850000000000001</v>
      </c>
      <c r="C64" s="45">
        <v>2.12</v>
      </c>
    </row>
    <row r="65" spans="1:3">
      <c r="A65" s="43">
        <v>58</v>
      </c>
      <c r="B65" s="45">
        <v>17.809999999999999</v>
      </c>
      <c r="C65" s="45">
        <v>2.1</v>
      </c>
    </row>
    <row r="66" spans="1:3">
      <c r="A66" s="43">
        <v>59</v>
      </c>
      <c r="B66" s="45">
        <v>17.77</v>
      </c>
      <c r="C66" s="45">
        <v>2.08</v>
      </c>
    </row>
    <row r="67" spans="1:3">
      <c r="A67" s="43">
        <v>60</v>
      </c>
      <c r="B67" s="45">
        <v>17.739999999999998</v>
      </c>
      <c r="C67" s="45">
        <v>2.0499999999999998</v>
      </c>
    </row>
    <row r="68" spans="1:3">
      <c r="A68" s="43">
        <v>61</v>
      </c>
      <c r="B68" s="45">
        <v>17.72</v>
      </c>
      <c r="C68" s="45">
        <v>2.0299999999999998</v>
      </c>
    </row>
    <row r="69" spans="1:3">
      <c r="A69" s="43">
        <v>62</v>
      </c>
      <c r="B69" s="45">
        <v>17.7</v>
      </c>
      <c r="C69" s="45">
        <v>2.0099999999999998</v>
      </c>
    </row>
    <row r="70" spans="1:3">
      <c r="A70" s="43">
        <v>63</v>
      </c>
      <c r="B70" s="45">
        <v>17.690000000000001</v>
      </c>
      <c r="C70" s="45">
        <v>1.98</v>
      </c>
    </row>
    <row r="71" spans="1:3">
      <c r="A71" s="43">
        <v>64</v>
      </c>
      <c r="B71" s="45">
        <v>17.690000000000001</v>
      </c>
      <c r="C71" s="45">
        <v>1.95</v>
      </c>
    </row>
    <row r="72" spans="1:3">
      <c r="A72" s="43">
        <v>65</v>
      </c>
      <c r="B72" s="45">
        <v>17.7</v>
      </c>
      <c r="C72" s="45">
        <v>1.92</v>
      </c>
    </row>
    <row r="73" spans="1:3">
      <c r="A73" s="43">
        <v>66</v>
      </c>
      <c r="B73" s="45">
        <v>17.72</v>
      </c>
      <c r="C73" s="45">
        <v>1.89</v>
      </c>
    </row>
    <row r="74" spans="1:3">
      <c r="A74" s="43">
        <v>67</v>
      </c>
      <c r="B74" s="45">
        <v>17.75</v>
      </c>
      <c r="C74" s="45">
        <v>1.86</v>
      </c>
    </row>
  </sheetData>
  <sheetProtection algorithmName="SHA-512" hashValue="9WxpfxArOYR/HAbBhqEYmXLsx4zIUsMRkaUb39GjxSxr8I1Vt/EIfGcw7PYSWZPRhg+KQAF1lAMiiIfy01x9Lw==" saltValue="G+Dr/vIylcaykP1W44pGMg==" spinCount="100000" sheet="1" objects="1" scenarios="1"/>
  <conditionalFormatting sqref="A6:A21">
    <cfRule type="expression" dxfId="829" priority="1" stopIfTrue="1">
      <formula>MOD(ROW(),2)=0</formula>
    </cfRule>
    <cfRule type="expression" dxfId="828" priority="2" stopIfTrue="1">
      <formula>MOD(ROW(),2)&lt;&gt;0</formula>
    </cfRule>
  </conditionalFormatting>
  <conditionalFormatting sqref="B6:C21">
    <cfRule type="expression" dxfId="827" priority="3" stopIfTrue="1">
      <formula>MOD(ROW(),2)=0</formula>
    </cfRule>
    <cfRule type="expression" dxfId="826" priority="4" stopIfTrue="1">
      <formula>MOD(ROW(),2)&lt;&gt;0</formula>
    </cfRule>
  </conditionalFormatting>
  <conditionalFormatting sqref="A26:A74">
    <cfRule type="expression" dxfId="825" priority="5" stopIfTrue="1">
      <formula>MOD(ROW(),2)=0</formula>
    </cfRule>
    <cfRule type="expression" dxfId="824" priority="6" stopIfTrue="1">
      <formula>MOD(ROW(),2)&lt;&gt;0</formula>
    </cfRule>
  </conditionalFormatting>
  <conditionalFormatting sqref="B26:C74">
    <cfRule type="expression" dxfId="823" priority="7" stopIfTrue="1">
      <formula>MOD(ROW(),2)=0</formula>
    </cfRule>
    <cfRule type="expression" dxfId="822" priority="8"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99509-1505-4D83-B328-8EDF1433C533}">
  <sheetPr codeName="Sheet40"/>
  <dimension ref="A1:C74"/>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TV In (non-club) - x-238</v>
      </c>
    </row>
    <row r="6" spans="1:3" ht="12.95">
      <c r="A6" s="40" t="s">
        <v>522</v>
      </c>
      <c r="B6" s="51" t="s">
        <v>523</v>
      </c>
      <c r="C6" s="51"/>
    </row>
    <row r="7" spans="1:3">
      <c r="A7" s="40" t="s">
        <v>524</v>
      </c>
      <c r="B7" s="51" t="s">
        <v>163</v>
      </c>
      <c r="C7" s="51"/>
    </row>
    <row r="8" spans="1:3">
      <c r="A8" s="40" t="s">
        <v>150</v>
      </c>
      <c r="B8" s="51" t="s">
        <v>164</v>
      </c>
      <c r="C8" s="51"/>
    </row>
    <row r="9" spans="1:3">
      <c r="A9" s="40" t="s">
        <v>151</v>
      </c>
      <c r="B9" s="51" t="s">
        <v>249</v>
      </c>
      <c r="C9" s="51"/>
    </row>
    <row r="10" spans="1:3" ht="24.95">
      <c r="A10" s="40" t="s">
        <v>6</v>
      </c>
      <c r="B10" s="51" t="s">
        <v>271</v>
      </c>
      <c r="C10" s="51"/>
    </row>
    <row r="11" spans="1:3">
      <c r="A11" s="40" t="s">
        <v>152</v>
      </c>
      <c r="B11" s="51" t="s">
        <v>181</v>
      </c>
      <c r="C11" s="51"/>
    </row>
    <row r="12" spans="1:3">
      <c r="A12" s="40" t="s">
        <v>153</v>
      </c>
      <c r="B12" s="51" t="s">
        <v>176</v>
      </c>
      <c r="C12" s="51"/>
    </row>
    <row r="13" spans="1:3">
      <c r="A13" s="40" t="s">
        <v>525</v>
      </c>
      <c r="B13" s="51">
        <v>0</v>
      </c>
      <c r="C13" s="51"/>
    </row>
    <row r="14" spans="1:3">
      <c r="A14" s="40" t="s">
        <v>155</v>
      </c>
      <c r="B14" s="51">
        <v>238</v>
      </c>
      <c r="C14" s="51"/>
    </row>
    <row r="15" spans="1:3">
      <c r="A15" s="40" t="s">
        <v>526</v>
      </c>
      <c r="B15" s="51" t="s">
        <v>272</v>
      </c>
      <c r="C15" s="51"/>
    </row>
    <row r="16" spans="1:3">
      <c r="A16" s="40" t="s">
        <v>157</v>
      </c>
      <c r="B16" s="51" t="s">
        <v>273</v>
      </c>
      <c r="C16" s="51"/>
    </row>
    <row r="17" spans="1:3">
      <c r="A17" s="41" t="s">
        <v>527</v>
      </c>
      <c r="B17" s="51"/>
      <c r="C17" s="51"/>
    </row>
    <row r="18" spans="1:3">
      <c r="A18" s="40" t="s">
        <v>159</v>
      </c>
      <c r="B18" s="52">
        <v>45107</v>
      </c>
      <c r="C18" s="52"/>
    </row>
    <row r="19" spans="1:3">
      <c r="A19" s="40" t="s">
        <v>160</v>
      </c>
      <c r="B19" s="52">
        <v>45014</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539</v>
      </c>
      <c r="C26" s="59" t="s">
        <v>540</v>
      </c>
    </row>
    <row r="27" spans="1:3">
      <c r="A27" s="43">
        <v>20</v>
      </c>
      <c r="B27" s="45">
        <v>18.86</v>
      </c>
      <c r="C27" s="45">
        <v>2.29</v>
      </c>
    </row>
    <row r="28" spans="1:3">
      <c r="A28" s="43">
        <v>21</v>
      </c>
      <c r="B28" s="45">
        <v>18.84</v>
      </c>
      <c r="C28" s="45">
        <v>2.2999999999999998</v>
      </c>
    </row>
    <row r="29" spans="1:3">
      <c r="A29" s="43">
        <v>22</v>
      </c>
      <c r="B29" s="45">
        <v>18.82</v>
      </c>
      <c r="C29" s="45">
        <v>2.2999999999999998</v>
      </c>
    </row>
    <row r="30" spans="1:3">
      <c r="A30" s="43">
        <v>23</v>
      </c>
      <c r="B30" s="45">
        <v>18.8</v>
      </c>
      <c r="C30" s="45">
        <v>2.2999999999999998</v>
      </c>
    </row>
    <row r="31" spans="1:3">
      <c r="A31" s="43">
        <v>24</v>
      </c>
      <c r="B31" s="45">
        <v>18.78</v>
      </c>
      <c r="C31" s="45">
        <v>2.2999999999999998</v>
      </c>
    </row>
    <row r="32" spans="1:3">
      <c r="A32" s="43">
        <v>25</v>
      </c>
      <c r="B32" s="45">
        <v>18.760000000000002</v>
      </c>
      <c r="C32" s="45">
        <v>2.2999999999999998</v>
      </c>
    </row>
    <row r="33" spans="1:3">
      <c r="A33" s="43">
        <v>26</v>
      </c>
      <c r="B33" s="45">
        <v>18.739999999999998</v>
      </c>
      <c r="C33" s="45">
        <v>2.2999999999999998</v>
      </c>
    </row>
    <row r="34" spans="1:3">
      <c r="A34" s="43">
        <v>27</v>
      </c>
      <c r="B34" s="45">
        <v>18.72</v>
      </c>
      <c r="C34" s="45">
        <v>2.31</v>
      </c>
    </row>
    <row r="35" spans="1:3">
      <c r="A35" s="43">
        <v>28</v>
      </c>
      <c r="B35" s="45">
        <v>18.7</v>
      </c>
      <c r="C35" s="45">
        <v>2.31</v>
      </c>
    </row>
    <row r="36" spans="1:3">
      <c r="A36" s="43">
        <v>29</v>
      </c>
      <c r="B36" s="45">
        <v>18.68</v>
      </c>
      <c r="C36" s="45">
        <v>2.31</v>
      </c>
    </row>
    <row r="37" spans="1:3">
      <c r="A37" s="43">
        <v>30</v>
      </c>
      <c r="B37" s="45">
        <v>18.66</v>
      </c>
      <c r="C37" s="45">
        <v>2.31</v>
      </c>
    </row>
    <row r="38" spans="1:3">
      <c r="A38" s="43">
        <v>31</v>
      </c>
      <c r="B38" s="45">
        <v>18.64</v>
      </c>
      <c r="C38" s="45">
        <v>2.31</v>
      </c>
    </row>
    <row r="39" spans="1:3">
      <c r="A39" s="43">
        <v>32</v>
      </c>
      <c r="B39" s="45">
        <v>18.62</v>
      </c>
      <c r="C39" s="45">
        <v>2.31</v>
      </c>
    </row>
    <row r="40" spans="1:3">
      <c r="A40" s="43">
        <v>33</v>
      </c>
      <c r="B40" s="45">
        <v>18.600000000000001</v>
      </c>
      <c r="C40" s="45">
        <v>2.31</v>
      </c>
    </row>
    <row r="41" spans="1:3">
      <c r="A41" s="43">
        <v>34</v>
      </c>
      <c r="B41" s="45">
        <v>18.57</v>
      </c>
      <c r="C41" s="45">
        <v>2.31</v>
      </c>
    </row>
    <row r="42" spans="1:3">
      <c r="A42" s="43">
        <v>35</v>
      </c>
      <c r="B42" s="45">
        <v>18.55</v>
      </c>
      <c r="C42" s="45">
        <v>2.31</v>
      </c>
    </row>
    <row r="43" spans="1:3">
      <c r="A43" s="43">
        <v>36</v>
      </c>
      <c r="B43" s="45">
        <v>18.53</v>
      </c>
      <c r="C43" s="45">
        <v>2.2999999999999998</v>
      </c>
    </row>
    <row r="44" spans="1:3">
      <c r="A44" s="43">
        <v>37</v>
      </c>
      <c r="B44" s="45">
        <v>18.5</v>
      </c>
      <c r="C44" s="45">
        <v>2.2999999999999998</v>
      </c>
    </row>
    <row r="45" spans="1:3">
      <c r="A45" s="43">
        <v>38</v>
      </c>
      <c r="B45" s="45">
        <v>18.48</v>
      </c>
      <c r="C45" s="45">
        <v>2.2999999999999998</v>
      </c>
    </row>
    <row r="46" spans="1:3">
      <c r="A46" s="43">
        <v>39</v>
      </c>
      <c r="B46" s="45">
        <v>18.46</v>
      </c>
      <c r="C46" s="45">
        <v>2.2999999999999998</v>
      </c>
    </row>
    <row r="47" spans="1:3">
      <c r="A47" s="43">
        <v>40</v>
      </c>
      <c r="B47" s="45">
        <v>18.43</v>
      </c>
      <c r="C47" s="45">
        <v>2.29</v>
      </c>
    </row>
    <row r="48" spans="1:3">
      <c r="A48" s="43">
        <v>41</v>
      </c>
      <c r="B48" s="45">
        <v>18.41</v>
      </c>
      <c r="C48" s="45">
        <v>2.29</v>
      </c>
    </row>
    <row r="49" spans="1:3">
      <c r="A49" s="43">
        <v>42</v>
      </c>
      <c r="B49" s="45">
        <v>18.38</v>
      </c>
      <c r="C49" s="45">
        <v>2.2799999999999998</v>
      </c>
    </row>
    <row r="50" spans="1:3">
      <c r="A50" s="43">
        <v>43</v>
      </c>
      <c r="B50" s="45">
        <v>18.36</v>
      </c>
      <c r="C50" s="45">
        <v>2.2799999999999998</v>
      </c>
    </row>
    <row r="51" spans="1:3">
      <c r="A51" s="43">
        <v>44</v>
      </c>
      <c r="B51" s="45">
        <v>18.329999999999998</v>
      </c>
      <c r="C51" s="45">
        <v>2.27</v>
      </c>
    </row>
    <row r="52" spans="1:3">
      <c r="A52" s="43">
        <v>45</v>
      </c>
      <c r="B52" s="45">
        <v>18.3</v>
      </c>
      <c r="C52" s="45">
        <v>2.27</v>
      </c>
    </row>
    <row r="53" spans="1:3">
      <c r="A53" s="43">
        <v>46</v>
      </c>
      <c r="B53" s="45">
        <v>18.27</v>
      </c>
      <c r="C53" s="45">
        <v>2.2599999999999998</v>
      </c>
    </row>
    <row r="54" spans="1:3">
      <c r="A54" s="43">
        <v>47</v>
      </c>
      <c r="B54" s="45">
        <v>18.239999999999998</v>
      </c>
      <c r="C54" s="45">
        <v>2.25</v>
      </c>
    </row>
    <row r="55" spans="1:3">
      <c r="A55" s="43">
        <v>48</v>
      </c>
      <c r="B55" s="45">
        <v>18.21</v>
      </c>
      <c r="C55" s="45">
        <v>2.2400000000000002</v>
      </c>
    </row>
    <row r="56" spans="1:3">
      <c r="A56" s="43">
        <v>49</v>
      </c>
      <c r="B56" s="45">
        <v>18.18</v>
      </c>
      <c r="C56" s="45">
        <v>2.23</v>
      </c>
    </row>
    <row r="57" spans="1:3">
      <c r="A57" s="43">
        <v>50</v>
      </c>
      <c r="B57" s="45">
        <v>18.14</v>
      </c>
      <c r="C57" s="45">
        <v>2.2200000000000002</v>
      </c>
    </row>
    <row r="58" spans="1:3">
      <c r="A58" s="43">
        <v>51</v>
      </c>
      <c r="B58" s="45">
        <v>18.100000000000001</v>
      </c>
      <c r="C58" s="45">
        <v>2.21</v>
      </c>
    </row>
    <row r="59" spans="1:3">
      <c r="A59" s="43">
        <v>52</v>
      </c>
      <c r="B59" s="45">
        <v>18.059999999999999</v>
      </c>
      <c r="C59" s="45">
        <v>2.2000000000000002</v>
      </c>
    </row>
    <row r="60" spans="1:3">
      <c r="A60" s="43">
        <v>53</v>
      </c>
      <c r="B60" s="45">
        <v>18.010000000000002</v>
      </c>
      <c r="C60" s="45">
        <v>2.1800000000000002</v>
      </c>
    </row>
    <row r="61" spans="1:3">
      <c r="A61" s="43">
        <v>54</v>
      </c>
      <c r="B61" s="45">
        <v>17.97</v>
      </c>
      <c r="C61" s="45">
        <v>2.17</v>
      </c>
    </row>
    <row r="62" spans="1:3">
      <c r="A62" s="43">
        <v>55</v>
      </c>
      <c r="B62" s="45">
        <v>17.93</v>
      </c>
      <c r="C62" s="45">
        <v>2.15</v>
      </c>
    </row>
    <row r="63" spans="1:3">
      <c r="A63" s="43">
        <v>56</v>
      </c>
      <c r="B63" s="45">
        <v>17.89</v>
      </c>
      <c r="C63" s="45">
        <v>2.14</v>
      </c>
    </row>
    <row r="64" spans="1:3">
      <c r="A64" s="43">
        <v>57</v>
      </c>
      <c r="B64" s="45">
        <v>17.850000000000001</v>
      </c>
      <c r="C64" s="45">
        <v>2.12</v>
      </c>
    </row>
    <row r="65" spans="1:3">
      <c r="A65" s="43">
        <v>58</v>
      </c>
      <c r="B65" s="45">
        <v>17.809999999999999</v>
      </c>
      <c r="C65" s="45">
        <v>2.1</v>
      </c>
    </row>
    <row r="66" spans="1:3">
      <c r="A66" s="43">
        <v>59</v>
      </c>
      <c r="B66" s="45">
        <v>17.77</v>
      </c>
      <c r="C66" s="45">
        <v>2.08</v>
      </c>
    </row>
    <row r="67" spans="1:3">
      <c r="A67" s="43">
        <v>60</v>
      </c>
      <c r="B67" s="45">
        <v>17.739999999999998</v>
      </c>
      <c r="C67" s="45">
        <v>2.0499999999999998</v>
      </c>
    </row>
    <row r="68" spans="1:3">
      <c r="A68" s="43">
        <v>61</v>
      </c>
      <c r="B68" s="45">
        <v>17.72</v>
      </c>
      <c r="C68" s="45">
        <v>2.0299999999999998</v>
      </c>
    </row>
    <row r="69" spans="1:3">
      <c r="A69" s="43">
        <v>62</v>
      </c>
      <c r="B69" s="45">
        <v>17.7</v>
      </c>
      <c r="C69" s="45">
        <v>2.0099999999999998</v>
      </c>
    </row>
    <row r="70" spans="1:3">
      <c r="A70" s="43">
        <v>63</v>
      </c>
      <c r="B70" s="45">
        <v>17.690000000000001</v>
      </c>
      <c r="C70" s="45">
        <v>1.98</v>
      </c>
    </row>
    <row r="71" spans="1:3">
      <c r="A71" s="43">
        <v>64</v>
      </c>
      <c r="B71" s="45">
        <v>17.690000000000001</v>
      </c>
      <c r="C71" s="45">
        <v>1.95</v>
      </c>
    </row>
    <row r="72" spans="1:3">
      <c r="A72" s="43">
        <v>65</v>
      </c>
      <c r="B72" s="45">
        <v>17.7</v>
      </c>
      <c r="C72" s="45">
        <v>1.92</v>
      </c>
    </row>
    <row r="73" spans="1:3">
      <c r="A73" s="43">
        <v>66</v>
      </c>
      <c r="B73" s="45">
        <v>17.72</v>
      </c>
      <c r="C73" s="45">
        <v>1.89</v>
      </c>
    </row>
    <row r="74" spans="1:3">
      <c r="A74" s="43">
        <v>67</v>
      </c>
      <c r="B74" s="45">
        <v>17.75</v>
      </c>
      <c r="C74" s="45">
        <v>1.86</v>
      </c>
    </row>
  </sheetData>
  <sheetProtection algorithmName="SHA-512" hashValue="6Zxw4XraMqoQeLUVrqUP/z+KeD+p+jHJDN7aT4zNb19orlPGTb2iwsb/997pcOSWiZ0FN5LQ3GjW9RoIn46vtg==" saltValue="BlvLM4+C7lcm/Ch9ar9I1w==" spinCount="100000" sheet="1" objects="1" scenarios="1"/>
  <conditionalFormatting sqref="A6:A21">
    <cfRule type="expression" dxfId="819" priority="1" stopIfTrue="1">
      <formula>MOD(ROW(),2)=0</formula>
    </cfRule>
    <cfRule type="expression" dxfId="818" priority="2" stopIfTrue="1">
      <formula>MOD(ROW(),2)&lt;&gt;0</formula>
    </cfRule>
  </conditionalFormatting>
  <conditionalFormatting sqref="B6:C21">
    <cfRule type="expression" dxfId="817" priority="3" stopIfTrue="1">
      <formula>MOD(ROW(),2)=0</formula>
    </cfRule>
    <cfRule type="expression" dxfId="816" priority="4" stopIfTrue="1">
      <formula>MOD(ROW(),2)&lt;&gt;0</formula>
    </cfRule>
  </conditionalFormatting>
  <conditionalFormatting sqref="A26:A74">
    <cfRule type="expression" dxfId="815" priority="5" stopIfTrue="1">
      <formula>MOD(ROW(),2)=0</formula>
    </cfRule>
    <cfRule type="expression" dxfId="814" priority="6" stopIfTrue="1">
      <formula>MOD(ROW(),2)&lt;&gt;0</formula>
    </cfRule>
  </conditionalFormatting>
  <conditionalFormatting sqref="B26:C74">
    <cfRule type="expression" dxfId="813" priority="7" stopIfTrue="1">
      <formula>MOD(ROW(),2)=0</formula>
    </cfRule>
    <cfRule type="expression" dxfId="812" priority="8"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ADE49-0092-4DC4-896D-7A53A44CEB27}">
  <sheetPr codeName="Sheet41"/>
  <dimension ref="A1:E67"/>
  <sheetViews>
    <sheetView showGridLines="0" workbookViewId="0">
      <selection activeCell="A6" sqref="A6"/>
    </sheetView>
  </sheetViews>
  <sheetFormatPr defaultRowHeight="12.6"/>
  <cols>
    <col min="1" max="1" width="31.85546875" customWidth="1"/>
    <col min="2" max="5" width="22.85546875" customWidth="1"/>
  </cols>
  <sheetData>
    <row r="1" spans="1:5" s="1" customFormat="1" ht="20.100000000000001">
      <c r="A1" s="2" t="s">
        <v>0</v>
      </c>
    </row>
    <row r="2" spans="1:5" s="1" customFormat="1" ht="15.6">
      <c r="A2" s="30" t="s">
        <v>1</v>
      </c>
      <c r="B2" s="3" t="str">
        <f>wb_title</f>
        <v>TPS_NI - Consolidated Factor Spreadsheet</v>
      </c>
    </row>
    <row r="3" spans="1:5" s="1" customFormat="1" ht="15.6">
      <c r="A3" s="30" t="s">
        <v>2</v>
      </c>
      <c r="B3" s="3" t="str">
        <f>TABLE_FACTOR_TYPE_1 &amp; " - x-" &amp; TABLE_SERIES_NUMBER_1</f>
        <v>Pensioner Cash Equivalent - x-301</v>
      </c>
    </row>
    <row r="6" spans="1:5" ht="12.95">
      <c r="A6" s="40" t="s">
        <v>522</v>
      </c>
      <c r="B6" s="51" t="s">
        <v>523</v>
      </c>
      <c r="C6" s="51"/>
      <c r="D6" s="51"/>
      <c r="E6" s="51"/>
    </row>
    <row r="7" spans="1:5">
      <c r="A7" s="40" t="s">
        <v>524</v>
      </c>
      <c r="B7" s="51" t="s">
        <v>163</v>
      </c>
      <c r="C7" s="51"/>
      <c r="D7" s="51"/>
      <c r="E7" s="51"/>
    </row>
    <row r="8" spans="1:5">
      <c r="A8" s="40" t="s">
        <v>150</v>
      </c>
      <c r="B8" s="51" t="s">
        <v>183</v>
      </c>
      <c r="C8" s="51"/>
      <c r="D8" s="51"/>
      <c r="E8" s="51"/>
    </row>
    <row r="9" spans="1:5">
      <c r="A9" s="40" t="s">
        <v>151</v>
      </c>
      <c r="B9" s="51" t="s">
        <v>274</v>
      </c>
      <c r="C9" s="51"/>
      <c r="D9" s="51"/>
      <c r="E9" s="51"/>
    </row>
    <row r="10" spans="1:5" ht="24.95">
      <c r="A10" s="40" t="s">
        <v>6</v>
      </c>
      <c r="B10" s="51" t="s">
        <v>275</v>
      </c>
      <c r="C10" s="51"/>
      <c r="D10" s="51"/>
      <c r="E10" s="51"/>
    </row>
    <row r="11" spans="1:5">
      <c r="A11" s="40" t="s">
        <v>152</v>
      </c>
      <c r="B11" s="51" t="s">
        <v>175</v>
      </c>
      <c r="C11" s="51"/>
      <c r="D11" s="51"/>
      <c r="E11" s="51"/>
    </row>
    <row r="12" spans="1:5">
      <c r="A12" s="40" t="s">
        <v>153</v>
      </c>
      <c r="B12" s="51" t="s">
        <v>176</v>
      </c>
      <c r="C12" s="51"/>
      <c r="D12" s="51"/>
      <c r="E12" s="51"/>
    </row>
    <row r="13" spans="1:5">
      <c r="A13" s="40" t="s">
        <v>525</v>
      </c>
      <c r="B13" s="51" t="s">
        <v>177</v>
      </c>
      <c r="C13" s="51"/>
      <c r="D13" s="51"/>
      <c r="E13" s="51"/>
    </row>
    <row r="14" spans="1:5">
      <c r="A14" s="40" t="s">
        <v>155</v>
      </c>
      <c r="B14" s="51">
        <v>301</v>
      </c>
      <c r="C14" s="51"/>
      <c r="D14" s="51"/>
      <c r="E14" s="51"/>
    </row>
    <row r="15" spans="1:5">
      <c r="A15" s="40" t="s">
        <v>526</v>
      </c>
      <c r="B15" s="51" t="s">
        <v>276</v>
      </c>
      <c r="C15" s="51"/>
      <c r="D15" s="51"/>
      <c r="E15" s="51"/>
    </row>
    <row r="16" spans="1:5">
      <c r="A16" s="40" t="s">
        <v>157</v>
      </c>
      <c r="B16" s="51">
        <v>303</v>
      </c>
      <c r="C16" s="51"/>
      <c r="D16" s="51"/>
      <c r="E16" s="51"/>
    </row>
    <row r="17" spans="1:5">
      <c r="A17" s="41" t="s">
        <v>527</v>
      </c>
      <c r="B17" s="51"/>
      <c r="C17" s="51"/>
      <c r="D17" s="51"/>
      <c r="E17" s="51"/>
    </row>
    <row r="18" spans="1:5">
      <c r="A18" s="40" t="s">
        <v>159</v>
      </c>
      <c r="B18" s="67">
        <v>46171</v>
      </c>
      <c r="C18" s="52"/>
      <c r="D18" s="52"/>
      <c r="E18" s="52"/>
    </row>
    <row r="19" spans="1:5">
      <c r="A19" s="40" t="s">
        <v>160</v>
      </c>
      <c r="B19" s="67">
        <v>46161</v>
      </c>
      <c r="C19" s="52"/>
      <c r="D19" s="52"/>
      <c r="E19" s="52"/>
    </row>
    <row r="20" spans="1:5">
      <c r="A20" s="40" t="s">
        <v>161</v>
      </c>
      <c r="B20" s="51" t="s">
        <v>171</v>
      </c>
      <c r="C20" s="51"/>
      <c r="D20" s="51"/>
      <c r="E20" s="51"/>
    </row>
    <row r="21" spans="1:5">
      <c r="A21" s="40" t="s">
        <v>528</v>
      </c>
      <c r="B21" s="51" t="s">
        <v>82</v>
      </c>
      <c r="C21" s="51"/>
      <c r="D21" s="51"/>
      <c r="E21" s="51"/>
    </row>
    <row r="23" spans="1:5">
      <c r="A23" s="23" t="str">
        <f>HYPERLINK("#'Factor List'!A1", "Back to Factor List")</f>
        <v>Back to Factor List</v>
      </c>
      <c r="B23" s="23" t="str">
        <f>HYPERLINK("#'Assumptions'!A1", "Assumptions")</f>
        <v>Assumptions</v>
      </c>
    </row>
    <row r="26" spans="1:5" s="60" customFormat="1" ht="26.1">
      <c r="A26" s="59" t="s">
        <v>529</v>
      </c>
      <c r="B26" s="59" t="s">
        <v>541</v>
      </c>
      <c r="C26" s="59" t="s">
        <v>542</v>
      </c>
      <c r="D26" s="59" t="s">
        <v>543</v>
      </c>
      <c r="E26" s="59" t="s">
        <v>544</v>
      </c>
    </row>
    <row r="27" spans="1:5">
      <c r="A27" s="43">
        <v>55</v>
      </c>
      <c r="B27" s="45">
        <v>24.4</v>
      </c>
      <c r="C27" s="45">
        <v>1.55</v>
      </c>
      <c r="D27" s="45"/>
      <c r="E27" s="45">
        <v>0</v>
      </c>
    </row>
    <row r="28" spans="1:5">
      <c r="A28" s="43">
        <v>56</v>
      </c>
      <c r="B28" s="45">
        <v>23.89</v>
      </c>
      <c r="C28" s="45">
        <v>1.57</v>
      </c>
      <c r="D28" s="45"/>
      <c r="E28" s="45">
        <v>0</v>
      </c>
    </row>
    <row r="29" spans="1:5">
      <c r="A29" s="43">
        <v>57</v>
      </c>
      <c r="B29" s="45">
        <v>23.37</v>
      </c>
      <c r="C29" s="45">
        <v>1.58</v>
      </c>
      <c r="D29" s="45"/>
      <c r="E29" s="45">
        <v>0</v>
      </c>
    </row>
    <row r="30" spans="1:5">
      <c r="A30" s="43">
        <v>58</v>
      </c>
      <c r="B30" s="45">
        <v>22.84</v>
      </c>
      <c r="C30" s="45">
        <v>1.6</v>
      </c>
      <c r="D30" s="45"/>
      <c r="E30" s="45">
        <v>0</v>
      </c>
    </row>
    <row r="31" spans="1:5">
      <c r="A31" s="43">
        <v>59</v>
      </c>
      <c r="B31" s="45">
        <v>22.3</v>
      </c>
      <c r="C31" s="45">
        <v>1.61</v>
      </c>
      <c r="D31" s="45"/>
      <c r="E31" s="45">
        <v>0</v>
      </c>
    </row>
    <row r="32" spans="1:5">
      <c r="A32" s="43">
        <v>60</v>
      </c>
      <c r="B32" s="45">
        <v>21.75</v>
      </c>
      <c r="C32" s="45">
        <v>1.62</v>
      </c>
      <c r="D32" s="45"/>
      <c r="E32" s="45">
        <v>0</v>
      </c>
    </row>
    <row r="33" spans="1:5">
      <c r="A33" s="43">
        <v>61</v>
      </c>
      <c r="B33" s="45">
        <v>21.19</v>
      </c>
      <c r="C33" s="45">
        <v>1.64</v>
      </c>
      <c r="D33" s="45"/>
      <c r="E33" s="45">
        <v>0</v>
      </c>
    </row>
    <row r="34" spans="1:5">
      <c r="A34" s="43">
        <v>62</v>
      </c>
      <c r="B34" s="45">
        <v>20.62</v>
      </c>
      <c r="C34" s="45">
        <v>1.65</v>
      </c>
      <c r="D34" s="45"/>
      <c r="E34" s="45">
        <v>0</v>
      </c>
    </row>
    <row r="35" spans="1:5">
      <c r="A35" s="43">
        <v>63</v>
      </c>
      <c r="B35" s="45">
        <v>20.05</v>
      </c>
      <c r="C35" s="45">
        <v>1.66</v>
      </c>
      <c r="D35" s="45"/>
      <c r="E35" s="45">
        <v>0</v>
      </c>
    </row>
    <row r="36" spans="1:5">
      <c r="A36" s="43">
        <v>64</v>
      </c>
      <c r="B36" s="45">
        <v>19.47</v>
      </c>
      <c r="C36" s="45">
        <v>1.66</v>
      </c>
      <c r="D36" s="45"/>
      <c r="E36" s="45">
        <v>0</v>
      </c>
    </row>
    <row r="37" spans="1:5">
      <c r="A37" s="43">
        <v>65</v>
      </c>
      <c r="B37" s="45">
        <v>18.89</v>
      </c>
      <c r="C37" s="45">
        <v>1.65</v>
      </c>
      <c r="D37" s="45"/>
      <c r="E37" s="45">
        <v>0</v>
      </c>
    </row>
    <row r="38" spans="1:5">
      <c r="A38" s="43">
        <v>66</v>
      </c>
      <c r="B38" s="45">
        <v>18.3</v>
      </c>
      <c r="C38" s="45">
        <v>1.64</v>
      </c>
      <c r="D38" s="45"/>
      <c r="E38" s="45">
        <v>0</v>
      </c>
    </row>
    <row r="39" spans="1:5">
      <c r="A39" s="43">
        <v>67</v>
      </c>
      <c r="B39" s="45">
        <v>17.7</v>
      </c>
      <c r="C39" s="45">
        <v>1.65</v>
      </c>
      <c r="D39" s="45"/>
      <c r="E39" s="45">
        <v>0</v>
      </c>
    </row>
    <row r="40" spans="1:5">
      <c r="A40" s="43">
        <v>68</v>
      </c>
      <c r="B40" s="45">
        <v>17.100000000000001</v>
      </c>
      <c r="C40" s="45">
        <v>1.65</v>
      </c>
      <c r="D40" s="45"/>
      <c r="E40" s="45">
        <v>0</v>
      </c>
    </row>
    <row r="41" spans="1:5">
      <c r="A41" s="43">
        <v>69</v>
      </c>
      <c r="B41" s="45">
        <v>16.48</v>
      </c>
      <c r="C41" s="45">
        <v>1.63</v>
      </c>
      <c r="D41" s="45"/>
      <c r="E41" s="45"/>
    </row>
    <row r="42" spans="1:5">
      <c r="A42" s="43">
        <v>70</v>
      </c>
      <c r="B42" s="45">
        <v>15.87</v>
      </c>
      <c r="C42" s="45">
        <v>1.58</v>
      </c>
      <c r="D42" s="45"/>
      <c r="E42" s="45"/>
    </row>
    <row r="43" spans="1:5">
      <c r="A43" s="43">
        <v>71</v>
      </c>
      <c r="B43" s="45">
        <v>15.25</v>
      </c>
      <c r="C43" s="45">
        <v>1.56</v>
      </c>
      <c r="D43" s="45"/>
      <c r="E43" s="45"/>
    </row>
    <row r="44" spans="1:5">
      <c r="A44" s="43">
        <v>72</v>
      </c>
      <c r="B44" s="45">
        <v>14.62</v>
      </c>
      <c r="C44" s="45">
        <v>1.56</v>
      </c>
      <c r="D44" s="45"/>
      <c r="E44" s="45"/>
    </row>
    <row r="45" spans="1:5">
      <c r="A45" s="43">
        <v>73</v>
      </c>
      <c r="B45" s="45">
        <v>13.99</v>
      </c>
      <c r="C45" s="45">
        <v>1.55</v>
      </c>
      <c r="D45" s="45">
        <v>2.41</v>
      </c>
      <c r="E45" s="45"/>
    </row>
    <row r="46" spans="1:5">
      <c r="A46" s="43">
        <v>74</v>
      </c>
      <c r="B46" s="45">
        <v>13.37</v>
      </c>
      <c r="C46" s="45">
        <v>1.49</v>
      </c>
      <c r="D46" s="45">
        <v>2.2200000000000002</v>
      </c>
      <c r="E46" s="45"/>
    </row>
    <row r="47" spans="1:5">
      <c r="A47" s="43">
        <v>75</v>
      </c>
      <c r="B47" s="45">
        <v>12.75</v>
      </c>
      <c r="C47" s="45">
        <v>1.39</v>
      </c>
      <c r="D47" s="45">
        <v>2.0299999999999998</v>
      </c>
      <c r="E47" s="45"/>
    </row>
    <row r="48" spans="1:5">
      <c r="A48" s="43">
        <v>76</v>
      </c>
      <c r="B48" s="45">
        <v>12.13</v>
      </c>
      <c r="C48" s="45">
        <v>1.34</v>
      </c>
      <c r="D48" s="45">
        <v>1.86</v>
      </c>
      <c r="E48" s="45"/>
    </row>
    <row r="49" spans="1:5">
      <c r="A49" s="43">
        <v>77</v>
      </c>
      <c r="B49" s="45">
        <v>11.52</v>
      </c>
      <c r="C49" s="45">
        <v>1.33</v>
      </c>
      <c r="D49" s="45">
        <v>1.7</v>
      </c>
      <c r="E49" s="45"/>
    </row>
    <row r="50" spans="1:5">
      <c r="A50" s="43">
        <v>78</v>
      </c>
      <c r="B50" s="45">
        <v>10.91</v>
      </c>
      <c r="C50" s="45">
        <v>1.31</v>
      </c>
      <c r="D50" s="45">
        <v>1.54</v>
      </c>
      <c r="E50" s="45"/>
    </row>
    <row r="51" spans="1:5">
      <c r="A51" s="43">
        <v>79</v>
      </c>
      <c r="B51" s="45">
        <v>10.31</v>
      </c>
      <c r="C51" s="45">
        <v>1.2</v>
      </c>
      <c r="D51" s="45">
        <v>1.39</v>
      </c>
      <c r="E51" s="45"/>
    </row>
    <row r="52" spans="1:5">
      <c r="A52" s="43">
        <v>80</v>
      </c>
      <c r="B52" s="45">
        <v>9.7100000000000009</v>
      </c>
      <c r="C52" s="45">
        <v>1.06</v>
      </c>
      <c r="D52" s="45">
        <v>1.24</v>
      </c>
      <c r="E52" s="45"/>
    </row>
    <row r="53" spans="1:5">
      <c r="A53" s="43">
        <v>81</v>
      </c>
      <c r="B53" s="45">
        <v>9.11</v>
      </c>
      <c r="C53" s="45">
        <v>1.01</v>
      </c>
      <c r="D53" s="45">
        <v>1.1100000000000001</v>
      </c>
      <c r="E53" s="45"/>
    </row>
    <row r="54" spans="1:5">
      <c r="A54" s="43">
        <v>82</v>
      </c>
      <c r="B54" s="45">
        <v>8.52</v>
      </c>
      <c r="C54" s="45">
        <v>0.99</v>
      </c>
      <c r="D54" s="45">
        <v>0.99</v>
      </c>
      <c r="E54" s="45"/>
    </row>
    <row r="55" spans="1:5">
      <c r="A55" s="43">
        <v>83</v>
      </c>
      <c r="B55" s="45">
        <v>7.93</v>
      </c>
      <c r="C55" s="45">
        <v>0.96</v>
      </c>
      <c r="D55" s="45">
        <v>0.87</v>
      </c>
      <c r="E55" s="45"/>
    </row>
    <row r="56" spans="1:5">
      <c r="A56" s="43">
        <v>84</v>
      </c>
      <c r="B56" s="45">
        <v>7.36</v>
      </c>
      <c r="C56" s="45">
        <v>0.85</v>
      </c>
      <c r="D56" s="45">
        <v>0.76</v>
      </c>
      <c r="E56" s="45"/>
    </row>
    <row r="57" spans="1:5">
      <c r="A57" s="43">
        <v>85</v>
      </c>
      <c r="B57" s="45">
        <v>6.82</v>
      </c>
      <c r="C57" s="45">
        <v>0.72</v>
      </c>
      <c r="D57" s="45">
        <v>0.66</v>
      </c>
      <c r="E57" s="45"/>
    </row>
    <row r="58" spans="1:5">
      <c r="A58" s="43">
        <v>86</v>
      </c>
      <c r="B58" s="45">
        <v>6.29</v>
      </c>
      <c r="C58" s="45">
        <v>0.67</v>
      </c>
      <c r="D58" s="45">
        <v>0.56999999999999995</v>
      </c>
      <c r="E58" s="45"/>
    </row>
    <row r="59" spans="1:5">
      <c r="A59" s="43">
        <v>87</v>
      </c>
      <c r="B59" s="45">
        <v>5.79</v>
      </c>
      <c r="C59" s="45">
        <v>0.64</v>
      </c>
      <c r="D59" s="45">
        <v>0.49</v>
      </c>
      <c r="E59" s="45"/>
    </row>
    <row r="60" spans="1:5">
      <c r="A60" s="43">
        <v>88</v>
      </c>
      <c r="B60" s="45">
        <v>5.33</v>
      </c>
      <c r="C60" s="45">
        <v>0.61</v>
      </c>
      <c r="D60" s="45">
        <v>0.43</v>
      </c>
      <c r="E60" s="45"/>
    </row>
    <row r="61" spans="1:5">
      <c r="A61" s="43">
        <v>89</v>
      </c>
      <c r="B61" s="45">
        <v>4.8899999999999997</v>
      </c>
      <c r="C61" s="45">
        <v>0.49</v>
      </c>
      <c r="D61" s="45">
        <v>0.36</v>
      </c>
      <c r="E61" s="45"/>
    </row>
    <row r="62" spans="1:5">
      <c r="A62" s="43">
        <v>90</v>
      </c>
      <c r="B62" s="45">
        <v>4.4800000000000004</v>
      </c>
      <c r="C62" s="45">
        <v>0.37</v>
      </c>
      <c r="D62" s="45">
        <v>0.31</v>
      </c>
      <c r="E62" s="45"/>
    </row>
    <row r="63" spans="1:5">
      <c r="A63" s="43">
        <v>91</v>
      </c>
      <c r="B63" s="45">
        <v>4.09</v>
      </c>
      <c r="C63" s="45">
        <v>0.34</v>
      </c>
      <c r="D63" s="45">
        <v>0.26</v>
      </c>
      <c r="E63" s="45"/>
    </row>
    <row r="64" spans="1:5">
      <c r="A64" s="43">
        <v>92</v>
      </c>
      <c r="B64" s="45">
        <v>3.73</v>
      </c>
      <c r="C64" s="45">
        <v>0.32</v>
      </c>
      <c r="D64" s="45">
        <v>0.22</v>
      </c>
      <c r="E64" s="45"/>
    </row>
    <row r="65" spans="1:5">
      <c r="A65" s="43">
        <v>93</v>
      </c>
      <c r="B65" s="45">
        <v>3.4</v>
      </c>
      <c r="C65" s="45">
        <v>0.3</v>
      </c>
      <c r="D65" s="45">
        <v>0.19</v>
      </c>
      <c r="E65" s="45"/>
    </row>
    <row r="66" spans="1:5">
      <c r="A66" s="43">
        <v>94</v>
      </c>
      <c r="B66" s="45">
        <v>3.1</v>
      </c>
      <c r="C66" s="45">
        <v>0.28000000000000003</v>
      </c>
      <c r="D66" s="45">
        <v>0.16</v>
      </c>
      <c r="E66" s="45"/>
    </row>
    <row r="67" spans="1:5">
      <c r="A67" s="43">
        <v>95</v>
      </c>
      <c r="B67" s="45">
        <v>2.83</v>
      </c>
      <c r="C67" s="45">
        <v>0.25</v>
      </c>
      <c r="D67" s="45">
        <v>0.13</v>
      </c>
      <c r="E67" s="45"/>
    </row>
  </sheetData>
  <sheetProtection algorithmName="SHA-512" hashValue="CPEsCIUBRk7/E7csGYk/45EgoNIWjoB2s/Af/gparw67cdiJ4t60O7m2W/y9SRj+dT7Z/xktbNbHx96Ck2bvHQ==" saltValue="Bt1hA5V3sIS8zOwpm3PW8A==" spinCount="100000" sheet="1" objects="1" scenarios="1"/>
  <conditionalFormatting sqref="A6:A21">
    <cfRule type="expression" dxfId="809" priority="11" stopIfTrue="1">
      <formula>MOD(ROW(),2)=0</formula>
    </cfRule>
    <cfRule type="expression" dxfId="808" priority="12" stopIfTrue="1">
      <formula>MOD(ROW(),2)&lt;&gt;0</formula>
    </cfRule>
  </conditionalFormatting>
  <conditionalFormatting sqref="B6:E17 B20:E21 C18:E19">
    <cfRule type="expression" dxfId="807" priority="13" stopIfTrue="1">
      <formula>MOD(ROW(),2)=0</formula>
    </cfRule>
    <cfRule type="expression" dxfId="806" priority="14" stopIfTrue="1">
      <formula>MOD(ROW(),2)&lt;&gt;0</formula>
    </cfRule>
  </conditionalFormatting>
  <conditionalFormatting sqref="A26:A67">
    <cfRule type="expression" dxfId="805" priority="15" stopIfTrue="1">
      <formula>MOD(ROW(),2)=0</formula>
    </cfRule>
    <cfRule type="expression" dxfId="804" priority="16" stopIfTrue="1">
      <formula>MOD(ROW(),2)&lt;&gt;0</formula>
    </cfRule>
  </conditionalFormatting>
  <conditionalFormatting sqref="B26:E67">
    <cfRule type="expression" dxfId="803" priority="17" stopIfTrue="1">
      <formula>MOD(ROW(),2)=0</formula>
    </cfRule>
    <cfRule type="expression" dxfId="802" priority="18" stopIfTrue="1">
      <formula>MOD(ROW(),2)&lt;&gt;0</formula>
    </cfRule>
  </conditionalFormatting>
  <conditionalFormatting sqref="B18:B19">
    <cfRule type="expression" dxfId="801" priority="1" stopIfTrue="1">
      <formula>MOD(ROW(),2)=0</formula>
    </cfRule>
    <cfRule type="expression" dxfId="800" priority="2"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A811B-A497-4ABF-B68B-D678EBF615B5}">
  <sheetPr codeName="Sheet42"/>
  <dimension ref="A1:E67"/>
  <sheetViews>
    <sheetView showGridLines="0" workbookViewId="0">
      <selection activeCell="A6" sqref="A6"/>
    </sheetView>
  </sheetViews>
  <sheetFormatPr defaultRowHeight="12.6"/>
  <cols>
    <col min="1" max="1" width="31.85546875" customWidth="1"/>
    <col min="2" max="5" width="22.85546875" customWidth="1"/>
  </cols>
  <sheetData>
    <row r="1" spans="1:5" s="1" customFormat="1" ht="20.100000000000001">
      <c r="A1" s="2" t="s">
        <v>0</v>
      </c>
    </row>
    <row r="2" spans="1:5" s="1" customFormat="1" ht="15.6">
      <c r="A2" s="30" t="s">
        <v>1</v>
      </c>
      <c r="B2" s="3" t="str">
        <f>wb_title</f>
        <v>TPS_NI - Consolidated Factor Spreadsheet</v>
      </c>
    </row>
    <row r="3" spans="1:5" s="1" customFormat="1" ht="15.6">
      <c r="A3" s="30" t="s">
        <v>2</v>
      </c>
      <c r="B3" s="3" t="str">
        <f>TABLE_FACTOR_TYPE_1 &amp; " - x-" &amp; TABLE_SERIES_NUMBER_1</f>
        <v>Pensioner Cash Equivalent - x-302</v>
      </c>
    </row>
    <row r="6" spans="1:5" ht="12.95">
      <c r="A6" s="40" t="s">
        <v>522</v>
      </c>
      <c r="B6" s="51" t="s">
        <v>523</v>
      </c>
      <c r="C6" s="51"/>
      <c r="D6" s="51"/>
      <c r="E6" s="51"/>
    </row>
    <row r="7" spans="1:5">
      <c r="A7" s="40" t="s">
        <v>524</v>
      </c>
      <c r="B7" s="51" t="s">
        <v>163</v>
      </c>
      <c r="C7" s="51"/>
      <c r="D7" s="51"/>
      <c r="E7" s="51"/>
    </row>
    <row r="8" spans="1:5">
      <c r="A8" s="40" t="s">
        <v>150</v>
      </c>
      <c r="B8" s="51" t="s">
        <v>183</v>
      </c>
      <c r="C8" s="51"/>
      <c r="D8" s="51"/>
      <c r="E8" s="51"/>
    </row>
    <row r="9" spans="1:5">
      <c r="A9" s="40" t="s">
        <v>151</v>
      </c>
      <c r="B9" s="51" t="s">
        <v>274</v>
      </c>
      <c r="C9" s="51"/>
      <c r="D9" s="51"/>
      <c r="E9" s="51"/>
    </row>
    <row r="10" spans="1:5" ht="24.95">
      <c r="A10" s="40" t="s">
        <v>6</v>
      </c>
      <c r="B10" s="51" t="s">
        <v>275</v>
      </c>
      <c r="C10" s="51"/>
      <c r="D10" s="51"/>
      <c r="E10" s="51"/>
    </row>
    <row r="11" spans="1:5">
      <c r="A11" s="40" t="s">
        <v>152</v>
      </c>
      <c r="B11" s="51" t="s">
        <v>181</v>
      </c>
      <c r="C11" s="51"/>
      <c r="D11" s="51"/>
      <c r="E11" s="51"/>
    </row>
    <row r="12" spans="1:5">
      <c r="A12" s="40" t="s">
        <v>153</v>
      </c>
      <c r="B12" s="51" t="s">
        <v>176</v>
      </c>
      <c r="C12" s="51"/>
      <c r="D12" s="51"/>
      <c r="E12" s="51"/>
    </row>
    <row r="13" spans="1:5">
      <c r="A13" s="40" t="s">
        <v>525</v>
      </c>
      <c r="B13" s="51" t="s">
        <v>177</v>
      </c>
      <c r="C13" s="51"/>
      <c r="D13" s="51"/>
      <c r="E13" s="51"/>
    </row>
    <row r="14" spans="1:5">
      <c r="A14" s="40" t="s">
        <v>155</v>
      </c>
      <c r="B14" s="51">
        <v>302</v>
      </c>
      <c r="C14" s="51"/>
      <c r="D14" s="51"/>
      <c r="E14" s="51"/>
    </row>
    <row r="15" spans="1:5">
      <c r="A15" s="40" t="s">
        <v>526</v>
      </c>
      <c r="B15" s="51" t="s">
        <v>277</v>
      </c>
      <c r="C15" s="51"/>
      <c r="D15" s="51"/>
      <c r="E15" s="51"/>
    </row>
    <row r="16" spans="1:5">
      <c r="A16" s="40" t="s">
        <v>157</v>
      </c>
      <c r="B16" s="51">
        <v>313</v>
      </c>
      <c r="C16" s="51"/>
      <c r="D16" s="51"/>
      <c r="E16" s="51"/>
    </row>
    <row r="17" spans="1:5">
      <c r="A17" s="41" t="s">
        <v>527</v>
      </c>
      <c r="B17" s="51"/>
      <c r="C17" s="51"/>
      <c r="D17" s="51"/>
      <c r="E17" s="51"/>
    </row>
    <row r="18" spans="1:5">
      <c r="A18" s="40" t="s">
        <v>159</v>
      </c>
      <c r="B18" s="67">
        <v>46171</v>
      </c>
      <c r="C18" s="52"/>
      <c r="D18" s="52"/>
      <c r="E18" s="52"/>
    </row>
    <row r="19" spans="1:5">
      <c r="A19" s="40" t="s">
        <v>160</v>
      </c>
      <c r="B19" s="67">
        <v>46161</v>
      </c>
      <c r="C19" s="52"/>
      <c r="D19" s="52"/>
      <c r="E19" s="52"/>
    </row>
    <row r="20" spans="1:5">
      <c r="A20" s="40" t="s">
        <v>161</v>
      </c>
      <c r="B20" s="51" t="s">
        <v>171</v>
      </c>
      <c r="C20" s="51"/>
      <c r="D20" s="51"/>
      <c r="E20" s="51"/>
    </row>
    <row r="21" spans="1:5">
      <c r="A21" s="40" t="s">
        <v>528</v>
      </c>
      <c r="B21" s="51" t="s">
        <v>82</v>
      </c>
      <c r="C21" s="51"/>
      <c r="D21" s="51"/>
      <c r="E21" s="51"/>
    </row>
    <row r="23" spans="1:5">
      <c r="A23" s="23" t="str">
        <f>HYPERLINK("#'Factor List'!A1", "Back to Factor List")</f>
        <v>Back to Factor List</v>
      </c>
      <c r="B23" s="23" t="str">
        <f>HYPERLINK("#'Assumptions'!A1", "Assumptions")</f>
        <v>Assumptions</v>
      </c>
    </row>
    <row r="26" spans="1:5" s="60" customFormat="1" ht="26.1">
      <c r="A26" s="59" t="s">
        <v>529</v>
      </c>
      <c r="B26" s="59" t="s">
        <v>541</v>
      </c>
      <c r="C26" s="59" t="s">
        <v>542</v>
      </c>
      <c r="D26" s="59" t="s">
        <v>543</v>
      </c>
      <c r="E26" s="59" t="s">
        <v>544</v>
      </c>
    </row>
    <row r="27" spans="1:5">
      <c r="A27" s="43">
        <v>55</v>
      </c>
      <c r="B27" s="45">
        <v>24.4</v>
      </c>
      <c r="C27" s="45">
        <v>1.55</v>
      </c>
      <c r="D27" s="45"/>
      <c r="E27" s="45">
        <v>0</v>
      </c>
    </row>
    <row r="28" spans="1:5">
      <c r="A28" s="43">
        <v>56</v>
      </c>
      <c r="B28" s="45">
        <v>23.89</v>
      </c>
      <c r="C28" s="45">
        <v>1.57</v>
      </c>
      <c r="D28" s="45"/>
      <c r="E28" s="45">
        <v>0</v>
      </c>
    </row>
    <row r="29" spans="1:5">
      <c r="A29" s="43">
        <v>57</v>
      </c>
      <c r="B29" s="45">
        <v>23.37</v>
      </c>
      <c r="C29" s="45">
        <v>1.58</v>
      </c>
      <c r="D29" s="45"/>
      <c r="E29" s="45">
        <v>0</v>
      </c>
    </row>
    <row r="30" spans="1:5">
      <c r="A30" s="43">
        <v>58</v>
      </c>
      <c r="B30" s="45">
        <v>22.84</v>
      </c>
      <c r="C30" s="45">
        <v>1.6</v>
      </c>
      <c r="D30" s="45"/>
      <c r="E30" s="45">
        <v>0</v>
      </c>
    </row>
    <row r="31" spans="1:5">
      <c r="A31" s="43">
        <v>59</v>
      </c>
      <c r="B31" s="45">
        <v>22.3</v>
      </c>
      <c r="C31" s="45">
        <v>1.61</v>
      </c>
      <c r="D31" s="45"/>
      <c r="E31" s="45">
        <v>0</v>
      </c>
    </row>
    <row r="32" spans="1:5">
      <c r="A32" s="43">
        <v>60</v>
      </c>
      <c r="B32" s="45">
        <v>21.75</v>
      </c>
      <c r="C32" s="45">
        <v>1.62</v>
      </c>
      <c r="D32" s="45"/>
      <c r="E32" s="45">
        <v>0</v>
      </c>
    </row>
    <row r="33" spans="1:5">
      <c r="A33" s="43">
        <v>61</v>
      </c>
      <c r="B33" s="45">
        <v>21.19</v>
      </c>
      <c r="C33" s="45">
        <v>1.64</v>
      </c>
      <c r="D33" s="45"/>
      <c r="E33" s="45">
        <v>0</v>
      </c>
    </row>
    <row r="34" spans="1:5">
      <c r="A34" s="43">
        <v>62</v>
      </c>
      <c r="B34" s="45">
        <v>20.62</v>
      </c>
      <c r="C34" s="45">
        <v>1.65</v>
      </c>
      <c r="D34" s="45"/>
      <c r="E34" s="45">
        <v>0</v>
      </c>
    </row>
    <row r="35" spans="1:5">
      <c r="A35" s="43">
        <v>63</v>
      </c>
      <c r="B35" s="45">
        <v>20.05</v>
      </c>
      <c r="C35" s="45">
        <v>1.66</v>
      </c>
      <c r="D35" s="45"/>
      <c r="E35" s="45">
        <v>0</v>
      </c>
    </row>
    <row r="36" spans="1:5">
      <c r="A36" s="43">
        <v>64</v>
      </c>
      <c r="B36" s="45">
        <v>19.47</v>
      </c>
      <c r="C36" s="45">
        <v>1.66</v>
      </c>
      <c r="D36" s="45"/>
      <c r="E36" s="45">
        <v>0</v>
      </c>
    </row>
    <row r="37" spans="1:5">
      <c r="A37" s="43">
        <v>65</v>
      </c>
      <c r="B37" s="45">
        <v>18.89</v>
      </c>
      <c r="C37" s="45">
        <v>1.65</v>
      </c>
      <c r="D37" s="45"/>
      <c r="E37" s="45">
        <v>0</v>
      </c>
    </row>
    <row r="38" spans="1:5">
      <c r="A38" s="43">
        <v>66</v>
      </c>
      <c r="B38" s="45">
        <v>18.3</v>
      </c>
      <c r="C38" s="45">
        <v>1.64</v>
      </c>
      <c r="D38" s="45"/>
      <c r="E38" s="45">
        <v>0</v>
      </c>
    </row>
    <row r="39" spans="1:5">
      <c r="A39" s="43">
        <v>67</v>
      </c>
      <c r="B39" s="45">
        <v>17.7</v>
      </c>
      <c r="C39" s="45">
        <v>1.65</v>
      </c>
      <c r="D39" s="45"/>
      <c r="E39" s="45">
        <v>0</v>
      </c>
    </row>
    <row r="40" spans="1:5">
      <c r="A40" s="43">
        <v>68</v>
      </c>
      <c r="B40" s="45">
        <v>17.100000000000001</v>
      </c>
      <c r="C40" s="45">
        <v>1.65</v>
      </c>
      <c r="D40" s="45"/>
      <c r="E40" s="45">
        <v>0</v>
      </c>
    </row>
    <row r="41" spans="1:5">
      <c r="A41" s="43">
        <v>69</v>
      </c>
      <c r="B41" s="45">
        <v>16.48</v>
      </c>
      <c r="C41" s="45">
        <v>1.63</v>
      </c>
      <c r="D41" s="45"/>
      <c r="E41" s="45"/>
    </row>
    <row r="42" spans="1:5">
      <c r="A42" s="43">
        <v>70</v>
      </c>
      <c r="B42" s="45">
        <v>15.87</v>
      </c>
      <c r="C42" s="45">
        <v>1.58</v>
      </c>
      <c r="D42" s="45"/>
      <c r="E42" s="45"/>
    </row>
    <row r="43" spans="1:5">
      <c r="A43" s="43">
        <v>71</v>
      </c>
      <c r="B43" s="45">
        <v>15.25</v>
      </c>
      <c r="C43" s="45">
        <v>1.56</v>
      </c>
      <c r="D43" s="45"/>
      <c r="E43" s="45"/>
    </row>
    <row r="44" spans="1:5">
      <c r="A44" s="43">
        <v>72</v>
      </c>
      <c r="B44" s="45">
        <v>14.62</v>
      </c>
      <c r="C44" s="45">
        <v>1.56</v>
      </c>
      <c r="D44" s="45"/>
      <c r="E44" s="45"/>
    </row>
    <row r="45" spans="1:5">
      <c r="A45" s="43">
        <v>73</v>
      </c>
      <c r="B45" s="45">
        <v>13.99</v>
      </c>
      <c r="C45" s="45">
        <v>1.55</v>
      </c>
      <c r="D45" s="45">
        <v>2.21</v>
      </c>
      <c r="E45" s="45"/>
    </row>
    <row r="46" spans="1:5">
      <c r="A46" s="43">
        <v>74</v>
      </c>
      <c r="B46" s="45">
        <v>13.37</v>
      </c>
      <c r="C46" s="45">
        <v>1.49</v>
      </c>
      <c r="D46" s="45">
        <v>2.0299999999999998</v>
      </c>
      <c r="E46" s="45"/>
    </row>
    <row r="47" spans="1:5">
      <c r="A47" s="43">
        <v>75</v>
      </c>
      <c r="B47" s="45">
        <v>12.75</v>
      </c>
      <c r="C47" s="45">
        <v>1.39</v>
      </c>
      <c r="D47" s="45">
        <v>1.86</v>
      </c>
      <c r="E47" s="45"/>
    </row>
    <row r="48" spans="1:5">
      <c r="A48" s="43">
        <v>76</v>
      </c>
      <c r="B48" s="45">
        <v>12.13</v>
      </c>
      <c r="C48" s="45">
        <v>1.34</v>
      </c>
      <c r="D48" s="45">
        <v>1.7</v>
      </c>
      <c r="E48" s="45"/>
    </row>
    <row r="49" spans="1:5">
      <c r="A49" s="43">
        <v>77</v>
      </c>
      <c r="B49" s="45">
        <v>11.52</v>
      </c>
      <c r="C49" s="45">
        <v>1.33</v>
      </c>
      <c r="D49" s="45">
        <v>1.55</v>
      </c>
      <c r="E49" s="45"/>
    </row>
    <row r="50" spans="1:5">
      <c r="A50" s="43">
        <v>78</v>
      </c>
      <c r="B50" s="45">
        <v>10.91</v>
      </c>
      <c r="C50" s="45">
        <v>1.31</v>
      </c>
      <c r="D50" s="45">
        <v>1.4</v>
      </c>
      <c r="E50" s="45"/>
    </row>
    <row r="51" spans="1:5">
      <c r="A51" s="43">
        <v>79</v>
      </c>
      <c r="B51" s="45">
        <v>10.31</v>
      </c>
      <c r="C51" s="45">
        <v>1.2</v>
      </c>
      <c r="D51" s="45">
        <v>1.27</v>
      </c>
      <c r="E51" s="45"/>
    </row>
    <row r="52" spans="1:5">
      <c r="A52" s="43">
        <v>80</v>
      </c>
      <c r="B52" s="45">
        <v>9.7100000000000009</v>
      </c>
      <c r="C52" s="45">
        <v>1.06</v>
      </c>
      <c r="D52" s="45">
        <v>1.1399999999999999</v>
      </c>
      <c r="E52" s="45"/>
    </row>
    <row r="53" spans="1:5">
      <c r="A53" s="43">
        <v>81</v>
      </c>
      <c r="B53" s="45">
        <v>9.11</v>
      </c>
      <c r="C53" s="45">
        <v>1.01</v>
      </c>
      <c r="D53" s="45">
        <v>1.01</v>
      </c>
      <c r="E53" s="45"/>
    </row>
    <row r="54" spans="1:5">
      <c r="A54" s="43">
        <v>82</v>
      </c>
      <c r="B54" s="45">
        <v>8.52</v>
      </c>
      <c r="C54" s="45">
        <v>0.99</v>
      </c>
      <c r="D54" s="45">
        <v>0.9</v>
      </c>
      <c r="E54" s="45"/>
    </row>
    <row r="55" spans="1:5">
      <c r="A55" s="43">
        <v>83</v>
      </c>
      <c r="B55" s="45">
        <v>7.93</v>
      </c>
      <c r="C55" s="45">
        <v>0.96</v>
      </c>
      <c r="D55" s="45">
        <v>0.79</v>
      </c>
      <c r="E55" s="45"/>
    </row>
    <row r="56" spans="1:5">
      <c r="A56" s="43">
        <v>84</v>
      </c>
      <c r="B56" s="45">
        <v>7.36</v>
      </c>
      <c r="C56" s="45">
        <v>0.85</v>
      </c>
      <c r="D56" s="45">
        <v>0.69</v>
      </c>
      <c r="E56" s="45"/>
    </row>
    <row r="57" spans="1:5">
      <c r="A57" s="43">
        <v>85</v>
      </c>
      <c r="B57" s="45">
        <v>6.82</v>
      </c>
      <c r="C57" s="45">
        <v>0.72</v>
      </c>
      <c r="D57" s="45">
        <v>0.6</v>
      </c>
      <c r="E57" s="45"/>
    </row>
    <row r="58" spans="1:5">
      <c r="A58" s="43">
        <v>86</v>
      </c>
      <c r="B58" s="45">
        <v>6.29</v>
      </c>
      <c r="C58" s="45">
        <v>0.67</v>
      </c>
      <c r="D58" s="45">
        <v>0.52</v>
      </c>
      <c r="E58" s="45"/>
    </row>
    <row r="59" spans="1:5">
      <c r="A59" s="43">
        <v>87</v>
      </c>
      <c r="B59" s="45">
        <v>5.79</v>
      </c>
      <c r="C59" s="45">
        <v>0.64</v>
      </c>
      <c r="D59" s="45">
        <v>0.45</v>
      </c>
      <c r="E59" s="45"/>
    </row>
    <row r="60" spans="1:5">
      <c r="A60" s="43">
        <v>88</v>
      </c>
      <c r="B60" s="45">
        <v>5.33</v>
      </c>
      <c r="C60" s="45">
        <v>0.61</v>
      </c>
      <c r="D60" s="45">
        <v>0.39</v>
      </c>
      <c r="E60" s="45"/>
    </row>
    <row r="61" spans="1:5">
      <c r="A61" s="43">
        <v>89</v>
      </c>
      <c r="B61" s="45">
        <v>4.8899999999999997</v>
      </c>
      <c r="C61" s="45">
        <v>0.49</v>
      </c>
      <c r="D61" s="45">
        <v>0.33</v>
      </c>
      <c r="E61" s="45"/>
    </row>
    <row r="62" spans="1:5">
      <c r="A62" s="43">
        <v>90</v>
      </c>
      <c r="B62" s="45">
        <v>4.4800000000000004</v>
      </c>
      <c r="C62" s="45">
        <v>0.37</v>
      </c>
      <c r="D62" s="45">
        <v>0.28000000000000003</v>
      </c>
      <c r="E62" s="45"/>
    </row>
    <row r="63" spans="1:5">
      <c r="A63" s="43">
        <v>91</v>
      </c>
      <c r="B63" s="45">
        <v>4.09</v>
      </c>
      <c r="C63" s="45">
        <v>0.34</v>
      </c>
      <c r="D63" s="45">
        <v>0.24</v>
      </c>
      <c r="E63" s="45"/>
    </row>
    <row r="64" spans="1:5">
      <c r="A64" s="43">
        <v>92</v>
      </c>
      <c r="B64" s="45">
        <v>3.73</v>
      </c>
      <c r="C64" s="45">
        <v>0.32</v>
      </c>
      <c r="D64" s="45">
        <v>0.21</v>
      </c>
      <c r="E64" s="45"/>
    </row>
    <row r="65" spans="1:5">
      <c r="A65" s="43">
        <v>93</v>
      </c>
      <c r="B65" s="45">
        <v>3.4</v>
      </c>
      <c r="C65" s="45">
        <v>0.3</v>
      </c>
      <c r="D65" s="45">
        <v>0.17</v>
      </c>
      <c r="E65" s="45"/>
    </row>
    <row r="66" spans="1:5">
      <c r="A66" s="43">
        <v>94</v>
      </c>
      <c r="B66" s="45">
        <v>3.1</v>
      </c>
      <c r="C66" s="45">
        <v>0.28000000000000003</v>
      </c>
      <c r="D66" s="45">
        <v>0.15</v>
      </c>
      <c r="E66" s="45"/>
    </row>
    <row r="67" spans="1:5">
      <c r="A67" s="43">
        <v>95</v>
      </c>
      <c r="B67" s="45">
        <v>2.83</v>
      </c>
      <c r="C67" s="45">
        <v>0.25</v>
      </c>
      <c r="D67" s="45">
        <v>0.12</v>
      </c>
      <c r="E67" s="45"/>
    </row>
  </sheetData>
  <sheetProtection algorithmName="SHA-512" hashValue="mONCL0UJIqciXdcAf/+guv/b3CwFOipHmzbus/EtSMR7j1xhVkHbtQhX56+I8QH0D/C68byPk+eHl0VCd4a2oA==" saltValue="pr4H/dy4p/2guZGY3KnOUg==" spinCount="100000" sheet="1" objects="1" scenarios="1"/>
  <conditionalFormatting sqref="A6:A21">
    <cfRule type="expression" dxfId="797" priority="11" stopIfTrue="1">
      <formula>MOD(ROW(),2)=0</formula>
    </cfRule>
    <cfRule type="expression" dxfId="796" priority="12" stopIfTrue="1">
      <formula>MOD(ROW(),2)&lt;&gt;0</formula>
    </cfRule>
  </conditionalFormatting>
  <conditionalFormatting sqref="B6:E17 B20:E21 C18:E19">
    <cfRule type="expression" dxfId="795" priority="13" stopIfTrue="1">
      <formula>MOD(ROW(),2)=0</formula>
    </cfRule>
    <cfRule type="expression" dxfId="794" priority="14" stopIfTrue="1">
      <formula>MOD(ROW(),2)&lt;&gt;0</formula>
    </cfRule>
  </conditionalFormatting>
  <conditionalFormatting sqref="A26:A67">
    <cfRule type="expression" dxfId="793" priority="15" stopIfTrue="1">
      <formula>MOD(ROW(),2)=0</formula>
    </cfRule>
    <cfRule type="expression" dxfId="792" priority="16" stopIfTrue="1">
      <formula>MOD(ROW(),2)&lt;&gt;0</formula>
    </cfRule>
  </conditionalFormatting>
  <conditionalFormatting sqref="B26:E67">
    <cfRule type="expression" dxfId="791" priority="17" stopIfTrue="1">
      <formula>MOD(ROW(),2)=0</formula>
    </cfRule>
    <cfRule type="expression" dxfId="790" priority="18" stopIfTrue="1">
      <formula>MOD(ROW(),2)&lt;&gt;0</formula>
    </cfRule>
  </conditionalFormatting>
  <conditionalFormatting sqref="B18:B19">
    <cfRule type="expression" dxfId="789" priority="1" stopIfTrue="1">
      <formula>MOD(ROW(),2)=0</formula>
    </cfRule>
    <cfRule type="expression" dxfId="788" priority="2"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D9E6A-B77B-4CA9-BBAD-BE78E4EA6E8A}">
  <sheetPr codeName="Sheet43"/>
  <dimension ref="A1:E102"/>
  <sheetViews>
    <sheetView showGridLines="0" workbookViewId="0">
      <selection activeCell="A6" sqref="A6"/>
    </sheetView>
  </sheetViews>
  <sheetFormatPr defaultRowHeight="12.6"/>
  <cols>
    <col min="1" max="1" width="31.85546875" customWidth="1"/>
    <col min="2" max="5" width="22.85546875" customWidth="1"/>
  </cols>
  <sheetData>
    <row r="1" spans="1:5" s="1" customFormat="1" ht="20.100000000000001">
      <c r="A1" s="2" t="s">
        <v>0</v>
      </c>
    </row>
    <row r="2" spans="1:5" s="1" customFormat="1" ht="15.6">
      <c r="A2" s="30" t="s">
        <v>1</v>
      </c>
      <c r="B2" s="3" t="str">
        <f>wb_title</f>
        <v>TPS_NI - Consolidated Factor Spreadsheet</v>
      </c>
    </row>
    <row r="3" spans="1:5" s="1" customFormat="1" ht="15.6">
      <c r="A3" s="30" t="s">
        <v>2</v>
      </c>
      <c r="B3" s="3" t="str">
        <f>TABLE_FACTOR_TYPE_1 &amp; " - x-" &amp; TABLE_SERIES_NUMBER_1</f>
        <v>Pensioner Cash Equivalent - x-303</v>
      </c>
    </row>
    <row r="6" spans="1:5" ht="12.95">
      <c r="A6" s="40" t="s">
        <v>522</v>
      </c>
      <c r="B6" s="51" t="s">
        <v>523</v>
      </c>
      <c r="C6" s="51"/>
      <c r="D6" s="51"/>
      <c r="E6" s="51"/>
    </row>
    <row r="7" spans="1:5">
      <c r="A7" s="40" t="s">
        <v>524</v>
      </c>
      <c r="B7" s="51" t="s">
        <v>163</v>
      </c>
      <c r="C7" s="51"/>
      <c r="D7" s="51"/>
      <c r="E7" s="51"/>
    </row>
    <row r="8" spans="1:5">
      <c r="A8" s="40" t="s">
        <v>150</v>
      </c>
      <c r="B8" s="51" t="s">
        <v>183</v>
      </c>
      <c r="C8" s="51"/>
      <c r="D8" s="51"/>
      <c r="E8" s="51"/>
    </row>
    <row r="9" spans="1:5">
      <c r="A9" s="40" t="s">
        <v>151</v>
      </c>
      <c r="B9" s="51" t="s">
        <v>274</v>
      </c>
      <c r="C9" s="51"/>
      <c r="D9" s="51"/>
      <c r="E9" s="51"/>
    </row>
    <row r="10" spans="1:5" ht="24.95">
      <c r="A10" s="40" t="s">
        <v>6</v>
      </c>
      <c r="B10" s="51" t="s">
        <v>278</v>
      </c>
      <c r="C10" s="51"/>
      <c r="D10" s="51"/>
      <c r="E10" s="51"/>
    </row>
    <row r="11" spans="1:5">
      <c r="A11" s="40" t="s">
        <v>152</v>
      </c>
      <c r="B11" s="51" t="s">
        <v>175</v>
      </c>
      <c r="C11" s="51"/>
      <c r="D11" s="51"/>
      <c r="E11" s="51"/>
    </row>
    <row r="12" spans="1:5">
      <c r="A12" s="40" t="s">
        <v>153</v>
      </c>
      <c r="B12" s="51" t="s">
        <v>176</v>
      </c>
      <c r="C12" s="51"/>
      <c r="D12" s="51"/>
      <c r="E12" s="51"/>
    </row>
    <row r="13" spans="1:5">
      <c r="A13" s="40" t="s">
        <v>525</v>
      </c>
      <c r="B13" s="51" t="s">
        <v>177</v>
      </c>
      <c r="C13" s="51"/>
      <c r="D13" s="51"/>
      <c r="E13" s="51"/>
    </row>
    <row r="14" spans="1:5">
      <c r="A14" s="40" t="s">
        <v>155</v>
      </c>
      <c r="B14" s="51">
        <v>303</v>
      </c>
      <c r="C14" s="51"/>
      <c r="D14" s="51"/>
      <c r="E14" s="51"/>
    </row>
    <row r="15" spans="1:5">
      <c r="A15" s="40" t="s">
        <v>526</v>
      </c>
      <c r="B15" s="51" t="s">
        <v>279</v>
      </c>
      <c r="C15" s="51"/>
      <c r="D15" s="51"/>
      <c r="E15" s="51"/>
    </row>
    <row r="16" spans="1:5">
      <c r="A16" s="40" t="s">
        <v>157</v>
      </c>
      <c r="B16" s="51">
        <v>323</v>
      </c>
      <c r="C16" s="51"/>
      <c r="D16" s="51"/>
      <c r="E16" s="51"/>
    </row>
    <row r="17" spans="1:5">
      <c r="A17" s="41" t="s">
        <v>527</v>
      </c>
      <c r="B17" s="51"/>
      <c r="C17" s="51"/>
      <c r="D17" s="51"/>
      <c r="E17" s="51"/>
    </row>
    <row r="18" spans="1:5">
      <c r="A18" s="40" t="s">
        <v>159</v>
      </c>
      <c r="B18" s="67">
        <v>46171</v>
      </c>
      <c r="C18" s="52"/>
      <c r="D18" s="52"/>
      <c r="E18" s="52"/>
    </row>
    <row r="19" spans="1:5">
      <c r="A19" s="40" t="s">
        <v>160</v>
      </c>
      <c r="B19" s="67">
        <v>46161</v>
      </c>
      <c r="C19" s="52"/>
      <c r="D19" s="52"/>
      <c r="E19" s="52"/>
    </row>
    <row r="20" spans="1:5">
      <c r="A20" s="40" t="s">
        <v>161</v>
      </c>
      <c r="B20" s="51" t="s">
        <v>171</v>
      </c>
      <c r="C20" s="51"/>
      <c r="D20" s="51"/>
      <c r="E20" s="51"/>
    </row>
    <row r="21" spans="1:5">
      <c r="A21" s="40" t="s">
        <v>528</v>
      </c>
      <c r="B21" s="51" t="s">
        <v>82</v>
      </c>
      <c r="C21" s="51"/>
      <c r="D21" s="51"/>
      <c r="E21" s="51"/>
    </row>
    <row r="23" spans="1:5">
      <c r="A23" s="23" t="str">
        <f>HYPERLINK("#'Factor List'!A1", "Back to Factor List")</f>
        <v>Back to Factor List</v>
      </c>
      <c r="B23" s="23" t="str">
        <f>HYPERLINK("#'Assumptions'!A1", "Assumptions")</f>
        <v>Assumptions</v>
      </c>
    </row>
    <row r="26" spans="1:5" s="60" customFormat="1" ht="26.1">
      <c r="A26" s="59" t="s">
        <v>529</v>
      </c>
      <c r="B26" s="59" t="s">
        <v>541</v>
      </c>
      <c r="C26" s="59" t="s">
        <v>542</v>
      </c>
      <c r="D26" s="59" t="s">
        <v>543</v>
      </c>
      <c r="E26" s="59" t="s">
        <v>544</v>
      </c>
    </row>
    <row r="27" spans="1:5">
      <c r="A27" s="43">
        <v>20</v>
      </c>
      <c r="B27" s="45">
        <v>31.03</v>
      </c>
      <c r="C27" s="45">
        <v>4.6100000000000003</v>
      </c>
      <c r="D27" s="45"/>
      <c r="E27" s="45">
        <v>0</v>
      </c>
    </row>
    <row r="28" spans="1:5">
      <c r="A28" s="43">
        <v>21</v>
      </c>
      <c r="B28" s="45">
        <v>30.87</v>
      </c>
      <c r="C28" s="45">
        <v>4.55</v>
      </c>
      <c r="D28" s="45"/>
      <c r="E28" s="45">
        <v>0</v>
      </c>
    </row>
    <row r="29" spans="1:5">
      <c r="A29" s="43">
        <v>22</v>
      </c>
      <c r="B29" s="45">
        <v>30.71</v>
      </c>
      <c r="C29" s="45">
        <v>4.49</v>
      </c>
      <c r="D29" s="45"/>
      <c r="E29" s="45">
        <v>0</v>
      </c>
    </row>
    <row r="30" spans="1:5">
      <c r="A30" s="43">
        <v>23</v>
      </c>
      <c r="B30" s="45">
        <v>30.55</v>
      </c>
      <c r="C30" s="45">
        <v>4.42</v>
      </c>
      <c r="D30" s="45"/>
      <c r="E30" s="45">
        <v>0</v>
      </c>
    </row>
    <row r="31" spans="1:5">
      <c r="A31" s="43">
        <v>24</v>
      </c>
      <c r="B31" s="45">
        <v>30.39</v>
      </c>
      <c r="C31" s="45">
        <v>4.3600000000000003</v>
      </c>
      <c r="D31" s="45"/>
      <c r="E31" s="45">
        <v>0</v>
      </c>
    </row>
    <row r="32" spans="1:5">
      <c r="A32" s="43">
        <v>25</v>
      </c>
      <c r="B32" s="45">
        <v>30.21</v>
      </c>
      <c r="C32" s="45">
        <v>4.3</v>
      </c>
      <c r="D32" s="45"/>
      <c r="E32" s="45">
        <v>0</v>
      </c>
    </row>
    <row r="33" spans="1:5">
      <c r="A33" s="43">
        <v>26</v>
      </c>
      <c r="B33" s="45">
        <v>30.04</v>
      </c>
      <c r="C33" s="45">
        <v>4.2300000000000004</v>
      </c>
      <c r="D33" s="45"/>
      <c r="E33" s="45">
        <v>0</v>
      </c>
    </row>
    <row r="34" spans="1:5">
      <c r="A34" s="43">
        <v>27</v>
      </c>
      <c r="B34" s="45">
        <v>29.85</v>
      </c>
      <c r="C34" s="45">
        <v>4.17</v>
      </c>
      <c r="D34" s="45"/>
      <c r="E34" s="45">
        <v>0</v>
      </c>
    </row>
    <row r="35" spans="1:5">
      <c r="A35" s="43">
        <v>28</v>
      </c>
      <c r="B35" s="45">
        <v>29.66</v>
      </c>
      <c r="C35" s="45">
        <v>4.1100000000000003</v>
      </c>
      <c r="D35" s="45"/>
      <c r="E35" s="45">
        <v>0</v>
      </c>
    </row>
    <row r="36" spans="1:5">
      <c r="A36" s="43">
        <v>29</v>
      </c>
      <c r="B36" s="45">
        <v>29.46</v>
      </c>
      <c r="C36" s="45">
        <v>4.05</v>
      </c>
      <c r="D36" s="45"/>
      <c r="E36" s="45">
        <v>0</v>
      </c>
    </row>
    <row r="37" spans="1:5">
      <c r="A37" s="43">
        <v>30</v>
      </c>
      <c r="B37" s="45">
        <v>29.25</v>
      </c>
      <c r="C37" s="45">
        <v>3.99</v>
      </c>
      <c r="D37" s="45"/>
      <c r="E37" s="45">
        <v>0</v>
      </c>
    </row>
    <row r="38" spans="1:5">
      <c r="A38" s="43">
        <v>31</v>
      </c>
      <c r="B38" s="45">
        <v>29.03</v>
      </c>
      <c r="C38" s="45">
        <v>3.94</v>
      </c>
      <c r="D38" s="45"/>
      <c r="E38" s="45">
        <v>0</v>
      </c>
    </row>
    <row r="39" spans="1:5">
      <c r="A39" s="43">
        <v>32</v>
      </c>
      <c r="B39" s="45">
        <v>28.81</v>
      </c>
      <c r="C39" s="45">
        <v>3.88</v>
      </c>
      <c r="D39" s="45"/>
      <c r="E39" s="45">
        <v>0</v>
      </c>
    </row>
    <row r="40" spans="1:5">
      <c r="A40" s="43">
        <v>33</v>
      </c>
      <c r="B40" s="45">
        <v>28.58</v>
      </c>
      <c r="C40" s="45">
        <v>3.83</v>
      </c>
      <c r="D40" s="45"/>
      <c r="E40" s="45">
        <v>0</v>
      </c>
    </row>
    <row r="41" spans="1:5">
      <c r="A41" s="43">
        <v>34</v>
      </c>
      <c r="B41" s="45">
        <v>28.34</v>
      </c>
      <c r="C41" s="45">
        <v>3.78</v>
      </c>
      <c r="D41" s="45"/>
      <c r="E41" s="45">
        <v>0</v>
      </c>
    </row>
    <row r="42" spans="1:5">
      <c r="A42" s="43">
        <v>35</v>
      </c>
      <c r="B42" s="45">
        <v>28.09</v>
      </c>
      <c r="C42" s="45">
        <v>3.72</v>
      </c>
      <c r="D42" s="45"/>
      <c r="E42" s="45">
        <v>0</v>
      </c>
    </row>
    <row r="43" spans="1:5">
      <c r="A43" s="43">
        <v>36</v>
      </c>
      <c r="B43" s="45">
        <v>27.84</v>
      </c>
      <c r="C43" s="45">
        <v>3.67</v>
      </c>
      <c r="D43" s="45"/>
      <c r="E43" s="45">
        <v>0</v>
      </c>
    </row>
    <row r="44" spans="1:5">
      <c r="A44" s="43">
        <v>37</v>
      </c>
      <c r="B44" s="45">
        <v>27.58</v>
      </c>
      <c r="C44" s="45">
        <v>3.62</v>
      </c>
      <c r="D44" s="45"/>
      <c r="E44" s="45">
        <v>0</v>
      </c>
    </row>
    <row r="45" spans="1:5">
      <c r="A45" s="43">
        <v>38</v>
      </c>
      <c r="B45" s="45">
        <v>27.31</v>
      </c>
      <c r="C45" s="45">
        <v>3.57</v>
      </c>
      <c r="D45" s="45"/>
      <c r="E45" s="45">
        <v>0</v>
      </c>
    </row>
    <row r="46" spans="1:5">
      <c r="A46" s="43">
        <v>39</v>
      </c>
      <c r="B46" s="45">
        <v>27.04</v>
      </c>
      <c r="C46" s="45">
        <v>3.52</v>
      </c>
      <c r="D46" s="45"/>
      <c r="E46" s="45">
        <v>0</v>
      </c>
    </row>
    <row r="47" spans="1:5">
      <c r="A47" s="43">
        <v>40</v>
      </c>
      <c r="B47" s="45">
        <v>26.77</v>
      </c>
      <c r="C47" s="45">
        <v>3.46</v>
      </c>
      <c r="D47" s="45"/>
      <c r="E47" s="45">
        <v>0</v>
      </c>
    </row>
    <row r="48" spans="1:5">
      <c r="A48" s="43">
        <v>41</v>
      </c>
      <c r="B48" s="45">
        <v>26.48</v>
      </c>
      <c r="C48" s="45">
        <v>3.41</v>
      </c>
      <c r="D48" s="45"/>
      <c r="E48" s="45">
        <v>0</v>
      </c>
    </row>
    <row r="49" spans="1:5">
      <c r="A49" s="43">
        <v>42</v>
      </c>
      <c r="B49" s="45">
        <v>26.2</v>
      </c>
      <c r="C49" s="45">
        <v>3.35</v>
      </c>
      <c r="D49" s="45"/>
      <c r="E49" s="45">
        <v>0</v>
      </c>
    </row>
    <row r="50" spans="1:5">
      <c r="A50" s="43">
        <v>43</v>
      </c>
      <c r="B50" s="45">
        <v>25.9</v>
      </c>
      <c r="C50" s="45">
        <v>3.3</v>
      </c>
      <c r="D50" s="45"/>
      <c r="E50" s="45">
        <v>0</v>
      </c>
    </row>
    <row r="51" spans="1:5">
      <c r="A51" s="43">
        <v>44</v>
      </c>
      <c r="B51" s="45">
        <v>25.61</v>
      </c>
      <c r="C51" s="45">
        <v>3.24</v>
      </c>
      <c r="D51" s="45"/>
      <c r="E51" s="45">
        <v>0</v>
      </c>
    </row>
    <row r="52" spans="1:5">
      <c r="A52" s="43">
        <v>45</v>
      </c>
      <c r="B52" s="45">
        <v>25.31</v>
      </c>
      <c r="C52" s="45">
        <v>3.19</v>
      </c>
      <c r="D52" s="45"/>
      <c r="E52" s="45">
        <v>0</v>
      </c>
    </row>
    <row r="53" spans="1:5">
      <c r="A53" s="43">
        <v>46</v>
      </c>
      <c r="B53" s="45">
        <v>25</v>
      </c>
      <c r="C53" s="45">
        <v>3.13</v>
      </c>
      <c r="D53" s="45"/>
      <c r="E53" s="45">
        <v>0</v>
      </c>
    </row>
    <row r="54" spans="1:5">
      <c r="A54" s="43">
        <v>47</v>
      </c>
      <c r="B54" s="45">
        <v>24.7</v>
      </c>
      <c r="C54" s="45">
        <v>3.06</v>
      </c>
      <c r="D54" s="45"/>
      <c r="E54" s="45">
        <v>0</v>
      </c>
    </row>
    <row r="55" spans="1:5">
      <c r="A55" s="43">
        <v>48</v>
      </c>
      <c r="B55" s="45">
        <v>24.38</v>
      </c>
      <c r="C55" s="45">
        <v>3</v>
      </c>
      <c r="D55" s="45"/>
      <c r="E55" s="45">
        <v>0</v>
      </c>
    </row>
    <row r="56" spans="1:5">
      <c r="A56" s="43">
        <v>49</v>
      </c>
      <c r="B56" s="45">
        <v>24.06</v>
      </c>
      <c r="C56" s="45">
        <v>2.94</v>
      </c>
      <c r="D56" s="45"/>
      <c r="E56" s="45">
        <v>0</v>
      </c>
    </row>
    <row r="57" spans="1:5">
      <c r="A57" s="43">
        <v>50</v>
      </c>
      <c r="B57" s="45">
        <v>23.73</v>
      </c>
      <c r="C57" s="45">
        <v>2.88</v>
      </c>
      <c r="D57" s="45"/>
      <c r="E57" s="45">
        <v>0</v>
      </c>
    </row>
    <row r="58" spans="1:5">
      <c r="A58" s="43">
        <v>51</v>
      </c>
      <c r="B58" s="45">
        <v>23.38</v>
      </c>
      <c r="C58" s="45">
        <v>2.83</v>
      </c>
      <c r="D58" s="45"/>
      <c r="E58" s="45">
        <v>0</v>
      </c>
    </row>
    <row r="59" spans="1:5">
      <c r="A59" s="43">
        <v>52</v>
      </c>
      <c r="B59" s="45">
        <v>23.03</v>
      </c>
      <c r="C59" s="45">
        <v>2.77</v>
      </c>
      <c r="D59" s="45"/>
      <c r="E59" s="45">
        <v>0</v>
      </c>
    </row>
    <row r="60" spans="1:5">
      <c r="A60" s="43">
        <v>53</v>
      </c>
      <c r="B60" s="45">
        <v>22.66</v>
      </c>
      <c r="C60" s="45">
        <v>2.72</v>
      </c>
      <c r="D60" s="45"/>
      <c r="E60" s="45">
        <v>0</v>
      </c>
    </row>
    <row r="61" spans="1:5">
      <c r="A61" s="43">
        <v>54</v>
      </c>
      <c r="B61" s="45">
        <v>22.29</v>
      </c>
      <c r="C61" s="45">
        <v>2.66</v>
      </c>
      <c r="D61" s="45"/>
      <c r="E61" s="45">
        <v>0</v>
      </c>
    </row>
    <row r="62" spans="1:5">
      <c r="A62" s="43">
        <v>55</v>
      </c>
      <c r="B62" s="45">
        <v>21.91</v>
      </c>
      <c r="C62" s="45">
        <v>2.61</v>
      </c>
      <c r="D62" s="45"/>
      <c r="E62" s="45">
        <v>0</v>
      </c>
    </row>
    <row r="63" spans="1:5">
      <c r="A63" s="43">
        <v>56</v>
      </c>
      <c r="B63" s="45">
        <v>21.52</v>
      </c>
      <c r="C63" s="45">
        <v>2.56</v>
      </c>
      <c r="D63" s="45"/>
      <c r="E63" s="45">
        <v>0</v>
      </c>
    </row>
    <row r="64" spans="1:5">
      <c r="A64" s="43">
        <v>57</v>
      </c>
      <c r="B64" s="45">
        <v>21.11</v>
      </c>
      <c r="C64" s="45">
        <v>2.5099999999999998</v>
      </c>
      <c r="D64" s="45"/>
      <c r="E64" s="45">
        <v>0</v>
      </c>
    </row>
    <row r="65" spans="1:5">
      <c r="A65" s="43">
        <v>58</v>
      </c>
      <c r="B65" s="45">
        <v>20.69</v>
      </c>
      <c r="C65" s="45">
        <v>2.46</v>
      </c>
      <c r="D65" s="45"/>
      <c r="E65" s="45">
        <v>0</v>
      </c>
    </row>
    <row r="66" spans="1:5">
      <c r="A66" s="43">
        <v>59</v>
      </c>
      <c r="B66" s="45">
        <v>20.25</v>
      </c>
      <c r="C66" s="45">
        <v>2.42</v>
      </c>
      <c r="D66" s="45"/>
      <c r="E66" s="45">
        <v>0</v>
      </c>
    </row>
    <row r="67" spans="1:5">
      <c r="A67" s="43">
        <v>60</v>
      </c>
      <c r="B67" s="45">
        <v>19.8</v>
      </c>
      <c r="C67" s="45">
        <v>2.38</v>
      </c>
      <c r="D67" s="45"/>
      <c r="E67" s="45">
        <v>0</v>
      </c>
    </row>
    <row r="68" spans="1:5">
      <c r="A68" s="43">
        <v>61</v>
      </c>
      <c r="B68" s="45">
        <v>19.34</v>
      </c>
      <c r="C68" s="45">
        <v>2.35</v>
      </c>
      <c r="D68" s="45"/>
      <c r="E68" s="45">
        <v>0</v>
      </c>
    </row>
    <row r="69" spans="1:5">
      <c r="A69" s="43">
        <v>62</v>
      </c>
      <c r="B69" s="45">
        <v>18.86</v>
      </c>
      <c r="C69" s="45">
        <v>2.31</v>
      </c>
      <c r="D69" s="45"/>
      <c r="E69" s="45">
        <v>0</v>
      </c>
    </row>
    <row r="70" spans="1:5">
      <c r="A70" s="43">
        <v>63</v>
      </c>
      <c r="B70" s="45">
        <v>18.37</v>
      </c>
      <c r="C70" s="45">
        <v>2.2799999999999998</v>
      </c>
      <c r="D70" s="45"/>
      <c r="E70" s="45">
        <v>0</v>
      </c>
    </row>
    <row r="71" spans="1:5">
      <c r="A71" s="43">
        <v>64</v>
      </c>
      <c r="B71" s="45">
        <v>17.86</v>
      </c>
      <c r="C71" s="45">
        <v>2.25</v>
      </c>
      <c r="D71" s="45"/>
      <c r="E71" s="45">
        <v>0</v>
      </c>
    </row>
    <row r="72" spans="1:5">
      <c r="A72" s="43">
        <v>65</v>
      </c>
      <c r="B72" s="45">
        <v>17.34</v>
      </c>
      <c r="C72" s="45">
        <v>2.2000000000000002</v>
      </c>
      <c r="D72" s="45"/>
      <c r="E72" s="45">
        <v>0</v>
      </c>
    </row>
    <row r="73" spans="1:5">
      <c r="A73" s="43">
        <v>66</v>
      </c>
      <c r="B73" s="45">
        <v>16.8</v>
      </c>
      <c r="C73" s="45">
        <v>2.16</v>
      </c>
      <c r="D73" s="45"/>
      <c r="E73" s="45">
        <v>0</v>
      </c>
    </row>
    <row r="74" spans="1:5">
      <c r="A74" s="43">
        <v>67</v>
      </c>
      <c r="B74" s="45">
        <v>16.25</v>
      </c>
      <c r="C74" s="45">
        <v>2.14</v>
      </c>
      <c r="D74" s="45"/>
      <c r="E74" s="45">
        <v>0</v>
      </c>
    </row>
    <row r="75" spans="1:5">
      <c r="A75" s="43">
        <v>68</v>
      </c>
      <c r="B75" s="45">
        <v>15.69</v>
      </c>
      <c r="C75" s="45">
        <v>2.12</v>
      </c>
      <c r="D75" s="45"/>
      <c r="E75" s="45">
        <v>0</v>
      </c>
    </row>
    <row r="76" spans="1:5">
      <c r="A76" s="43">
        <v>69</v>
      </c>
      <c r="B76" s="45">
        <v>15.12</v>
      </c>
      <c r="C76" s="45">
        <v>2.0699999999999998</v>
      </c>
      <c r="D76" s="45"/>
      <c r="E76" s="45"/>
    </row>
    <row r="77" spans="1:5">
      <c r="A77" s="43">
        <v>70</v>
      </c>
      <c r="B77" s="45">
        <v>14.54</v>
      </c>
      <c r="C77" s="45">
        <v>1.99</v>
      </c>
      <c r="D77" s="45"/>
      <c r="E77" s="45"/>
    </row>
    <row r="78" spans="1:5">
      <c r="A78" s="43">
        <v>71</v>
      </c>
      <c r="B78" s="45">
        <v>13.95</v>
      </c>
      <c r="C78" s="45">
        <v>1.94</v>
      </c>
      <c r="D78" s="45"/>
      <c r="E78" s="45"/>
    </row>
    <row r="79" spans="1:5">
      <c r="A79" s="43">
        <v>72</v>
      </c>
      <c r="B79" s="45">
        <v>13.36</v>
      </c>
      <c r="C79" s="45">
        <v>1.92</v>
      </c>
      <c r="D79" s="45"/>
      <c r="E79" s="45"/>
    </row>
    <row r="80" spans="1:5">
      <c r="A80" s="43">
        <v>73</v>
      </c>
      <c r="B80" s="45">
        <v>12.78</v>
      </c>
      <c r="C80" s="45">
        <v>1.9</v>
      </c>
      <c r="D80" s="45">
        <v>2.15</v>
      </c>
      <c r="E80" s="45"/>
    </row>
    <row r="81" spans="1:5">
      <c r="A81" s="43">
        <v>74</v>
      </c>
      <c r="B81" s="45">
        <v>12.19</v>
      </c>
      <c r="C81" s="45">
        <v>1.8</v>
      </c>
      <c r="D81" s="45">
        <v>1.97</v>
      </c>
      <c r="E81" s="45"/>
    </row>
    <row r="82" spans="1:5">
      <c r="A82" s="43">
        <v>75</v>
      </c>
      <c r="B82" s="45">
        <v>11.61</v>
      </c>
      <c r="C82" s="45">
        <v>1.66</v>
      </c>
      <c r="D82" s="45">
        <v>1.8</v>
      </c>
      <c r="E82" s="45"/>
    </row>
    <row r="83" spans="1:5">
      <c r="A83" s="43">
        <v>76</v>
      </c>
      <c r="B83" s="45">
        <v>11.04</v>
      </c>
      <c r="C83" s="45">
        <v>1.6</v>
      </c>
      <c r="D83" s="45">
        <v>1.64</v>
      </c>
      <c r="E83" s="45"/>
    </row>
    <row r="84" spans="1:5">
      <c r="A84" s="43">
        <v>77</v>
      </c>
      <c r="B84" s="45">
        <v>10.49</v>
      </c>
      <c r="C84" s="45">
        <v>1.56</v>
      </c>
      <c r="D84" s="45">
        <v>1.5</v>
      </c>
      <c r="E84" s="45"/>
    </row>
    <row r="85" spans="1:5">
      <c r="A85" s="43">
        <v>78</v>
      </c>
      <c r="B85" s="45">
        <v>9.93</v>
      </c>
      <c r="C85" s="45">
        <v>1.53</v>
      </c>
      <c r="D85" s="45">
        <v>1.37</v>
      </c>
      <c r="E85" s="45"/>
    </row>
    <row r="86" spans="1:5">
      <c r="A86" s="43">
        <v>79</v>
      </c>
      <c r="B86" s="45">
        <v>9.39</v>
      </c>
      <c r="C86" s="45">
        <v>1.39</v>
      </c>
      <c r="D86" s="45">
        <v>1.23</v>
      </c>
      <c r="E86" s="45"/>
    </row>
    <row r="87" spans="1:5">
      <c r="A87" s="43">
        <v>80</v>
      </c>
      <c r="B87" s="45">
        <v>8.85</v>
      </c>
      <c r="C87" s="45">
        <v>1.21</v>
      </c>
      <c r="D87" s="45">
        <v>1.0900000000000001</v>
      </c>
      <c r="E87" s="45"/>
    </row>
    <row r="88" spans="1:5">
      <c r="A88" s="43">
        <v>81</v>
      </c>
      <c r="B88" s="45">
        <v>8.31</v>
      </c>
      <c r="C88" s="45">
        <v>1.1399999999999999</v>
      </c>
      <c r="D88" s="45">
        <v>0.98</v>
      </c>
      <c r="E88" s="45"/>
    </row>
    <row r="89" spans="1:5">
      <c r="A89" s="43">
        <v>82</v>
      </c>
      <c r="B89" s="45">
        <v>7.78</v>
      </c>
      <c r="C89" s="45">
        <v>1.1000000000000001</v>
      </c>
      <c r="D89" s="45">
        <v>0.87</v>
      </c>
      <c r="E89" s="45"/>
    </row>
    <row r="90" spans="1:5">
      <c r="A90" s="43">
        <v>83</v>
      </c>
      <c r="B90" s="45">
        <v>7.26</v>
      </c>
      <c r="C90" s="45">
        <v>1.07</v>
      </c>
      <c r="D90" s="45">
        <v>0.77</v>
      </c>
      <c r="E90" s="45"/>
    </row>
    <row r="91" spans="1:5">
      <c r="A91" s="43">
        <v>84</v>
      </c>
      <c r="B91" s="45">
        <v>6.75</v>
      </c>
      <c r="C91" s="45">
        <v>0.93</v>
      </c>
      <c r="D91" s="45">
        <v>0.67</v>
      </c>
      <c r="E91" s="45"/>
    </row>
    <row r="92" spans="1:5">
      <c r="A92" s="43">
        <v>85</v>
      </c>
      <c r="B92" s="45">
        <v>6.26</v>
      </c>
      <c r="C92" s="45">
        <v>0.78</v>
      </c>
      <c r="D92" s="45">
        <v>0.57999999999999996</v>
      </c>
      <c r="E92" s="45"/>
    </row>
    <row r="93" spans="1:5">
      <c r="A93" s="43">
        <v>86</v>
      </c>
      <c r="B93" s="45">
        <v>5.79</v>
      </c>
      <c r="C93" s="45">
        <v>0.72</v>
      </c>
      <c r="D93" s="45">
        <v>0.51</v>
      </c>
      <c r="E93" s="45"/>
    </row>
    <row r="94" spans="1:5">
      <c r="A94" s="43">
        <v>87</v>
      </c>
      <c r="B94" s="45">
        <v>5.35</v>
      </c>
      <c r="C94" s="45">
        <v>0.68</v>
      </c>
      <c r="D94" s="45">
        <v>0.44</v>
      </c>
      <c r="E94" s="45"/>
    </row>
    <row r="95" spans="1:5">
      <c r="A95" s="43">
        <v>88</v>
      </c>
      <c r="B95" s="45">
        <v>4.93</v>
      </c>
      <c r="C95" s="45">
        <v>0.64</v>
      </c>
      <c r="D95" s="45">
        <v>0.38</v>
      </c>
      <c r="E95" s="45"/>
    </row>
    <row r="96" spans="1:5">
      <c r="A96" s="43">
        <v>89</v>
      </c>
      <c r="B96" s="45">
        <v>4.54</v>
      </c>
      <c r="C96" s="45">
        <v>0.51</v>
      </c>
      <c r="D96" s="45">
        <v>0.32</v>
      </c>
      <c r="E96" s="45"/>
    </row>
    <row r="97" spans="1:5">
      <c r="A97" s="43">
        <v>90</v>
      </c>
      <c r="B97" s="45">
        <v>4.17</v>
      </c>
      <c r="C97" s="45">
        <v>0.38</v>
      </c>
      <c r="D97" s="45">
        <v>0.27</v>
      </c>
      <c r="E97" s="45"/>
    </row>
    <row r="98" spans="1:5">
      <c r="A98" s="43">
        <v>91</v>
      </c>
      <c r="B98" s="45">
        <v>3.82</v>
      </c>
      <c r="C98" s="45">
        <v>0.34</v>
      </c>
      <c r="D98" s="45">
        <v>0.23</v>
      </c>
      <c r="E98" s="45"/>
    </row>
    <row r="99" spans="1:5">
      <c r="A99" s="43">
        <v>92</v>
      </c>
      <c r="B99" s="45">
        <v>3.49</v>
      </c>
      <c r="C99" s="45">
        <v>0.32</v>
      </c>
      <c r="D99" s="45">
        <v>0.2</v>
      </c>
      <c r="E99" s="45"/>
    </row>
    <row r="100" spans="1:5">
      <c r="A100" s="43">
        <v>93</v>
      </c>
      <c r="B100" s="45">
        <v>3.19</v>
      </c>
      <c r="C100" s="45">
        <v>0.3</v>
      </c>
      <c r="D100" s="45">
        <v>0.17</v>
      </c>
      <c r="E100" s="45"/>
    </row>
    <row r="101" spans="1:5">
      <c r="A101" s="43">
        <v>94</v>
      </c>
      <c r="B101" s="45">
        <v>2.91</v>
      </c>
      <c r="C101" s="45">
        <v>0.28000000000000003</v>
      </c>
      <c r="D101" s="45">
        <v>0.14000000000000001</v>
      </c>
      <c r="E101" s="45"/>
    </row>
    <row r="102" spans="1:5">
      <c r="A102" s="43">
        <v>95</v>
      </c>
      <c r="B102" s="45">
        <v>2.66</v>
      </c>
      <c r="C102" s="45">
        <v>0.25</v>
      </c>
      <c r="D102" s="45">
        <v>0.12</v>
      </c>
      <c r="E102" s="45"/>
    </row>
  </sheetData>
  <sheetProtection algorithmName="SHA-512" hashValue="w5n1e+hSCK+++747hXoDMhtka0ItRKmFZgtEkU4jfvB8PqWHCATn4ddAC2PJvBDjz3OZt4cLxJ5VuUxZZe+PQQ==" saltValue="/KzOE0HrpChmLhb6qcSBMA==" spinCount="100000" sheet="1" objects="1" scenarios="1"/>
  <conditionalFormatting sqref="A6:A21">
    <cfRule type="expression" dxfId="785" priority="11" stopIfTrue="1">
      <formula>MOD(ROW(),2)=0</formula>
    </cfRule>
    <cfRule type="expression" dxfId="784" priority="12" stopIfTrue="1">
      <formula>MOD(ROW(),2)&lt;&gt;0</formula>
    </cfRule>
  </conditionalFormatting>
  <conditionalFormatting sqref="B6:E17 B20:E21 C18:E19">
    <cfRule type="expression" dxfId="783" priority="13" stopIfTrue="1">
      <formula>MOD(ROW(),2)=0</formula>
    </cfRule>
    <cfRule type="expression" dxfId="782" priority="14" stopIfTrue="1">
      <formula>MOD(ROW(),2)&lt;&gt;0</formula>
    </cfRule>
  </conditionalFormatting>
  <conditionalFormatting sqref="A26:A102">
    <cfRule type="expression" dxfId="781" priority="15" stopIfTrue="1">
      <formula>MOD(ROW(),2)=0</formula>
    </cfRule>
    <cfRule type="expression" dxfId="780" priority="16" stopIfTrue="1">
      <formula>MOD(ROW(),2)&lt;&gt;0</formula>
    </cfRule>
  </conditionalFormatting>
  <conditionalFormatting sqref="B26:E102">
    <cfRule type="expression" dxfId="779" priority="17" stopIfTrue="1">
      <formula>MOD(ROW(),2)=0</formula>
    </cfRule>
    <cfRule type="expression" dxfId="778" priority="18" stopIfTrue="1">
      <formula>MOD(ROW(),2)&lt;&gt;0</formula>
    </cfRule>
  </conditionalFormatting>
  <conditionalFormatting sqref="B18:B19">
    <cfRule type="expression" dxfId="777" priority="1" stopIfTrue="1">
      <formula>MOD(ROW(),2)=0</formula>
    </cfRule>
    <cfRule type="expression" dxfId="776" priority="2"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FBC33-B5E1-4CCA-9CF4-EBE8F296092E}">
  <sheetPr codeName="Sheet44"/>
  <dimension ref="A1:E102"/>
  <sheetViews>
    <sheetView showGridLines="0" workbookViewId="0">
      <selection activeCell="A6" sqref="A6"/>
    </sheetView>
  </sheetViews>
  <sheetFormatPr defaultRowHeight="12.6"/>
  <cols>
    <col min="1" max="1" width="31.85546875" customWidth="1"/>
    <col min="2" max="5" width="22.85546875" customWidth="1"/>
  </cols>
  <sheetData>
    <row r="1" spans="1:5" s="1" customFormat="1" ht="20.100000000000001">
      <c r="A1" s="2" t="s">
        <v>0</v>
      </c>
    </row>
    <row r="2" spans="1:5" s="1" customFormat="1" ht="15.6">
      <c r="A2" s="30" t="s">
        <v>1</v>
      </c>
      <c r="B2" s="3" t="str">
        <f>wb_title</f>
        <v>TPS_NI - Consolidated Factor Spreadsheet</v>
      </c>
    </row>
    <row r="3" spans="1:5" s="1" customFormat="1" ht="15.6">
      <c r="A3" s="30" t="s">
        <v>2</v>
      </c>
      <c r="B3" s="3" t="str">
        <f>TABLE_FACTOR_TYPE_1 &amp; " - x-" &amp; TABLE_SERIES_NUMBER_1</f>
        <v>Pensioner Cash Equivalent - x-304</v>
      </c>
    </row>
    <row r="6" spans="1:5" ht="12.95">
      <c r="A6" s="40" t="s">
        <v>522</v>
      </c>
      <c r="B6" s="51" t="s">
        <v>523</v>
      </c>
      <c r="C6" s="51"/>
      <c r="D6" s="51"/>
      <c r="E6" s="51"/>
    </row>
    <row r="7" spans="1:5">
      <c r="A7" s="40" t="s">
        <v>524</v>
      </c>
      <c r="B7" s="51" t="s">
        <v>163</v>
      </c>
      <c r="C7" s="51"/>
      <c r="D7" s="51"/>
      <c r="E7" s="51"/>
    </row>
    <row r="8" spans="1:5">
      <c r="A8" s="40" t="s">
        <v>150</v>
      </c>
      <c r="B8" s="51" t="s">
        <v>183</v>
      </c>
      <c r="C8" s="51"/>
      <c r="D8" s="51"/>
      <c r="E8" s="51"/>
    </row>
    <row r="9" spans="1:5">
      <c r="A9" s="40" t="s">
        <v>151</v>
      </c>
      <c r="B9" s="51" t="s">
        <v>274</v>
      </c>
      <c r="C9" s="51"/>
      <c r="D9" s="51"/>
      <c r="E9" s="51"/>
    </row>
    <row r="10" spans="1:5" ht="24.95">
      <c r="A10" s="40" t="s">
        <v>6</v>
      </c>
      <c r="B10" s="51" t="s">
        <v>278</v>
      </c>
      <c r="C10" s="51"/>
      <c r="D10" s="51"/>
      <c r="E10" s="51"/>
    </row>
    <row r="11" spans="1:5">
      <c r="A11" s="40" t="s">
        <v>152</v>
      </c>
      <c r="B11" s="51" t="s">
        <v>181</v>
      </c>
      <c r="C11" s="51"/>
      <c r="D11" s="51"/>
      <c r="E11" s="51"/>
    </row>
    <row r="12" spans="1:5">
      <c r="A12" s="40" t="s">
        <v>153</v>
      </c>
      <c r="B12" s="51" t="s">
        <v>176</v>
      </c>
      <c r="C12" s="51"/>
      <c r="D12" s="51"/>
      <c r="E12" s="51"/>
    </row>
    <row r="13" spans="1:5">
      <c r="A13" s="40" t="s">
        <v>525</v>
      </c>
      <c r="B13" s="51" t="s">
        <v>177</v>
      </c>
      <c r="C13" s="51"/>
      <c r="D13" s="51"/>
      <c r="E13" s="51"/>
    </row>
    <row r="14" spans="1:5">
      <c r="A14" s="40" t="s">
        <v>155</v>
      </c>
      <c r="B14" s="51">
        <v>304</v>
      </c>
      <c r="C14" s="51"/>
      <c r="D14" s="51"/>
      <c r="E14" s="51"/>
    </row>
    <row r="15" spans="1:5">
      <c r="A15" s="40" t="s">
        <v>526</v>
      </c>
      <c r="B15" s="51" t="s">
        <v>280</v>
      </c>
      <c r="C15" s="51"/>
      <c r="D15" s="51"/>
      <c r="E15" s="51"/>
    </row>
    <row r="16" spans="1:5">
      <c r="A16" s="40" t="s">
        <v>157</v>
      </c>
      <c r="B16" s="51">
        <v>333</v>
      </c>
      <c r="C16" s="51"/>
      <c r="D16" s="51"/>
      <c r="E16" s="51"/>
    </row>
    <row r="17" spans="1:5">
      <c r="A17" s="41" t="s">
        <v>527</v>
      </c>
      <c r="B17" s="51"/>
      <c r="C17" s="51"/>
      <c r="D17" s="51"/>
      <c r="E17" s="51"/>
    </row>
    <row r="18" spans="1:5">
      <c r="A18" s="40" t="s">
        <v>159</v>
      </c>
      <c r="B18" s="67">
        <v>46171</v>
      </c>
      <c r="C18" s="52"/>
      <c r="D18" s="52"/>
      <c r="E18" s="52"/>
    </row>
    <row r="19" spans="1:5">
      <c r="A19" s="40" t="s">
        <v>160</v>
      </c>
      <c r="B19" s="67">
        <v>46161</v>
      </c>
      <c r="C19" s="52"/>
      <c r="D19" s="52"/>
      <c r="E19" s="52"/>
    </row>
    <row r="20" spans="1:5">
      <c r="A20" s="40" t="s">
        <v>161</v>
      </c>
      <c r="B20" s="51" t="s">
        <v>171</v>
      </c>
      <c r="C20" s="51"/>
      <c r="D20" s="51"/>
      <c r="E20" s="51"/>
    </row>
    <row r="21" spans="1:5">
      <c r="A21" s="40" t="s">
        <v>528</v>
      </c>
      <c r="B21" s="51" t="s">
        <v>82</v>
      </c>
      <c r="C21" s="51"/>
      <c r="D21" s="51"/>
      <c r="E21" s="51"/>
    </row>
    <row r="23" spans="1:5">
      <c r="A23" s="23" t="str">
        <f>HYPERLINK("#'Factor List'!A1", "Back to Factor List")</f>
        <v>Back to Factor List</v>
      </c>
      <c r="B23" s="23" t="str">
        <f>HYPERLINK("#'Assumptions'!A1", "Assumptions")</f>
        <v>Assumptions</v>
      </c>
    </row>
    <row r="26" spans="1:5" s="60" customFormat="1" ht="26.1">
      <c r="A26" s="59" t="s">
        <v>529</v>
      </c>
      <c r="B26" s="59" t="s">
        <v>541</v>
      </c>
      <c r="C26" s="59" t="s">
        <v>542</v>
      </c>
      <c r="D26" s="59" t="s">
        <v>543</v>
      </c>
      <c r="E26" s="59" t="s">
        <v>544</v>
      </c>
    </row>
    <row r="27" spans="1:5">
      <c r="A27" s="43">
        <v>20</v>
      </c>
      <c r="B27" s="45">
        <v>31.03</v>
      </c>
      <c r="C27" s="45">
        <v>4.6100000000000003</v>
      </c>
      <c r="D27" s="45"/>
      <c r="E27" s="45">
        <v>0</v>
      </c>
    </row>
    <row r="28" spans="1:5">
      <c r="A28" s="43">
        <v>21</v>
      </c>
      <c r="B28" s="45">
        <v>30.87</v>
      </c>
      <c r="C28" s="45">
        <v>4.55</v>
      </c>
      <c r="D28" s="45"/>
      <c r="E28" s="45">
        <v>0</v>
      </c>
    </row>
    <row r="29" spans="1:5">
      <c r="A29" s="43">
        <v>22</v>
      </c>
      <c r="B29" s="45">
        <v>30.71</v>
      </c>
      <c r="C29" s="45">
        <v>4.49</v>
      </c>
      <c r="D29" s="45"/>
      <c r="E29" s="45">
        <v>0</v>
      </c>
    </row>
    <row r="30" spans="1:5">
      <c r="A30" s="43">
        <v>23</v>
      </c>
      <c r="B30" s="45">
        <v>30.55</v>
      </c>
      <c r="C30" s="45">
        <v>4.42</v>
      </c>
      <c r="D30" s="45"/>
      <c r="E30" s="45">
        <v>0</v>
      </c>
    </row>
    <row r="31" spans="1:5">
      <c r="A31" s="43">
        <v>24</v>
      </c>
      <c r="B31" s="45">
        <v>30.39</v>
      </c>
      <c r="C31" s="45">
        <v>4.3600000000000003</v>
      </c>
      <c r="D31" s="45"/>
      <c r="E31" s="45">
        <v>0</v>
      </c>
    </row>
    <row r="32" spans="1:5">
      <c r="A32" s="43">
        <v>25</v>
      </c>
      <c r="B32" s="45">
        <v>30.21</v>
      </c>
      <c r="C32" s="45">
        <v>4.3</v>
      </c>
      <c r="D32" s="45"/>
      <c r="E32" s="45">
        <v>0</v>
      </c>
    </row>
    <row r="33" spans="1:5">
      <c r="A33" s="43">
        <v>26</v>
      </c>
      <c r="B33" s="45">
        <v>30.04</v>
      </c>
      <c r="C33" s="45">
        <v>4.2300000000000004</v>
      </c>
      <c r="D33" s="45"/>
      <c r="E33" s="45">
        <v>0</v>
      </c>
    </row>
    <row r="34" spans="1:5">
      <c r="A34" s="43">
        <v>27</v>
      </c>
      <c r="B34" s="45">
        <v>29.85</v>
      </c>
      <c r="C34" s="45">
        <v>4.17</v>
      </c>
      <c r="D34" s="45"/>
      <c r="E34" s="45">
        <v>0</v>
      </c>
    </row>
    <row r="35" spans="1:5">
      <c r="A35" s="43">
        <v>28</v>
      </c>
      <c r="B35" s="45">
        <v>29.66</v>
      </c>
      <c r="C35" s="45">
        <v>4.1100000000000003</v>
      </c>
      <c r="D35" s="45"/>
      <c r="E35" s="45">
        <v>0</v>
      </c>
    </row>
    <row r="36" spans="1:5">
      <c r="A36" s="43">
        <v>29</v>
      </c>
      <c r="B36" s="45">
        <v>29.46</v>
      </c>
      <c r="C36" s="45">
        <v>4.05</v>
      </c>
      <c r="D36" s="45"/>
      <c r="E36" s="45">
        <v>0</v>
      </c>
    </row>
    <row r="37" spans="1:5">
      <c r="A37" s="43">
        <v>30</v>
      </c>
      <c r="B37" s="45">
        <v>29.25</v>
      </c>
      <c r="C37" s="45">
        <v>3.99</v>
      </c>
      <c r="D37" s="45"/>
      <c r="E37" s="45">
        <v>0</v>
      </c>
    </row>
    <row r="38" spans="1:5">
      <c r="A38" s="43">
        <v>31</v>
      </c>
      <c r="B38" s="45">
        <v>29.03</v>
      </c>
      <c r="C38" s="45">
        <v>3.94</v>
      </c>
      <c r="D38" s="45"/>
      <c r="E38" s="45">
        <v>0</v>
      </c>
    </row>
    <row r="39" spans="1:5">
      <c r="A39" s="43">
        <v>32</v>
      </c>
      <c r="B39" s="45">
        <v>28.81</v>
      </c>
      <c r="C39" s="45">
        <v>3.88</v>
      </c>
      <c r="D39" s="45"/>
      <c r="E39" s="45">
        <v>0</v>
      </c>
    </row>
    <row r="40" spans="1:5">
      <c r="A40" s="43">
        <v>33</v>
      </c>
      <c r="B40" s="45">
        <v>28.58</v>
      </c>
      <c r="C40" s="45">
        <v>3.83</v>
      </c>
      <c r="D40" s="45"/>
      <c r="E40" s="45">
        <v>0</v>
      </c>
    </row>
    <row r="41" spans="1:5">
      <c r="A41" s="43">
        <v>34</v>
      </c>
      <c r="B41" s="45">
        <v>28.34</v>
      </c>
      <c r="C41" s="45">
        <v>3.78</v>
      </c>
      <c r="D41" s="45"/>
      <c r="E41" s="45">
        <v>0</v>
      </c>
    </row>
    <row r="42" spans="1:5">
      <c r="A42" s="43">
        <v>35</v>
      </c>
      <c r="B42" s="45">
        <v>28.09</v>
      </c>
      <c r="C42" s="45">
        <v>3.72</v>
      </c>
      <c r="D42" s="45"/>
      <c r="E42" s="45">
        <v>0</v>
      </c>
    </row>
    <row r="43" spans="1:5">
      <c r="A43" s="43">
        <v>36</v>
      </c>
      <c r="B43" s="45">
        <v>27.84</v>
      </c>
      <c r="C43" s="45">
        <v>3.67</v>
      </c>
      <c r="D43" s="45"/>
      <c r="E43" s="45">
        <v>0</v>
      </c>
    </row>
    <row r="44" spans="1:5">
      <c r="A44" s="43">
        <v>37</v>
      </c>
      <c r="B44" s="45">
        <v>27.58</v>
      </c>
      <c r="C44" s="45">
        <v>3.62</v>
      </c>
      <c r="D44" s="45"/>
      <c r="E44" s="45">
        <v>0</v>
      </c>
    </row>
    <row r="45" spans="1:5">
      <c r="A45" s="43">
        <v>38</v>
      </c>
      <c r="B45" s="45">
        <v>27.31</v>
      </c>
      <c r="C45" s="45">
        <v>3.57</v>
      </c>
      <c r="D45" s="45"/>
      <c r="E45" s="45">
        <v>0</v>
      </c>
    </row>
    <row r="46" spans="1:5">
      <c r="A46" s="43">
        <v>39</v>
      </c>
      <c r="B46" s="45">
        <v>27.04</v>
      </c>
      <c r="C46" s="45">
        <v>3.52</v>
      </c>
      <c r="D46" s="45"/>
      <c r="E46" s="45">
        <v>0</v>
      </c>
    </row>
    <row r="47" spans="1:5">
      <c r="A47" s="43">
        <v>40</v>
      </c>
      <c r="B47" s="45">
        <v>26.77</v>
      </c>
      <c r="C47" s="45">
        <v>3.46</v>
      </c>
      <c r="D47" s="45"/>
      <c r="E47" s="45">
        <v>0</v>
      </c>
    </row>
    <row r="48" spans="1:5">
      <c r="A48" s="43">
        <v>41</v>
      </c>
      <c r="B48" s="45">
        <v>26.48</v>
      </c>
      <c r="C48" s="45">
        <v>3.41</v>
      </c>
      <c r="D48" s="45"/>
      <c r="E48" s="45">
        <v>0</v>
      </c>
    </row>
    <row r="49" spans="1:5">
      <c r="A49" s="43">
        <v>42</v>
      </c>
      <c r="B49" s="45">
        <v>26.2</v>
      </c>
      <c r="C49" s="45">
        <v>3.35</v>
      </c>
      <c r="D49" s="45"/>
      <c r="E49" s="45">
        <v>0</v>
      </c>
    </row>
    <row r="50" spans="1:5">
      <c r="A50" s="43">
        <v>43</v>
      </c>
      <c r="B50" s="45">
        <v>25.9</v>
      </c>
      <c r="C50" s="45">
        <v>3.3</v>
      </c>
      <c r="D50" s="45"/>
      <c r="E50" s="45">
        <v>0</v>
      </c>
    </row>
    <row r="51" spans="1:5">
      <c r="A51" s="43">
        <v>44</v>
      </c>
      <c r="B51" s="45">
        <v>25.61</v>
      </c>
      <c r="C51" s="45">
        <v>3.24</v>
      </c>
      <c r="D51" s="45"/>
      <c r="E51" s="45">
        <v>0</v>
      </c>
    </row>
    <row r="52" spans="1:5">
      <c r="A52" s="43">
        <v>45</v>
      </c>
      <c r="B52" s="45">
        <v>25.31</v>
      </c>
      <c r="C52" s="45">
        <v>3.19</v>
      </c>
      <c r="D52" s="45"/>
      <c r="E52" s="45">
        <v>0</v>
      </c>
    </row>
    <row r="53" spans="1:5">
      <c r="A53" s="43">
        <v>46</v>
      </c>
      <c r="B53" s="45">
        <v>25</v>
      </c>
      <c r="C53" s="45">
        <v>3.13</v>
      </c>
      <c r="D53" s="45"/>
      <c r="E53" s="45">
        <v>0</v>
      </c>
    </row>
    <row r="54" spans="1:5">
      <c r="A54" s="43">
        <v>47</v>
      </c>
      <c r="B54" s="45">
        <v>24.7</v>
      </c>
      <c r="C54" s="45">
        <v>3.06</v>
      </c>
      <c r="D54" s="45"/>
      <c r="E54" s="45">
        <v>0</v>
      </c>
    </row>
    <row r="55" spans="1:5">
      <c r="A55" s="43">
        <v>48</v>
      </c>
      <c r="B55" s="45">
        <v>24.38</v>
      </c>
      <c r="C55" s="45">
        <v>3</v>
      </c>
      <c r="D55" s="45"/>
      <c r="E55" s="45">
        <v>0</v>
      </c>
    </row>
    <row r="56" spans="1:5">
      <c r="A56" s="43">
        <v>49</v>
      </c>
      <c r="B56" s="45">
        <v>24.06</v>
      </c>
      <c r="C56" s="45">
        <v>2.94</v>
      </c>
      <c r="D56" s="45"/>
      <c r="E56" s="45">
        <v>0</v>
      </c>
    </row>
    <row r="57" spans="1:5">
      <c r="A57" s="43">
        <v>50</v>
      </c>
      <c r="B57" s="45">
        <v>23.73</v>
      </c>
      <c r="C57" s="45">
        <v>2.88</v>
      </c>
      <c r="D57" s="45"/>
      <c r="E57" s="45">
        <v>0</v>
      </c>
    </row>
    <row r="58" spans="1:5">
      <c r="A58" s="43">
        <v>51</v>
      </c>
      <c r="B58" s="45">
        <v>23.38</v>
      </c>
      <c r="C58" s="45">
        <v>2.83</v>
      </c>
      <c r="D58" s="45"/>
      <c r="E58" s="45">
        <v>0</v>
      </c>
    </row>
    <row r="59" spans="1:5">
      <c r="A59" s="43">
        <v>52</v>
      </c>
      <c r="B59" s="45">
        <v>23.03</v>
      </c>
      <c r="C59" s="45">
        <v>2.77</v>
      </c>
      <c r="D59" s="45"/>
      <c r="E59" s="45">
        <v>0</v>
      </c>
    </row>
    <row r="60" spans="1:5">
      <c r="A60" s="43">
        <v>53</v>
      </c>
      <c r="B60" s="45">
        <v>22.66</v>
      </c>
      <c r="C60" s="45">
        <v>2.72</v>
      </c>
      <c r="D60" s="45"/>
      <c r="E60" s="45">
        <v>0</v>
      </c>
    </row>
    <row r="61" spans="1:5">
      <c r="A61" s="43">
        <v>54</v>
      </c>
      <c r="B61" s="45">
        <v>22.29</v>
      </c>
      <c r="C61" s="45">
        <v>2.66</v>
      </c>
      <c r="D61" s="45"/>
      <c r="E61" s="45">
        <v>0</v>
      </c>
    </row>
    <row r="62" spans="1:5">
      <c r="A62" s="43">
        <v>55</v>
      </c>
      <c r="B62" s="45">
        <v>21.91</v>
      </c>
      <c r="C62" s="45">
        <v>2.61</v>
      </c>
      <c r="D62" s="45"/>
      <c r="E62" s="45">
        <v>0</v>
      </c>
    </row>
    <row r="63" spans="1:5">
      <c r="A63" s="43">
        <v>56</v>
      </c>
      <c r="B63" s="45">
        <v>21.52</v>
      </c>
      <c r="C63" s="45">
        <v>2.56</v>
      </c>
      <c r="D63" s="45"/>
      <c r="E63" s="45">
        <v>0</v>
      </c>
    </row>
    <row r="64" spans="1:5">
      <c r="A64" s="43">
        <v>57</v>
      </c>
      <c r="B64" s="45">
        <v>21.11</v>
      </c>
      <c r="C64" s="45">
        <v>2.5099999999999998</v>
      </c>
      <c r="D64" s="45"/>
      <c r="E64" s="45">
        <v>0</v>
      </c>
    </row>
    <row r="65" spans="1:5">
      <c r="A65" s="43">
        <v>58</v>
      </c>
      <c r="B65" s="45">
        <v>20.69</v>
      </c>
      <c r="C65" s="45">
        <v>2.46</v>
      </c>
      <c r="D65" s="45"/>
      <c r="E65" s="45">
        <v>0</v>
      </c>
    </row>
    <row r="66" spans="1:5">
      <c r="A66" s="43">
        <v>59</v>
      </c>
      <c r="B66" s="45">
        <v>20.25</v>
      </c>
      <c r="C66" s="45">
        <v>2.42</v>
      </c>
      <c r="D66" s="45"/>
      <c r="E66" s="45">
        <v>0</v>
      </c>
    </row>
    <row r="67" spans="1:5">
      <c r="A67" s="43">
        <v>60</v>
      </c>
      <c r="B67" s="45">
        <v>19.8</v>
      </c>
      <c r="C67" s="45">
        <v>2.38</v>
      </c>
      <c r="D67" s="45"/>
      <c r="E67" s="45">
        <v>0</v>
      </c>
    </row>
    <row r="68" spans="1:5">
      <c r="A68" s="43">
        <v>61</v>
      </c>
      <c r="B68" s="45">
        <v>19.34</v>
      </c>
      <c r="C68" s="45">
        <v>2.35</v>
      </c>
      <c r="D68" s="45"/>
      <c r="E68" s="45">
        <v>0</v>
      </c>
    </row>
    <row r="69" spans="1:5">
      <c r="A69" s="43">
        <v>62</v>
      </c>
      <c r="B69" s="45">
        <v>18.86</v>
      </c>
      <c r="C69" s="45">
        <v>2.31</v>
      </c>
      <c r="D69" s="45"/>
      <c r="E69" s="45">
        <v>0</v>
      </c>
    </row>
    <row r="70" spans="1:5">
      <c r="A70" s="43">
        <v>63</v>
      </c>
      <c r="B70" s="45">
        <v>18.37</v>
      </c>
      <c r="C70" s="45">
        <v>2.2799999999999998</v>
      </c>
      <c r="D70" s="45"/>
      <c r="E70" s="45">
        <v>0</v>
      </c>
    </row>
    <row r="71" spans="1:5">
      <c r="A71" s="43">
        <v>64</v>
      </c>
      <c r="B71" s="45">
        <v>17.86</v>
      </c>
      <c r="C71" s="45">
        <v>2.25</v>
      </c>
      <c r="D71" s="45"/>
      <c r="E71" s="45">
        <v>0</v>
      </c>
    </row>
    <row r="72" spans="1:5">
      <c r="A72" s="43">
        <v>65</v>
      </c>
      <c r="B72" s="45">
        <v>17.34</v>
      </c>
      <c r="C72" s="45">
        <v>2.2000000000000002</v>
      </c>
      <c r="D72" s="45"/>
      <c r="E72" s="45">
        <v>0</v>
      </c>
    </row>
    <row r="73" spans="1:5">
      <c r="A73" s="43">
        <v>66</v>
      </c>
      <c r="B73" s="45">
        <v>16.8</v>
      </c>
      <c r="C73" s="45">
        <v>2.16</v>
      </c>
      <c r="D73" s="45"/>
      <c r="E73" s="45">
        <v>0</v>
      </c>
    </row>
    <row r="74" spans="1:5">
      <c r="A74" s="43">
        <v>67</v>
      </c>
      <c r="B74" s="45">
        <v>16.25</v>
      </c>
      <c r="C74" s="45">
        <v>2.14</v>
      </c>
      <c r="D74" s="45"/>
      <c r="E74" s="45">
        <v>0</v>
      </c>
    </row>
    <row r="75" spans="1:5">
      <c r="A75" s="43">
        <v>68</v>
      </c>
      <c r="B75" s="45">
        <v>15.69</v>
      </c>
      <c r="C75" s="45">
        <v>2.12</v>
      </c>
      <c r="D75" s="45"/>
      <c r="E75" s="45">
        <v>0</v>
      </c>
    </row>
    <row r="76" spans="1:5">
      <c r="A76" s="43">
        <v>69</v>
      </c>
      <c r="B76" s="45">
        <v>15.12</v>
      </c>
      <c r="C76" s="45">
        <v>2.0699999999999998</v>
      </c>
      <c r="D76" s="45"/>
      <c r="E76" s="45"/>
    </row>
    <row r="77" spans="1:5">
      <c r="A77" s="43">
        <v>70</v>
      </c>
      <c r="B77" s="45">
        <v>14.54</v>
      </c>
      <c r="C77" s="45">
        <v>1.99</v>
      </c>
      <c r="D77" s="45"/>
      <c r="E77" s="45"/>
    </row>
    <row r="78" spans="1:5">
      <c r="A78" s="43">
        <v>71</v>
      </c>
      <c r="B78" s="45">
        <v>13.95</v>
      </c>
      <c r="C78" s="45">
        <v>1.94</v>
      </c>
      <c r="D78" s="45"/>
      <c r="E78" s="45"/>
    </row>
    <row r="79" spans="1:5">
      <c r="A79" s="43">
        <v>72</v>
      </c>
      <c r="B79" s="45">
        <v>13.36</v>
      </c>
      <c r="C79" s="45">
        <v>1.92</v>
      </c>
      <c r="D79" s="45"/>
      <c r="E79" s="45"/>
    </row>
    <row r="80" spans="1:5">
      <c r="A80" s="43">
        <v>73</v>
      </c>
      <c r="B80" s="45">
        <v>12.78</v>
      </c>
      <c r="C80" s="45">
        <v>1.9</v>
      </c>
      <c r="D80" s="45">
        <v>1.91</v>
      </c>
      <c r="E80" s="45"/>
    </row>
    <row r="81" spans="1:5">
      <c r="A81" s="43">
        <v>74</v>
      </c>
      <c r="B81" s="45">
        <v>12.19</v>
      </c>
      <c r="C81" s="45">
        <v>1.8</v>
      </c>
      <c r="D81" s="45">
        <v>1.75</v>
      </c>
      <c r="E81" s="45"/>
    </row>
    <row r="82" spans="1:5">
      <c r="A82" s="43">
        <v>75</v>
      </c>
      <c r="B82" s="45">
        <v>11.61</v>
      </c>
      <c r="C82" s="45">
        <v>1.66</v>
      </c>
      <c r="D82" s="45">
        <v>1.6</v>
      </c>
      <c r="E82" s="45"/>
    </row>
    <row r="83" spans="1:5">
      <c r="A83" s="43">
        <v>76</v>
      </c>
      <c r="B83" s="45">
        <v>11.04</v>
      </c>
      <c r="C83" s="45">
        <v>1.6</v>
      </c>
      <c r="D83" s="45">
        <v>1.46</v>
      </c>
      <c r="E83" s="45"/>
    </row>
    <row r="84" spans="1:5">
      <c r="A84" s="43">
        <v>77</v>
      </c>
      <c r="B84" s="45">
        <v>10.49</v>
      </c>
      <c r="C84" s="45">
        <v>1.56</v>
      </c>
      <c r="D84" s="45">
        <v>1.33</v>
      </c>
      <c r="E84" s="45"/>
    </row>
    <row r="85" spans="1:5">
      <c r="A85" s="43">
        <v>78</v>
      </c>
      <c r="B85" s="45">
        <v>9.93</v>
      </c>
      <c r="C85" s="45">
        <v>1.53</v>
      </c>
      <c r="D85" s="45">
        <v>1.21</v>
      </c>
      <c r="E85" s="45"/>
    </row>
    <row r="86" spans="1:5">
      <c r="A86" s="43">
        <v>79</v>
      </c>
      <c r="B86" s="45">
        <v>9.39</v>
      </c>
      <c r="C86" s="45">
        <v>1.39</v>
      </c>
      <c r="D86" s="45">
        <v>1.0900000000000001</v>
      </c>
      <c r="E86" s="45"/>
    </row>
    <row r="87" spans="1:5">
      <c r="A87" s="43">
        <v>80</v>
      </c>
      <c r="B87" s="45">
        <v>8.85</v>
      </c>
      <c r="C87" s="45">
        <v>1.21</v>
      </c>
      <c r="D87" s="45">
        <v>0.98</v>
      </c>
      <c r="E87" s="45"/>
    </row>
    <row r="88" spans="1:5">
      <c r="A88" s="43">
        <v>81</v>
      </c>
      <c r="B88" s="45">
        <v>8.31</v>
      </c>
      <c r="C88" s="45">
        <v>1.1399999999999999</v>
      </c>
      <c r="D88" s="45">
        <v>0.87</v>
      </c>
      <c r="E88" s="45"/>
    </row>
    <row r="89" spans="1:5">
      <c r="A89" s="43">
        <v>82</v>
      </c>
      <c r="B89" s="45">
        <v>7.78</v>
      </c>
      <c r="C89" s="45">
        <v>1.1000000000000001</v>
      </c>
      <c r="D89" s="45">
        <v>0.78</v>
      </c>
      <c r="E89" s="45"/>
    </row>
    <row r="90" spans="1:5">
      <c r="A90" s="43">
        <v>83</v>
      </c>
      <c r="B90" s="45">
        <v>7.26</v>
      </c>
      <c r="C90" s="45">
        <v>1.07</v>
      </c>
      <c r="D90" s="45">
        <v>0.68</v>
      </c>
      <c r="E90" s="45"/>
    </row>
    <row r="91" spans="1:5">
      <c r="A91" s="43">
        <v>84</v>
      </c>
      <c r="B91" s="45">
        <v>6.75</v>
      </c>
      <c r="C91" s="45">
        <v>0.93</v>
      </c>
      <c r="D91" s="45">
        <v>0.6</v>
      </c>
      <c r="E91" s="45"/>
    </row>
    <row r="92" spans="1:5">
      <c r="A92" s="43">
        <v>85</v>
      </c>
      <c r="B92" s="45">
        <v>6.26</v>
      </c>
      <c r="C92" s="45">
        <v>0.78</v>
      </c>
      <c r="D92" s="45">
        <v>0.52</v>
      </c>
      <c r="E92" s="45"/>
    </row>
    <row r="93" spans="1:5">
      <c r="A93" s="43">
        <v>86</v>
      </c>
      <c r="B93" s="45">
        <v>5.79</v>
      </c>
      <c r="C93" s="45">
        <v>0.72</v>
      </c>
      <c r="D93" s="45">
        <v>0.46</v>
      </c>
      <c r="E93" s="45"/>
    </row>
    <row r="94" spans="1:5">
      <c r="A94" s="43">
        <v>87</v>
      </c>
      <c r="B94" s="45">
        <v>5.35</v>
      </c>
      <c r="C94" s="45">
        <v>0.68</v>
      </c>
      <c r="D94" s="45">
        <v>0.39</v>
      </c>
      <c r="E94" s="45"/>
    </row>
    <row r="95" spans="1:5">
      <c r="A95" s="43">
        <v>88</v>
      </c>
      <c r="B95" s="45">
        <v>4.93</v>
      </c>
      <c r="C95" s="45">
        <v>0.64</v>
      </c>
      <c r="D95" s="45">
        <v>0.34</v>
      </c>
      <c r="E95" s="45"/>
    </row>
    <row r="96" spans="1:5">
      <c r="A96" s="43">
        <v>89</v>
      </c>
      <c r="B96" s="45">
        <v>4.54</v>
      </c>
      <c r="C96" s="45">
        <v>0.51</v>
      </c>
      <c r="D96" s="45">
        <v>0.28999999999999998</v>
      </c>
      <c r="E96" s="45"/>
    </row>
    <row r="97" spans="1:5">
      <c r="A97" s="43">
        <v>90</v>
      </c>
      <c r="B97" s="45">
        <v>4.17</v>
      </c>
      <c r="C97" s="45">
        <v>0.38</v>
      </c>
      <c r="D97" s="45">
        <v>0.25</v>
      </c>
      <c r="E97" s="45"/>
    </row>
    <row r="98" spans="1:5">
      <c r="A98" s="43">
        <v>91</v>
      </c>
      <c r="B98" s="45">
        <v>3.82</v>
      </c>
      <c r="C98" s="45">
        <v>0.34</v>
      </c>
      <c r="D98" s="45">
        <v>0.21</v>
      </c>
      <c r="E98" s="45"/>
    </row>
    <row r="99" spans="1:5">
      <c r="A99" s="43">
        <v>92</v>
      </c>
      <c r="B99" s="45">
        <v>3.49</v>
      </c>
      <c r="C99" s="45">
        <v>0.32</v>
      </c>
      <c r="D99" s="45">
        <v>0.18</v>
      </c>
      <c r="E99" s="45"/>
    </row>
    <row r="100" spans="1:5">
      <c r="A100" s="43">
        <v>93</v>
      </c>
      <c r="B100" s="45">
        <v>3.19</v>
      </c>
      <c r="C100" s="45">
        <v>0.3</v>
      </c>
      <c r="D100" s="45">
        <v>0.15</v>
      </c>
      <c r="E100" s="45"/>
    </row>
    <row r="101" spans="1:5">
      <c r="A101" s="43">
        <v>94</v>
      </c>
      <c r="B101" s="45">
        <v>2.91</v>
      </c>
      <c r="C101" s="45">
        <v>0.28000000000000003</v>
      </c>
      <c r="D101" s="45">
        <v>0.13</v>
      </c>
      <c r="E101" s="45"/>
    </row>
    <row r="102" spans="1:5">
      <c r="A102" s="43">
        <v>95</v>
      </c>
      <c r="B102" s="45">
        <v>2.66</v>
      </c>
      <c r="C102" s="45">
        <v>0.25</v>
      </c>
      <c r="D102" s="45">
        <v>0.11</v>
      </c>
      <c r="E102" s="45"/>
    </row>
  </sheetData>
  <sheetProtection algorithmName="SHA-512" hashValue="5+/R27zusgNOKLL6iMlMXCK80Mr97LZzZvLTYyuAV8SwasUkoGOTS/hiKEA6o9JoCJ0VSL3JpdrFMnnSxMUkdw==" saltValue="SiCCejxbaNdQEmDysJVTpA==" spinCount="100000" sheet="1" objects="1" scenarios="1"/>
  <conditionalFormatting sqref="A6:A21">
    <cfRule type="expression" dxfId="773" priority="11" stopIfTrue="1">
      <formula>MOD(ROW(),2)=0</formula>
    </cfRule>
    <cfRule type="expression" dxfId="772" priority="12" stopIfTrue="1">
      <formula>MOD(ROW(),2)&lt;&gt;0</formula>
    </cfRule>
  </conditionalFormatting>
  <conditionalFormatting sqref="B6:E17 B20:E21 C18:E19">
    <cfRule type="expression" dxfId="771" priority="13" stopIfTrue="1">
      <formula>MOD(ROW(),2)=0</formula>
    </cfRule>
    <cfRule type="expression" dxfId="770" priority="14" stopIfTrue="1">
      <formula>MOD(ROW(),2)&lt;&gt;0</formula>
    </cfRule>
  </conditionalFormatting>
  <conditionalFormatting sqref="A26:A102">
    <cfRule type="expression" dxfId="769" priority="15" stopIfTrue="1">
      <formula>MOD(ROW(),2)=0</formula>
    </cfRule>
    <cfRule type="expression" dxfId="768" priority="16" stopIfTrue="1">
      <formula>MOD(ROW(),2)&lt;&gt;0</formula>
    </cfRule>
  </conditionalFormatting>
  <conditionalFormatting sqref="B26:E102">
    <cfRule type="expression" dxfId="767" priority="17" stopIfTrue="1">
      <formula>MOD(ROW(),2)=0</formula>
    </cfRule>
    <cfRule type="expression" dxfId="766" priority="18" stopIfTrue="1">
      <formula>MOD(ROW(),2)&lt;&gt;0</formula>
    </cfRule>
  </conditionalFormatting>
  <conditionalFormatting sqref="B18:B19">
    <cfRule type="expression" dxfId="765" priority="1" stopIfTrue="1">
      <formula>MOD(ROW(),2)=0</formula>
    </cfRule>
    <cfRule type="expression" dxfId="764" priority="2" stopIfTrue="1">
      <formula>MOD(ROW(),2)&lt;&gt;0</formula>
    </cfRule>
  </conditionalFormatting>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D8F19-47CD-4A68-AFB9-4618DA39944C}">
  <sheetPr codeName="Sheet45"/>
  <dimension ref="A1:C106"/>
  <sheetViews>
    <sheetView showGridLines="0" topLeftCell="A3" workbookViewId="0">
      <selection activeCell="A6" sqref="A6"/>
    </sheetView>
  </sheetViews>
  <sheetFormatPr defaultRowHeight="12.6"/>
  <cols>
    <col min="1" max="1" width="31.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Pension Credit - x-315</v>
      </c>
    </row>
    <row r="6" spans="1:3" ht="12.95">
      <c r="A6" s="40" t="s">
        <v>522</v>
      </c>
      <c r="B6" s="51" t="s">
        <v>523</v>
      </c>
      <c r="C6" s="51"/>
    </row>
    <row r="7" spans="1:3">
      <c r="A7" s="40" t="s">
        <v>524</v>
      </c>
      <c r="B7" s="51" t="s">
        <v>163</v>
      </c>
      <c r="C7" s="51"/>
    </row>
    <row r="8" spans="1:3">
      <c r="A8" s="40" t="s">
        <v>150</v>
      </c>
      <c r="B8" s="51" t="s">
        <v>172</v>
      </c>
      <c r="C8" s="51"/>
    </row>
    <row r="9" spans="1:3">
      <c r="A9" s="40" t="s">
        <v>151</v>
      </c>
      <c r="B9" s="51" t="s">
        <v>281</v>
      </c>
      <c r="C9" s="51"/>
    </row>
    <row r="10" spans="1:3" ht="37.5">
      <c r="A10" s="40" t="s">
        <v>6</v>
      </c>
      <c r="B10" s="51" t="s">
        <v>282</v>
      </c>
      <c r="C10" s="51"/>
    </row>
    <row r="11" spans="1:3">
      <c r="A11" s="40" t="s">
        <v>152</v>
      </c>
      <c r="B11" s="51" t="s">
        <v>175</v>
      </c>
      <c r="C11" s="51"/>
    </row>
    <row r="12" spans="1:3">
      <c r="A12" s="40" t="s">
        <v>153</v>
      </c>
      <c r="B12" s="51" t="s">
        <v>176</v>
      </c>
      <c r="C12" s="51"/>
    </row>
    <row r="13" spans="1:3">
      <c r="A13" s="40" t="s">
        <v>525</v>
      </c>
      <c r="B13" s="51" t="s">
        <v>177</v>
      </c>
      <c r="C13" s="51"/>
    </row>
    <row r="14" spans="1:3">
      <c r="A14" s="40" t="s">
        <v>155</v>
      </c>
      <c r="B14" s="51">
        <v>315</v>
      </c>
      <c r="C14" s="51"/>
    </row>
    <row r="15" spans="1:3">
      <c r="A15" s="40" t="s">
        <v>526</v>
      </c>
      <c r="B15" s="51" t="s">
        <v>283</v>
      </c>
      <c r="C15" s="51"/>
    </row>
    <row r="16" spans="1:3">
      <c r="A16" s="40" t="s">
        <v>157</v>
      </c>
      <c r="B16" s="51">
        <v>403</v>
      </c>
      <c r="C16" s="51"/>
    </row>
    <row r="17" spans="1:3">
      <c r="A17" s="41" t="s">
        <v>527</v>
      </c>
      <c r="B17" s="51"/>
      <c r="C17" s="51"/>
    </row>
    <row r="18" spans="1:3">
      <c r="A18" s="40" t="s">
        <v>159</v>
      </c>
      <c r="B18" s="67">
        <v>46171</v>
      </c>
      <c r="C18" s="52"/>
    </row>
    <row r="19" spans="1:3">
      <c r="A19" s="40" t="s">
        <v>160</v>
      </c>
      <c r="B19" s="67">
        <v>46161</v>
      </c>
      <c r="C19" s="52"/>
    </row>
    <row r="20" spans="1:3">
      <c r="A20" s="40" t="s">
        <v>161</v>
      </c>
      <c r="B20" s="51" t="s">
        <v>171</v>
      </c>
      <c r="C20" s="51"/>
    </row>
    <row r="21" spans="1:3">
      <c r="A21" s="40" t="s">
        <v>528</v>
      </c>
      <c r="B21" s="51" t="s">
        <v>82</v>
      </c>
      <c r="C21" s="51"/>
    </row>
    <row r="23" spans="1:3">
      <c r="A23" s="23" t="str">
        <f>HYPERLINK("#'Factor List'!A1", "Back to Factor List")</f>
        <v>Back to Factor List</v>
      </c>
      <c r="B23" s="23" t="str">
        <f>HYPERLINK("#'Assumptions'!A1", "Assumptions")</f>
        <v>Assumptions</v>
      </c>
    </row>
    <row r="26" spans="1:3" s="60" customFormat="1" ht="12.95">
      <c r="A26" s="59" t="s">
        <v>529</v>
      </c>
      <c r="B26" s="59" t="s">
        <v>533</v>
      </c>
      <c r="C26" s="59" t="s">
        <v>534</v>
      </c>
    </row>
    <row r="27" spans="1:3">
      <c r="A27" s="43">
        <v>16</v>
      </c>
      <c r="B27" s="45">
        <v>9.51</v>
      </c>
      <c r="C27" s="45">
        <v>0.42</v>
      </c>
    </row>
    <row r="28" spans="1:3">
      <c r="A28" s="43">
        <v>17</v>
      </c>
      <c r="B28" s="45">
        <v>9.69</v>
      </c>
      <c r="C28" s="45">
        <v>0.43</v>
      </c>
    </row>
    <row r="29" spans="1:3">
      <c r="A29" s="43">
        <v>18</v>
      </c>
      <c r="B29" s="45">
        <v>9.86</v>
      </c>
      <c r="C29" s="45">
        <v>0.44</v>
      </c>
    </row>
    <row r="30" spans="1:3">
      <c r="A30" s="43">
        <v>19</v>
      </c>
      <c r="B30" s="45">
        <v>10.039999999999999</v>
      </c>
      <c r="C30" s="45">
        <v>0.45</v>
      </c>
    </row>
    <row r="31" spans="1:3">
      <c r="A31" s="43">
        <v>20</v>
      </c>
      <c r="B31" s="45">
        <v>10.23</v>
      </c>
      <c r="C31" s="45">
        <v>0.46</v>
      </c>
    </row>
    <row r="32" spans="1:3">
      <c r="A32" s="43">
        <v>21</v>
      </c>
      <c r="B32" s="45">
        <v>10.41</v>
      </c>
      <c r="C32" s="45">
        <v>0.47</v>
      </c>
    </row>
    <row r="33" spans="1:3">
      <c r="A33" s="43">
        <v>22</v>
      </c>
      <c r="B33" s="45">
        <v>10.61</v>
      </c>
      <c r="C33" s="45">
        <v>0.48</v>
      </c>
    </row>
    <row r="34" spans="1:3">
      <c r="A34" s="43">
        <v>23</v>
      </c>
      <c r="B34" s="45">
        <v>10.8</v>
      </c>
      <c r="C34" s="45">
        <v>0.49</v>
      </c>
    </row>
    <row r="35" spans="1:3">
      <c r="A35" s="43">
        <v>24</v>
      </c>
      <c r="B35" s="45">
        <v>11</v>
      </c>
      <c r="C35" s="45">
        <v>0.5</v>
      </c>
    </row>
    <row r="36" spans="1:3">
      <c r="A36" s="43">
        <v>25</v>
      </c>
      <c r="B36" s="45">
        <v>11.2</v>
      </c>
      <c r="C36" s="45">
        <v>0.51</v>
      </c>
    </row>
    <row r="37" spans="1:3">
      <c r="A37" s="43">
        <v>26</v>
      </c>
      <c r="B37" s="45">
        <v>11.41</v>
      </c>
      <c r="C37" s="45">
        <v>0.52</v>
      </c>
    </row>
    <row r="38" spans="1:3">
      <c r="A38" s="43">
        <v>27</v>
      </c>
      <c r="B38" s="45">
        <v>11.61</v>
      </c>
      <c r="C38" s="45">
        <v>0.53</v>
      </c>
    </row>
    <row r="39" spans="1:3">
      <c r="A39" s="43">
        <v>28</v>
      </c>
      <c r="B39" s="45">
        <v>11.83</v>
      </c>
      <c r="C39" s="45">
        <v>0.54</v>
      </c>
    </row>
    <row r="40" spans="1:3">
      <c r="A40" s="43">
        <v>29</v>
      </c>
      <c r="B40" s="45">
        <v>12.04</v>
      </c>
      <c r="C40" s="45">
        <v>0.55000000000000004</v>
      </c>
    </row>
    <row r="41" spans="1:3">
      <c r="A41" s="43">
        <v>30</v>
      </c>
      <c r="B41" s="45">
        <v>12.27</v>
      </c>
      <c r="C41" s="45">
        <v>0.56000000000000005</v>
      </c>
    </row>
    <row r="42" spans="1:3">
      <c r="A42" s="43">
        <v>31</v>
      </c>
      <c r="B42" s="45">
        <v>12.49</v>
      </c>
      <c r="C42" s="45">
        <v>0.56999999999999995</v>
      </c>
    </row>
    <row r="43" spans="1:3">
      <c r="A43" s="43">
        <v>32</v>
      </c>
      <c r="B43" s="45">
        <v>12.72</v>
      </c>
      <c r="C43" s="45">
        <v>0.57999999999999996</v>
      </c>
    </row>
    <row r="44" spans="1:3">
      <c r="A44" s="43">
        <v>33</v>
      </c>
      <c r="B44" s="45">
        <v>12.95</v>
      </c>
      <c r="C44" s="45">
        <v>0.59</v>
      </c>
    </row>
    <row r="45" spans="1:3">
      <c r="A45" s="43">
        <v>34</v>
      </c>
      <c r="B45" s="45">
        <v>13.19</v>
      </c>
      <c r="C45" s="45">
        <v>0.6</v>
      </c>
    </row>
    <row r="46" spans="1:3">
      <c r="A46" s="43">
        <v>35</v>
      </c>
      <c r="B46" s="45">
        <v>13.43</v>
      </c>
      <c r="C46" s="45">
        <v>0.62</v>
      </c>
    </row>
    <row r="47" spans="1:3">
      <c r="A47" s="43">
        <v>36</v>
      </c>
      <c r="B47" s="45">
        <v>13.68</v>
      </c>
      <c r="C47" s="45">
        <v>0.63</v>
      </c>
    </row>
    <row r="48" spans="1:3">
      <c r="A48" s="43">
        <v>37</v>
      </c>
      <c r="B48" s="45">
        <v>13.93</v>
      </c>
      <c r="C48" s="45">
        <v>0.64</v>
      </c>
    </row>
    <row r="49" spans="1:3">
      <c r="A49" s="43">
        <v>38</v>
      </c>
      <c r="B49" s="45">
        <v>14.19</v>
      </c>
      <c r="C49" s="45">
        <v>0.65</v>
      </c>
    </row>
    <row r="50" spans="1:3">
      <c r="A50" s="43">
        <v>39</v>
      </c>
      <c r="B50" s="45">
        <v>14.45</v>
      </c>
      <c r="C50" s="45">
        <v>0.67</v>
      </c>
    </row>
    <row r="51" spans="1:3">
      <c r="A51" s="43">
        <v>40</v>
      </c>
      <c r="B51" s="45">
        <v>14.72</v>
      </c>
      <c r="C51" s="45">
        <v>0.68</v>
      </c>
    </row>
    <row r="52" spans="1:3">
      <c r="A52" s="43">
        <v>41</v>
      </c>
      <c r="B52" s="45">
        <v>14.99</v>
      </c>
      <c r="C52" s="45">
        <v>0.69</v>
      </c>
    </row>
    <row r="53" spans="1:3">
      <c r="A53" s="43">
        <v>42</v>
      </c>
      <c r="B53" s="45">
        <v>15.27</v>
      </c>
      <c r="C53" s="45">
        <v>0.71</v>
      </c>
    </row>
    <row r="54" spans="1:3">
      <c r="A54" s="43">
        <v>43</v>
      </c>
      <c r="B54" s="45">
        <v>15.55</v>
      </c>
      <c r="C54" s="45">
        <v>0.72</v>
      </c>
    </row>
    <row r="55" spans="1:3">
      <c r="A55" s="43">
        <v>44</v>
      </c>
      <c r="B55" s="45">
        <v>15.84</v>
      </c>
      <c r="C55" s="45">
        <v>0.74</v>
      </c>
    </row>
    <row r="56" spans="1:3">
      <c r="A56" s="43">
        <v>45</v>
      </c>
      <c r="B56" s="45">
        <v>16.14</v>
      </c>
      <c r="C56" s="45">
        <v>0.75</v>
      </c>
    </row>
    <row r="57" spans="1:3">
      <c r="A57" s="43">
        <v>46</v>
      </c>
      <c r="B57" s="45">
        <v>16.440000000000001</v>
      </c>
      <c r="C57" s="45">
        <v>0.77</v>
      </c>
    </row>
    <row r="58" spans="1:3">
      <c r="A58" s="43">
        <v>47</v>
      </c>
      <c r="B58" s="45">
        <v>16.75</v>
      </c>
      <c r="C58" s="45">
        <v>0.78</v>
      </c>
    </row>
    <row r="59" spans="1:3">
      <c r="A59" s="43">
        <v>48</v>
      </c>
      <c r="B59" s="45">
        <v>17.07</v>
      </c>
      <c r="C59" s="45">
        <v>0.8</v>
      </c>
    </row>
    <row r="60" spans="1:3">
      <c r="A60" s="43">
        <v>49</v>
      </c>
      <c r="B60" s="45">
        <v>17.399999999999999</v>
      </c>
      <c r="C60" s="45">
        <v>0.81</v>
      </c>
    </row>
    <row r="61" spans="1:3">
      <c r="A61" s="43">
        <v>50</v>
      </c>
      <c r="B61" s="45">
        <v>17.73</v>
      </c>
      <c r="C61" s="45">
        <v>0.83</v>
      </c>
    </row>
    <row r="62" spans="1:3">
      <c r="A62" s="43">
        <v>51</v>
      </c>
      <c r="B62" s="45">
        <v>18.07</v>
      </c>
      <c r="C62" s="45">
        <v>0.85</v>
      </c>
    </row>
    <row r="63" spans="1:3">
      <c r="A63" s="43">
        <v>52</v>
      </c>
      <c r="B63" s="45">
        <v>18.43</v>
      </c>
      <c r="C63" s="45">
        <v>0.86</v>
      </c>
    </row>
    <row r="64" spans="1:3">
      <c r="A64" s="43">
        <v>53</v>
      </c>
      <c r="B64" s="45">
        <v>18.79</v>
      </c>
      <c r="C64" s="45">
        <v>0.88</v>
      </c>
    </row>
    <row r="65" spans="1:3">
      <c r="A65" s="43">
        <v>54</v>
      </c>
      <c r="B65" s="45">
        <v>19.16</v>
      </c>
      <c r="C65" s="45">
        <v>0.9</v>
      </c>
    </row>
    <row r="66" spans="1:3">
      <c r="A66" s="43">
        <v>55</v>
      </c>
      <c r="B66" s="45">
        <v>19.54</v>
      </c>
      <c r="C66" s="45">
        <v>0.91</v>
      </c>
    </row>
    <row r="67" spans="1:3">
      <c r="A67" s="43">
        <v>56</v>
      </c>
      <c r="B67" s="45">
        <v>19.940000000000001</v>
      </c>
      <c r="C67" s="45">
        <v>0.93</v>
      </c>
    </row>
    <row r="68" spans="1:3">
      <c r="A68" s="43">
        <v>57</v>
      </c>
      <c r="B68" s="45">
        <v>20.350000000000001</v>
      </c>
      <c r="C68" s="45">
        <v>0.95</v>
      </c>
    </row>
    <row r="69" spans="1:3">
      <c r="A69" s="43">
        <v>58</v>
      </c>
      <c r="B69" s="45">
        <v>20.77</v>
      </c>
      <c r="C69" s="45">
        <v>0.97</v>
      </c>
    </row>
    <row r="70" spans="1:3">
      <c r="A70" s="43">
        <v>59</v>
      </c>
      <c r="B70" s="45">
        <v>21.21</v>
      </c>
      <c r="C70" s="45">
        <v>0.99</v>
      </c>
    </row>
    <row r="71" spans="1:3">
      <c r="A71" s="43">
        <v>60</v>
      </c>
      <c r="B71" s="45">
        <v>21.15</v>
      </c>
      <c r="C71" s="45">
        <v>1</v>
      </c>
    </row>
    <row r="72" spans="1:3">
      <c r="A72" s="43">
        <v>61</v>
      </c>
      <c r="B72" s="45">
        <v>20.58</v>
      </c>
      <c r="C72" s="45">
        <v>1</v>
      </c>
    </row>
    <row r="73" spans="1:3">
      <c r="A73" s="43">
        <v>62</v>
      </c>
      <c r="B73" s="45">
        <v>20.010000000000002</v>
      </c>
      <c r="C73" s="45">
        <v>1</v>
      </c>
    </row>
    <row r="74" spans="1:3">
      <c r="A74" s="43">
        <v>63</v>
      </c>
      <c r="B74" s="45">
        <v>19.43</v>
      </c>
      <c r="C74" s="45">
        <v>1</v>
      </c>
    </row>
    <row r="75" spans="1:3">
      <c r="A75" s="43">
        <v>64</v>
      </c>
      <c r="B75" s="45">
        <v>18.850000000000001</v>
      </c>
      <c r="C75" s="45">
        <v>1</v>
      </c>
    </row>
    <row r="76" spans="1:3">
      <c r="A76" s="43">
        <v>65</v>
      </c>
      <c r="B76" s="45">
        <v>18.27</v>
      </c>
      <c r="C76" s="45">
        <v>1</v>
      </c>
    </row>
    <row r="77" spans="1:3">
      <c r="A77" s="43">
        <v>66</v>
      </c>
      <c r="B77" s="45">
        <v>17.68</v>
      </c>
      <c r="C77" s="45">
        <v>1</v>
      </c>
    </row>
    <row r="78" spans="1:3">
      <c r="A78" s="43">
        <v>67</v>
      </c>
      <c r="B78" s="45">
        <v>17.09</v>
      </c>
      <c r="C78" s="45">
        <v>1</v>
      </c>
    </row>
    <row r="79" spans="1:3">
      <c r="A79" s="43">
        <v>68</v>
      </c>
      <c r="B79" s="45">
        <v>16.48</v>
      </c>
      <c r="C79" s="45">
        <v>1</v>
      </c>
    </row>
    <row r="80" spans="1:3">
      <c r="A80" s="43">
        <v>69</v>
      </c>
      <c r="B80" s="45">
        <v>15.88</v>
      </c>
      <c r="C80" s="45">
        <v>1</v>
      </c>
    </row>
    <row r="81" spans="1:3">
      <c r="A81" s="43">
        <v>70</v>
      </c>
      <c r="B81" s="45">
        <v>15.26</v>
      </c>
      <c r="C81" s="45">
        <v>1</v>
      </c>
    </row>
    <row r="82" spans="1:3">
      <c r="A82" s="43">
        <v>71</v>
      </c>
      <c r="B82" s="45">
        <v>14.65</v>
      </c>
      <c r="C82" s="45">
        <v>1</v>
      </c>
    </row>
    <row r="83" spans="1:3">
      <c r="A83" s="43">
        <v>72</v>
      </c>
      <c r="B83" s="45">
        <v>14.03</v>
      </c>
      <c r="C83" s="45">
        <v>1</v>
      </c>
    </row>
    <row r="84" spans="1:3">
      <c r="A84" s="43">
        <v>73</v>
      </c>
      <c r="B84" s="45">
        <v>13.41</v>
      </c>
      <c r="C84" s="45">
        <v>1</v>
      </c>
    </row>
    <row r="85" spans="1:3">
      <c r="A85" s="43">
        <v>74</v>
      </c>
      <c r="B85" s="45">
        <v>12.79</v>
      </c>
      <c r="C85" s="45">
        <v>1</v>
      </c>
    </row>
    <row r="86" spans="1:3">
      <c r="A86" s="43">
        <v>75</v>
      </c>
      <c r="B86" s="45">
        <v>12.18</v>
      </c>
      <c r="C86" s="45">
        <v>1</v>
      </c>
    </row>
    <row r="87" spans="1:3">
      <c r="A87" s="43">
        <v>76</v>
      </c>
      <c r="B87" s="45">
        <v>11.58</v>
      </c>
      <c r="C87" s="45">
        <v>1</v>
      </c>
    </row>
    <row r="88" spans="1:3">
      <c r="A88" s="43">
        <v>77</v>
      </c>
      <c r="B88" s="45">
        <v>10.99</v>
      </c>
      <c r="C88" s="45">
        <v>1</v>
      </c>
    </row>
    <row r="89" spans="1:3">
      <c r="A89" s="43">
        <v>78</v>
      </c>
      <c r="B89" s="45">
        <v>10.41</v>
      </c>
      <c r="C89" s="45">
        <v>1</v>
      </c>
    </row>
    <row r="90" spans="1:3">
      <c r="A90" s="43">
        <v>79</v>
      </c>
      <c r="B90" s="45">
        <v>9.83</v>
      </c>
      <c r="C90" s="45">
        <v>1</v>
      </c>
    </row>
    <row r="91" spans="1:3">
      <c r="A91" s="43">
        <v>80</v>
      </c>
      <c r="B91" s="45">
        <v>9.25</v>
      </c>
      <c r="C91" s="45">
        <v>1</v>
      </c>
    </row>
    <row r="92" spans="1:3">
      <c r="A92" s="43">
        <v>81</v>
      </c>
      <c r="B92" s="45">
        <v>8.68</v>
      </c>
      <c r="C92" s="45">
        <v>1</v>
      </c>
    </row>
    <row r="93" spans="1:3">
      <c r="A93" s="43">
        <v>82</v>
      </c>
      <c r="B93" s="45">
        <v>8.11</v>
      </c>
      <c r="C93" s="45">
        <v>1</v>
      </c>
    </row>
    <row r="94" spans="1:3">
      <c r="A94" s="43">
        <v>83</v>
      </c>
      <c r="B94" s="45">
        <v>7.54</v>
      </c>
      <c r="C94" s="45">
        <v>1</v>
      </c>
    </row>
    <row r="95" spans="1:3">
      <c r="A95" s="43">
        <v>84</v>
      </c>
      <c r="B95" s="45">
        <v>7</v>
      </c>
      <c r="C95" s="45">
        <v>1</v>
      </c>
    </row>
    <row r="96" spans="1:3">
      <c r="A96" s="43">
        <v>85</v>
      </c>
      <c r="B96" s="45">
        <v>6.47</v>
      </c>
      <c r="C96" s="45">
        <v>1</v>
      </c>
    </row>
    <row r="97" spans="1:3">
      <c r="A97" s="43">
        <v>86</v>
      </c>
      <c r="B97" s="45">
        <v>5.97</v>
      </c>
      <c r="C97" s="45">
        <v>1</v>
      </c>
    </row>
    <row r="98" spans="1:3">
      <c r="A98" s="43">
        <v>87</v>
      </c>
      <c r="B98" s="45">
        <v>5.5</v>
      </c>
      <c r="C98" s="45">
        <v>1</v>
      </c>
    </row>
    <row r="99" spans="1:3">
      <c r="A99" s="43">
        <v>88</v>
      </c>
      <c r="B99" s="45">
        <v>5.0599999999999996</v>
      </c>
      <c r="C99" s="45">
        <v>1</v>
      </c>
    </row>
    <row r="100" spans="1:3">
      <c r="A100" s="43">
        <v>89</v>
      </c>
      <c r="B100" s="45">
        <v>4.6500000000000004</v>
      </c>
      <c r="C100" s="45">
        <v>1</v>
      </c>
    </row>
    <row r="101" spans="1:3">
      <c r="A101" s="43">
        <v>90</v>
      </c>
      <c r="B101" s="45">
        <v>4.26</v>
      </c>
      <c r="C101" s="45">
        <v>1</v>
      </c>
    </row>
    <row r="102" spans="1:3">
      <c r="A102" s="43">
        <v>91</v>
      </c>
      <c r="B102" s="45">
        <v>3.89</v>
      </c>
      <c r="C102" s="45">
        <v>1</v>
      </c>
    </row>
    <row r="103" spans="1:3">
      <c r="A103" s="43">
        <v>92</v>
      </c>
      <c r="B103" s="45">
        <v>3.55</v>
      </c>
      <c r="C103" s="45">
        <v>1</v>
      </c>
    </row>
    <row r="104" spans="1:3">
      <c r="A104" s="43">
        <v>93</v>
      </c>
      <c r="B104" s="45">
        <v>3.23</v>
      </c>
      <c r="C104" s="45">
        <v>1</v>
      </c>
    </row>
    <row r="105" spans="1:3">
      <c r="A105" s="43">
        <v>94</v>
      </c>
      <c r="B105" s="45">
        <v>2.95</v>
      </c>
      <c r="C105" s="45">
        <v>1</v>
      </c>
    </row>
    <row r="106" spans="1:3">
      <c r="A106" s="43">
        <v>95</v>
      </c>
      <c r="B106" s="45">
        <v>2.7</v>
      </c>
      <c r="C106" s="45">
        <v>1</v>
      </c>
    </row>
  </sheetData>
  <sheetProtection algorithmName="SHA-512" hashValue="8ikzQHjk0lrVqLGlcUl+HxDpU39okUAp0EeYLmpq/ZBYB6moilnPZ19lBoosrC2NGwmSpyRoimP52htq6fgp/A==" saltValue="Z6UVDuzPUt1ArpnVwj/GQg==" spinCount="100000" sheet="1" objects="1" scenarios="1"/>
  <conditionalFormatting sqref="A6:A21">
    <cfRule type="expression" dxfId="761" priority="11" stopIfTrue="1">
      <formula>MOD(ROW(),2)=0</formula>
    </cfRule>
    <cfRule type="expression" dxfId="760" priority="12" stopIfTrue="1">
      <formula>MOD(ROW(),2)&lt;&gt;0</formula>
    </cfRule>
  </conditionalFormatting>
  <conditionalFormatting sqref="B6:C17 B20:C21 C18:C19">
    <cfRule type="expression" dxfId="759" priority="13" stopIfTrue="1">
      <formula>MOD(ROW(),2)=0</formula>
    </cfRule>
    <cfRule type="expression" dxfId="758" priority="14" stopIfTrue="1">
      <formula>MOD(ROW(),2)&lt;&gt;0</formula>
    </cfRule>
  </conditionalFormatting>
  <conditionalFormatting sqref="A26:A106">
    <cfRule type="expression" dxfId="757" priority="15" stopIfTrue="1">
      <formula>MOD(ROW(),2)=0</formula>
    </cfRule>
    <cfRule type="expression" dxfId="756" priority="16" stopIfTrue="1">
      <formula>MOD(ROW(),2)&lt;&gt;0</formula>
    </cfRule>
  </conditionalFormatting>
  <conditionalFormatting sqref="B26:C106">
    <cfRule type="expression" dxfId="755" priority="17" stopIfTrue="1">
      <formula>MOD(ROW(),2)=0</formula>
    </cfRule>
    <cfRule type="expression" dxfId="754" priority="18" stopIfTrue="1">
      <formula>MOD(ROW(),2)&lt;&gt;0</formula>
    </cfRule>
  </conditionalFormatting>
  <conditionalFormatting sqref="B18:B19">
    <cfRule type="expression" dxfId="753" priority="1" stopIfTrue="1">
      <formula>MOD(ROW(),2)=0</formula>
    </cfRule>
    <cfRule type="expression" dxfId="752" priority="2"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97DF2-983B-47DA-81F8-B8FAE90B452D}">
  <sheetPr codeName="Sheet46"/>
  <dimension ref="A1:C106"/>
  <sheetViews>
    <sheetView showGridLines="0" topLeftCell="A3" workbookViewId="0">
      <selection activeCell="A6" sqref="A6"/>
    </sheetView>
  </sheetViews>
  <sheetFormatPr defaultRowHeight="12.6"/>
  <cols>
    <col min="1" max="1" width="31.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Pension Credit - x-316</v>
      </c>
    </row>
    <row r="6" spans="1:3" ht="12.95">
      <c r="A6" s="40" t="s">
        <v>522</v>
      </c>
      <c r="B6" s="51" t="s">
        <v>523</v>
      </c>
      <c r="C6" s="51"/>
    </row>
    <row r="7" spans="1:3">
      <c r="A7" s="40" t="s">
        <v>524</v>
      </c>
      <c r="B7" s="51" t="s">
        <v>163</v>
      </c>
      <c r="C7" s="51"/>
    </row>
    <row r="8" spans="1:3">
      <c r="A8" s="40" t="s">
        <v>150</v>
      </c>
      <c r="B8" s="51" t="s">
        <v>172</v>
      </c>
      <c r="C8" s="51"/>
    </row>
    <row r="9" spans="1:3">
      <c r="A9" s="40" t="s">
        <v>151</v>
      </c>
      <c r="B9" s="51" t="s">
        <v>281</v>
      </c>
      <c r="C9" s="51"/>
    </row>
    <row r="10" spans="1:3" ht="37.5">
      <c r="A10" s="40" t="s">
        <v>6</v>
      </c>
      <c r="B10" s="51" t="s">
        <v>284</v>
      </c>
      <c r="C10" s="51"/>
    </row>
    <row r="11" spans="1:3">
      <c r="A11" s="40" t="s">
        <v>152</v>
      </c>
      <c r="B11" s="51" t="s">
        <v>181</v>
      </c>
      <c r="C11" s="51"/>
    </row>
    <row r="12" spans="1:3">
      <c r="A12" s="40" t="s">
        <v>153</v>
      </c>
      <c r="B12" s="51" t="s">
        <v>176</v>
      </c>
      <c r="C12" s="51"/>
    </row>
    <row r="13" spans="1:3">
      <c r="A13" s="40" t="s">
        <v>525</v>
      </c>
      <c r="B13" s="51" t="s">
        <v>177</v>
      </c>
      <c r="C13" s="51"/>
    </row>
    <row r="14" spans="1:3">
      <c r="A14" s="40" t="s">
        <v>155</v>
      </c>
      <c r="B14" s="51">
        <v>316</v>
      </c>
      <c r="C14" s="51"/>
    </row>
    <row r="15" spans="1:3">
      <c r="A15" s="40" t="s">
        <v>526</v>
      </c>
      <c r="B15" s="51" t="s">
        <v>285</v>
      </c>
      <c r="C15" s="51"/>
    </row>
    <row r="16" spans="1:3">
      <c r="A16" s="40" t="s">
        <v>157</v>
      </c>
      <c r="B16" s="51">
        <v>413</v>
      </c>
      <c r="C16" s="51"/>
    </row>
    <row r="17" spans="1:3">
      <c r="A17" s="41" t="s">
        <v>527</v>
      </c>
      <c r="B17" s="51"/>
      <c r="C17" s="51"/>
    </row>
    <row r="18" spans="1:3">
      <c r="A18" s="40" t="s">
        <v>159</v>
      </c>
      <c r="B18" s="67">
        <v>46171</v>
      </c>
      <c r="C18" s="52"/>
    </row>
    <row r="19" spans="1:3">
      <c r="A19" s="40" t="s">
        <v>160</v>
      </c>
      <c r="B19" s="67">
        <v>46161</v>
      </c>
      <c r="C19" s="52"/>
    </row>
    <row r="20" spans="1:3">
      <c r="A20" s="40" t="s">
        <v>161</v>
      </c>
      <c r="B20" s="51" t="s">
        <v>171</v>
      </c>
      <c r="C20" s="51"/>
    </row>
    <row r="21" spans="1:3">
      <c r="A21" s="40" t="s">
        <v>528</v>
      </c>
      <c r="B21" s="51" t="s">
        <v>82</v>
      </c>
      <c r="C21" s="51"/>
    </row>
    <row r="23" spans="1:3">
      <c r="A23" s="23" t="str">
        <f>HYPERLINK("#'Factor List'!A1", "Back to Factor List")</f>
        <v>Back to Factor List</v>
      </c>
      <c r="B23" s="23" t="str">
        <f>HYPERLINK("#'Assumptions'!A1", "Assumptions")</f>
        <v>Assumptions</v>
      </c>
    </row>
    <row r="26" spans="1:3" s="60" customFormat="1" ht="12.95">
      <c r="A26" s="59" t="s">
        <v>529</v>
      </c>
      <c r="B26" s="59" t="s">
        <v>533</v>
      </c>
      <c r="C26" s="59" t="s">
        <v>534</v>
      </c>
    </row>
    <row r="27" spans="1:3">
      <c r="A27" s="43">
        <v>16</v>
      </c>
      <c r="B27" s="45">
        <v>9.51</v>
      </c>
      <c r="C27" s="45">
        <v>0.42</v>
      </c>
    </row>
    <row r="28" spans="1:3">
      <c r="A28" s="43">
        <v>17</v>
      </c>
      <c r="B28" s="45">
        <v>9.69</v>
      </c>
      <c r="C28" s="45">
        <v>0.43</v>
      </c>
    </row>
    <row r="29" spans="1:3">
      <c r="A29" s="43">
        <v>18</v>
      </c>
      <c r="B29" s="45">
        <v>9.86</v>
      </c>
      <c r="C29" s="45">
        <v>0.44</v>
      </c>
    </row>
    <row r="30" spans="1:3">
      <c r="A30" s="43">
        <v>19</v>
      </c>
      <c r="B30" s="45">
        <v>10.039999999999999</v>
      </c>
      <c r="C30" s="45">
        <v>0.45</v>
      </c>
    </row>
    <row r="31" spans="1:3">
      <c r="A31" s="43">
        <v>20</v>
      </c>
      <c r="B31" s="45">
        <v>10.23</v>
      </c>
      <c r="C31" s="45">
        <v>0.46</v>
      </c>
    </row>
    <row r="32" spans="1:3">
      <c r="A32" s="43">
        <v>21</v>
      </c>
      <c r="B32" s="45">
        <v>10.41</v>
      </c>
      <c r="C32" s="45">
        <v>0.47</v>
      </c>
    </row>
    <row r="33" spans="1:3">
      <c r="A33" s="43">
        <v>22</v>
      </c>
      <c r="B33" s="45">
        <v>10.61</v>
      </c>
      <c r="C33" s="45">
        <v>0.48</v>
      </c>
    </row>
    <row r="34" spans="1:3">
      <c r="A34" s="43">
        <v>23</v>
      </c>
      <c r="B34" s="45">
        <v>10.8</v>
      </c>
      <c r="C34" s="45">
        <v>0.49</v>
      </c>
    </row>
    <row r="35" spans="1:3">
      <c r="A35" s="43">
        <v>24</v>
      </c>
      <c r="B35" s="45">
        <v>11</v>
      </c>
      <c r="C35" s="45">
        <v>0.5</v>
      </c>
    </row>
    <row r="36" spans="1:3">
      <c r="A36" s="43">
        <v>25</v>
      </c>
      <c r="B36" s="45">
        <v>11.2</v>
      </c>
      <c r="C36" s="45">
        <v>0.51</v>
      </c>
    </row>
    <row r="37" spans="1:3">
      <c r="A37" s="43">
        <v>26</v>
      </c>
      <c r="B37" s="45">
        <v>11.41</v>
      </c>
      <c r="C37" s="45">
        <v>0.52</v>
      </c>
    </row>
    <row r="38" spans="1:3">
      <c r="A38" s="43">
        <v>27</v>
      </c>
      <c r="B38" s="45">
        <v>11.61</v>
      </c>
      <c r="C38" s="45">
        <v>0.53</v>
      </c>
    </row>
    <row r="39" spans="1:3">
      <c r="A39" s="43">
        <v>28</v>
      </c>
      <c r="B39" s="45">
        <v>11.83</v>
      </c>
      <c r="C39" s="45">
        <v>0.54</v>
      </c>
    </row>
    <row r="40" spans="1:3">
      <c r="A40" s="43">
        <v>29</v>
      </c>
      <c r="B40" s="45">
        <v>12.04</v>
      </c>
      <c r="C40" s="45">
        <v>0.55000000000000004</v>
      </c>
    </row>
    <row r="41" spans="1:3">
      <c r="A41" s="43">
        <v>30</v>
      </c>
      <c r="B41" s="45">
        <v>12.27</v>
      </c>
      <c r="C41" s="45">
        <v>0.56000000000000005</v>
      </c>
    </row>
    <row r="42" spans="1:3">
      <c r="A42" s="43">
        <v>31</v>
      </c>
      <c r="B42" s="45">
        <v>12.49</v>
      </c>
      <c r="C42" s="45">
        <v>0.56999999999999995</v>
      </c>
    </row>
    <row r="43" spans="1:3">
      <c r="A43" s="43">
        <v>32</v>
      </c>
      <c r="B43" s="45">
        <v>12.72</v>
      </c>
      <c r="C43" s="45">
        <v>0.57999999999999996</v>
      </c>
    </row>
    <row r="44" spans="1:3">
      <c r="A44" s="43">
        <v>33</v>
      </c>
      <c r="B44" s="45">
        <v>12.95</v>
      </c>
      <c r="C44" s="45">
        <v>0.59</v>
      </c>
    </row>
    <row r="45" spans="1:3">
      <c r="A45" s="43">
        <v>34</v>
      </c>
      <c r="B45" s="45">
        <v>13.19</v>
      </c>
      <c r="C45" s="45">
        <v>0.6</v>
      </c>
    </row>
    <row r="46" spans="1:3">
      <c r="A46" s="43">
        <v>35</v>
      </c>
      <c r="B46" s="45">
        <v>13.43</v>
      </c>
      <c r="C46" s="45">
        <v>0.62</v>
      </c>
    </row>
    <row r="47" spans="1:3">
      <c r="A47" s="43">
        <v>36</v>
      </c>
      <c r="B47" s="45">
        <v>13.68</v>
      </c>
      <c r="C47" s="45">
        <v>0.63</v>
      </c>
    </row>
    <row r="48" spans="1:3">
      <c r="A48" s="43">
        <v>37</v>
      </c>
      <c r="B48" s="45">
        <v>13.93</v>
      </c>
      <c r="C48" s="45">
        <v>0.64</v>
      </c>
    </row>
    <row r="49" spans="1:3">
      <c r="A49" s="43">
        <v>38</v>
      </c>
      <c r="B49" s="45">
        <v>14.19</v>
      </c>
      <c r="C49" s="45">
        <v>0.65</v>
      </c>
    </row>
    <row r="50" spans="1:3">
      <c r="A50" s="43">
        <v>39</v>
      </c>
      <c r="B50" s="45">
        <v>14.45</v>
      </c>
      <c r="C50" s="45">
        <v>0.67</v>
      </c>
    </row>
    <row r="51" spans="1:3">
      <c r="A51" s="43">
        <v>40</v>
      </c>
      <c r="B51" s="45">
        <v>14.72</v>
      </c>
      <c r="C51" s="45">
        <v>0.68</v>
      </c>
    </row>
    <row r="52" spans="1:3">
      <c r="A52" s="43">
        <v>41</v>
      </c>
      <c r="B52" s="45">
        <v>14.99</v>
      </c>
      <c r="C52" s="45">
        <v>0.69</v>
      </c>
    </row>
    <row r="53" spans="1:3">
      <c r="A53" s="43">
        <v>42</v>
      </c>
      <c r="B53" s="45">
        <v>15.27</v>
      </c>
      <c r="C53" s="45">
        <v>0.71</v>
      </c>
    </row>
    <row r="54" spans="1:3">
      <c r="A54" s="43">
        <v>43</v>
      </c>
      <c r="B54" s="45">
        <v>15.55</v>
      </c>
      <c r="C54" s="45">
        <v>0.72</v>
      </c>
    </row>
    <row r="55" spans="1:3">
      <c r="A55" s="43">
        <v>44</v>
      </c>
      <c r="B55" s="45">
        <v>15.84</v>
      </c>
      <c r="C55" s="45">
        <v>0.74</v>
      </c>
    </row>
    <row r="56" spans="1:3">
      <c r="A56" s="43">
        <v>45</v>
      </c>
      <c r="B56" s="45">
        <v>16.14</v>
      </c>
      <c r="C56" s="45">
        <v>0.75</v>
      </c>
    </row>
    <row r="57" spans="1:3">
      <c r="A57" s="43">
        <v>46</v>
      </c>
      <c r="B57" s="45">
        <v>16.440000000000001</v>
      </c>
      <c r="C57" s="45">
        <v>0.77</v>
      </c>
    </row>
    <row r="58" spans="1:3">
      <c r="A58" s="43">
        <v>47</v>
      </c>
      <c r="B58" s="45">
        <v>16.75</v>
      </c>
      <c r="C58" s="45">
        <v>0.78</v>
      </c>
    </row>
    <row r="59" spans="1:3">
      <c r="A59" s="43">
        <v>48</v>
      </c>
      <c r="B59" s="45">
        <v>17.07</v>
      </c>
      <c r="C59" s="45">
        <v>0.8</v>
      </c>
    </row>
    <row r="60" spans="1:3">
      <c r="A60" s="43">
        <v>49</v>
      </c>
      <c r="B60" s="45">
        <v>17.399999999999999</v>
      </c>
      <c r="C60" s="45">
        <v>0.81</v>
      </c>
    </row>
    <row r="61" spans="1:3">
      <c r="A61" s="43">
        <v>50</v>
      </c>
      <c r="B61" s="45">
        <v>17.73</v>
      </c>
      <c r="C61" s="45">
        <v>0.83</v>
      </c>
    </row>
    <row r="62" spans="1:3">
      <c r="A62" s="43">
        <v>51</v>
      </c>
      <c r="B62" s="45">
        <v>18.07</v>
      </c>
      <c r="C62" s="45">
        <v>0.85</v>
      </c>
    </row>
    <row r="63" spans="1:3">
      <c r="A63" s="43">
        <v>52</v>
      </c>
      <c r="B63" s="45">
        <v>18.43</v>
      </c>
      <c r="C63" s="45">
        <v>0.86</v>
      </c>
    </row>
    <row r="64" spans="1:3">
      <c r="A64" s="43">
        <v>53</v>
      </c>
      <c r="B64" s="45">
        <v>18.79</v>
      </c>
      <c r="C64" s="45">
        <v>0.88</v>
      </c>
    </row>
    <row r="65" spans="1:3">
      <c r="A65" s="43">
        <v>54</v>
      </c>
      <c r="B65" s="45">
        <v>19.16</v>
      </c>
      <c r="C65" s="45">
        <v>0.9</v>
      </c>
    </row>
    <row r="66" spans="1:3">
      <c r="A66" s="43">
        <v>55</v>
      </c>
      <c r="B66" s="45">
        <v>19.54</v>
      </c>
      <c r="C66" s="45">
        <v>0.91</v>
      </c>
    </row>
    <row r="67" spans="1:3">
      <c r="A67" s="43">
        <v>56</v>
      </c>
      <c r="B67" s="45">
        <v>19.940000000000001</v>
      </c>
      <c r="C67" s="45">
        <v>0.93</v>
      </c>
    </row>
    <row r="68" spans="1:3">
      <c r="A68" s="43">
        <v>57</v>
      </c>
      <c r="B68" s="45">
        <v>20.350000000000001</v>
      </c>
      <c r="C68" s="45">
        <v>0.95</v>
      </c>
    </row>
    <row r="69" spans="1:3">
      <c r="A69" s="43">
        <v>58</v>
      </c>
      <c r="B69" s="45">
        <v>20.77</v>
      </c>
      <c r="C69" s="45">
        <v>0.97</v>
      </c>
    </row>
    <row r="70" spans="1:3">
      <c r="A70" s="43">
        <v>59</v>
      </c>
      <c r="B70" s="45">
        <v>21.21</v>
      </c>
      <c r="C70" s="45">
        <v>0.99</v>
      </c>
    </row>
    <row r="71" spans="1:3">
      <c r="A71" s="43">
        <v>60</v>
      </c>
      <c r="B71" s="45">
        <v>21.15</v>
      </c>
      <c r="C71" s="45">
        <v>1</v>
      </c>
    </row>
    <row r="72" spans="1:3">
      <c r="A72" s="43">
        <v>61</v>
      </c>
      <c r="B72" s="45">
        <v>20.58</v>
      </c>
      <c r="C72" s="45">
        <v>1</v>
      </c>
    </row>
    <row r="73" spans="1:3">
      <c r="A73" s="43">
        <v>62</v>
      </c>
      <c r="B73" s="45">
        <v>20.010000000000002</v>
      </c>
      <c r="C73" s="45">
        <v>1</v>
      </c>
    </row>
    <row r="74" spans="1:3">
      <c r="A74" s="43">
        <v>63</v>
      </c>
      <c r="B74" s="45">
        <v>19.43</v>
      </c>
      <c r="C74" s="45">
        <v>1</v>
      </c>
    </row>
    <row r="75" spans="1:3">
      <c r="A75" s="43">
        <v>64</v>
      </c>
      <c r="B75" s="45">
        <v>18.850000000000001</v>
      </c>
      <c r="C75" s="45">
        <v>1</v>
      </c>
    </row>
    <row r="76" spans="1:3">
      <c r="A76" s="43">
        <v>65</v>
      </c>
      <c r="B76" s="45">
        <v>18.27</v>
      </c>
      <c r="C76" s="45">
        <v>1</v>
      </c>
    </row>
    <row r="77" spans="1:3">
      <c r="A77" s="43">
        <v>66</v>
      </c>
      <c r="B77" s="45">
        <v>17.68</v>
      </c>
      <c r="C77" s="45">
        <v>1</v>
      </c>
    </row>
    <row r="78" spans="1:3">
      <c r="A78" s="43">
        <v>67</v>
      </c>
      <c r="B78" s="45">
        <v>17.09</v>
      </c>
      <c r="C78" s="45">
        <v>1</v>
      </c>
    </row>
    <row r="79" spans="1:3">
      <c r="A79" s="43">
        <v>68</v>
      </c>
      <c r="B79" s="45">
        <v>16.48</v>
      </c>
      <c r="C79" s="45">
        <v>1</v>
      </c>
    </row>
    <row r="80" spans="1:3">
      <c r="A80" s="43">
        <v>69</v>
      </c>
      <c r="B80" s="45">
        <v>15.88</v>
      </c>
      <c r="C80" s="45">
        <v>1</v>
      </c>
    </row>
    <row r="81" spans="1:3">
      <c r="A81" s="43">
        <v>70</v>
      </c>
      <c r="B81" s="45">
        <v>15.26</v>
      </c>
      <c r="C81" s="45">
        <v>1</v>
      </c>
    </row>
    <row r="82" spans="1:3">
      <c r="A82" s="43">
        <v>71</v>
      </c>
      <c r="B82" s="45">
        <v>14.65</v>
      </c>
      <c r="C82" s="45">
        <v>1</v>
      </c>
    </row>
    <row r="83" spans="1:3">
      <c r="A83" s="43">
        <v>72</v>
      </c>
      <c r="B83" s="45">
        <v>14.03</v>
      </c>
      <c r="C83" s="45">
        <v>1</v>
      </c>
    </row>
    <row r="84" spans="1:3">
      <c r="A84" s="43">
        <v>73</v>
      </c>
      <c r="B84" s="45">
        <v>13.41</v>
      </c>
      <c r="C84" s="45">
        <v>1</v>
      </c>
    </row>
    <row r="85" spans="1:3">
      <c r="A85" s="43">
        <v>74</v>
      </c>
      <c r="B85" s="45">
        <v>12.79</v>
      </c>
      <c r="C85" s="45">
        <v>1</v>
      </c>
    </row>
    <row r="86" spans="1:3">
      <c r="A86" s="43">
        <v>75</v>
      </c>
      <c r="B86" s="45">
        <v>12.18</v>
      </c>
      <c r="C86" s="45">
        <v>1</v>
      </c>
    </row>
    <row r="87" spans="1:3">
      <c r="A87" s="43">
        <v>76</v>
      </c>
      <c r="B87" s="45">
        <v>11.58</v>
      </c>
      <c r="C87" s="45">
        <v>1</v>
      </c>
    </row>
    <row r="88" spans="1:3">
      <c r="A88" s="43">
        <v>77</v>
      </c>
      <c r="B88" s="45">
        <v>10.99</v>
      </c>
      <c r="C88" s="45">
        <v>1</v>
      </c>
    </row>
    <row r="89" spans="1:3">
      <c r="A89" s="43">
        <v>78</v>
      </c>
      <c r="B89" s="45">
        <v>10.41</v>
      </c>
      <c r="C89" s="45">
        <v>1</v>
      </c>
    </row>
    <row r="90" spans="1:3">
      <c r="A90" s="43">
        <v>79</v>
      </c>
      <c r="B90" s="45">
        <v>9.83</v>
      </c>
      <c r="C90" s="45">
        <v>1</v>
      </c>
    </row>
    <row r="91" spans="1:3">
      <c r="A91" s="43">
        <v>80</v>
      </c>
      <c r="B91" s="45">
        <v>9.25</v>
      </c>
      <c r="C91" s="45">
        <v>1</v>
      </c>
    </row>
    <row r="92" spans="1:3">
      <c r="A92" s="43">
        <v>81</v>
      </c>
      <c r="B92" s="45">
        <v>8.68</v>
      </c>
      <c r="C92" s="45">
        <v>1</v>
      </c>
    </row>
    <row r="93" spans="1:3">
      <c r="A93" s="43">
        <v>82</v>
      </c>
      <c r="B93" s="45">
        <v>8.11</v>
      </c>
      <c r="C93" s="45">
        <v>1</v>
      </c>
    </row>
    <row r="94" spans="1:3">
      <c r="A94" s="43">
        <v>83</v>
      </c>
      <c r="B94" s="45">
        <v>7.54</v>
      </c>
      <c r="C94" s="45">
        <v>1</v>
      </c>
    </row>
    <row r="95" spans="1:3">
      <c r="A95" s="43">
        <v>84</v>
      </c>
      <c r="B95" s="45">
        <v>7</v>
      </c>
      <c r="C95" s="45">
        <v>1</v>
      </c>
    </row>
    <row r="96" spans="1:3">
      <c r="A96" s="43">
        <v>85</v>
      </c>
      <c r="B96" s="45">
        <v>6.47</v>
      </c>
      <c r="C96" s="45">
        <v>1</v>
      </c>
    </row>
    <row r="97" spans="1:3">
      <c r="A97" s="43">
        <v>86</v>
      </c>
      <c r="B97" s="45">
        <v>5.97</v>
      </c>
      <c r="C97" s="45">
        <v>1</v>
      </c>
    </row>
    <row r="98" spans="1:3">
      <c r="A98" s="43">
        <v>87</v>
      </c>
      <c r="B98" s="45">
        <v>5.5</v>
      </c>
      <c r="C98" s="45">
        <v>1</v>
      </c>
    </row>
    <row r="99" spans="1:3">
      <c r="A99" s="43">
        <v>88</v>
      </c>
      <c r="B99" s="45">
        <v>5.0599999999999996</v>
      </c>
      <c r="C99" s="45">
        <v>1</v>
      </c>
    </row>
    <row r="100" spans="1:3">
      <c r="A100" s="43">
        <v>89</v>
      </c>
      <c r="B100" s="45">
        <v>4.6500000000000004</v>
      </c>
      <c r="C100" s="45">
        <v>1</v>
      </c>
    </row>
    <row r="101" spans="1:3">
      <c r="A101" s="43">
        <v>90</v>
      </c>
      <c r="B101" s="45">
        <v>4.26</v>
      </c>
      <c r="C101" s="45">
        <v>1</v>
      </c>
    </row>
    <row r="102" spans="1:3">
      <c r="A102" s="43">
        <v>91</v>
      </c>
      <c r="B102" s="45">
        <v>3.89</v>
      </c>
      <c r="C102" s="45">
        <v>1</v>
      </c>
    </row>
    <row r="103" spans="1:3">
      <c r="A103" s="43">
        <v>92</v>
      </c>
      <c r="B103" s="45">
        <v>3.55</v>
      </c>
      <c r="C103" s="45">
        <v>1</v>
      </c>
    </row>
    <row r="104" spans="1:3">
      <c r="A104" s="43">
        <v>93</v>
      </c>
      <c r="B104" s="45">
        <v>3.23</v>
      </c>
      <c r="C104" s="45">
        <v>1</v>
      </c>
    </row>
    <row r="105" spans="1:3">
      <c r="A105" s="43">
        <v>94</v>
      </c>
      <c r="B105" s="45">
        <v>2.95</v>
      </c>
      <c r="C105" s="45">
        <v>1</v>
      </c>
    </row>
    <row r="106" spans="1:3">
      <c r="A106" s="43">
        <v>95</v>
      </c>
      <c r="B106" s="45">
        <v>2.7</v>
      </c>
      <c r="C106" s="45">
        <v>1</v>
      </c>
    </row>
  </sheetData>
  <sheetProtection algorithmName="SHA-512" hashValue="lj8veCpeqMpPvZuuZ4sdO+DHYBwVv3YIVULjSoMjlmm5GN/7yrm/6uN7LpEx5sDsmbWR/BCamVqCKSVJwQjI6A==" saltValue="sNV2hdaJ6uP9axGYOIDMRA==" spinCount="100000" sheet="1" objects="1" scenarios="1"/>
  <conditionalFormatting sqref="A6:A21">
    <cfRule type="expression" dxfId="749" priority="11" stopIfTrue="1">
      <formula>MOD(ROW(),2)=0</formula>
    </cfRule>
    <cfRule type="expression" dxfId="748" priority="12" stopIfTrue="1">
      <formula>MOD(ROW(),2)&lt;&gt;0</formula>
    </cfRule>
  </conditionalFormatting>
  <conditionalFormatting sqref="B6:C17 B20:C21 C18:C19">
    <cfRule type="expression" dxfId="747" priority="13" stopIfTrue="1">
      <formula>MOD(ROW(),2)=0</formula>
    </cfRule>
    <cfRule type="expression" dxfId="746" priority="14" stopIfTrue="1">
      <formula>MOD(ROW(),2)&lt;&gt;0</formula>
    </cfRule>
  </conditionalFormatting>
  <conditionalFormatting sqref="A26:A106">
    <cfRule type="expression" dxfId="745" priority="15" stopIfTrue="1">
      <formula>MOD(ROW(),2)=0</formula>
    </cfRule>
    <cfRule type="expression" dxfId="744" priority="16" stopIfTrue="1">
      <formula>MOD(ROW(),2)&lt;&gt;0</formula>
    </cfRule>
  </conditionalFormatting>
  <conditionalFormatting sqref="B26:C106">
    <cfRule type="expression" dxfId="743" priority="17" stopIfTrue="1">
      <formula>MOD(ROW(),2)=0</formula>
    </cfRule>
    <cfRule type="expression" dxfId="742" priority="18" stopIfTrue="1">
      <formula>MOD(ROW(),2)&lt;&gt;0</formula>
    </cfRule>
  </conditionalFormatting>
  <conditionalFormatting sqref="B18:B19">
    <cfRule type="expression" dxfId="741" priority="1" stopIfTrue="1">
      <formula>MOD(ROW(),2)=0</formula>
    </cfRule>
    <cfRule type="expression" dxfId="740" priority="2"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C219F-DCE9-4076-8510-AEA329F23544}">
  <sheetPr codeName="Sheet47"/>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x-317</v>
      </c>
    </row>
    <row r="6" spans="1:2" ht="12.95">
      <c r="A6" s="40" t="s">
        <v>522</v>
      </c>
      <c r="B6" s="51" t="s">
        <v>523</v>
      </c>
    </row>
    <row r="7" spans="1:2">
      <c r="A7" s="40" t="s">
        <v>524</v>
      </c>
      <c r="B7" s="51" t="s">
        <v>163</v>
      </c>
    </row>
    <row r="8" spans="1:2">
      <c r="A8" s="40" t="s">
        <v>150</v>
      </c>
      <c r="B8" s="51" t="s">
        <v>183</v>
      </c>
    </row>
    <row r="9" spans="1:2">
      <c r="A9" s="40" t="s">
        <v>151</v>
      </c>
      <c r="B9" s="51" t="s">
        <v>281</v>
      </c>
    </row>
    <row r="10" spans="1:2" ht="37.5">
      <c r="A10" s="40" t="s">
        <v>6</v>
      </c>
      <c r="B10" s="51" t="s">
        <v>286</v>
      </c>
    </row>
    <row r="11" spans="1:2">
      <c r="A11" s="40" t="s">
        <v>152</v>
      </c>
      <c r="B11" s="51" t="s">
        <v>175</v>
      </c>
    </row>
    <row r="12" spans="1:2" ht="24.95">
      <c r="A12" s="40" t="s">
        <v>153</v>
      </c>
      <c r="B12" s="51" t="s">
        <v>176</v>
      </c>
    </row>
    <row r="13" spans="1:2">
      <c r="A13" s="40" t="s">
        <v>525</v>
      </c>
      <c r="B13" s="51" t="s">
        <v>177</v>
      </c>
    </row>
    <row r="14" spans="1:2">
      <c r="A14" s="40" t="s">
        <v>155</v>
      </c>
      <c r="B14" s="51">
        <v>317</v>
      </c>
    </row>
    <row r="15" spans="1:2">
      <c r="A15" s="40" t="s">
        <v>526</v>
      </c>
      <c r="B15" s="51" t="s">
        <v>287</v>
      </c>
    </row>
    <row r="16" spans="1:2">
      <c r="A16" s="40" t="s">
        <v>157</v>
      </c>
      <c r="B16" s="51">
        <v>423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7.58</v>
      </c>
    </row>
    <row r="28" spans="1:2">
      <c r="A28" s="43">
        <v>17</v>
      </c>
      <c r="B28" s="45">
        <v>7.71</v>
      </c>
    </row>
    <row r="29" spans="1:2">
      <c r="A29" s="43">
        <v>18</v>
      </c>
      <c r="B29" s="45">
        <v>7.85</v>
      </c>
    </row>
    <row r="30" spans="1:2">
      <c r="A30" s="43">
        <v>19</v>
      </c>
      <c r="B30" s="45">
        <v>7.99</v>
      </c>
    </row>
    <row r="31" spans="1:2">
      <c r="A31" s="43">
        <v>20</v>
      </c>
      <c r="B31" s="45">
        <v>8.1300000000000008</v>
      </c>
    </row>
    <row r="32" spans="1:2">
      <c r="A32" s="43">
        <v>21</v>
      </c>
      <c r="B32" s="45">
        <v>8.2799999999999994</v>
      </c>
    </row>
    <row r="33" spans="1:2">
      <c r="A33" s="43">
        <v>22</v>
      </c>
      <c r="B33" s="45">
        <v>8.43</v>
      </c>
    </row>
    <row r="34" spans="1:2">
      <c r="A34" s="43">
        <v>23</v>
      </c>
      <c r="B34" s="45">
        <v>8.58</v>
      </c>
    </row>
    <row r="35" spans="1:2">
      <c r="A35" s="43">
        <v>24</v>
      </c>
      <c r="B35" s="45">
        <v>8.73</v>
      </c>
    </row>
    <row r="36" spans="1:2">
      <c r="A36" s="43">
        <v>25</v>
      </c>
      <c r="B36" s="45">
        <v>8.89</v>
      </c>
    </row>
    <row r="37" spans="1:2">
      <c r="A37" s="43">
        <v>26</v>
      </c>
      <c r="B37" s="45">
        <v>9.0500000000000007</v>
      </c>
    </row>
    <row r="38" spans="1:2">
      <c r="A38" s="43">
        <v>27</v>
      </c>
      <c r="B38" s="45">
        <v>9.2100000000000009</v>
      </c>
    </row>
    <row r="39" spans="1:2">
      <c r="A39" s="43">
        <v>28</v>
      </c>
      <c r="B39" s="45">
        <v>9.3699999999999992</v>
      </c>
    </row>
    <row r="40" spans="1:2">
      <c r="A40" s="43">
        <v>29</v>
      </c>
      <c r="B40" s="45">
        <v>9.5399999999999991</v>
      </c>
    </row>
    <row r="41" spans="1:2">
      <c r="A41" s="43">
        <v>30</v>
      </c>
      <c r="B41" s="45">
        <v>9.7100000000000009</v>
      </c>
    </row>
    <row r="42" spans="1:2">
      <c r="A42" s="43">
        <v>31</v>
      </c>
      <c r="B42" s="45">
        <v>9.89</v>
      </c>
    </row>
    <row r="43" spans="1:2">
      <c r="A43" s="43">
        <v>32</v>
      </c>
      <c r="B43" s="45">
        <v>10.06</v>
      </c>
    </row>
    <row r="44" spans="1:2">
      <c r="A44" s="43">
        <v>33</v>
      </c>
      <c r="B44" s="45">
        <v>10.24</v>
      </c>
    </row>
    <row r="45" spans="1:2">
      <c r="A45" s="43">
        <v>34</v>
      </c>
      <c r="B45" s="45">
        <v>10.43</v>
      </c>
    </row>
    <row r="46" spans="1:2">
      <c r="A46" s="43">
        <v>35</v>
      </c>
      <c r="B46" s="45">
        <v>10.61</v>
      </c>
    </row>
    <row r="47" spans="1:2">
      <c r="A47" s="43">
        <v>36</v>
      </c>
      <c r="B47" s="45">
        <v>10.8</v>
      </c>
    </row>
    <row r="48" spans="1:2">
      <c r="A48" s="43">
        <v>37</v>
      </c>
      <c r="B48" s="45">
        <v>11</v>
      </c>
    </row>
    <row r="49" spans="1:2">
      <c r="A49" s="43">
        <v>38</v>
      </c>
      <c r="B49" s="45">
        <v>11.19</v>
      </c>
    </row>
    <row r="50" spans="1:2">
      <c r="A50" s="43">
        <v>39</v>
      </c>
      <c r="B50" s="45">
        <v>11.39</v>
      </c>
    </row>
    <row r="51" spans="1:2">
      <c r="A51" s="43">
        <v>40</v>
      </c>
      <c r="B51" s="45">
        <v>11.6</v>
      </c>
    </row>
    <row r="52" spans="1:2">
      <c r="A52" s="43">
        <v>41</v>
      </c>
      <c r="B52" s="45">
        <v>11.81</v>
      </c>
    </row>
    <row r="53" spans="1:2">
      <c r="A53" s="43">
        <v>42</v>
      </c>
      <c r="B53" s="45">
        <v>12.02</v>
      </c>
    </row>
    <row r="54" spans="1:2">
      <c r="A54" s="43">
        <v>43</v>
      </c>
      <c r="B54" s="45">
        <v>12.24</v>
      </c>
    </row>
    <row r="55" spans="1:2">
      <c r="A55" s="43">
        <v>44</v>
      </c>
      <c r="B55" s="45">
        <v>12.46</v>
      </c>
    </row>
    <row r="56" spans="1:2">
      <c r="A56" s="43">
        <v>45</v>
      </c>
      <c r="B56" s="45">
        <v>12.69</v>
      </c>
    </row>
    <row r="57" spans="1:2">
      <c r="A57" s="43">
        <v>46</v>
      </c>
      <c r="B57" s="45">
        <v>12.92</v>
      </c>
    </row>
    <row r="58" spans="1:2">
      <c r="A58" s="43">
        <v>47</v>
      </c>
      <c r="B58" s="45">
        <v>13.16</v>
      </c>
    </row>
    <row r="59" spans="1:2">
      <c r="A59" s="43">
        <v>48</v>
      </c>
      <c r="B59" s="45">
        <v>13.41</v>
      </c>
    </row>
    <row r="60" spans="1:2">
      <c r="A60" s="43">
        <v>49</v>
      </c>
      <c r="B60" s="45">
        <v>13.65</v>
      </c>
    </row>
    <row r="61" spans="1:2">
      <c r="A61" s="43">
        <v>50</v>
      </c>
      <c r="B61" s="45">
        <v>13.91</v>
      </c>
    </row>
    <row r="62" spans="1:2">
      <c r="A62" s="43">
        <v>51</v>
      </c>
      <c r="B62" s="45">
        <v>14.17</v>
      </c>
    </row>
    <row r="63" spans="1:2">
      <c r="A63" s="43">
        <v>52</v>
      </c>
      <c r="B63" s="45">
        <v>14.44</v>
      </c>
    </row>
    <row r="64" spans="1:2">
      <c r="A64" s="43">
        <v>53</v>
      </c>
      <c r="B64" s="45">
        <v>14.71</v>
      </c>
    </row>
    <row r="65" spans="1:2">
      <c r="A65" s="43">
        <v>54</v>
      </c>
      <c r="B65" s="45">
        <v>15</v>
      </c>
    </row>
    <row r="66" spans="1:2">
      <c r="A66" s="43">
        <v>55</v>
      </c>
      <c r="B66" s="45">
        <v>15.29</v>
      </c>
    </row>
    <row r="67" spans="1:2">
      <c r="A67" s="43">
        <v>56</v>
      </c>
      <c r="B67" s="45">
        <v>15.59</v>
      </c>
    </row>
    <row r="68" spans="1:2">
      <c r="A68" s="43">
        <v>57</v>
      </c>
      <c r="B68" s="45">
        <v>15.91</v>
      </c>
    </row>
    <row r="69" spans="1:2">
      <c r="A69" s="43">
        <v>58</v>
      </c>
      <c r="B69" s="45">
        <v>16.23</v>
      </c>
    </row>
    <row r="70" spans="1:2">
      <c r="A70" s="43">
        <v>59</v>
      </c>
      <c r="B70" s="45">
        <v>16.559999999999999</v>
      </c>
    </row>
    <row r="71" spans="1:2">
      <c r="A71" s="43">
        <v>60</v>
      </c>
      <c r="B71" s="45">
        <v>16.91</v>
      </c>
    </row>
    <row r="72" spans="1:2">
      <c r="A72" s="43">
        <v>61</v>
      </c>
      <c r="B72" s="45">
        <v>17.260000000000002</v>
      </c>
    </row>
    <row r="73" spans="1:2">
      <c r="A73" s="43">
        <v>62</v>
      </c>
      <c r="B73" s="45">
        <v>17.64</v>
      </c>
    </row>
    <row r="74" spans="1:2">
      <c r="A74" s="43">
        <v>63</v>
      </c>
      <c r="B74" s="45">
        <v>18.02</v>
      </c>
    </row>
    <row r="75" spans="1:2">
      <c r="A75" s="43">
        <v>64</v>
      </c>
      <c r="B75" s="45">
        <v>18.420000000000002</v>
      </c>
    </row>
    <row r="76" spans="1:2">
      <c r="A76" s="43">
        <v>65</v>
      </c>
      <c r="B76" s="45">
        <v>18.329999999999998</v>
      </c>
    </row>
    <row r="77" spans="1:2">
      <c r="A77" s="43">
        <v>66</v>
      </c>
      <c r="B77" s="45">
        <v>17.72</v>
      </c>
    </row>
    <row r="78" spans="1:2">
      <c r="A78" s="43">
        <v>67</v>
      </c>
      <c r="B78" s="45">
        <v>17.11</v>
      </c>
    </row>
    <row r="79" spans="1:2">
      <c r="A79" s="43">
        <v>68</v>
      </c>
      <c r="B79" s="45">
        <v>16.489999999999998</v>
      </c>
    </row>
    <row r="80" spans="1:2">
      <c r="A80" s="43">
        <v>69</v>
      </c>
      <c r="B80" s="45">
        <v>15.88</v>
      </c>
    </row>
    <row r="81" spans="1:2">
      <c r="A81" s="43">
        <v>70</v>
      </c>
      <c r="B81" s="45">
        <v>15.26</v>
      </c>
    </row>
    <row r="82" spans="1:2">
      <c r="A82" s="43">
        <v>71</v>
      </c>
      <c r="B82" s="45">
        <v>14.65</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KtTfFzgA7BDgGgncK8wSiVJoX6JIMU7ZFAOG/gYMNRqyKejMagWTwLBwQ+ThHvmVc7+WGxmeIq2/zm+F0VyX0Q==" saltValue="bLgMqNfyKkIuCN73xwkpTg==" spinCount="100000" sheet="1" objects="1" scenarios="1"/>
  <conditionalFormatting sqref="A6:A21">
    <cfRule type="expression" dxfId="737" priority="11" stopIfTrue="1">
      <formula>MOD(ROW(),2)=0</formula>
    </cfRule>
    <cfRule type="expression" dxfId="736" priority="12" stopIfTrue="1">
      <formula>MOD(ROW(),2)&lt;&gt;0</formula>
    </cfRule>
  </conditionalFormatting>
  <conditionalFormatting sqref="B6:B17 B20:B21">
    <cfRule type="expression" dxfId="735" priority="13" stopIfTrue="1">
      <formula>MOD(ROW(),2)=0</formula>
    </cfRule>
    <cfRule type="expression" dxfId="734" priority="14" stopIfTrue="1">
      <formula>MOD(ROW(),2)&lt;&gt;0</formula>
    </cfRule>
  </conditionalFormatting>
  <conditionalFormatting sqref="A26:A106">
    <cfRule type="expression" dxfId="733" priority="15" stopIfTrue="1">
      <formula>MOD(ROW(),2)=0</formula>
    </cfRule>
    <cfRule type="expression" dxfId="732" priority="16" stopIfTrue="1">
      <formula>MOD(ROW(),2)&lt;&gt;0</formula>
    </cfRule>
  </conditionalFormatting>
  <conditionalFormatting sqref="B26:B106">
    <cfRule type="expression" dxfId="731" priority="17" stopIfTrue="1">
      <formula>MOD(ROW(),2)=0</formula>
    </cfRule>
    <cfRule type="expression" dxfId="730" priority="18" stopIfTrue="1">
      <formula>MOD(ROW(),2)&lt;&gt;0</formula>
    </cfRule>
  </conditionalFormatting>
  <conditionalFormatting sqref="B18:B19">
    <cfRule type="expression" dxfId="729" priority="1" stopIfTrue="1">
      <formula>MOD(ROW(),2)=0</formula>
    </cfRule>
    <cfRule type="expression" dxfId="728" priority="2"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6C2A2-0DFB-44CE-8DA6-6E763A8F6980}">
  <sheetPr codeName="Sheet48"/>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x-318</v>
      </c>
    </row>
    <row r="6" spans="1:2" ht="12.95">
      <c r="A6" s="40" t="s">
        <v>522</v>
      </c>
      <c r="B6" s="51" t="s">
        <v>523</v>
      </c>
    </row>
    <row r="7" spans="1:2">
      <c r="A7" s="40" t="s">
        <v>524</v>
      </c>
      <c r="B7" s="51" t="s">
        <v>163</v>
      </c>
    </row>
    <row r="8" spans="1:2">
      <c r="A8" s="40" t="s">
        <v>150</v>
      </c>
      <c r="B8" s="51" t="s">
        <v>183</v>
      </c>
    </row>
    <row r="9" spans="1:2">
      <c r="A9" s="40" t="s">
        <v>151</v>
      </c>
      <c r="B9" s="51" t="s">
        <v>281</v>
      </c>
    </row>
    <row r="10" spans="1:2" ht="37.5">
      <c r="A10" s="40" t="s">
        <v>6</v>
      </c>
      <c r="B10" s="51" t="s">
        <v>288</v>
      </c>
    </row>
    <row r="11" spans="1:2">
      <c r="A11" s="40" t="s">
        <v>152</v>
      </c>
      <c r="B11" s="51" t="s">
        <v>181</v>
      </c>
    </row>
    <row r="12" spans="1:2" ht="24.95">
      <c r="A12" s="40" t="s">
        <v>153</v>
      </c>
      <c r="B12" s="51" t="s">
        <v>176</v>
      </c>
    </row>
    <row r="13" spans="1:2">
      <c r="A13" s="40" t="s">
        <v>525</v>
      </c>
      <c r="B13" s="51" t="s">
        <v>177</v>
      </c>
    </row>
    <row r="14" spans="1:2">
      <c r="A14" s="40" t="s">
        <v>155</v>
      </c>
      <c r="B14" s="51">
        <v>318</v>
      </c>
    </row>
    <row r="15" spans="1:2">
      <c r="A15" s="40" t="s">
        <v>526</v>
      </c>
      <c r="B15" s="51" t="s">
        <v>289</v>
      </c>
    </row>
    <row r="16" spans="1:2">
      <c r="A16" s="40" t="s">
        <v>157</v>
      </c>
      <c r="B16" s="51">
        <v>433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7.58</v>
      </c>
    </row>
    <row r="28" spans="1:2">
      <c r="A28" s="43">
        <v>17</v>
      </c>
      <c r="B28" s="45">
        <v>7.71</v>
      </c>
    </row>
    <row r="29" spans="1:2">
      <c r="A29" s="43">
        <v>18</v>
      </c>
      <c r="B29" s="45">
        <v>7.85</v>
      </c>
    </row>
    <row r="30" spans="1:2">
      <c r="A30" s="43">
        <v>19</v>
      </c>
      <c r="B30" s="45">
        <v>7.99</v>
      </c>
    </row>
    <row r="31" spans="1:2">
      <c r="A31" s="43">
        <v>20</v>
      </c>
      <c r="B31" s="45">
        <v>8.1300000000000008</v>
      </c>
    </row>
    <row r="32" spans="1:2">
      <c r="A32" s="43">
        <v>21</v>
      </c>
      <c r="B32" s="45">
        <v>8.2799999999999994</v>
      </c>
    </row>
    <row r="33" spans="1:2">
      <c r="A33" s="43">
        <v>22</v>
      </c>
      <c r="B33" s="45">
        <v>8.43</v>
      </c>
    </row>
    <row r="34" spans="1:2">
      <c r="A34" s="43">
        <v>23</v>
      </c>
      <c r="B34" s="45">
        <v>8.58</v>
      </c>
    </row>
    <row r="35" spans="1:2">
      <c r="A35" s="43">
        <v>24</v>
      </c>
      <c r="B35" s="45">
        <v>8.73</v>
      </c>
    </row>
    <row r="36" spans="1:2">
      <c r="A36" s="43">
        <v>25</v>
      </c>
      <c r="B36" s="45">
        <v>8.89</v>
      </c>
    </row>
    <row r="37" spans="1:2">
      <c r="A37" s="43">
        <v>26</v>
      </c>
      <c r="B37" s="45">
        <v>9.0500000000000007</v>
      </c>
    </row>
    <row r="38" spans="1:2">
      <c r="A38" s="43">
        <v>27</v>
      </c>
      <c r="B38" s="45">
        <v>9.2100000000000009</v>
      </c>
    </row>
    <row r="39" spans="1:2">
      <c r="A39" s="43">
        <v>28</v>
      </c>
      <c r="B39" s="45">
        <v>9.3699999999999992</v>
      </c>
    </row>
    <row r="40" spans="1:2">
      <c r="A40" s="43">
        <v>29</v>
      </c>
      <c r="B40" s="45">
        <v>9.5399999999999991</v>
      </c>
    </row>
    <row r="41" spans="1:2">
      <c r="A41" s="43">
        <v>30</v>
      </c>
      <c r="B41" s="45">
        <v>9.7100000000000009</v>
      </c>
    </row>
    <row r="42" spans="1:2">
      <c r="A42" s="43">
        <v>31</v>
      </c>
      <c r="B42" s="45">
        <v>9.89</v>
      </c>
    </row>
    <row r="43" spans="1:2">
      <c r="A43" s="43">
        <v>32</v>
      </c>
      <c r="B43" s="45">
        <v>10.06</v>
      </c>
    </row>
    <row r="44" spans="1:2">
      <c r="A44" s="43">
        <v>33</v>
      </c>
      <c r="B44" s="45">
        <v>10.24</v>
      </c>
    </row>
    <row r="45" spans="1:2">
      <c r="A45" s="43">
        <v>34</v>
      </c>
      <c r="B45" s="45">
        <v>10.43</v>
      </c>
    </row>
    <row r="46" spans="1:2">
      <c r="A46" s="43">
        <v>35</v>
      </c>
      <c r="B46" s="45">
        <v>10.61</v>
      </c>
    </row>
    <row r="47" spans="1:2">
      <c r="A47" s="43">
        <v>36</v>
      </c>
      <c r="B47" s="45">
        <v>10.8</v>
      </c>
    </row>
    <row r="48" spans="1:2">
      <c r="A48" s="43">
        <v>37</v>
      </c>
      <c r="B48" s="45">
        <v>11</v>
      </c>
    </row>
    <row r="49" spans="1:2">
      <c r="A49" s="43">
        <v>38</v>
      </c>
      <c r="B49" s="45">
        <v>11.19</v>
      </c>
    </row>
    <row r="50" spans="1:2">
      <c r="A50" s="43">
        <v>39</v>
      </c>
      <c r="B50" s="45">
        <v>11.39</v>
      </c>
    </row>
    <row r="51" spans="1:2">
      <c r="A51" s="43">
        <v>40</v>
      </c>
      <c r="B51" s="45">
        <v>11.6</v>
      </c>
    </row>
    <row r="52" spans="1:2">
      <c r="A52" s="43">
        <v>41</v>
      </c>
      <c r="B52" s="45">
        <v>11.81</v>
      </c>
    </row>
    <row r="53" spans="1:2">
      <c r="A53" s="43">
        <v>42</v>
      </c>
      <c r="B53" s="45">
        <v>12.02</v>
      </c>
    </row>
    <row r="54" spans="1:2">
      <c r="A54" s="43">
        <v>43</v>
      </c>
      <c r="B54" s="45">
        <v>12.24</v>
      </c>
    </row>
    <row r="55" spans="1:2">
      <c r="A55" s="43">
        <v>44</v>
      </c>
      <c r="B55" s="45">
        <v>12.46</v>
      </c>
    </row>
    <row r="56" spans="1:2">
      <c r="A56" s="43">
        <v>45</v>
      </c>
      <c r="B56" s="45">
        <v>12.69</v>
      </c>
    </row>
    <row r="57" spans="1:2">
      <c r="A57" s="43">
        <v>46</v>
      </c>
      <c r="B57" s="45">
        <v>12.92</v>
      </c>
    </row>
    <row r="58" spans="1:2">
      <c r="A58" s="43">
        <v>47</v>
      </c>
      <c r="B58" s="45">
        <v>13.16</v>
      </c>
    </row>
    <row r="59" spans="1:2">
      <c r="A59" s="43">
        <v>48</v>
      </c>
      <c r="B59" s="45">
        <v>13.41</v>
      </c>
    </row>
    <row r="60" spans="1:2">
      <c r="A60" s="43">
        <v>49</v>
      </c>
      <c r="B60" s="45">
        <v>13.65</v>
      </c>
    </row>
    <row r="61" spans="1:2">
      <c r="A61" s="43">
        <v>50</v>
      </c>
      <c r="B61" s="45">
        <v>13.91</v>
      </c>
    </row>
    <row r="62" spans="1:2">
      <c r="A62" s="43">
        <v>51</v>
      </c>
      <c r="B62" s="45">
        <v>14.17</v>
      </c>
    </row>
    <row r="63" spans="1:2">
      <c r="A63" s="43">
        <v>52</v>
      </c>
      <c r="B63" s="45">
        <v>14.44</v>
      </c>
    </row>
    <row r="64" spans="1:2">
      <c r="A64" s="43">
        <v>53</v>
      </c>
      <c r="B64" s="45">
        <v>14.71</v>
      </c>
    </row>
    <row r="65" spans="1:2">
      <c r="A65" s="43">
        <v>54</v>
      </c>
      <c r="B65" s="45">
        <v>15</v>
      </c>
    </row>
    <row r="66" spans="1:2">
      <c r="A66" s="43">
        <v>55</v>
      </c>
      <c r="B66" s="45">
        <v>15.29</v>
      </c>
    </row>
    <row r="67" spans="1:2">
      <c r="A67" s="43">
        <v>56</v>
      </c>
      <c r="B67" s="45">
        <v>15.59</v>
      </c>
    </row>
    <row r="68" spans="1:2">
      <c r="A68" s="43">
        <v>57</v>
      </c>
      <c r="B68" s="45">
        <v>15.91</v>
      </c>
    </row>
    <row r="69" spans="1:2">
      <c r="A69" s="43">
        <v>58</v>
      </c>
      <c r="B69" s="45">
        <v>16.23</v>
      </c>
    </row>
    <row r="70" spans="1:2">
      <c r="A70" s="43">
        <v>59</v>
      </c>
      <c r="B70" s="45">
        <v>16.559999999999999</v>
      </c>
    </row>
    <row r="71" spans="1:2">
      <c r="A71" s="43">
        <v>60</v>
      </c>
      <c r="B71" s="45">
        <v>16.91</v>
      </c>
    </row>
    <row r="72" spans="1:2">
      <c r="A72" s="43">
        <v>61</v>
      </c>
      <c r="B72" s="45">
        <v>17.260000000000002</v>
      </c>
    </row>
    <row r="73" spans="1:2">
      <c r="A73" s="43">
        <v>62</v>
      </c>
      <c r="B73" s="45">
        <v>17.64</v>
      </c>
    </row>
    <row r="74" spans="1:2">
      <c r="A74" s="43">
        <v>63</v>
      </c>
      <c r="B74" s="45">
        <v>18.02</v>
      </c>
    </row>
    <row r="75" spans="1:2">
      <c r="A75" s="43">
        <v>64</v>
      </c>
      <c r="B75" s="45">
        <v>18.420000000000002</v>
      </c>
    </row>
    <row r="76" spans="1:2">
      <c r="A76" s="43">
        <v>65</v>
      </c>
      <c r="B76" s="45">
        <v>18.329999999999998</v>
      </c>
    </row>
    <row r="77" spans="1:2">
      <c r="A77" s="43">
        <v>66</v>
      </c>
      <c r="B77" s="45">
        <v>17.72</v>
      </c>
    </row>
    <row r="78" spans="1:2">
      <c r="A78" s="43">
        <v>67</v>
      </c>
      <c r="B78" s="45">
        <v>17.11</v>
      </c>
    </row>
    <row r="79" spans="1:2">
      <c r="A79" s="43">
        <v>68</v>
      </c>
      <c r="B79" s="45">
        <v>16.489999999999998</v>
      </c>
    </row>
    <row r="80" spans="1:2">
      <c r="A80" s="43">
        <v>69</v>
      </c>
      <c r="B80" s="45">
        <v>15.88</v>
      </c>
    </row>
    <row r="81" spans="1:2">
      <c r="A81" s="43">
        <v>70</v>
      </c>
      <c r="B81" s="45">
        <v>15.26</v>
      </c>
    </row>
    <row r="82" spans="1:2">
      <c r="A82" s="43">
        <v>71</v>
      </c>
      <c r="B82" s="45">
        <v>14.65</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l9yI0eJgS0zcgAtmZ6cfSNO2Z+xZrD1GXkvH2mLkkT2FZpvIFrcBqoNSST7a2N8zqelXwMENYL6+0jtAnGfyRw==" saltValue="gGh+8tlxacbefTBBGH5P7Q==" spinCount="100000" sheet="1" objects="1" scenarios="1"/>
  <conditionalFormatting sqref="A6:A21">
    <cfRule type="expression" dxfId="725" priority="11" stopIfTrue="1">
      <formula>MOD(ROW(),2)=0</formula>
    </cfRule>
    <cfRule type="expression" dxfId="724" priority="12" stopIfTrue="1">
      <formula>MOD(ROW(),2)&lt;&gt;0</formula>
    </cfRule>
  </conditionalFormatting>
  <conditionalFormatting sqref="B6:B17 B20:B21">
    <cfRule type="expression" dxfId="723" priority="13" stopIfTrue="1">
      <formula>MOD(ROW(),2)=0</formula>
    </cfRule>
    <cfRule type="expression" dxfId="722" priority="14" stopIfTrue="1">
      <formula>MOD(ROW(),2)&lt;&gt;0</formula>
    </cfRule>
  </conditionalFormatting>
  <conditionalFormatting sqref="A26:A106">
    <cfRule type="expression" dxfId="721" priority="15" stopIfTrue="1">
      <formula>MOD(ROW(),2)=0</formula>
    </cfRule>
    <cfRule type="expression" dxfId="720" priority="16" stopIfTrue="1">
      <formula>MOD(ROW(),2)&lt;&gt;0</formula>
    </cfRule>
  </conditionalFormatting>
  <conditionalFormatting sqref="B26:B106">
    <cfRule type="expression" dxfId="719" priority="17" stopIfTrue="1">
      <formula>MOD(ROW(),2)=0</formula>
    </cfRule>
    <cfRule type="expression" dxfId="718" priority="18" stopIfTrue="1">
      <formula>MOD(ROW(),2)&lt;&gt;0</formula>
    </cfRule>
  </conditionalFormatting>
  <conditionalFormatting sqref="B18:B19">
    <cfRule type="expression" dxfId="717" priority="1" stopIfTrue="1">
      <formula>MOD(ROW(),2)=0</formula>
    </cfRule>
    <cfRule type="expression" dxfId="716" priority="2"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63BF7-7FC4-455F-A443-48DEACF1853E}">
  <sheetPr codeName="Sheet49"/>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x-319</v>
      </c>
    </row>
    <row r="6" spans="1:2" ht="12.95">
      <c r="A6" s="40" t="s">
        <v>522</v>
      </c>
      <c r="B6" s="51" t="s">
        <v>523</v>
      </c>
    </row>
    <row r="7" spans="1:2">
      <c r="A7" s="40" t="s">
        <v>524</v>
      </c>
      <c r="B7" s="51" t="s">
        <v>163</v>
      </c>
    </row>
    <row r="8" spans="1:2">
      <c r="A8" s="40" t="s">
        <v>150</v>
      </c>
      <c r="B8" s="51" t="s">
        <v>164</v>
      </c>
    </row>
    <row r="9" spans="1:2">
      <c r="A9" s="40" t="s">
        <v>151</v>
      </c>
      <c r="B9" s="51" t="s">
        <v>281</v>
      </c>
    </row>
    <row r="10" spans="1:2" ht="37.5">
      <c r="A10" s="40" t="s">
        <v>6</v>
      </c>
      <c r="B10" s="51" t="s">
        <v>290</v>
      </c>
    </row>
    <row r="11" spans="1:2">
      <c r="A11" s="40" t="s">
        <v>152</v>
      </c>
      <c r="B11" s="51" t="s">
        <v>175</v>
      </c>
    </row>
    <row r="12" spans="1:2" ht="24.95">
      <c r="A12" s="40" t="s">
        <v>153</v>
      </c>
      <c r="B12" s="51" t="s">
        <v>176</v>
      </c>
    </row>
    <row r="13" spans="1:2">
      <c r="A13" s="40" t="s">
        <v>525</v>
      </c>
      <c r="B13" s="51" t="s">
        <v>177</v>
      </c>
    </row>
    <row r="14" spans="1:2">
      <c r="A14" s="40" t="s">
        <v>155</v>
      </c>
      <c r="B14" s="51">
        <v>319</v>
      </c>
    </row>
    <row r="15" spans="1:2">
      <c r="A15" s="40" t="s">
        <v>526</v>
      </c>
      <c r="B15" s="51" t="s">
        <v>291</v>
      </c>
    </row>
    <row r="16" spans="1:2">
      <c r="A16" s="40" t="s">
        <v>157</v>
      </c>
      <c r="B16" s="51">
        <v>443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7.21</v>
      </c>
    </row>
    <row r="28" spans="1:2">
      <c r="A28" s="43">
        <v>17</v>
      </c>
      <c r="B28" s="45">
        <v>7.34</v>
      </c>
    </row>
    <row r="29" spans="1:2">
      <c r="A29" s="43">
        <v>18</v>
      </c>
      <c r="B29" s="45">
        <v>7.47</v>
      </c>
    </row>
    <row r="30" spans="1:2">
      <c r="A30" s="43">
        <v>19</v>
      </c>
      <c r="B30" s="45">
        <v>7.6</v>
      </c>
    </row>
    <row r="31" spans="1:2">
      <c r="A31" s="43">
        <v>20</v>
      </c>
      <c r="B31" s="45">
        <v>7.74</v>
      </c>
    </row>
    <row r="32" spans="1:2">
      <c r="A32" s="43">
        <v>21</v>
      </c>
      <c r="B32" s="45">
        <v>7.88</v>
      </c>
    </row>
    <row r="33" spans="1:2">
      <c r="A33" s="43">
        <v>22</v>
      </c>
      <c r="B33" s="45">
        <v>8.02</v>
      </c>
    </row>
    <row r="34" spans="1:2">
      <c r="A34" s="43">
        <v>23</v>
      </c>
      <c r="B34" s="45">
        <v>8.16</v>
      </c>
    </row>
    <row r="35" spans="1:2">
      <c r="A35" s="43">
        <v>24</v>
      </c>
      <c r="B35" s="45">
        <v>8.31</v>
      </c>
    </row>
    <row r="36" spans="1:2">
      <c r="A36" s="43">
        <v>25</v>
      </c>
      <c r="B36" s="45">
        <v>8.4499999999999993</v>
      </c>
    </row>
    <row r="37" spans="1:2">
      <c r="A37" s="43">
        <v>26</v>
      </c>
      <c r="B37" s="45">
        <v>8.61</v>
      </c>
    </row>
    <row r="38" spans="1:2">
      <c r="A38" s="43">
        <v>27</v>
      </c>
      <c r="B38" s="45">
        <v>8.76</v>
      </c>
    </row>
    <row r="39" spans="1:2">
      <c r="A39" s="43">
        <v>28</v>
      </c>
      <c r="B39" s="45">
        <v>8.91</v>
      </c>
    </row>
    <row r="40" spans="1:2">
      <c r="A40" s="43">
        <v>29</v>
      </c>
      <c r="B40" s="45">
        <v>9.07</v>
      </c>
    </row>
    <row r="41" spans="1:2">
      <c r="A41" s="43">
        <v>30</v>
      </c>
      <c r="B41" s="45">
        <v>9.24</v>
      </c>
    </row>
    <row r="42" spans="1:2">
      <c r="A42" s="43">
        <v>31</v>
      </c>
      <c r="B42" s="45">
        <v>9.4</v>
      </c>
    </row>
    <row r="43" spans="1:2">
      <c r="A43" s="43">
        <v>32</v>
      </c>
      <c r="B43" s="45">
        <v>9.57</v>
      </c>
    </row>
    <row r="44" spans="1:2">
      <c r="A44" s="43">
        <v>33</v>
      </c>
      <c r="B44" s="45">
        <v>9.74</v>
      </c>
    </row>
    <row r="45" spans="1:2">
      <c r="A45" s="43">
        <v>34</v>
      </c>
      <c r="B45" s="45">
        <v>9.91</v>
      </c>
    </row>
    <row r="46" spans="1:2">
      <c r="A46" s="43">
        <v>35</v>
      </c>
      <c r="B46" s="45">
        <v>10.09</v>
      </c>
    </row>
    <row r="47" spans="1:2">
      <c r="A47" s="43">
        <v>36</v>
      </c>
      <c r="B47" s="45">
        <v>10.27</v>
      </c>
    </row>
    <row r="48" spans="1:2">
      <c r="A48" s="43">
        <v>37</v>
      </c>
      <c r="B48" s="45">
        <v>10.45</v>
      </c>
    </row>
    <row r="49" spans="1:2">
      <c r="A49" s="43">
        <v>38</v>
      </c>
      <c r="B49" s="45">
        <v>10.64</v>
      </c>
    </row>
    <row r="50" spans="1:2">
      <c r="A50" s="43">
        <v>39</v>
      </c>
      <c r="B50" s="45">
        <v>10.83</v>
      </c>
    </row>
    <row r="51" spans="1:2">
      <c r="A51" s="43">
        <v>40</v>
      </c>
      <c r="B51" s="45">
        <v>11.02</v>
      </c>
    </row>
    <row r="52" spans="1:2">
      <c r="A52" s="43">
        <v>41</v>
      </c>
      <c r="B52" s="45">
        <v>11.22</v>
      </c>
    </row>
    <row r="53" spans="1:2">
      <c r="A53" s="43">
        <v>42</v>
      </c>
      <c r="B53" s="45">
        <v>11.42</v>
      </c>
    </row>
    <row r="54" spans="1:2">
      <c r="A54" s="43">
        <v>43</v>
      </c>
      <c r="B54" s="45">
        <v>11.62</v>
      </c>
    </row>
    <row r="55" spans="1:2">
      <c r="A55" s="43">
        <v>44</v>
      </c>
      <c r="B55" s="45">
        <v>11.83</v>
      </c>
    </row>
    <row r="56" spans="1:2">
      <c r="A56" s="43">
        <v>45</v>
      </c>
      <c r="B56" s="45">
        <v>12.05</v>
      </c>
    </row>
    <row r="57" spans="1:2">
      <c r="A57" s="43">
        <v>46</v>
      </c>
      <c r="B57" s="45">
        <v>12.27</v>
      </c>
    </row>
    <row r="58" spans="1:2">
      <c r="A58" s="43">
        <v>47</v>
      </c>
      <c r="B58" s="45">
        <v>12.49</v>
      </c>
    </row>
    <row r="59" spans="1:2">
      <c r="A59" s="43">
        <v>48</v>
      </c>
      <c r="B59" s="45">
        <v>12.72</v>
      </c>
    </row>
    <row r="60" spans="1:2">
      <c r="A60" s="43">
        <v>49</v>
      </c>
      <c r="B60" s="45">
        <v>12.96</v>
      </c>
    </row>
    <row r="61" spans="1:2">
      <c r="A61" s="43">
        <v>50</v>
      </c>
      <c r="B61" s="45">
        <v>13.2</v>
      </c>
    </row>
    <row r="62" spans="1:2">
      <c r="A62" s="43">
        <v>51</v>
      </c>
      <c r="B62" s="45">
        <v>13.44</v>
      </c>
    </row>
    <row r="63" spans="1:2">
      <c r="A63" s="43">
        <v>52</v>
      </c>
      <c r="B63" s="45">
        <v>13.7</v>
      </c>
    </row>
    <row r="64" spans="1:2">
      <c r="A64" s="43">
        <v>53</v>
      </c>
      <c r="B64" s="45">
        <v>13.96</v>
      </c>
    </row>
    <row r="65" spans="1:2">
      <c r="A65" s="43">
        <v>54</v>
      </c>
      <c r="B65" s="45">
        <v>14.22</v>
      </c>
    </row>
    <row r="66" spans="1:2">
      <c r="A66" s="43">
        <v>55</v>
      </c>
      <c r="B66" s="45">
        <v>14.5</v>
      </c>
    </row>
    <row r="67" spans="1:2">
      <c r="A67" s="43">
        <v>56</v>
      </c>
      <c r="B67" s="45">
        <v>14.79</v>
      </c>
    </row>
    <row r="68" spans="1:2">
      <c r="A68" s="43">
        <v>57</v>
      </c>
      <c r="B68" s="45">
        <v>15.08</v>
      </c>
    </row>
    <row r="69" spans="1:2">
      <c r="A69" s="43">
        <v>58</v>
      </c>
      <c r="B69" s="45">
        <v>15.38</v>
      </c>
    </row>
    <row r="70" spans="1:2">
      <c r="A70" s="43">
        <v>59</v>
      </c>
      <c r="B70" s="45">
        <v>15.7</v>
      </c>
    </row>
    <row r="71" spans="1:2">
      <c r="A71" s="43">
        <v>60</v>
      </c>
      <c r="B71" s="45">
        <v>16.02</v>
      </c>
    </row>
    <row r="72" spans="1:2">
      <c r="A72" s="43">
        <v>61</v>
      </c>
      <c r="B72" s="45">
        <v>16.36</v>
      </c>
    </row>
    <row r="73" spans="1:2">
      <c r="A73" s="43">
        <v>62</v>
      </c>
      <c r="B73" s="45">
        <v>16.71</v>
      </c>
    </row>
    <row r="74" spans="1:2">
      <c r="A74" s="43">
        <v>63</v>
      </c>
      <c r="B74" s="45">
        <v>17.07</v>
      </c>
    </row>
    <row r="75" spans="1:2">
      <c r="A75" s="43">
        <v>64</v>
      </c>
      <c r="B75" s="45">
        <v>17.45</v>
      </c>
    </row>
    <row r="76" spans="1:2">
      <c r="A76" s="43">
        <v>65</v>
      </c>
      <c r="B76" s="45">
        <v>17.850000000000001</v>
      </c>
    </row>
    <row r="77" spans="1:2">
      <c r="A77" s="43">
        <v>66</v>
      </c>
      <c r="B77" s="45">
        <v>17.739999999999998</v>
      </c>
    </row>
    <row r="78" spans="1:2">
      <c r="A78" s="43">
        <v>67</v>
      </c>
      <c r="B78" s="45">
        <v>17.13</v>
      </c>
    </row>
    <row r="79" spans="1:2">
      <c r="A79" s="43">
        <v>68</v>
      </c>
      <c r="B79" s="45">
        <v>16.510000000000002</v>
      </c>
    </row>
    <row r="80" spans="1:2">
      <c r="A80" s="43">
        <v>69</v>
      </c>
      <c r="B80" s="45">
        <v>15.89</v>
      </c>
    </row>
    <row r="81" spans="1:2">
      <c r="A81" s="43">
        <v>70</v>
      </c>
      <c r="B81" s="45">
        <v>15.27</v>
      </c>
    </row>
    <row r="82" spans="1:2">
      <c r="A82" s="43">
        <v>71</v>
      </c>
      <c r="B82" s="45">
        <v>14.65</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dLdtAxYIPQM3pahnVV+nMO91sKEYBE2y4R/ivlEcCxU1Hrq3egMsSTR+N6MnbqneblSpPapWrdw7aqwMpwwYIQ==" saltValue="ZhEZduOEchfz4yrCgY+xMQ==" spinCount="100000" sheet="1" objects="1" scenarios="1"/>
  <conditionalFormatting sqref="A6:A21">
    <cfRule type="expression" dxfId="713" priority="11" stopIfTrue="1">
      <formula>MOD(ROW(),2)=0</formula>
    </cfRule>
    <cfRule type="expression" dxfId="712" priority="12" stopIfTrue="1">
      <formula>MOD(ROW(),2)&lt;&gt;0</formula>
    </cfRule>
  </conditionalFormatting>
  <conditionalFormatting sqref="B6:B17 B20:B21">
    <cfRule type="expression" dxfId="711" priority="13" stopIfTrue="1">
      <formula>MOD(ROW(),2)=0</formula>
    </cfRule>
    <cfRule type="expression" dxfId="710" priority="14" stopIfTrue="1">
      <formula>MOD(ROW(),2)&lt;&gt;0</formula>
    </cfRule>
  </conditionalFormatting>
  <conditionalFormatting sqref="A26:A106">
    <cfRule type="expression" dxfId="709" priority="15" stopIfTrue="1">
      <formula>MOD(ROW(),2)=0</formula>
    </cfRule>
    <cfRule type="expression" dxfId="708" priority="16" stopIfTrue="1">
      <formula>MOD(ROW(),2)&lt;&gt;0</formula>
    </cfRule>
  </conditionalFormatting>
  <conditionalFormatting sqref="B26:B106">
    <cfRule type="expression" dxfId="707" priority="17" stopIfTrue="1">
      <formula>MOD(ROW(),2)=0</formula>
    </cfRule>
    <cfRule type="expression" dxfId="706" priority="18" stopIfTrue="1">
      <formula>MOD(ROW(),2)&lt;&gt;0</formula>
    </cfRule>
  </conditionalFormatting>
  <conditionalFormatting sqref="B18:B19">
    <cfRule type="expression" dxfId="705" priority="1" stopIfTrue="1">
      <formula>MOD(ROW(),2)=0</formula>
    </cfRule>
    <cfRule type="expression" dxfId="704" priority="2"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DA8A8-B97D-431D-A8FD-8DDFDA08EDA8}">
  <sheetPr codeName="Sheet50"/>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x-320</v>
      </c>
    </row>
    <row r="6" spans="1:2" ht="12.95">
      <c r="A6" s="40" t="s">
        <v>522</v>
      </c>
      <c r="B6" s="51" t="s">
        <v>523</v>
      </c>
    </row>
    <row r="7" spans="1:2">
      <c r="A7" s="40" t="s">
        <v>524</v>
      </c>
      <c r="B7" s="51" t="s">
        <v>163</v>
      </c>
    </row>
    <row r="8" spans="1:2">
      <c r="A8" s="40" t="s">
        <v>150</v>
      </c>
      <c r="B8" s="51" t="s">
        <v>164</v>
      </c>
    </row>
    <row r="9" spans="1:2">
      <c r="A9" s="40" t="s">
        <v>151</v>
      </c>
      <c r="B9" s="51" t="s">
        <v>281</v>
      </c>
    </row>
    <row r="10" spans="1:2" ht="37.5">
      <c r="A10" s="40" t="s">
        <v>6</v>
      </c>
      <c r="B10" s="51" t="s">
        <v>292</v>
      </c>
    </row>
    <row r="11" spans="1:2">
      <c r="A11" s="40" t="s">
        <v>152</v>
      </c>
      <c r="B11" s="51" t="s">
        <v>181</v>
      </c>
    </row>
    <row r="12" spans="1:2" ht="24.95">
      <c r="A12" s="40" t="s">
        <v>153</v>
      </c>
      <c r="B12" s="51" t="s">
        <v>176</v>
      </c>
    </row>
    <row r="13" spans="1:2">
      <c r="A13" s="40" t="s">
        <v>525</v>
      </c>
      <c r="B13" s="51" t="s">
        <v>177</v>
      </c>
    </row>
    <row r="14" spans="1:2">
      <c r="A14" s="40" t="s">
        <v>155</v>
      </c>
      <c r="B14" s="51">
        <v>320</v>
      </c>
    </row>
    <row r="15" spans="1:2">
      <c r="A15" s="40" t="s">
        <v>526</v>
      </c>
      <c r="B15" s="51" t="s">
        <v>293</v>
      </c>
    </row>
    <row r="16" spans="1:2">
      <c r="A16" s="40" t="s">
        <v>157</v>
      </c>
      <c r="B16" s="51">
        <v>453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7.21</v>
      </c>
    </row>
    <row r="28" spans="1:2">
      <c r="A28" s="43">
        <v>17</v>
      </c>
      <c r="B28" s="45">
        <v>7.34</v>
      </c>
    </row>
    <row r="29" spans="1:2">
      <c r="A29" s="43">
        <v>18</v>
      </c>
      <c r="B29" s="45">
        <v>7.47</v>
      </c>
    </row>
    <row r="30" spans="1:2">
      <c r="A30" s="43">
        <v>19</v>
      </c>
      <c r="B30" s="45">
        <v>7.6</v>
      </c>
    </row>
    <row r="31" spans="1:2">
      <c r="A31" s="43">
        <v>20</v>
      </c>
      <c r="B31" s="45">
        <v>7.74</v>
      </c>
    </row>
    <row r="32" spans="1:2">
      <c r="A32" s="43">
        <v>21</v>
      </c>
      <c r="B32" s="45">
        <v>7.88</v>
      </c>
    </row>
    <row r="33" spans="1:2">
      <c r="A33" s="43">
        <v>22</v>
      </c>
      <c r="B33" s="45">
        <v>8.02</v>
      </c>
    </row>
    <row r="34" spans="1:2">
      <c r="A34" s="43">
        <v>23</v>
      </c>
      <c r="B34" s="45">
        <v>8.16</v>
      </c>
    </row>
    <row r="35" spans="1:2">
      <c r="A35" s="43">
        <v>24</v>
      </c>
      <c r="B35" s="45">
        <v>8.31</v>
      </c>
    </row>
    <row r="36" spans="1:2">
      <c r="A36" s="43">
        <v>25</v>
      </c>
      <c r="B36" s="45">
        <v>8.4499999999999993</v>
      </c>
    </row>
    <row r="37" spans="1:2">
      <c r="A37" s="43">
        <v>26</v>
      </c>
      <c r="B37" s="45">
        <v>8.61</v>
      </c>
    </row>
    <row r="38" spans="1:2">
      <c r="A38" s="43">
        <v>27</v>
      </c>
      <c r="B38" s="45">
        <v>8.76</v>
      </c>
    </row>
    <row r="39" spans="1:2">
      <c r="A39" s="43">
        <v>28</v>
      </c>
      <c r="B39" s="45">
        <v>8.91</v>
      </c>
    </row>
    <row r="40" spans="1:2">
      <c r="A40" s="43">
        <v>29</v>
      </c>
      <c r="B40" s="45">
        <v>9.07</v>
      </c>
    </row>
    <row r="41" spans="1:2">
      <c r="A41" s="43">
        <v>30</v>
      </c>
      <c r="B41" s="45">
        <v>9.24</v>
      </c>
    </row>
    <row r="42" spans="1:2">
      <c r="A42" s="43">
        <v>31</v>
      </c>
      <c r="B42" s="45">
        <v>9.4</v>
      </c>
    </row>
    <row r="43" spans="1:2">
      <c r="A43" s="43">
        <v>32</v>
      </c>
      <c r="B43" s="45">
        <v>9.57</v>
      </c>
    </row>
    <row r="44" spans="1:2">
      <c r="A44" s="43">
        <v>33</v>
      </c>
      <c r="B44" s="45">
        <v>9.74</v>
      </c>
    </row>
    <row r="45" spans="1:2">
      <c r="A45" s="43">
        <v>34</v>
      </c>
      <c r="B45" s="45">
        <v>9.91</v>
      </c>
    </row>
    <row r="46" spans="1:2">
      <c r="A46" s="43">
        <v>35</v>
      </c>
      <c r="B46" s="45">
        <v>10.09</v>
      </c>
    </row>
    <row r="47" spans="1:2">
      <c r="A47" s="43">
        <v>36</v>
      </c>
      <c r="B47" s="45">
        <v>10.27</v>
      </c>
    </row>
    <row r="48" spans="1:2">
      <c r="A48" s="43">
        <v>37</v>
      </c>
      <c r="B48" s="45">
        <v>10.45</v>
      </c>
    </row>
    <row r="49" spans="1:2">
      <c r="A49" s="43">
        <v>38</v>
      </c>
      <c r="B49" s="45">
        <v>10.64</v>
      </c>
    </row>
    <row r="50" spans="1:2">
      <c r="A50" s="43">
        <v>39</v>
      </c>
      <c r="B50" s="45">
        <v>10.83</v>
      </c>
    </row>
    <row r="51" spans="1:2">
      <c r="A51" s="43">
        <v>40</v>
      </c>
      <c r="B51" s="45">
        <v>11.02</v>
      </c>
    </row>
    <row r="52" spans="1:2">
      <c r="A52" s="43">
        <v>41</v>
      </c>
      <c r="B52" s="45">
        <v>11.22</v>
      </c>
    </row>
    <row r="53" spans="1:2">
      <c r="A53" s="43">
        <v>42</v>
      </c>
      <c r="B53" s="45">
        <v>11.42</v>
      </c>
    </row>
    <row r="54" spans="1:2">
      <c r="A54" s="43">
        <v>43</v>
      </c>
      <c r="B54" s="45">
        <v>11.62</v>
      </c>
    </row>
    <row r="55" spans="1:2">
      <c r="A55" s="43">
        <v>44</v>
      </c>
      <c r="B55" s="45">
        <v>11.83</v>
      </c>
    </row>
    <row r="56" spans="1:2">
      <c r="A56" s="43">
        <v>45</v>
      </c>
      <c r="B56" s="45">
        <v>12.05</v>
      </c>
    </row>
    <row r="57" spans="1:2">
      <c r="A57" s="43">
        <v>46</v>
      </c>
      <c r="B57" s="45">
        <v>12.27</v>
      </c>
    </row>
    <row r="58" spans="1:2">
      <c r="A58" s="43">
        <v>47</v>
      </c>
      <c r="B58" s="45">
        <v>12.49</v>
      </c>
    </row>
    <row r="59" spans="1:2">
      <c r="A59" s="43">
        <v>48</v>
      </c>
      <c r="B59" s="45">
        <v>12.72</v>
      </c>
    </row>
    <row r="60" spans="1:2">
      <c r="A60" s="43">
        <v>49</v>
      </c>
      <c r="B60" s="45">
        <v>12.96</v>
      </c>
    </row>
    <row r="61" spans="1:2">
      <c r="A61" s="43">
        <v>50</v>
      </c>
      <c r="B61" s="45">
        <v>13.2</v>
      </c>
    </row>
    <row r="62" spans="1:2">
      <c r="A62" s="43">
        <v>51</v>
      </c>
      <c r="B62" s="45">
        <v>13.44</v>
      </c>
    </row>
    <row r="63" spans="1:2">
      <c r="A63" s="43">
        <v>52</v>
      </c>
      <c r="B63" s="45">
        <v>13.7</v>
      </c>
    </row>
    <row r="64" spans="1:2">
      <c r="A64" s="43">
        <v>53</v>
      </c>
      <c r="B64" s="45">
        <v>13.96</v>
      </c>
    </row>
    <row r="65" spans="1:2">
      <c r="A65" s="43">
        <v>54</v>
      </c>
      <c r="B65" s="45">
        <v>14.22</v>
      </c>
    </row>
    <row r="66" spans="1:2">
      <c r="A66" s="43">
        <v>55</v>
      </c>
      <c r="B66" s="45">
        <v>14.5</v>
      </c>
    </row>
    <row r="67" spans="1:2">
      <c r="A67" s="43">
        <v>56</v>
      </c>
      <c r="B67" s="45">
        <v>14.79</v>
      </c>
    </row>
    <row r="68" spans="1:2">
      <c r="A68" s="43">
        <v>57</v>
      </c>
      <c r="B68" s="45">
        <v>15.08</v>
      </c>
    </row>
    <row r="69" spans="1:2">
      <c r="A69" s="43">
        <v>58</v>
      </c>
      <c r="B69" s="45">
        <v>15.38</v>
      </c>
    </row>
    <row r="70" spans="1:2">
      <c r="A70" s="43">
        <v>59</v>
      </c>
      <c r="B70" s="45">
        <v>15.7</v>
      </c>
    </row>
    <row r="71" spans="1:2">
      <c r="A71" s="43">
        <v>60</v>
      </c>
      <c r="B71" s="45">
        <v>16.02</v>
      </c>
    </row>
    <row r="72" spans="1:2">
      <c r="A72" s="43">
        <v>61</v>
      </c>
      <c r="B72" s="45">
        <v>16.36</v>
      </c>
    </row>
    <row r="73" spans="1:2">
      <c r="A73" s="43">
        <v>62</v>
      </c>
      <c r="B73" s="45">
        <v>16.71</v>
      </c>
    </row>
    <row r="74" spans="1:2">
      <c r="A74" s="43">
        <v>63</v>
      </c>
      <c r="B74" s="45">
        <v>17.07</v>
      </c>
    </row>
    <row r="75" spans="1:2">
      <c r="A75" s="43">
        <v>64</v>
      </c>
      <c r="B75" s="45">
        <v>17.45</v>
      </c>
    </row>
    <row r="76" spans="1:2">
      <c r="A76" s="43">
        <v>65</v>
      </c>
      <c r="B76" s="45">
        <v>17.850000000000001</v>
      </c>
    </row>
    <row r="77" spans="1:2">
      <c r="A77" s="43">
        <v>66</v>
      </c>
      <c r="B77" s="45">
        <v>17.739999999999998</v>
      </c>
    </row>
    <row r="78" spans="1:2">
      <c r="A78" s="43">
        <v>67</v>
      </c>
      <c r="B78" s="45">
        <v>17.13</v>
      </c>
    </row>
    <row r="79" spans="1:2">
      <c r="A79" s="43">
        <v>68</v>
      </c>
      <c r="B79" s="45">
        <v>16.510000000000002</v>
      </c>
    </row>
    <row r="80" spans="1:2">
      <c r="A80" s="43">
        <v>69</v>
      </c>
      <c r="B80" s="45">
        <v>15.89</v>
      </c>
    </row>
    <row r="81" spans="1:2">
      <c r="A81" s="43">
        <v>70</v>
      </c>
      <c r="B81" s="45">
        <v>15.27</v>
      </c>
    </row>
    <row r="82" spans="1:2">
      <c r="A82" s="43">
        <v>71</v>
      </c>
      <c r="B82" s="45">
        <v>14.65</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P0wI0UOsV2ygPAaQ4srATx/FjbbEXWZ0eBFT0dpeNBLPYKcDWwEcxKTbmw9B40xugD4ndVJs11LO7JVNPJtLrw==" saltValue="FDWz5+ywbkecT6UH9CgOkQ==" spinCount="100000" sheet="1" objects="1" scenarios="1"/>
  <conditionalFormatting sqref="A6:A21">
    <cfRule type="expression" dxfId="701" priority="11" stopIfTrue="1">
      <formula>MOD(ROW(),2)=0</formula>
    </cfRule>
    <cfRule type="expression" dxfId="700" priority="12" stopIfTrue="1">
      <formula>MOD(ROW(),2)&lt;&gt;0</formula>
    </cfRule>
  </conditionalFormatting>
  <conditionalFormatting sqref="B6:B17 B20:B21">
    <cfRule type="expression" dxfId="699" priority="13" stopIfTrue="1">
      <formula>MOD(ROW(),2)=0</formula>
    </cfRule>
    <cfRule type="expression" dxfId="698" priority="14" stopIfTrue="1">
      <formula>MOD(ROW(),2)&lt;&gt;0</formula>
    </cfRule>
  </conditionalFormatting>
  <conditionalFormatting sqref="A26:A106">
    <cfRule type="expression" dxfId="697" priority="15" stopIfTrue="1">
      <formula>MOD(ROW(),2)=0</formula>
    </cfRule>
    <cfRule type="expression" dxfId="696" priority="16" stopIfTrue="1">
      <formula>MOD(ROW(),2)&lt;&gt;0</formula>
    </cfRule>
  </conditionalFormatting>
  <conditionalFormatting sqref="B26:B106">
    <cfRule type="expression" dxfId="695" priority="17" stopIfTrue="1">
      <formula>MOD(ROW(),2)=0</formula>
    </cfRule>
    <cfRule type="expression" dxfId="694" priority="18" stopIfTrue="1">
      <formula>MOD(ROW(),2)&lt;&gt;0</formula>
    </cfRule>
  </conditionalFormatting>
  <conditionalFormatting sqref="B18:B19">
    <cfRule type="expression" dxfId="693" priority="1" stopIfTrue="1">
      <formula>MOD(ROW(),2)=0</formula>
    </cfRule>
    <cfRule type="expression" dxfId="692" priority="2"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32BA8-9A2D-4144-AAB8-2CB3F62A019F}">
  <sheetPr codeName="Sheet51"/>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x-321</v>
      </c>
    </row>
    <row r="6" spans="1:2" ht="12.95">
      <c r="A6" s="40" t="s">
        <v>522</v>
      </c>
      <c r="B6" s="51" t="s">
        <v>523</v>
      </c>
    </row>
    <row r="7" spans="1:2">
      <c r="A7" s="40" t="s">
        <v>524</v>
      </c>
      <c r="B7" s="51" t="s">
        <v>163</v>
      </c>
    </row>
    <row r="8" spans="1:2">
      <c r="A8" s="40" t="s">
        <v>150</v>
      </c>
      <c r="B8" s="51" t="s">
        <v>164</v>
      </c>
    </row>
    <row r="9" spans="1:2">
      <c r="A9" s="40" t="s">
        <v>151</v>
      </c>
      <c r="B9" s="51" t="s">
        <v>281</v>
      </c>
    </row>
    <row r="10" spans="1:2" ht="37.5">
      <c r="A10" s="40" t="s">
        <v>6</v>
      </c>
      <c r="B10" s="51" t="s">
        <v>294</v>
      </c>
    </row>
    <row r="11" spans="1:2">
      <c r="A11" s="40" t="s">
        <v>152</v>
      </c>
      <c r="B11" s="51" t="s">
        <v>175</v>
      </c>
    </row>
    <row r="12" spans="1:2" ht="24.95">
      <c r="A12" s="40" t="s">
        <v>153</v>
      </c>
      <c r="B12" s="51" t="s">
        <v>176</v>
      </c>
    </row>
    <row r="13" spans="1:2">
      <c r="A13" s="40" t="s">
        <v>525</v>
      </c>
      <c r="B13" s="51" t="s">
        <v>177</v>
      </c>
    </row>
    <row r="14" spans="1:2">
      <c r="A14" s="40" t="s">
        <v>155</v>
      </c>
      <c r="B14" s="51">
        <v>321</v>
      </c>
    </row>
    <row r="15" spans="1:2">
      <c r="A15" s="40" t="s">
        <v>526</v>
      </c>
      <c r="B15" s="51" t="s">
        <v>295</v>
      </c>
    </row>
    <row r="16" spans="1:2">
      <c r="A16" s="40" t="s">
        <v>157</v>
      </c>
      <c r="B16" s="51">
        <v>463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6.86</v>
      </c>
    </row>
    <row r="28" spans="1:2">
      <c r="A28" s="43">
        <v>17</v>
      </c>
      <c r="B28" s="45">
        <v>6.98</v>
      </c>
    </row>
    <row r="29" spans="1:2">
      <c r="A29" s="43">
        <v>18</v>
      </c>
      <c r="B29" s="45">
        <v>7.1</v>
      </c>
    </row>
    <row r="30" spans="1:2">
      <c r="A30" s="43">
        <v>19</v>
      </c>
      <c r="B30" s="45">
        <v>7.23</v>
      </c>
    </row>
    <row r="31" spans="1:2">
      <c r="A31" s="43">
        <v>20</v>
      </c>
      <c r="B31" s="45">
        <v>7.36</v>
      </c>
    </row>
    <row r="32" spans="1:2">
      <c r="A32" s="43">
        <v>21</v>
      </c>
      <c r="B32" s="45">
        <v>7.49</v>
      </c>
    </row>
    <row r="33" spans="1:2">
      <c r="A33" s="43">
        <v>22</v>
      </c>
      <c r="B33" s="45">
        <v>7.62</v>
      </c>
    </row>
    <row r="34" spans="1:2">
      <c r="A34" s="43">
        <v>23</v>
      </c>
      <c r="B34" s="45">
        <v>7.76</v>
      </c>
    </row>
    <row r="35" spans="1:2">
      <c r="A35" s="43">
        <v>24</v>
      </c>
      <c r="B35" s="45">
        <v>7.89</v>
      </c>
    </row>
    <row r="36" spans="1:2">
      <c r="A36" s="43">
        <v>25</v>
      </c>
      <c r="B36" s="45">
        <v>8.0299999999999994</v>
      </c>
    </row>
    <row r="37" spans="1:2">
      <c r="A37" s="43">
        <v>26</v>
      </c>
      <c r="B37" s="45">
        <v>8.18</v>
      </c>
    </row>
    <row r="38" spans="1:2">
      <c r="A38" s="43">
        <v>27</v>
      </c>
      <c r="B38" s="45">
        <v>8.32</v>
      </c>
    </row>
    <row r="39" spans="1:2">
      <c r="A39" s="43">
        <v>28</v>
      </c>
      <c r="B39" s="45">
        <v>8.4700000000000006</v>
      </c>
    </row>
    <row r="40" spans="1:2">
      <c r="A40" s="43">
        <v>29</v>
      </c>
      <c r="B40" s="45">
        <v>8.6199999999999992</v>
      </c>
    </row>
    <row r="41" spans="1:2">
      <c r="A41" s="43">
        <v>30</v>
      </c>
      <c r="B41" s="45">
        <v>8.77</v>
      </c>
    </row>
    <row r="42" spans="1:2">
      <c r="A42" s="43">
        <v>31</v>
      </c>
      <c r="B42" s="45">
        <v>8.93</v>
      </c>
    </row>
    <row r="43" spans="1:2">
      <c r="A43" s="43">
        <v>32</v>
      </c>
      <c r="B43" s="45">
        <v>9.08</v>
      </c>
    </row>
    <row r="44" spans="1:2">
      <c r="A44" s="43">
        <v>33</v>
      </c>
      <c r="B44" s="45">
        <v>9.24</v>
      </c>
    </row>
    <row r="45" spans="1:2">
      <c r="A45" s="43">
        <v>34</v>
      </c>
      <c r="B45" s="45">
        <v>9.41</v>
      </c>
    </row>
    <row r="46" spans="1:2">
      <c r="A46" s="43">
        <v>35</v>
      </c>
      <c r="B46" s="45">
        <v>9.57</v>
      </c>
    </row>
    <row r="47" spans="1:2">
      <c r="A47" s="43">
        <v>36</v>
      </c>
      <c r="B47" s="45">
        <v>9.74</v>
      </c>
    </row>
    <row r="48" spans="1:2">
      <c r="A48" s="43">
        <v>37</v>
      </c>
      <c r="B48" s="45">
        <v>9.92</v>
      </c>
    </row>
    <row r="49" spans="1:2">
      <c r="A49" s="43">
        <v>38</v>
      </c>
      <c r="B49" s="45">
        <v>10.09</v>
      </c>
    </row>
    <row r="50" spans="1:2">
      <c r="A50" s="43">
        <v>39</v>
      </c>
      <c r="B50" s="45">
        <v>10.27</v>
      </c>
    </row>
    <row r="51" spans="1:2">
      <c r="A51" s="43">
        <v>40</v>
      </c>
      <c r="B51" s="45">
        <v>10.45</v>
      </c>
    </row>
    <row r="52" spans="1:2">
      <c r="A52" s="43">
        <v>41</v>
      </c>
      <c r="B52" s="45">
        <v>10.64</v>
      </c>
    </row>
    <row r="53" spans="1:2">
      <c r="A53" s="43">
        <v>42</v>
      </c>
      <c r="B53" s="45">
        <v>10.83</v>
      </c>
    </row>
    <row r="54" spans="1:2">
      <c r="A54" s="43">
        <v>43</v>
      </c>
      <c r="B54" s="45">
        <v>11.02</v>
      </c>
    </row>
    <row r="55" spans="1:2">
      <c r="A55" s="43">
        <v>44</v>
      </c>
      <c r="B55" s="45">
        <v>11.22</v>
      </c>
    </row>
    <row r="56" spans="1:2">
      <c r="A56" s="43">
        <v>45</v>
      </c>
      <c r="B56" s="45">
        <v>11.42</v>
      </c>
    </row>
    <row r="57" spans="1:2">
      <c r="A57" s="43">
        <v>46</v>
      </c>
      <c r="B57" s="45">
        <v>11.63</v>
      </c>
    </row>
    <row r="58" spans="1:2">
      <c r="A58" s="43">
        <v>47</v>
      </c>
      <c r="B58" s="45">
        <v>11.84</v>
      </c>
    </row>
    <row r="59" spans="1:2">
      <c r="A59" s="43">
        <v>48</v>
      </c>
      <c r="B59" s="45">
        <v>12.06</v>
      </c>
    </row>
    <row r="60" spans="1:2">
      <c r="A60" s="43">
        <v>49</v>
      </c>
      <c r="B60" s="45">
        <v>12.28</v>
      </c>
    </row>
    <row r="61" spans="1:2">
      <c r="A61" s="43">
        <v>50</v>
      </c>
      <c r="B61" s="45">
        <v>12.51</v>
      </c>
    </row>
    <row r="62" spans="1:2">
      <c r="A62" s="43">
        <v>51</v>
      </c>
      <c r="B62" s="45">
        <v>12.74</v>
      </c>
    </row>
    <row r="63" spans="1:2">
      <c r="A63" s="43">
        <v>52</v>
      </c>
      <c r="B63" s="45">
        <v>12.97</v>
      </c>
    </row>
    <row r="64" spans="1:2">
      <c r="A64" s="43">
        <v>53</v>
      </c>
      <c r="B64" s="45">
        <v>13.22</v>
      </c>
    </row>
    <row r="65" spans="1:2">
      <c r="A65" s="43">
        <v>54</v>
      </c>
      <c r="B65" s="45">
        <v>13.47</v>
      </c>
    </row>
    <row r="66" spans="1:2">
      <c r="A66" s="43">
        <v>55</v>
      </c>
      <c r="B66" s="45">
        <v>13.73</v>
      </c>
    </row>
    <row r="67" spans="1:2">
      <c r="A67" s="43">
        <v>56</v>
      </c>
      <c r="B67" s="45">
        <v>14</v>
      </c>
    </row>
    <row r="68" spans="1:2">
      <c r="A68" s="43">
        <v>57</v>
      </c>
      <c r="B68" s="45">
        <v>14.28</v>
      </c>
    </row>
    <row r="69" spans="1:2">
      <c r="A69" s="43">
        <v>58</v>
      </c>
      <c r="B69" s="45">
        <v>14.56</v>
      </c>
    </row>
    <row r="70" spans="1:2">
      <c r="A70" s="43">
        <v>59</v>
      </c>
      <c r="B70" s="45">
        <v>14.86</v>
      </c>
    </row>
    <row r="71" spans="1:2">
      <c r="A71" s="43">
        <v>60</v>
      </c>
      <c r="B71" s="45">
        <v>15.16</v>
      </c>
    </row>
    <row r="72" spans="1:2">
      <c r="A72" s="43">
        <v>61</v>
      </c>
      <c r="B72" s="45">
        <v>15.48</v>
      </c>
    </row>
    <row r="73" spans="1:2">
      <c r="A73" s="43">
        <v>62</v>
      </c>
      <c r="B73" s="45">
        <v>15.81</v>
      </c>
    </row>
    <row r="74" spans="1:2">
      <c r="A74" s="43">
        <v>63</v>
      </c>
      <c r="B74" s="45">
        <v>16.149999999999999</v>
      </c>
    </row>
    <row r="75" spans="1:2">
      <c r="A75" s="43">
        <v>64</v>
      </c>
      <c r="B75" s="45">
        <v>16.510000000000002</v>
      </c>
    </row>
    <row r="76" spans="1:2">
      <c r="A76" s="43">
        <v>65</v>
      </c>
      <c r="B76" s="45">
        <v>16.88</v>
      </c>
    </row>
    <row r="77" spans="1:2">
      <c r="A77" s="43">
        <v>66</v>
      </c>
      <c r="B77" s="45">
        <v>17.27</v>
      </c>
    </row>
    <row r="78" spans="1:2">
      <c r="A78" s="43">
        <v>67</v>
      </c>
      <c r="B78" s="45">
        <v>17.16</v>
      </c>
    </row>
    <row r="79" spans="1:2">
      <c r="A79" s="43">
        <v>68</v>
      </c>
      <c r="B79" s="45">
        <v>16.53</v>
      </c>
    </row>
    <row r="80" spans="1:2">
      <c r="A80" s="43">
        <v>69</v>
      </c>
      <c r="B80" s="45">
        <v>15.9</v>
      </c>
    </row>
    <row r="81" spans="1:2">
      <c r="A81" s="43">
        <v>70</v>
      </c>
      <c r="B81" s="45">
        <v>15.27</v>
      </c>
    </row>
    <row r="82" spans="1:2">
      <c r="A82" s="43">
        <v>71</v>
      </c>
      <c r="B82" s="45">
        <v>14.65</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I2jv3oYOSRl3HGufryPUJG1cyDP4Y4WIjcamn63q3mqulUunKFv2xFhFg39dnY3fubhGP35FrOgaxDEKgCvXDg==" saltValue="Oi7odAOwj+GFmqe/IlpJOA==" spinCount="100000" sheet="1" objects="1" scenarios="1"/>
  <conditionalFormatting sqref="A6:A21">
    <cfRule type="expression" dxfId="689" priority="11" stopIfTrue="1">
      <formula>MOD(ROW(),2)=0</formula>
    </cfRule>
    <cfRule type="expression" dxfId="688" priority="12" stopIfTrue="1">
      <formula>MOD(ROW(),2)&lt;&gt;0</formula>
    </cfRule>
  </conditionalFormatting>
  <conditionalFormatting sqref="B6:B17 B20:B21">
    <cfRule type="expression" dxfId="687" priority="13" stopIfTrue="1">
      <formula>MOD(ROW(),2)=0</formula>
    </cfRule>
    <cfRule type="expression" dxfId="686" priority="14" stopIfTrue="1">
      <formula>MOD(ROW(),2)&lt;&gt;0</formula>
    </cfRule>
  </conditionalFormatting>
  <conditionalFormatting sqref="A26:A106">
    <cfRule type="expression" dxfId="685" priority="15" stopIfTrue="1">
      <formula>MOD(ROW(),2)=0</formula>
    </cfRule>
    <cfRule type="expression" dxfId="684" priority="16" stopIfTrue="1">
      <formula>MOD(ROW(),2)&lt;&gt;0</formula>
    </cfRule>
  </conditionalFormatting>
  <conditionalFormatting sqref="B26:B106">
    <cfRule type="expression" dxfId="683" priority="17" stopIfTrue="1">
      <formula>MOD(ROW(),2)=0</formula>
    </cfRule>
    <cfRule type="expression" dxfId="682" priority="18" stopIfTrue="1">
      <formula>MOD(ROW(),2)&lt;&gt;0</formula>
    </cfRule>
  </conditionalFormatting>
  <conditionalFormatting sqref="B18:B19">
    <cfRule type="expression" dxfId="681" priority="1" stopIfTrue="1">
      <formula>MOD(ROW(),2)=0</formula>
    </cfRule>
    <cfRule type="expression" dxfId="680" priority="2"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62F5B-A0C8-4629-B506-FA54DC73EFC6}">
  <sheetPr codeName="Sheet52"/>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x-322</v>
      </c>
    </row>
    <row r="6" spans="1:2" ht="12.95">
      <c r="A6" s="40" t="s">
        <v>522</v>
      </c>
      <c r="B6" s="51" t="s">
        <v>523</v>
      </c>
    </row>
    <row r="7" spans="1:2">
      <c r="A7" s="40" t="s">
        <v>524</v>
      </c>
      <c r="B7" s="51" t="s">
        <v>163</v>
      </c>
    </row>
    <row r="8" spans="1:2">
      <c r="A8" s="40" t="s">
        <v>150</v>
      </c>
      <c r="B8" s="51" t="s">
        <v>164</v>
      </c>
    </row>
    <row r="9" spans="1:2">
      <c r="A9" s="40" t="s">
        <v>151</v>
      </c>
      <c r="B9" s="51" t="s">
        <v>281</v>
      </c>
    </row>
    <row r="10" spans="1:2" ht="37.5">
      <c r="A10" s="40" t="s">
        <v>6</v>
      </c>
      <c r="B10" s="51" t="s">
        <v>296</v>
      </c>
    </row>
    <row r="11" spans="1:2">
      <c r="A11" s="40" t="s">
        <v>152</v>
      </c>
      <c r="B11" s="51" t="s">
        <v>181</v>
      </c>
    </row>
    <row r="12" spans="1:2" ht="24.95">
      <c r="A12" s="40" t="s">
        <v>153</v>
      </c>
      <c r="B12" s="51" t="s">
        <v>176</v>
      </c>
    </row>
    <row r="13" spans="1:2">
      <c r="A13" s="40" t="s">
        <v>525</v>
      </c>
      <c r="B13" s="51" t="s">
        <v>177</v>
      </c>
    </row>
    <row r="14" spans="1:2">
      <c r="A14" s="40" t="s">
        <v>155</v>
      </c>
      <c r="B14" s="51">
        <v>322</v>
      </c>
    </row>
    <row r="15" spans="1:2">
      <c r="A15" s="40" t="s">
        <v>526</v>
      </c>
      <c r="B15" s="51" t="s">
        <v>297</v>
      </c>
    </row>
    <row r="16" spans="1:2">
      <c r="A16" s="40" t="s">
        <v>157</v>
      </c>
      <c r="B16" s="51">
        <v>473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6.86</v>
      </c>
    </row>
    <row r="28" spans="1:2">
      <c r="A28" s="43">
        <v>17</v>
      </c>
      <c r="B28" s="45">
        <v>6.98</v>
      </c>
    </row>
    <row r="29" spans="1:2">
      <c r="A29" s="43">
        <v>18</v>
      </c>
      <c r="B29" s="45">
        <v>7.1</v>
      </c>
    </row>
    <row r="30" spans="1:2">
      <c r="A30" s="43">
        <v>19</v>
      </c>
      <c r="B30" s="45">
        <v>7.23</v>
      </c>
    </row>
    <row r="31" spans="1:2">
      <c r="A31" s="43">
        <v>20</v>
      </c>
      <c r="B31" s="45">
        <v>7.36</v>
      </c>
    </row>
    <row r="32" spans="1:2">
      <c r="A32" s="43">
        <v>21</v>
      </c>
      <c r="B32" s="45">
        <v>7.49</v>
      </c>
    </row>
    <row r="33" spans="1:2">
      <c r="A33" s="43">
        <v>22</v>
      </c>
      <c r="B33" s="45">
        <v>7.62</v>
      </c>
    </row>
    <row r="34" spans="1:2">
      <c r="A34" s="43">
        <v>23</v>
      </c>
      <c r="B34" s="45">
        <v>7.76</v>
      </c>
    </row>
    <row r="35" spans="1:2">
      <c r="A35" s="43">
        <v>24</v>
      </c>
      <c r="B35" s="45">
        <v>7.89</v>
      </c>
    </row>
    <row r="36" spans="1:2">
      <c r="A36" s="43">
        <v>25</v>
      </c>
      <c r="B36" s="45">
        <v>8.0299999999999994</v>
      </c>
    </row>
    <row r="37" spans="1:2">
      <c r="A37" s="43">
        <v>26</v>
      </c>
      <c r="B37" s="45">
        <v>8.18</v>
      </c>
    </row>
    <row r="38" spans="1:2">
      <c r="A38" s="43">
        <v>27</v>
      </c>
      <c r="B38" s="45">
        <v>8.32</v>
      </c>
    </row>
    <row r="39" spans="1:2">
      <c r="A39" s="43">
        <v>28</v>
      </c>
      <c r="B39" s="45">
        <v>8.4700000000000006</v>
      </c>
    </row>
    <row r="40" spans="1:2">
      <c r="A40" s="43">
        <v>29</v>
      </c>
      <c r="B40" s="45">
        <v>8.6199999999999992</v>
      </c>
    </row>
    <row r="41" spans="1:2">
      <c r="A41" s="43">
        <v>30</v>
      </c>
      <c r="B41" s="45">
        <v>8.77</v>
      </c>
    </row>
    <row r="42" spans="1:2">
      <c r="A42" s="43">
        <v>31</v>
      </c>
      <c r="B42" s="45">
        <v>8.93</v>
      </c>
    </row>
    <row r="43" spans="1:2">
      <c r="A43" s="43">
        <v>32</v>
      </c>
      <c r="B43" s="45">
        <v>9.08</v>
      </c>
    </row>
    <row r="44" spans="1:2">
      <c r="A44" s="43">
        <v>33</v>
      </c>
      <c r="B44" s="45">
        <v>9.24</v>
      </c>
    </row>
    <row r="45" spans="1:2">
      <c r="A45" s="43">
        <v>34</v>
      </c>
      <c r="B45" s="45">
        <v>9.41</v>
      </c>
    </row>
    <row r="46" spans="1:2">
      <c r="A46" s="43">
        <v>35</v>
      </c>
      <c r="B46" s="45">
        <v>9.57</v>
      </c>
    </row>
    <row r="47" spans="1:2">
      <c r="A47" s="43">
        <v>36</v>
      </c>
      <c r="B47" s="45">
        <v>9.74</v>
      </c>
    </row>
    <row r="48" spans="1:2">
      <c r="A48" s="43">
        <v>37</v>
      </c>
      <c r="B48" s="45">
        <v>9.92</v>
      </c>
    </row>
    <row r="49" spans="1:2">
      <c r="A49" s="43">
        <v>38</v>
      </c>
      <c r="B49" s="45">
        <v>10.09</v>
      </c>
    </row>
    <row r="50" spans="1:2">
      <c r="A50" s="43">
        <v>39</v>
      </c>
      <c r="B50" s="45">
        <v>10.27</v>
      </c>
    </row>
    <row r="51" spans="1:2">
      <c r="A51" s="43">
        <v>40</v>
      </c>
      <c r="B51" s="45">
        <v>10.45</v>
      </c>
    </row>
    <row r="52" spans="1:2">
      <c r="A52" s="43">
        <v>41</v>
      </c>
      <c r="B52" s="45">
        <v>10.64</v>
      </c>
    </row>
    <row r="53" spans="1:2">
      <c r="A53" s="43">
        <v>42</v>
      </c>
      <c r="B53" s="45">
        <v>10.83</v>
      </c>
    </row>
    <row r="54" spans="1:2">
      <c r="A54" s="43">
        <v>43</v>
      </c>
      <c r="B54" s="45">
        <v>11.02</v>
      </c>
    </row>
    <row r="55" spans="1:2">
      <c r="A55" s="43">
        <v>44</v>
      </c>
      <c r="B55" s="45">
        <v>11.22</v>
      </c>
    </row>
    <row r="56" spans="1:2">
      <c r="A56" s="43">
        <v>45</v>
      </c>
      <c r="B56" s="45">
        <v>11.42</v>
      </c>
    </row>
    <row r="57" spans="1:2">
      <c r="A57" s="43">
        <v>46</v>
      </c>
      <c r="B57" s="45">
        <v>11.63</v>
      </c>
    </row>
    <row r="58" spans="1:2">
      <c r="A58" s="43">
        <v>47</v>
      </c>
      <c r="B58" s="45">
        <v>11.84</v>
      </c>
    </row>
    <row r="59" spans="1:2">
      <c r="A59" s="43">
        <v>48</v>
      </c>
      <c r="B59" s="45">
        <v>12.06</v>
      </c>
    </row>
    <row r="60" spans="1:2">
      <c r="A60" s="43">
        <v>49</v>
      </c>
      <c r="B60" s="45">
        <v>12.28</v>
      </c>
    </row>
    <row r="61" spans="1:2">
      <c r="A61" s="43">
        <v>50</v>
      </c>
      <c r="B61" s="45">
        <v>12.51</v>
      </c>
    </row>
    <row r="62" spans="1:2">
      <c r="A62" s="43">
        <v>51</v>
      </c>
      <c r="B62" s="45">
        <v>12.74</v>
      </c>
    </row>
    <row r="63" spans="1:2">
      <c r="A63" s="43">
        <v>52</v>
      </c>
      <c r="B63" s="45">
        <v>12.97</v>
      </c>
    </row>
    <row r="64" spans="1:2">
      <c r="A64" s="43">
        <v>53</v>
      </c>
      <c r="B64" s="45">
        <v>13.22</v>
      </c>
    </row>
    <row r="65" spans="1:2">
      <c r="A65" s="43">
        <v>54</v>
      </c>
      <c r="B65" s="45">
        <v>13.47</v>
      </c>
    </row>
    <row r="66" spans="1:2">
      <c r="A66" s="43">
        <v>55</v>
      </c>
      <c r="B66" s="45">
        <v>13.73</v>
      </c>
    </row>
    <row r="67" spans="1:2">
      <c r="A67" s="43">
        <v>56</v>
      </c>
      <c r="B67" s="45">
        <v>14</v>
      </c>
    </row>
    <row r="68" spans="1:2">
      <c r="A68" s="43">
        <v>57</v>
      </c>
      <c r="B68" s="45">
        <v>14.28</v>
      </c>
    </row>
    <row r="69" spans="1:2">
      <c r="A69" s="43">
        <v>58</v>
      </c>
      <c r="B69" s="45">
        <v>14.56</v>
      </c>
    </row>
    <row r="70" spans="1:2">
      <c r="A70" s="43">
        <v>59</v>
      </c>
      <c r="B70" s="45">
        <v>14.86</v>
      </c>
    </row>
    <row r="71" spans="1:2">
      <c r="A71" s="43">
        <v>60</v>
      </c>
      <c r="B71" s="45">
        <v>15.16</v>
      </c>
    </row>
    <row r="72" spans="1:2">
      <c r="A72" s="43">
        <v>61</v>
      </c>
      <c r="B72" s="45">
        <v>15.48</v>
      </c>
    </row>
    <row r="73" spans="1:2">
      <c r="A73" s="43">
        <v>62</v>
      </c>
      <c r="B73" s="45">
        <v>15.81</v>
      </c>
    </row>
    <row r="74" spans="1:2">
      <c r="A74" s="43">
        <v>63</v>
      </c>
      <c r="B74" s="45">
        <v>16.149999999999999</v>
      </c>
    </row>
    <row r="75" spans="1:2">
      <c r="A75" s="43">
        <v>64</v>
      </c>
      <c r="B75" s="45">
        <v>16.510000000000002</v>
      </c>
    </row>
    <row r="76" spans="1:2">
      <c r="A76" s="43">
        <v>65</v>
      </c>
      <c r="B76" s="45">
        <v>16.88</v>
      </c>
    </row>
    <row r="77" spans="1:2">
      <c r="A77" s="43">
        <v>66</v>
      </c>
      <c r="B77" s="45">
        <v>17.27</v>
      </c>
    </row>
    <row r="78" spans="1:2">
      <c r="A78" s="43">
        <v>67</v>
      </c>
      <c r="B78" s="45">
        <v>17.16</v>
      </c>
    </row>
    <row r="79" spans="1:2">
      <c r="A79" s="43">
        <v>68</v>
      </c>
      <c r="B79" s="45">
        <v>16.53</v>
      </c>
    </row>
    <row r="80" spans="1:2">
      <c r="A80" s="43">
        <v>69</v>
      </c>
      <c r="B80" s="45">
        <v>15.9</v>
      </c>
    </row>
    <row r="81" spans="1:2">
      <c r="A81" s="43">
        <v>70</v>
      </c>
      <c r="B81" s="45">
        <v>15.27</v>
      </c>
    </row>
    <row r="82" spans="1:2">
      <c r="A82" s="43">
        <v>71</v>
      </c>
      <c r="B82" s="45">
        <v>14.65</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3uNu58X9P2nStUAYDk6FuWw3h4oJsFNI3LgEnjlxV2dRPjq0/Dowit5cVu7HGdSCCF/60O9Mv/SBzftsemDsVA==" saltValue="wYwbOomTNAt1Qa+uI88DVg==" spinCount="100000" sheet="1" objects="1" scenarios="1"/>
  <conditionalFormatting sqref="A6:A21">
    <cfRule type="expression" dxfId="677" priority="11" stopIfTrue="1">
      <formula>MOD(ROW(),2)=0</formula>
    </cfRule>
    <cfRule type="expression" dxfId="676" priority="12" stopIfTrue="1">
      <formula>MOD(ROW(),2)&lt;&gt;0</formula>
    </cfRule>
  </conditionalFormatting>
  <conditionalFormatting sqref="B6:B17 B20:B21">
    <cfRule type="expression" dxfId="675" priority="13" stopIfTrue="1">
      <formula>MOD(ROW(),2)=0</formula>
    </cfRule>
    <cfRule type="expression" dxfId="674" priority="14" stopIfTrue="1">
      <formula>MOD(ROW(),2)&lt;&gt;0</formula>
    </cfRule>
  </conditionalFormatting>
  <conditionalFormatting sqref="A26:A106">
    <cfRule type="expression" dxfId="673" priority="15" stopIfTrue="1">
      <formula>MOD(ROW(),2)=0</formula>
    </cfRule>
    <cfRule type="expression" dxfId="672" priority="16" stopIfTrue="1">
      <formula>MOD(ROW(),2)&lt;&gt;0</formula>
    </cfRule>
  </conditionalFormatting>
  <conditionalFormatting sqref="B26:B106">
    <cfRule type="expression" dxfId="671" priority="17" stopIfTrue="1">
      <formula>MOD(ROW(),2)=0</formula>
    </cfRule>
    <cfRule type="expression" dxfId="670" priority="18" stopIfTrue="1">
      <formula>MOD(ROW(),2)&lt;&gt;0</formula>
    </cfRule>
  </conditionalFormatting>
  <conditionalFormatting sqref="B18:B19">
    <cfRule type="expression" dxfId="669" priority="1" stopIfTrue="1">
      <formula>MOD(ROW(),2)=0</formula>
    </cfRule>
    <cfRule type="expression" dxfId="668" priority="2"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7E62C-9A47-4E8C-A514-1134ED4FB603}">
  <sheetPr codeName="Sheet53"/>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x-323</v>
      </c>
    </row>
    <row r="6" spans="1:2" ht="12.95">
      <c r="A6" s="40" t="s">
        <v>522</v>
      </c>
      <c r="B6" s="51" t="s">
        <v>523</v>
      </c>
    </row>
    <row r="7" spans="1:2">
      <c r="A7" s="40" t="s">
        <v>524</v>
      </c>
      <c r="B7" s="51" t="s">
        <v>163</v>
      </c>
    </row>
    <row r="8" spans="1:2">
      <c r="A8" s="40" t="s">
        <v>150</v>
      </c>
      <c r="B8" s="51" t="s">
        <v>164</v>
      </c>
    </row>
    <row r="9" spans="1:2">
      <c r="A9" s="40" t="s">
        <v>151</v>
      </c>
      <c r="B9" s="51" t="s">
        <v>281</v>
      </c>
    </row>
    <row r="10" spans="1:2" ht="37.5">
      <c r="A10" s="40" t="s">
        <v>6</v>
      </c>
      <c r="B10" s="51" t="s">
        <v>298</v>
      </c>
    </row>
    <row r="11" spans="1:2">
      <c r="A11" s="40" t="s">
        <v>152</v>
      </c>
      <c r="B11" s="51" t="s">
        <v>175</v>
      </c>
    </row>
    <row r="12" spans="1:2" ht="24.95">
      <c r="A12" s="40" t="s">
        <v>153</v>
      </c>
      <c r="B12" s="51" t="s">
        <v>176</v>
      </c>
    </row>
    <row r="13" spans="1:2">
      <c r="A13" s="40" t="s">
        <v>525</v>
      </c>
      <c r="B13" s="51" t="s">
        <v>177</v>
      </c>
    </row>
    <row r="14" spans="1:2">
      <c r="A14" s="40" t="s">
        <v>155</v>
      </c>
      <c r="B14" s="51">
        <v>323</v>
      </c>
    </row>
    <row r="15" spans="1:2">
      <c r="A15" s="40" t="s">
        <v>526</v>
      </c>
      <c r="B15" s="51" t="s">
        <v>299</v>
      </c>
    </row>
    <row r="16" spans="1:2">
      <c r="A16" s="40" t="s">
        <v>157</v>
      </c>
      <c r="B16" s="51">
        <v>483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6.51</v>
      </c>
    </row>
    <row r="28" spans="1:2">
      <c r="A28" s="43">
        <v>17</v>
      </c>
      <c r="B28" s="45">
        <v>6.63</v>
      </c>
    </row>
    <row r="29" spans="1:2">
      <c r="A29" s="43">
        <v>18</v>
      </c>
      <c r="B29" s="45">
        <v>6.75</v>
      </c>
    </row>
    <row r="30" spans="1:2">
      <c r="A30" s="43">
        <v>19</v>
      </c>
      <c r="B30" s="45">
        <v>6.86</v>
      </c>
    </row>
    <row r="31" spans="1:2">
      <c r="A31" s="43">
        <v>20</v>
      </c>
      <c r="B31" s="45">
        <v>6.98</v>
      </c>
    </row>
    <row r="32" spans="1:2">
      <c r="A32" s="43">
        <v>21</v>
      </c>
      <c r="B32" s="45">
        <v>7.11</v>
      </c>
    </row>
    <row r="33" spans="1:2">
      <c r="A33" s="43">
        <v>22</v>
      </c>
      <c r="B33" s="45">
        <v>7.23</v>
      </c>
    </row>
    <row r="34" spans="1:2">
      <c r="A34" s="43">
        <v>23</v>
      </c>
      <c r="B34" s="45">
        <v>7.36</v>
      </c>
    </row>
    <row r="35" spans="1:2">
      <c r="A35" s="43">
        <v>24</v>
      </c>
      <c r="B35" s="45">
        <v>7.49</v>
      </c>
    </row>
    <row r="36" spans="1:2">
      <c r="A36" s="43">
        <v>25</v>
      </c>
      <c r="B36" s="45">
        <v>7.62</v>
      </c>
    </row>
    <row r="37" spans="1:2">
      <c r="A37" s="43">
        <v>26</v>
      </c>
      <c r="B37" s="45">
        <v>7.76</v>
      </c>
    </row>
    <row r="38" spans="1:2">
      <c r="A38" s="43">
        <v>27</v>
      </c>
      <c r="B38" s="45">
        <v>7.89</v>
      </c>
    </row>
    <row r="39" spans="1:2">
      <c r="A39" s="43">
        <v>28</v>
      </c>
      <c r="B39" s="45">
        <v>8.0299999999999994</v>
      </c>
    </row>
    <row r="40" spans="1:2">
      <c r="A40" s="43">
        <v>29</v>
      </c>
      <c r="B40" s="45">
        <v>8.17</v>
      </c>
    </row>
    <row r="41" spans="1:2">
      <c r="A41" s="43">
        <v>30</v>
      </c>
      <c r="B41" s="45">
        <v>8.32</v>
      </c>
    </row>
    <row r="42" spans="1:2">
      <c r="A42" s="43">
        <v>31</v>
      </c>
      <c r="B42" s="45">
        <v>8.4600000000000009</v>
      </c>
    </row>
    <row r="43" spans="1:2">
      <c r="A43" s="43">
        <v>32</v>
      </c>
      <c r="B43" s="45">
        <v>8.61</v>
      </c>
    </row>
    <row r="44" spans="1:2">
      <c r="A44" s="43">
        <v>33</v>
      </c>
      <c r="B44" s="45">
        <v>8.76</v>
      </c>
    </row>
    <row r="45" spans="1:2">
      <c r="A45" s="43">
        <v>34</v>
      </c>
      <c r="B45" s="45">
        <v>8.92</v>
      </c>
    </row>
    <row r="46" spans="1:2">
      <c r="A46" s="43">
        <v>35</v>
      </c>
      <c r="B46" s="45">
        <v>9.07</v>
      </c>
    </row>
    <row r="47" spans="1:2">
      <c r="A47" s="43">
        <v>36</v>
      </c>
      <c r="B47" s="45">
        <v>9.23</v>
      </c>
    </row>
    <row r="48" spans="1:2">
      <c r="A48" s="43">
        <v>37</v>
      </c>
      <c r="B48" s="45">
        <v>9.39</v>
      </c>
    </row>
    <row r="49" spans="1:2">
      <c r="A49" s="43">
        <v>38</v>
      </c>
      <c r="B49" s="45">
        <v>9.56</v>
      </c>
    </row>
    <row r="50" spans="1:2">
      <c r="A50" s="43">
        <v>39</v>
      </c>
      <c r="B50" s="45">
        <v>9.73</v>
      </c>
    </row>
    <row r="51" spans="1:2">
      <c r="A51" s="43">
        <v>40</v>
      </c>
      <c r="B51" s="45">
        <v>9.9</v>
      </c>
    </row>
    <row r="52" spans="1:2">
      <c r="A52" s="43">
        <v>41</v>
      </c>
      <c r="B52" s="45">
        <v>10.08</v>
      </c>
    </row>
    <row r="53" spans="1:2">
      <c r="A53" s="43">
        <v>42</v>
      </c>
      <c r="B53" s="45">
        <v>10.25</v>
      </c>
    </row>
    <row r="54" spans="1:2">
      <c r="A54" s="43">
        <v>43</v>
      </c>
      <c r="B54" s="45">
        <v>10.44</v>
      </c>
    </row>
    <row r="55" spans="1:2">
      <c r="A55" s="43">
        <v>44</v>
      </c>
      <c r="B55" s="45">
        <v>10.62</v>
      </c>
    </row>
    <row r="56" spans="1:2">
      <c r="A56" s="43">
        <v>45</v>
      </c>
      <c r="B56" s="45">
        <v>10.81</v>
      </c>
    </row>
    <row r="57" spans="1:2">
      <c r="A57" s="43">
        <v>46</v>
      </c>
      <c r="B57" s="45">
        <v>11.01</v>
      </c>
    </row>
    <row r="58" spans="1:2">
      <c r="A58" s="43">
        <v>47</v>
      </c>
      <c r="B58" s="45">
        <v>11.2</v>
      </c>
    </row>
    <row r="59" spans="1:2">
      <c r="A59" s="43">
        <v>48</v>
      </c>
      <c r="B59" s="45">
        <v>11.41</v>
      </c>
    </row>
    <row r="60" spans="1:2">
      <c r="A60" s="43">
        <v>49</v>
      </c>
      <c r="B60" s="45">
        <v>11.62</v>
      </c>
    </row>
    <row r="61" spans="1:2">
      <c r="A61" s="43">
        <v>50</v>
      </c>
      <c r="B61" s="45">
        <v>11.83</v>
      </c>
    </row>
    <row r="62" spans="1:2">
      <c r="A62" s="43">
        <v>51</v>
      </c>
      <c r="B62" s="45">
        <v>12.05</v>
      </c>
    </row>
    <row r="63" spans="1:2">
      <c r="A63" s="43">
        <v>52</v>
      </c>
      <c r="B63" s="45">
        <v>12.27</v>
      </c>
    </row>
    <row r="64" spans="1:2">
      <c r="A64" s="43">
        <v>53</v>
      </c>
      <c r="B64" s="45">
        <v>12.5</v>
      </c>
    </row>
    <row r="65" spans="1:2">
      <c r="A65" s="43">
        <v>54</v>
      </c>
      <c r="B65" s="45">
        <v>12.73</v>
      </c>
    </row>
    <row r="66" spans="1:2">
      <c r="A66" s="43">
        <v>55</v>
      </c>
      <c r="B66" s="45">
        <v>12.98</v>
      </c>
    </row>
    <row r="67" spans="1:2">
      <c r="A67" s="43">
        <v>56</v>
      </c>
      <c r="B67" s="45">
        <v>13.23</v>
      </c>
    </row>
    <row r="68" spans="1:2">
      <c r="A68" s="43">
        <v>57</v>
      </c>
      <c r="B68" s="45">
        <v>13.49</v>
      </c>
    </row>
    <row r="69" spans="1:2">
      <c r="A69" s="43">
        <v>58</v>
      </c>
      <c r="B69" s="45">
        <v>13.76</v>
      </c>
    </row>
    <row r="70" spans="1:2">
      <c r="A70" s="43">
        <v>59</v>
      </c>
      <c r="B70" s="45">
        <v>14.03</v>
      </c>
    </row>
    <row r="71" spans="1:2">
      <c r="A71" s="43">
        <v>60</v>
      </c>
      <c r="B71" s="45">
        <v>14.32</v>
      </c>
    </row>
    <row r="72" spans="1:2">
      <c r="A72" s="43">
        <v>61</v>
      </c>
      <c r="B72" s="45">
        <v>14.62</v>
      </c>
    </row>
    <row r="73" spans="1:2">
      <c r="A73" s="43">
        <v>62</v>
      </c>
      <c r="B73" s="45">
        <v>14.93</v>
      </c>
    </row>
    <row r="74" spans="1:2">
      <c r="A74" s="43">
        <v>63</v>
      </c>
      <c r="B74" s="45">
        <v>15.25</v>
      </c>
    </row>
    <row r="75" spans="1:2">
      <c r="A75" s="43">
        <v>64</v>
      </c>
      <c r="B75" s="45">
        <v>15.58</v>
      </c>
    </row>
    <row r="76" spans="1:2">
      <c r="A76" s="43">
        <v>65</v>
      </c>
      <c r="B76" s="45">
        <v>15.93</v>
      </c>
    </row>
    <row r="77" spans="1:2">
      <c r="A77" s="43">
        <v>66</v>
      </c>
      <c r="B77" s="45">
        <v>16.3</v>
      </c>
    </row>
    <row r="78" spans="1:2">
      <c r="A78" s="43">
        <v>67</v>
      </c>
      <c r="B78" s="45">
        <v>16.68</v>
      </c>
    </row>
    <row r="79" spans="1:2">
      <c r="A79" s="43">
        <v>68</v>
      </c>
      <c r="B79" s="45">
        <v>16.559999999999999</v>
      </c>
    </row>
    <row r="80" spans="1:2">
      <c r="A80" s="43">
        <v>69</v>
      </c>
      <c r="B80" s="45">
        <v>15.93</v>
      </c>
    </row>
    <row r="81" spans="1:2">
      <c r="A81" s="43">
        <v>70</v>
      </c>
      <c r="B81" s="45">
        <v>15.29</v>
      </c>
    </row>
    <row r="82" spans="1:2">
      <c r="A82" s="43">
        <v>71</v>
      </c>
      <c r="B82" s="45">
        <v>14.66</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hd2H3xuRHtlx8/8QxnBbqnn1DflSGPDhuUfp/EisUHTqTLR+D+j3zHDhMhmLkrOma576RtwU46706rPf8yC5aQ==" saltValue="alahsm0uk6lZdi3yhEvITw==" spinCount="100000" sheet="1" objects="1" scenarios="1"/>
  <conditionalFormatting sqref="A6:A21">
    <cfRule type="expression" dxfId="665" priority="11" stopIfTrue="1">
      <formula>MOD(ROW(),2)=0</formula>
    </cfRule>
    <cfRule type="expression" dxfId="664" priority="12" stopIfTrue="1">
      <formula>MOD(ROW(),2)&lt;&gt;0</formula>
    </cfRule>
  </conditionalFormatting>
  <conditionalFormatting sqref="B6:B17 B20:B21">
    <cfRule type="expression" dxfId="663" priority="13" stopIfTrue="1">
      <formula>MOD(ROW(),2)=0</formula>
    </cfRule>
    <cfRule type="expression" dxfId="662" priority="14" stopIfTrue="1">
      <formula>MOD(ROW(),2)&lt;&gt;0</formula>
    </cfRule>
  </conditionalFormatting>
  <conditionalFormatting sqref="A26:A106">
    <cfRule type="expression" dxfId="661" priority="15" stopIfTrue="1">
      <formula>MOD(ROW(),2)=0</formula>
    </cfRule>
    <cfRule type="expression" dxfId="660" priority="16" stopIfTrue="1">
      <formula>MOD(ROW(),2)&lt;&gt;0</formula>
    </cfRule>
  </conditionalFormatting>
  <conditionalFormatting sqref="B26:B106">
    <cfRule type="expression" dxfId="659" priority="17" stopIfTrue="1">
      <formula>MOD(ROW(),2)=0</formula>
    </cfRule>
    <cfRule type="expression" dxfId="658" priority="18" stopIfTrue="1">
      <formula>MOD(ROW(),2)&lt;&gt;0</formula>
    </cfRule>
  </conditionalFormatting>
  <conditionalFormatting sqref="B18:B19">
    <cfRule type="expression" dxfId="657" priority="1" stopIfTrue="1">
      <formula>MOD(ROW(),2)=0</formula>
    </cfRule>
    <cfRule type="expression" dxfId="656" priority="2"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266B5-411C-4287-898C-86E6A8A6A8A5}">
  <sheetPr codeName="Sheet54"/>
  <dimension ref="A1:B106"/>
  <sheetViews>
    <sheetView showGridLines="0" workbookViewId="0">
      <selection activeCell="A6" sqref="A6"/>
    </sheetView>
  </sheetViews>
  <sheetFormatPr defaultRowHeight="12.6"/>
  <cols>
    <col min="1" max="1" width="31.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Pension Credit - x-324</v>
      </c>
    </row>
    <row r="6" spans="1:2" ht="12.95">
      <c r="A6" s="40" t="s">
        <v>522</v>
      </c>
      <c r="B6" s="51" t="s">
        <v>523</v>
      </c>
    </row>
    <row r="7" spans="1:2">
      <c r="A7" s="40" t="s">
        <v>524</v>
      </c>
      <c r="B7" s="51" t="s">
        <v>163</v>
      </c>
    </row>
    <row r="8" spans="1:2">
      <c r="A8" s="40" t="s">
        <v>150</v>
      </c>
      <c r="B8" s="51" t="s">
        <v>164</v>
      </c>
    </row>
    <row r="9" spans="1:2">
      <c r="A9" s="40" t="s">
        <v>151</v>
      </c>
      <c r="B9" s="51" t="s">
        <v>281</v>
      </c>
    </row>
    <row r="10" spans="1:2" ht="37.5">
      <c r="A10" s="40" t="s">
        <v>6</v>
      </c>
      <c r="B10" s="51" t="s">
        <v>300</v>
      </c>
    </row>
    <row r="11" spans="1:2">
      <c r="A11" s="40" t="s">
        <v>152</v>
      </c>
      <c r="B11" s="51" t="s">
        <v>181</v>
      </c>
    </row>
    <row r="12" spans="1:2" ht="24.95">
      <c r="A12" s="40" t="s">
        <v>153</v>
      </c>
      <c r="B12" s="51" t="s">
        <v>176</v>
      </c>
    </row>
    <row r="13" spans="1:2">
      <c r="A13" s="40" t="s">
        <v>525</v>
      </c>
      <c r="B13" s="51" t="s">
        <v>177</v>
      </c>
    </row>
    <row r="14" spans="1:2">
      <c r="A14" s="40" t="s">
        <v>155</v>
      </c>
      <c r="B14" s="51">
        <v>324</v>
      </c>
    </row>
    <row r="15" spans="1:2">
      <c r="A15" s="40" t="s">
        <v>526</v>
      </c>
      <c r="B15" s="51" t="s">
        <v>301</v>
      </c>
    </row>
    <row r="16" spans="1:2">
      <c r="A16" s="40" t="s">
        <v>157</v>
      </c>
      <c r="B16" s="51">
        <v>493</v>
      </c>
    </row>
    <row r="17" spans="1:2">
      <c r="A17" s="41" t="s">
        <v>527</v>
      </c>
      <c r="B17" s="51"/>
    </row>
    <row r="18" spans="1:2">
      <c r="A18" s="40" t="s">
        <v>159</v>
      </c>
      <c r="B18" s="67">
        <v>46171</v>
      </c>
    </row>
    <row r="19" spans="1:2">
      <c r="A19" s="40" t="s">
        <v>160</v>
      </c>
      <c r="B19" s="67">
        <v>46161</v>
      </c>
    </row>
    <row r="20" spans="1:2">
      <c r="A20" s="40" t="s">
        <v>161</v>
      </c>
      <c r="B20" s="51" t="s">
        <v>171</v>
      </c>
    </row>
    <row r="21" spans="1:2">
      <c r="A21" s="40" t="s">
        <v>528</v>
      </c>
      <c r="B21" s="51" t="s">
        <v>82</v>
      </c>
    </row>
    <row r="23" spans="1:2">
      <c r="A23" s="23" t="str">
        <f>HYPERLINK("#'Factor List'!A1", "Back to Factor List")</f>
        <v>Back to Factor List</v>
      </c>
      <c r="B23" s="23" t="str">
        <f>HYPERLINK("#'Assumptions'!A1", "Assumptions")</f>
        <v>Assumptions</v>
      </c>
    </row>
    <row r="26" spans="1:2" s="60" customFormat="1" ht="12.95">
      <c r="A26" s="59" t="s">
        <v>529</v>
      </c>
      <c r="B26" s="59" t="s">
        <v>533</v>
      </c>
    </row>
    <row r="27" spans="1:2">
      <c r="A27" s="43">
        <v>16</v>
      </c>
      <c r="B27" s="45">
        <v>6.51</v>
      </c>
    </row>
    <row r="28" spans="1:2">
      <c r="A28" s="43">
        <v>17</v>
      </c>
      <c r="B28" s="45">
        <v>6.63</v>
      </c>
    </row>
    <row r="29" spans="1:2">
      <c r="A29" s="43">
        <v>18</v>
      </c>
      <c r="B29" s="45">
        <v>6.75</v>
      </c>
    </row>
    <row r="30" spans="1:2">
      <c r="A30" s="43">
        <v>19</v>
      </c>
      <c r="B30" s="45">
        <v>6.86</v>
      </c>
    </row>
    <row r="31" spans="1:2">
      <c r="A31" s="43">
        <v>20</v>
      </c>
      <c r="B31" s="45">
        <v>6.98</v>
      </c>
    </row>
    <row r="32" spans="1:2">
      <c r="A32" s="43">
        <v>21</v>
      </c>
      <c r="B32" s="45">
        <v>7.11</v>
      </c>
    </row>
    <row r="33" spans="1:2">
      <c r="A33" s="43">
        <v>22</v>
      </c>
      <c r="B33" s="45">
        <v>7.23</v>
      </c>
    </row>
    <row r="34" spans="1:2">
      <c r="A34" s="43">
        <v>23</v>
      </c>
      <c r="B34" s="45">
        <v>7.36</v>
      </c>
    </row>
    <row r="35" spans="1:2">
      <c r="A35" s="43">
        <v>24</v>
      </c>
      <c r="B35" s="45">
        <v>7.49</v>
      </c>
    </row>
    <row r="36" spans="1:2">
      <c r="A36" s="43">
        <v>25</v>
      </c>
      <c r="B36" s="45">
        <v>7.62</v>
      </c>
    </row>
    <row r="37" spans="1:2">
      <c r="A37" s="43">
        <v>26</v>
      </c>
      <c r="B37" s="45">
        <v>7.76</v>
      </c>
    </row>
    <row r="38" spans="1:2">
      <c r="A38" s="43">
        <v>27</v>
      </c>
      <c r="B38" s="45">
        <v>7.89</v>
      </c>
    </row>
    <row r="39" spans="1:2">
      <c r="A39" s="43">
        <v>28</v>
      </c>
      <c r="B39" s="45">
        <v>8.0299999999999994</v>
      </c>
    </row>
    <row r="40" spans="1:2">
      <c r="A40" s="43">
        <v>29</v>
      </c>
      <c r="B40" s="45">
        <v>8.17</v>
      </c>
    </row>
    <row r="41" spans="1:2">
      <c r="A41" s="43">
        <v>30</v>
      </c>
      <c r="B41" s="45">
        <v>8.32</v>
      </c>
    </row>
    <row r="42" spans="1:2">
      <c r="A42" s="43">
        <v>31</v>
      </c>
      <c r="B42" s="45">
        <v>8.4600000000000009</v>
      </c>
    </row>
    <row r="43" spans="1:2">
      <c r="A43" s="43">
        <v>32</v>
      </c>
      <c r="B43" s="45">
        <v>8.61</v>
      </c>
    </row>
    <row r="44" spans="1:2">
      <c r="A44" s="43">
        <v>33</v>
      </c>
      <c r="B44" s="45">
        <v>8.76</v>
      </c>
    </row>
    <row r="45" spans="1:2">
      <c r="A45" s="43">
        <v>34</v>
      </c>
      <c r="B45" s="45">
        <v>8.92</v>
      </c>
    </row>
    <row r="46" spans="1:2">
      <c r="A46" s="43">
        <v>35</v>
      </c>
      <c r="B46" s="45">
        <v>9.07</v>
      </c>
    </row>
    <row r="47" spans="1:2">
      <c r="A47" s="43">
        <v>36</v>
      </c>
      <c r="B47" s="45">
        <v>9.23</v>
      </c>
    </row>
    <row r="48" spans="1:2">
      <c r="A48" s="43">
        <v>37</v>
      </c>
      <c r="B48" s="45">
        <v>9.39</v>
      </c>
    </row>
    <row r="49" spans="1:2">
      <c r="A49" s="43">
        <v>38</v>
      </c>
      <c r="B49" s="45">
        <v>9.56</v>
      </c>
    </row>
    <row r="50" spans="1:2">
      <c r="A50" s="43">
        <v>39</v>
      </c>
      <c r="B50" s="45">
        <v>9.73</v>
      </c>
    </row>
    <row r="51" spans="1:2">
      <c r="A51" s="43">
        <v>40</v>
      </c>
      <c r="B51" s="45">
        <v>9.9</v>
      </c>
    </row>
    <row r="52" spans="1:2">
      <c r="A52" s="43">
        <v>41</v>
      </c>
      <c r="B52" s="45">
        <v>10.08</v>
      </c>
    </row>
    <row r="53" spans="1:2">
      <c r="A53" s="43">
        <v>42</v>
      </c>
      <c r="B53" s="45">
        <v>10.25</v>
      </c>
    </row>
    <row r="54" spans="1:2">
      <c r="A54" s="43">
        <v>43</v>
      </c>
      <c r="B54" s="45">
        <v>10.44</v>
      </c>
    </row>
    <row r="55" spans="1:2">
      <c r="A55" s="43">
        <v>44</v>
      </c>
      <c r="B55" s="45">
        <v>10.62</v>
      </c>
    </row>
    <row r="56" spans="1:2">
      <c r="A56" s="43">
        <v>45</v>
      </c>
      <c r="B56" s="45">
        <v>10.81</v>
      </c>
    </row>
    <row r="57" spans="1:2">
      <c r="A57" s="43">
        <v>46</v>
      </c>
      <c r="B57" s="45">
        <v>11.01</v>
      </c>
    </row>
    <row r="58" spans="1:2">
      <c r="A58" s="43">
        <v>47</v>
      </c>
      <c r="B58" s="45">
        <v>11.2</v>
      </c>
    </row>
    <row r="59" spans="1:2">
      <c r="A59" s="43">
        <v>48</v>
      </c>
      <c r="B59" s="45">
        <v>11.41</v>
      </c>
    </row>
    <row r="60" spans="1:2">
      <c r="A60" s="43">
        <v>49</v>
      </c>
      <c r="B60" s="45">
        <v>11.62</v>
      </c>
    </row>
    <row r="61" spans="1:2">
      <c r="A61" s="43">
        <v>50</v>
      </c>
      <c r="B61" s="45">
        <v>11.83</v>
      </c>
    </row>
    <row r="62" spans="1:2">
      <c r="A62" s="43">
        <v>51</v>
      </c>
      <c r="B62" s="45">
        <v>12.05</v>
      </c>
    </row>
    <row r="63" spans="1:2">
      <c r="A63" s="43">
        <v>52</v>
      </c>
      <c r="B63" s="45">
        <v>12.27</v>
      </c>
    </row>
    <row r="64" spans="1:2">
      <c r="A64" s="43">
        <v>53</v>
      </c>
      <c r="B64" s="45">
        <v>12.5</v>
      </c>
    </row>
    <row r="65" spans="1:2">
      <c r="A65" s="43">
        <v>54</v>
      </c>
      <c r="B65" s="45">
        <v>12.73</v>
      </c>
    </row>
    <row r="66" spans="1:2">
      <c r="A66" s="43">
        <v>55</v>
      </c>
      <c r="B66" s="45">
        <v>12.98</v>
      </c>
    </row>
    <row r="67" spans="1:2">
      <c r="A67" s="43">
        <v>56</v>
      </c>
      <c r="B67" s="45">
        <v>13.23</v>
      </c>
    </row>
    <row r="68" spans="1:2">
      <c r="A68" s="43">
        <v>57</v>
      </c>
      <c r="B68" s="45">
        <v>13.49</v>
      </c>
    </row>
    <row r="69" spans="1:2">
      <c r="A69" s="43">
        <v>58</v>
      </c>
      <c r="B69" s="45">
        <v>13.76</v>
      </c>
    </row>
    <row r="70" spans="1:2">
      <c r="A70" s="43">
        <v>59</v>
      </c>
      <c r="B70" s="45">
        <v>14.03</v>
      </c>
    </row>
    <row r="71" spans="1:2">
      <c r="A71" s="43">
        <v>60</v>
      </c>
      <c r="B71" s="45">
        <v>14.32</v>
      </c>
    </row>
    <row r="72" spans="1:2">
      <c r="A72" s="43">
        <v>61</v>
      </c>
      <c r="B72" s="45">
        <v>14.62</v>
      </c>
    </row>
    <row r="73" spans="1:2">
      <c r="A73" s="43">
        <v>62</v>
      </c>
      <c r="B73" s="45">
        <v>14.93</v>
      </c>
    </row>
    <row r="74" spans="1:2">
      <c r="A74" s="43">
        <v>63</v>
      </c>
      <c r="B74" s="45">
        <v>15.25</v>
      </c>
    </row>
    <row r="75" spans="1:2">
      <c r="A75" s="43">
        <v>64</v>
      </c>
      <c r="B75" s="45">
        <v>15.58</v>
      </c>
    </row>
    <row r="76" spans="1:2">
      <c r="A76" s="43">
        <v>65</v>
      </c>
      <c r="B76" s="45">
        <v>15.93</v>
      </c>
    </row>
    <row r="77" spans="1:2">
      <c r="A77" s="43">
        <v>66</v>
      </c>
      <c r="B77" s="45">
        <v>16.3</v>
      </c>
    </row>
    <row r="78" spans="1:2">
      <c r="A78" s="43">
        <v>67</v>
      </c>
      <c r="B78" s="45">
        <v>16.68</v>
      </c>
    </row>
    <row r="79" spans="1:2">
      <c r="A79" s="43">
        <v>68</v>
      </c>
      <c r="B79" s="45">
        <v>16.559999999999999</v>
      </c>
    </row>
    <row r="80" spans="1:2">
      <c r="A80" s="43">
        <v>69</v>
      </c>
      <c r="B80" s="45">
        <v>15.93</v>
      </c>
    </row>
    <row r="81" spans="1:2">
      <c r="A81" s="43">
        <v>70</v>
      </c>
      <c r="B81" s="45">
        <v>15.29</v>
      </c>
    </row>
    <row r="82" spans="1:2">
      <c r="A82" s="43">
        <v>71</v>
      </c>
      <c r="B82" s="45">
        <v>14.66</v>
      </c>
    </row>
    <row r="83" spans="1:2">
      <c r="A83" s="43">
        <v>72</v>
      </c>
      <c r="B83" s="45">
        <v>14.03</v>
      </c>
    </row>
    <row r="84" spans="1:2">
      <c r="A84" s="43">
        <v>73</v>
      </c>
      <c r="B84" s="45">
        <v>13.41</v>
      </c>
    </row>
    <row r="85" spans="1:2">
      <c r="A85" s="43">
        <v>74</v>
      </c>
      <c r="B85" s="45">
        <v>12.79</v>
      </c>
    </row>
    <row r="86" spans="1:2">
      <c r="A86" s="43">
        <v>75</v>
      </c>
      <c r="B86" s="45">
        <v>12.18</v>
      </c>
    </row>
    <row r="87" spans="1:2">
      <c r="A87" s="43">
        <v>76</v>
      </c>
      <c r="B87" s="45">
        <v>11.58</v>
      </c>
    </row>
    <row r="88" spans="1:2">
      <c r="A88" s="43">
        <v>77</v>
      </c>
      <c r="B88" s="45">
        <v>10.99</v>
      </c>
    </row>
    <row r="89" spans="1:2">
      <c r="A89" s="43">
        <v>78</v>
      </c>
      <c r="B89" s="45">
        <v>10.41</v>
      </c>
    </row>
    <row r="90" spans="1:2">
      <c r="A90" s="43">
        <v>79</v>
      </c>
      <c r="B90" s="45">
        <v>9.83</v>
      </c>
    </row>
    <row r="91" spans="1:2">
      <c r="A91" s="43">
        <v>80</v>
      </c>
      <c r="B91" s="45">
        <v>9.25</v>
      </c>
    </row>
    <row r="92" spans="1:2">
      <c r="A92" s="43">
        <v>81</v>
      </c>
      <c r="B92" s="45">
        <v>8.68</v>
      </c>
    </row>
    <row r="93" spans="1:2">
      <c r="A93" s="43">
        <v>82</v>
      </c>
      <c r="B93" s="45">
        <v>8.11</v>
      </c>
    </row>
    <row r="94" spans="1:2">
      <c r="A94" s="43">
        <v>83</v>
      </c>
      <c r="B94" s="45">
        <v>7.54</v>
      </c>
    </row>
    <row r="95" spans="1:2">
      <c r="A95" s="43">
        <v>84</v>
      </c>
      <c r="B95" s="45">
        <v>7</v>
      </c>
    </row>
    <row r="96" spans="1:2">
      <c r="A96" s="43">
        <v>85</v>
      </c>
      <c r="B96" s="45">
        <v>6.47</v>
      </c>
    </row>
    <row r="97" spans="1:2">
      <c r="A97" s="43">
        <v>86</v>
      </c>
      <c r="B97" s="45">
        <v>5.97</v>
      </c>
    </row>
    <row r="98" spans="1:2">
      <c r="A98" s="43">
        <v>87</v>
      </c>
      <c r="B98" s="45">
        <v>5.5</v>
      </c>
    </row>
    <row r="99" spans="1:2">
      <c r="A99" s="43">
        <v>88</v>
      </c>
      <c r="B99" s="45">
        <v>5.0599999999999996</v>
      </c>
    </row>
    <row r="100" spans="1:2">
      <c r="A100" s="43">
        <v>89</v>
      </c>
      <c r="B100" s="45">
        <v>4.6500000000000004</v>
      </c>
    </row>
    <row r="101" spans="1:2">
      <c r="A101" s="43">
        <v>90</v>
      </c>
      <c r="B101" s="45">
        <v>4.26</v>
      </c>
    </row>
    <row r="102" spans="1:2">
      <c r="A102" s="43">
        <v>91</v>
      </c>
      <c r="B102" s="45">
        <v>3.89</v>
      </c>
    </row>
    <row r="103" spans="1:2">
      <c r="A103" s="43">
        <v>92</v>
      </c>
      <c r="B103" s="45">
        <v>3.55</v>
      </c>
    </row>
    <row r="104" spans="1:2">
      <c r="A104" s="43">
        <v>93</v>
      </c>
      <c r="B104" s="45">
        <v>3.23</v>
      </c>
    </row>
    <row r="105" spans="1:2">
      <c r="A105" s="43">
        <v>94</v>
      </c>
      <c r="B105" s="45">
        <v>2.95</v>
      </c>
    </row>
    <row r="106" spans="1:2">
      <c r="A106" s="43">
        <v>95</v>
      </c>
      <c r="B106" s="45">
        <v>2.7</v>
      </c>
    </row>
  </sheetData>
  <sheetProtection algorithmName="SHA-512" hashValue="zKK1XPyGWhZ3ZI3gNe3FwAWz/swKL7J+DmlnT8hRYfMEPEryFmYPGbhgs3LjflSdBOfwfIBZaM5BrZejk7FIhA==" saltValue="G8AfABLlnsYacCsf31jQYA==" spinCount="100000" sheet="1" objects="1" scenarios="1"/>
  <conditionalFormatting sqref="A6:A21">
    <cfRule type="expression" dxfId="653" priority="11" stopIfTrue="1">
      <formula>MOD(ROW(),2)=0</formula>
    </cfRule>
    <cfRule type="expression" dxfId="652" priority="12" stopIfTrue="1">
      <formula>MOD(ROW(),2)&lt;&gt;0</formula>
    </cfRule>
  </conditionalFormatting>
  <conditionalFormatting sqref="B6:B17 B20:B21">
    <cfRule type="expression" dxfId="651" priority="13" stopIfTrue="1">
      <formula>MOD(ROW(),2)=0</formula>
    </cfRule>
    <cfRule type="expression" dxfId="650" priority="14" stopIfTrue="1">
      <formula>MOD(ROW(),2)&lt;&gt;0</formula>
    </cfRule>
  </conditionalFormatting>
  <conditionalFormatting sqref="A26:A106">
    <cfRule type="expression" dxfId="649" priority="15" stopIfTrue="1">
      <formula>MOD(ROW(),2)=0</formula>
    </cfRule>
    <cfRule type="expression" dxfId="648" priority="16" stopIfTrue="1">
      <formula>MOD(ROW(),2)&lt;&gt;0</formula>
    </cfRule>
  </conditionalFormatting>
  <conditionalFormatting sqref="B26:B106">
    <cfRule type="expression" dxfId="647" priority="17" stopIfTrue="1">
      <formula>MOD(ROW(),2)=0</formula>
    </cfRule>
    <cfRule type="expression" dxfId="646" priority="18" stopIfTrue="1">
      <formula>MOD(ROW(),2)&lt;&gt;0</formula>
    </cfRule>
  </conditionalFormatting>
  <conditionalFormatting sqref="B18:B19">
    <cfRule type="expression" dxfId="645" priority="1" stopIfTrue="1">
      <formula>MOD(ROW(),2)=0</formula>
    </cfRule>
    <cfRule type="expression" dxfId="644" priority="2"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245B6-0E12-4AE5-9E72-3E00FA06C70B}">
  <sheetPr codeName="Sheet55"/>
  <dimension ref="A1:M32"/>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x-401</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303</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401</v>
      </c>
      <c r="C14" s="51"/>
      <c r="D14" s="51"/>
      <c r="E14" s="51"/>
      <c r="F14" s="51"/>
      <c r="G14" s="51"/>
      <c r="H14" s="51"/>
      <c r="I14" s="51"/>
      <c r="J14" s="51"/>
      <c r="K14" s="51"/>
      <c r="L14" s="51"/>
      <c r="M14" s="51"/>
    </row>
    <row r="15" spans="1:13">
      <c r="A15" s="40" t="s">
        <v>526</v>
      </c>
      <c r="B15" s="51" t="s">
        <v>305</v>
      </c>
      <c r="C15" s="51"/>
      <c r="D15" s="51"/>
      <c r="E15" s="51"/>
      <c r="F15" s="51"/>
      <c r="G15" s="51"/>
      <c r="H15" s="51"/>
      <c r="I15" s="51"/>
      <c r="J15" s="51"/>
      <c r="K15" s="51"/>
      <c r="L15" s="51"/>
      <c r="M15" s="51"/>
    </row>
    <row r="16" spans="1:13">
      <c r="A16" s="40" t="s">
        <v>157</v>
      </c>
      <c r="B16" s="51" t="s">
        <v>306</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0.82699999999999996</v>
      </c>
      <c r="C27" s="44">
        <v>0.83</v>
      </c>
      <c r="D27" s="44">
        <v>0.83199999999999996</v>
      </c>
      <c r="E27" s="44">
        <v>0.83499999999999996</v>
      </c>
      <c r="F27" s="44">
        <v>0.83699999999999997</v>
      </c>
      <c r="G27" s="44">
        <v>0.84</v>
      </c>
      <c r="H27" s="44">
        <v>0.84199999999999997</v>
      </c>
      <c r="I27" s="44">
        <v>0.84499999999999997</v>
      </c>
      <c r="J27" s="44">
        <v>0.84699999999999998</v>
      </c>
      <c r="K27" s="44">
        <v>0.85</v>
      </c>
      <c r="L27" s="44">
        <v>0.85299999999999998</v>
      </c>
      <c r="M27" s="44">
        <v>0.85499999999999998</v>
      </c>
    </row>
    <row r="28" spans="1:13">
      <c r="A28" s="43">
        <v>56</v>
      </c>
      <c r="B28" s="44">
        <v>0.85799999999999998</v>
      </c>
      <c r="C28" s="44">
        <v>0.86099999999999999</v>
      </c>
      <c r="D28" s="44">
        <v>0.86299999999999999</v>
      </c>
      <c r="E28" s="44">
        <v>0.86599999999999999</v>
      </c>
      <c r="F28" s="44">
        <v>0.86899999999999999</v>
      </c>
      <c r="G28" s="44">
        <v>0.871</v>
      </c>
      <c r="H28" s="44">
        <v>0.874</v>
      </c>
      <c r="I28" s="44">
        <v>0.877</v>
      </c>
      <c r="J28" s="44">
        <v>0.88</v>
      </c>
      <c r="K28" s="44">
        <v>0.88200000000000001</v>
      </c>
      <c r="L28" s="44">
        <v>0.88500000000000001</v>
      </c>
      <c r="M28" s="44">
        <v>0.88800000000000001</v>
      </c>
    </row>
    <row r="29" spans="1:13">
      <c r="A29" s="43">
        <v>57</v>
      </c>
      <c r="B29" s="44">
        <v>0.89100000000000001</v>
      </c>
      <c r="C29" s="44">
        <v>0.89300000000000002</v>
      </c>
      <c r="D29" s="44">
        <v>0.89600000000000002</v>
      </c>
      <c r="E29" s="44">
        <v>0.89900000000000002</v>
      </c>
      <c r="F29" s="44">
        <v>0.90200000000000002</v>
      </c>
      <c r="G29" s="44">
        <v>0.90500000000000003</v>
      </c>
      <c r="H29" s="44">
        <v>0.90800000000000003</v>
      </c>
      <c r="I29" s="44">
        <v>0.91100000000000003</v>
      </c>
      <c r="J29" s="44">
        <v>0.91400000000000003</v>
      </c>
      <c r="K29" s="44">
        <v>0.91700000000000004</v>
      </c>
      <c r="L29" s="44">
        <v>0.91900000000000004</v>
      </c>
      <c r="M29" s="44">
        <v>0.92200000000000004</v>
      </c>
    </row>
    <row r="30" spans="1:13">
      <c r="A30" s="43">
        <v>58</v>
      </c>
      <c r="B30" s="44">
        <v>0.92500000000000004</v>
      </c>
      <c r="C30" s="44">
        <v>0.92800000000000005</v>
      </c>
      <c r="D30" s="44">
        <v>0.93100000000000005</v>
      </c>
      <c r="E30" s="44">
        <v>0.93400000000000005</v>
      </c>
      <c r="F30" s="44">
        <v>0.93799999999999994</v>
      </c>
      <c r="G30" s="44">
        <v>0.94099999999999995</v>
      </c>
      <c r="H30" s="44">
        <v>0.94399999999999995</v>
      </c>
      <c r="I30" s="44">
        <v>0.94699999999999995</v>
      </c>
      <c r="J30" s="44">
        <v>0.95</v>
      </c>
      <c r="K30" s="44">
        <v>0.95299999999999996</v>
      </c>
      <c r="L30" s="44">
        <v>0.95599999999999996</v>
      </c>
      <c r="M30" s="44">
        <v>0.95899999999999996</v>
      </c>
    </row>
    <row r="31" spans="1:13">
      <c r="A31" s="43">
        <v>59</v>
      </c>
      <c r="B31" s="44">
        <v>0.96199999999999997</v>
      </c>
      <c r="C31" s="44">
        <v>0.96599999999999997</v>
      </c>
      <c r="D31" s="44">
        <v>0.96899999999999997</v>
      </c>
      <c r="E31" s="44">
        <v>0.97199999999999998</v>
      </c>
      <c r="F31" s="44">
        <v>0.97499999999999998</v>
      </c>
      <c r="G31" s="44">
        <v>0.97899999999999998</v>
      </c>
      <c r="H31" s="44">
        <v>0.98199999999999998</v>
      </c>
      <c r="I31" s="44">
        <v>0.98499999999999999</v>
      </c>
      <c r="J31" s="44">
        <v>0.98899999999999999</v>
      </c>
      <c r="K31" s="44">
        <v>0.99199999999999999</v>
      </c>
      <c r="L31" s="44">
        <v>0.995</v>
      </c>
      <c r="M31" s="44">
        <v>0.998</v>
      </c>
    </row>
    <row r="32" spans="1:13">
      <c r="A32" s="43">
        <v>60</v>
      </c>
      <c r="B32" s="44">
        <v>1</v>
      </c>
      <c r="C32" s="44"/>
      <c r="D32" s="44"/>
      <c r="E32" s="44"/>
      <c r="F32" s="44"/>
      <c r="G32" s="44"/>
      <c r="H32" s="44"/>
      <c r="I32" s="44"/>
      <c r="J32" s="44"/>
      <c r="K32" s="44"/>
      <c r="L32" s="44"/>
      <c r="M32" s="44"/>
    </row>
  </sheetData>
  <sheetProtection algorithmName="SHA-512" hashValue="O1dwVHpdhpG5eTG9Os313SyxvY1XyRHrI41CQChfSc0A8GD4+BluwhsCxn+gxRDakmYhgfqQw3eLI7lndiFZqg==" saltValue="nID22GpAMQJ1md1eXNmWtQ==" spinCount="100000" sheet="1" objects="1" scenarios="1"/>
  <conditionalFormatting sqref="A6:A21">
    <cfRule type="expression" dxfId="641" priority="1" stopIfTrue="1">
      <formula>MOD(ROW(),2)=0</formula>
    </cfRule>
    <cfRule type="expression" dxfId="640" priority="2" stopIfTrue="1">
      <formula>MOD(ROW(),2)&lt;&gt;0</formula>
    </cfRule>
  </conditionalFormatting>
  <conditionalFormatting sqref="B6:M21">
    <cfRule type="expression" dxfId="639" priority="3" stopIfTrue="1">
      <formula>MOD(ROW(),2)=0</formula>
    </cfRule>
    <cfRule type="expression" dxfId="638" priority="4" stopIfTrue="1">
      <formula>MOD(ROW(),2)&lt;&gt;0</formula>
    </cfRule>
  </conditionalFormatting>
  <conditionalFormatting sqref="A26:A32">
    <cfRule type="expression" dxfId="637" priority="5" stopIfTrue="1">
      <formula>MOD(ROW(),2)=0</formula>
    </cfRule>
    <cfRule type="expression" dxfId="636" priority="6" stopIfTrue="1">
      <formula>MOD(ROW(),2)&lt;&gt;0</formula>
    </cfRule>
  </conditionalFormatting>
  <conditionalFormatting sqref="B26:M32">
    <cfRule type="expression" dxfId="635" priority="7" stopIfTrue="1">
      <formula>MOD(ROW(),2)=0</formula>
    </cfRule>
    <cfRule type="expression" dxfId="634" priority="8"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AFDF5-08FA-45B5-8946-89B467E2D394}">
  <sheetPr codeName="Sheet56"/>
  <dimension ref="A1:M32"/>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x-402</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307</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402</v>
      </c>
      <c r="C14" s="51"/>
      <c r="D14" s="51"/>
      <c r="E14" s="51"/>
      <c r="F14" s="51"/>
      <c r="G14" s="51"/>
      <c r="H14" s="51"/>
      <c r="I14" s="51"/>
      <c r="J14" s="51"/>
      <c r="K14" s="51"/>
      <c r="L14" s="51"/>
      <c r="M14" s="51"/>
    </row>
    <row r="15" spans="1:13">
      <c r="A15" s="40" t="s">
        <v>526</v>
      </c>
      <c r="B15" s="51" t="s">
        <v>308</v>
      </c>
      <c r="C15" s="51"/>
      <c r="D15" s="51"/>
      <c r="E15" s="51"/>
      <c r="F15" s="51"/>
      <c r="G15" s="51"/>
      <c r="H15" s="51"/>
      <c r="I15" s="51"/>
      <c r="J15" s="51"/>
      <c r="K15" s="51"/>
      <c r="L15" s="51"/>
      <c r="M15" s="51"/>
    </row>
    <row r="16" spans="1:13">
      <c r="A16" s="40" t="s">
        <v>157</v>
      </c>
      <c r="B16" s="51" t="s">
        <v>309</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0.86199999999999999</v>
      </c>
      <c r="C27" s="44">
        <v>0.86399999999999999</v>
      </c>
      <c r="D27" s="44">
        <v>0.86599999999999999</v>
      </c>
      <c r="E27" s="44">
        <v>0.86799999999999999</v>
      </c>
      <c r="F27" s="44">
        <v>0.87</v>
      </c>
      <c r="G27" s="44">
        <v>0.872</v>
      </c>
      <c r="H27" s="44">
        <v>0.874</v>
      </c>
      <c r="I27" s="44">
        <v>0.876</v>
      </c>
      <c r="J27" s="44">
        <v>0.878</v>
      </c>
      <c r="K27" s="44">
        <v>0.88</v>
      </c>
      <c r="L27" s="44">
        <v>0.88200000000000001</v>
      </c>
      <c r="M27" s="44">
        <v>0.88400000000000001</v>
      </c>
    </row>
    <row r="28" spans="1:13">
      <c r="A28" s="43">
        <v>56</v>
      </c>
      <c r="B28" s="44">
        <v>0.88600000000000001</v>
      </c>
      <c r="C28" s="44">
        <v>0.88900000000000001</v>
      </c>
      <c r="D28" s="44">
        <v>0.89100000000000001</v>
      </c>
      <c r="E28" s="44">
        <v>0.89300000000000002</v>
      </c>
      <c r="F28" s="44">
        <v>0.89500000000000002</v>
      </c>
      <c r="G28" s="44">
        <v>0.89700000000000002</v>
      </c>
      <c r="H28" s="44">
        <v>0.89900000000000002</v>
      </c>
      <c r="I28" s="44">
        <v>0.90100000000000002</v>
      </c>
      <c r="J28" s="44">
        <v>0.90400000000000003</v>
      </c>
      <c r="K28" s="44">
        <v>0.90600000000000003</v>
      </c>
      <c r="L28" s="44">
        <v>0.90800000000000003</v>
      </c>
      <c r="M28" s="44">
        <v>0.91</v>
      </c>
    </row>
    <row r="29" spans="1:13">
      <c r="A29" s="43">
        <v>57</v>
      </c>
      <c r="B29" s="44">
        <v>0.91200000000000003</v>
      </c>
      <c r="C29" s="44">
        <v>0.91500000000000004</v>
      </c>
      <c r="D29" s="44">
        <v>0.91700000000000004</v>
      </c>
      <c r="E29" s="44">
        <v>0.91900000000000004</v>
      </c>
      <c r="F29" s="44">
        <v>0.92100000000000004</v>
      </c>
      <c r="G29" s="44">
        <v>0.92400000000000004</v>
      </c>
      <c r="H29" s="44">
        <v>0.92600000000000005</v>
      </c>
      <c r="I29" s="44">
        <v>0.92800000000000005</v>
      </c>
      <c r="J29" s="44">
        <v>0.93100000000000005</v>
      </c>
      <c r="K29" s="44">
        <v>0.93300000000000005</v>
      </c>
      <c r="L29" s="44">
        <v>0.93500000000000005</v>
      </c>
      <c r="M29" s="44">
        <v>0.93799999999999994</v>
      </c>
    </row>
    <row r="30" spans="1:13">
      <c r="A30" s="43">
        <v>58</v>
      </c>
      <c r="B30" s="44">
        <v>0.94</v>
      </c>
      <c r="C30" s="44">
        <v>0.94199999999999995</v>
      </c>
      <c r="D30" s="44">
        <v>0.94499999999999995</v>
      </c>
      <c r="E30" s="44">
        <v>0.94699999999999995</v>
      </c>
      <c r="F30" s="44">
        <v>0.95</v>
      </c>
      <c r="G30" s="44">
        <v>0.95199999999999996</v>
      </c>
      <c r="H30" s="44">
        <v>0.95499999999999996</v>
      </c>
      <c r="I30" s="44">
        <v>0.95699999999999996</v>
      </c>
      <c r="J30" s="44">
        <v>0.96</v>
      </c>
      <c r="K30" s="44">
        <v>0.96199999999999997</v>
      </c>
      <c r="L30" s="44">
        <v>0.96499999999999997</v>
      </c>
      <c r="M30" s="44">
        <v>0.96699999999999997</v>
      </c>
    </row>
    <row r="31" spans="1:13">
      <c r="A31" s="43">
        <v>59</v>
      </c>
      <c r="B31" s="44">
        <v>0.97</v>
      </c>
      <c r="C31" s="44">
        <v>0.97199999999999998</v>
      </c>
      <c r="D31" s="44">
        <v>0.97499999999999998</v>
      </c>
      <c r="E31" s="44">
        <v>0.97799999999999998</v>
      </c>
      <c r="F31" s="44">
        <v>0.98</v>
      </c>
      <c r="G31" s="44">
        <v>0.98299999999999998</v>
      </c>
      <c r="H31" s="44">
        <v>0.98599999999999999</v>
      </c>
      <c r="I31" s="44">
        <v>0.98799999999999999</v>
      </c>
      <c r="J31" s="44">
        <v>0.99099999999999999</v>
      </c>
      <c r="K31" s="44">
        <v>0.99299999999999999</v>
      </c>
      <c r="L31" s="44">
        <v>0.996</v>
      </c>
      <c r="M31" s="44">
        <v>0.999</v>
      </c>
    </row>
    <row r="32" spans="1:13">
      <c r="A32" s="43">
        <v>60</v>
      </c>
      <c r="B32" s="44">
        <v>1</v>
      </c>
      <c r="C32" s="44"/>
      <c r="D32" s="44"/>
      <c r="E32" s="44"/>
      <c r="F32" s="44"/>
      <c r="G32" s="44"/>
      <c r="H32" s="44"/>
      <c r="I32" s="44"/>
      <c r="J32" s="44"/>
      <c r="K32" s="44"/>
      <c r="L32" s="44"/>
      <c r="M32" s="44"/>
    </row>
  </sheetData>
  <sheetProtection algorithmName="SHA-512" hashValue="IAE03S5iI8uhknlPj01uiw8ui39sGLAGD4Babn6DXYZQmPx2v83H2dzKnmSS9scVm2c9QKuxhyPn1C7mFpKtBA==" saltValue="j4g/HQ1wAep76jYra6+L9w==" spinCount="100000" sheet="1" objects="1" scenarios="1"/>
  <conditionalFormatting sqref="A6:A21">
    <cfRule type="expression" dxfId="631" priority="1" stopIfTrue="1">
      <formula>MOD(ROW(),2)=0</formula>
    </cfRule>
    <cfRule type="expression" dxfId="630" priority="2" stopIfTrue="1">
      <formula>MOD(ROW(),2)&lt;&gt;0</formula>
    </cfRule>
  </conditionalFormatting>
  <conditionalFormatting sqref="B6:M21">
    <cfRule type="expression" dxfId="629" priority="3" stopIfTrue="1">
      <formula>MOD(ROW(),2)=0</formula>
    </cfRule>
    <cfRule type="expression" dxfId="628" priority="4" stopIfTrue="1">
      <formula>MOD(ROW(),2)&lt;&gt;0</formula>
    </cfRule>
  </conditionalFormatting>
  <conditionalFormatting sqref="A26:A32">
    <cfRule type="expression" dxfId="627" priority="5" stopIfTrue="1">
      <formula>MOD(ROW(),2)=0</formula>
    </cfRule>
    <cfRule type="expression" dxfId="626" priority="6" stopIfTrue="1">
      <formula>MOD(ROW(),2)&lt;&gt;0</formula>
    </cfRule>
  </conditionalFormatting>
  <conditionalFormatting sqref="B26:M32">
    <cfRule type="expression" dxfId="625" priority="7" stopIfTrue="1">
      <formula>MOD(ROW(),2)=0</formula>
    </cfRule>
    <cfRule type="expression" dxfId="624" priority="8"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FB78E-D369-4A36-A593-4EA33885B573}">
  <sheetPr codeName="Sheet57"/>
  <dimension ref="A1:M32"/>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x-403</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310</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403</v>
      </c>
      <c r="C14" s="51"/>
      <c r="D14" s="51"/>
      <c r="E14" s="51"/>
      <c r="F14" s="51"/>
      <c r="G14" s="51"/>
      <c r="H14" s="51"/>
      <c r="I14" s="51"/>
      <c r="J14" s="51"/>
      <c r="K14" s="51"/>
      <c r="L14" s="51"/>
      <c r="M14" s="51"/>
    </row>
    <row r="15" spans="1:13">
      <c r="A15" s="40" t="s">
        <v>526</v>
      </c>
      <c r="B15" s="51" t="s">
        <v>311</v>
      </c>
      <c r="C15" s="51"/>
      <c r="D15" s="51"/>
      <c r="E15" s="51"/>
      <c r="F15" s="51"/>
      <c r="G15" s="51"/>
      <c r="H15" s="51"/>
      <c r="I15" s="51"/>
      <c r="J15" s="51"/>
      <c r="K15" s="51"/>
      <c r="L15" s="51"/>
      <c r="M15" s="51"/>
    </row>
    <row r="16" spans="1:13">
      <c r="A16" s="40" t="s">
        <v>157</v>
      </c>
      <c r="B16" s="51" t="s">
        <v>312</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0.81599999999999995</v>
      </c>
      <c r="C27" s="44">
        <v>0.81899999999999995</v>
      </c>
      <c r="D27" s="44">
        <v>0.82099999999999995</v>
      </c>
      <c r="E27" s="44">
        <v>0.82399999999999995</v>
      </c>
      <c r="F27" s="44">
        <v>0.82699999999999996</v>
      </c>
      <c r="G27" s="44">
        <v>0.83</v>
      </c>
      <c r="H27" s="44">
        <v>0.83199999999999996</v>
      </c>
      <c r="I27" s="44">
        <v>0.83499999999999996</v>
      </c>
      <c r="J27" s="44">
        <v>0.83799999999999997</v>
      </c>
      <c r="K27" s="44">
        <v>0.84</v>
      </c>
      <c r="L27" s="44">
        <v>0.84299999999999997</v>
      </c>
      <c r="M27" s="44">
        <v>0.84599999999999997</v>
      </c>
    </row>
    <row r="28" spans="1:13">
      <c r="A28" s="43">
        <v>56</v>
      </c>
      <c r="B28" s="44">
        <v>0.84899999999999998</v>
      </c>
      <c r="C28" s="44">
        <v>0.85099999999999998</v>
      </c>
      <c r="D28" s="44">
        <v>0.85399999999999998</v>
      </c>
      <c r="E28" s="44">
        <v>0.85699999999999998</v>
      </c>
      <c r="F28" s="44">
        <v>0.86</v>
      </c>
      <c r="G28" s="44">
        <v>0.86299999999999999</v>
      </c>
      <c r="H28" s="44">
        <v>0.86599999999999999</v>
      </c>
      <c r="I28" s="44">
        <v>0.86899999999999999</v>
      </c>
      <c r="J28" s="44">
        <v>0.871</v>
      </c>
      <c r="K28" s="44">
        <v>0.874</v>
      </c>
      <c r="L28" s="44">
        <v>0.877</v>
      </c>
      <c r="M28" s="44">
        <v>0.88</v>
      </c>
    </row>
    <row r="29" spans="1:13">
      <c r="A29" s="43">
        <v>57</v>
      </c>
      <c r="B29" s="44">
        <v>0.88300000000000001</v>
      </c>
      <c r="C29" s="44">
        <v>0.88600000000000001</v>
      </c>
      <c r="D29" s="44">
        <v>0.88900000000000001</v>
      </c>
      <c r="E29" s="44">
        <v>0.89200000000000002</v>
      </c>
      <c r="F29" s="44">
        <v>0.89500000000000002</v>
      </c>
      <c r="G29" s="44">
        <v>0.89800000000000002</v>
      </c>
      <c r="H29" s="44">
        <v>0.90100000000000002</v>
      </c>
      <c r="I29" s="44">
        <v>0.90500000000000003</v>
      </c>
      <c r="J29" s="44">
        <v>0.90800000000000003</v>
      </c>
      <c r="K29" s="44">
        <v>0.91100000000000003</v>
      </c>
      <c r="L29" s="44">
        <v>0.91400000000000003</v>
      </c>
      <c r="M29" s="44">
        <v>0.91700000000000004</v>
      </c>
    </row>
    <row r="30" spans="1:13">
      <c r="A30" s="43">
        <v>58</v>
      </c>
      <c r="B30" s="44">
        <v>0.92</v>
      </c>
      <c r="C30" s="44">
        <v>0.92300000000000004</v>
      </c>
      <c r="D30" s="44">
        <v>0.92700000000000005</v>
      </c>
      <c r="E30" s="44">
        <v>0.93</v>
      </c>
      <c r="F30" s="44">
        <v>0.93300000000000005</v>
      </c>
      <c r="G30" s="44">
        <v>0.93600000000000005</v>
      </c>
      <c r="H30" s="44">
        <v>0.94</v>
      </c>
      <c r="I30" s="44">
        <v>0.94299999999999995</v>
      </c>
      <c r="J30" s="44">
        <v>0.94599999999999995</v>
      </c>
      <c r="K30" s="44">
        <v>0.95</v>
      </c>
      <c r="L30" s="44">
        <v>0.95299999999999996</v>
      </c>
      <c r="M30" s="44">
        <v>0.95599999999999996</v>
      </c>
    </row>
    <row r="31" spans="1:13">
      <c r="A31" s="43">
        <v>59</v>
      </c>
      <c r="B31" s="44">
        <v>0.96</v>
      </c>
      <c r="C31" s="44">
        <v>0.96299999999999997</v>
      </c>
      <c r="D31" s="44">
        <v>0.96699999999999997</v>
      </c>
      <c r="E31" s="44">
        <v>0.97</v>
      </c>
      <c r="F31" s="44">
        <v>0.97399999999999998</v>
      </c>
      <c r="G31" s="44">
        <v>0.97699999999999998</v>
      </c>
      <c r="H31" s="44">
        <v>0.98099999999999998</v>
      </c>
      <c r="I31" s="44">
        <v>0.98399999999999999</v>
      </c>
      <c r="J31" s="44">
        <v>0.98799999999999999</v>
      </c>
      <c r="K31" s="44">
        <v>0.99099999999999999</v>
      </c>
      <c r="L31" s="44">
        <v>0.995</v>
      </c>
      <c r="M31" s="44">
        <v>0.998</v>
      </c>
    </row>
    <row r="32" spans="1:13">
      <c r="A32" s="43">
        <v>60</v>
      </c>
      <c r="B32" s="44">
        <v>1</v>
      </c>
      <c r="C32" s="44"/>
      <c r="D32" s="44"/>
      <c r="E32" s="44"/>
      <c r="F32" s="44"/>
      <c r="G32" s="44"/>
      <c r="H32" s="44"/>
      <c r="I32" s="44"/>
      <c r="J32" s="44"/>
      <c r="K32" s="44"/>
      <c r="L32" s="44"/>
      <c r="M32" s="44"/>
    </row>
  </sheetData>
  <sheetProtection algorithmName="SHA-512" hashValue="lskfpqo1JJTGPSMFs2yGf2pOr4SRT4d8PfWk2hfmXiy140xmtec1QN+d+MV/SWPe5dSlOur7DbGg6XKWIJHlzQ==" saltValue="NsAJKYbvJI+07lDY2WAg/g==" spinCount="100000" sheet="1" objects="1" scenarios="1"/>
  <conditionalFormatting sqref="A6:A21">
    <cfRule type="expression" dxfId="621" priority="1" stopIfTrue="1">
      <formula>MOD(ROW(),2)=0</formula>
    </cfRule>
    <cfRule type="expression" dxfId="620" priority="2" stopIfTrue="1">
      <formula>MOD(ROW(),2)&lt;&gt;0</formula>
    </cfRule>
  </conditionalFormatting>
  <conditionalFormatting sqref="B6:M21">
    <cfRule type="expression" dxfId="619" priority="3" stopIfTrue="1">
      <formula>MOD(ROW(),2)=0</formula>
    </cfRule>
    <cfRule type="expression" dxfId="618" priority="4" stopIfTrue="1">
      <formula>MOD(ROW(),2)&lt;&gt;0</formula>
    </cfRule>
  </conditionalFormatting>
  <conditionalFormatting sqref="A26:A32">
    <cfRule type="expression" dxfId="617" priority="5" stopIfTrue="1">
      <formula>MOD(ROW(),2)=0</formula>
    </cfRule>
    <cfRule type="expression" dxfId="616" priority="6" stopIfTrue="1">
      <formula>MOD(ROW(),2)&lt;&gt;0</formula>
    </cfRule>
  </conditionalFormatting>
  <conditionalFormatting sqref="B26:M32">
    <cfRule type="expression" dxfId="615" priority="7" stopIfTrue="1">
      <formula>MOD(ROW(),2)=0</formula>
    </cfRule>
    <cfRule type="expression" dxfId="614" priority="8"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17E37-A69A-4619-A9C2-37900468C0CF}">
  <sheetPr codeName="Sheet58"/>
  <dimension ref="A1:M37"/>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x-404</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313</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404</v>
      </c>
      <c r="C14" s="51"/>
      <c r="D14" s="51"/>
      <c r="E14" s="51"/>
      <c r="F14" s="51"/>
      <c r="G14" s="51"/>
      <c r="H14" s="51"/>
      <c r="I14" s="51"/>
      <c r="J14" s="51"/>
      <c r="K14" s="51"/>
      <c r="L14" s="51"/>
      <c r="M14" s="51"/>
    </row>
    <row r="15" spans="1:13">
      <c r="A15" s="40" t="s">
        <v>526</v>
      </c>
      <c r="B15" s="51" t="s">
        <v>314</v>
      </c>
      <c r="C15" s="51"/>
      <c r="D15" s="51"/>
      <c r="E15" s="51"/>
      <c r="F15" s="51"/>
      <c r="G15" s="51"/>
      <c r="H15" s="51"/>
      <c r="I15" s="51"/>
      <c r="J15" s="51"/>
      <c r="K15" s="51"/>
      <c r="L15" s="51"/>
      <c r="M15" s="51"/>
    </row>
    <row r="16" spans="1:13">
      <c r="A16" s="40" t="s">
        <v>157</v>
      </c>
      <c r="B16" s="51" t="s">
        <v>315</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0.64800000000000002</v>
      </c>
      <c r="C27" s="44">
        <v>0.65</v>
      </c>
      <c r="D27" s="44">
        <v>0.65200000000000002</v>
      </c>
      <c r="E27" s="44">
        <v>0.65400000000000003</v>
      </c>
      <c r="F27" s="44">
        <v>0.65600000000000003</v>
      </c>
      <c r="G27" s="44">
        <v>0.65800000000000003</v>
      </c>
      <c r="H27" s="44">
        <v>0.66</v>
      </c>
      <c r="I27" s="44">
        <v>0.66300000000000003</v>
      </c>
      <c r="J27" s="44">
        <v>0.66500000000000004</v>
      </c>
      <c r="K27" s="44">
        <v>0.66700000000000004</v>
      </c>
      <c r="L27" s="44">
        <v>0.66900000000000004</v>
      </c>
      <c r="M27" s="44">
        <v>0.67100000000000004</v>
      </c>
    </row>
    <row r="28" spans="1:13">
      <c r="A28" s="43">
        <v>56</v>
      </c>
      <c r="B28" s="44">
        <v>0.67300000000000004</v>
      </c>
      <c r="C28" s="44">
        <v>0.67500000000000004</v>
      </c>
      <c r="D28" s="44">
        <v>0.67800000000000005</v>
      </c>
      <c r="E28" s="44">
        <v>0.68</v>
      </c>
      <c r="F28" s="44">
        <v>0.68200000000000005</v>
      </c>
      <c r="G28" s="44">
        <v>0.68400000000000005</v>
      </c>
      <c r="H28" s="44">
        <v>0.68700000000000006</v>
      </c>
      <c r="I28" s="44">
        <v>0.68899999999999995</v>
      </c>
      <c r="J28" s="44">
        <v>0.69099999999999995</v>
      </c>
      <c r="K28" s="44">
        <v>0.69299999999999995</v>
      </c>
      <c r="L28" s="44">
        <v>0.69599999999999995</v>
      </c>
      <c r="M28" s="44">
        <v>0.69799999999999995</v>
      </c>
    </row>
    <row r="29" spans="1:13">
      <c r="A29" s="43">
        <v>57</v>
      </c>
      <c r="B29" s="44">
        <v>0.7</v>
      </c>
      <c r="C29" s="44">
        <v>0.70299999999999996</v>
      </c>
      <c r="D29" s="44">
        <v>0.70499999999999996</v>
      </c>
      <c r="E29" s="44">
        <v>0.70699999999999996</v>
      </c>
      <c r="F29" s="44">
        <v>0.71</v>
      </c>
      <c r="G29" s="44">
        <v>0.71199999999999997</v>
      </c>
      <c r="H29" s="44">
        <v>0.71499999999999997</v>
      </c>
      <c r="I29" s="44">
        <v>0.71699999999999997</v>
      </c>
      <c r="J29" s="44">
        <v>0.71899999999999997</v>
      </c>
      <c r="K29" s="44">
        <v>0.72199999999999998</v>
      </c>
      <c r="L29" s="44">
        <v>0.72399999999999998</v>
      </c>
      <c r="M29" s="44">
        <v>0.72699999999999998</v>
      </c>
    </row>
    <row r="30" spans="1:13">
      <c r="A30" s="43">
        <v>58</v>
      </c>
      <c r="B30" s="44">
        <v>0.72899999999999998</v>
      </c>
      <c r="C30" s="44">
        <v>0.73199999999999998</v>
      </c>
      <c r="D30" s="44">
        <v>0.73399999999999999</v>
      </c>
      <c r="E30" s="44">
        <v>0.73699999999999999</v>
      </c>
      <c r="F30" s="44">
        <v>0.73899999999999999</v>
      </c>
      <c r="G30" s="44">
        <v>0.74199999999999999</v>
      </c>
      <c r="H30" s="44">
        <v>0.74399999999999999</v>
      </c>
      <c r="I30" s="44">
        <v>0.747</v>
      </c>
      <c r="J30" s="44">
        <v>0.75</v>
      </c>
      <c r="K30" s="44">
        <v>0.752</v>
      </c>
      <c r="L30" s="44">
        <v>0.755</v>
      </c>
      <c r="M30" s="44">
        <v>0.75700000000000001</v>
      </c>
    </row>
    <row r="31" spans="1:13">
      <c r="A31" s="43">
        <v>59</v>
      </c>
      <c r="B31" s="44">
        <v>0.76</v>
      </c>
      <c r="C31" s="44">
        <v>0.76300000000000001</v>
      </c>
      <c r="D31" s="44">
        <v>0.76600000000000001</v>
      </c>
      <c r="E31" s="44">
        <v>0.76800000000000002</v>
      </c>
      <c r="F31" s="44">
        <v>0.77100000000000002</v>
      </c>
      <c r="G31" s="44">
        <v>0.77400000000000002</v>
      </c>
      <c r="H31" s="44">
        <v>0.77700000000000002</v>
      </c>
      <c r="I31" s="44">
        <v>0.77900000000000003</v>
      </c>
      <c r="J31" s="44">
        <v>0.78200000000000003</v>
      </c>
      <c r="K31" s="44">
        <v>0.78500000000000003</v>
      </c>
      <c r="L31" s="44">
        <v>0.78800000000000003</v>
      </c>
      <c r="M31" s="44">
        <v>0.79</v>
      </c>
    </row>
    <row r="32" spans="1:13">
      <c r="A32" s="43">
        <v>60</v>
      </c>
      <c r="B32" s="44">
        <v>0.79300000000000004</v>
      </c>
      <c r="C32" s="44">
        <v>0.79600000000000004</v>
      </c>
      <c r="D32" s="44">
        <v>0.79900000000000004</v>
      </c>
      <c r="E32" s="44">
        <v>0.80200000000000005</v>
      </c>
      <c r="F32" s="44">
        <v>0.80500000000000005</v>
      </c>
      <c r="G32" s="44">
        <v>0.80800000000000005</v>
      </c>
      <c r="H32" s="44">
        <v>0.81100000000000005</v>
      </c>
      <c r="I32" s="44">
        <v>0.81399999999999995</v>
      </c>
      <c r="J32" s="44">
        <v>0.81699999999999995</v>
      </c>
      <c r="K32" s="44">
        <v>0.82</v>
      </c>
      <c r="L32" s="44">
        <v>0.82299999999999995</v>
      </c>
      <c r="M32" s="44">
        <v>0.82599999999999996</v>
      </c>
    </row>
    <row r="33" spans="1:13">
      <c r="A33" s="43">
        <v>61</v>
      </c>
      <c r="B33" s="44">
        <v>0.82899999999999996</v>
      </c>
      <c r="C33" s="44">
        <v>0.83199999999999996</v>
      </c>
      <c r="D33" s="44">
        <v>0.83499999999999996</v>
      </c>
      <c r="E33" s="44">
        <v>0.83799999999999997</v>
      </c>
      <c r="F33" s="44">
        <v>0.84199999999999997</v>
      </c>
      <c r="G33" s="44">
        <v>0.84499999999999997</v>
      </c>
      <c r="H33" s="44">
        <v>0.84799999999999998</v>
      </c>
      <c r="I33" s="44">
        <v>0.85099999999999998</v>
      </c>
      <c r="J33" s="44">
        <v>0.85399999999999998</v>
      </c>
      <c r="K33" s="44">
        <v>0.85699999999999998</v>
      </c>
      <c r="L33" s="44">
        <v>0.86099999999999999</v>
      </c>
      <c r="M33" s="44">
        <v>0.86399999999999999</v>
      </c>
    </row>
    <row r="34" spans="1:13">
      <c r="A34" s="43">
        <v>62</v>
      </c>
      <c r="B34" s="44">
        <v>0.86699999999999999</v>
      </c>
      <c r="C34" s="44">
        <v>0.871</v>
      </c>
      <c r="D34" s="44">
        <v>0.874</v>
      </c>
      <c r="E34" s="44">
        <v>0.877</v>
      </c>
      <c r="F34" s="44">
        <v>0.88100000000000001</v>
      </c>
      <c r="G34" s="44">
        <v>0.88400000000000001</v>
      </c>
      <c r="H34" s="44">
        <v>0.88800000000000001</v>
      </c>
      <c r="I34" s="44">
        <v>0.89100000000000001</v>
      </c>
      <c r="J34" s="44">
        <v>0.89500000000000002</v>
      </c>
      <c r="K34" s="44">
        <v>0.89800000000000002</v>
      </c>
      <c r="L34" s="44">
        <v>0.90200000000000002</v>
      </c>
      <c r="M34" s="44">
        <v>0.90500000000000003</v>
      </c>
    </row>
    <row r="35" spans="1:13">
      <c r="A35" s="43">
        <v>63</v>
      </c>
      <c r="B35" s="44">
        <v>0.90900000000000003</v>
      </c>
      <c r="C35" s="44">
        <v>0.91200000000000003</v>
      </c>
      <c r="D35" s="44">
        <v>0.91600000000000004</v>
      </c>
      <c r="E35" s="44">
        <v>0.92</v>
      </c>
      <c r="F35" s="44">
        <v>0.92400000000000004</v>
      </c>
      <c r="G35" s="44">
        <v>0.92700000000000005</v>
      </c>
      <c r="H35" s="44">
        <v>0.93100000000000005</v>
      </c>
      <c r="I35" s="44">
        <v>0.93500000000000005</v>
      </c>
      <c r="J35" s="44">
        <v>0.93799999999999994</v>
      </c>
      <c r="K35" s="44">
        <v>0.94199999999999995</v>
      </c>
      <c r="L35" s="44">
        <v>0.94599999999999995</v>
      </c>
      <c r="M35" s="44">
        <v>0.95</v>
      </c>
    </row>
    <row r="36" spans="1:13">
      <c r="A36" s="43">
        <v>64</v>
      </c>
      <c r="B36" s="44">
        <v>0.95299999999999996</v>
      </c>
      <c r="C36" s="44">
        <v>0.95799999999999996</v>
      </c>
      <c r="D36" s="44">
        <v>0.96199999999999997</v>
      </c>
      <c r="E36" s="44">
        <v>0.96599999999999997</v>
      </c>
      <c r="F36" s="44">
        <v>0.97</v>
      </c>
      <c r="G36" s="44">
        <v>0.97399999999999998</v>
      </c>
      <c r="H36" s="44">
        <v>0.97799999999999998</v>
      </c>
      <c r="I36" s="44">
        <v>0.98199999999999998</v>
      </c>
      <c r="J36" s="44">
        <v>0.98599999999999999</v>
      </c>
      <c r="K36" s="44">
        <v>0.99</v>
      </c>
      <c r="L36" s="44">
        <v>0.99399999999999999</v>
      </c>
      <c r="M36" s="44">
        <v>0.998</v>
      </c>
    </row>
    <row r="37" spans="1:13">
      <c r="A37" s="43">
        <v>65</v>
      </c>
      <c r="B37" s="44">
        <v>1</v>
      </c>
      <c r="C37" s="44"/>
      <c r="D37" s="44"/>
      <c r="E37" s="44"/>
      <c r="F37" s="44"/>
      <c r="G37" s="44"/>
      <c r="H37" s="44"/>
      <c r="I37" s="44"/>
      <c r="J37" s="44"/>
      <c r="K37" s="44"/>
      <c r="L37" s="44"/>
      <c r="M37" s="44"/>
    </row>
  </sheetData>
  <sheetProtection algorithmName="SHA-512" hashValue="MHK06rHDXZacZ/45AHKmm9rvMGlSj0+iRyzP2uV23GoMvZzbHFhw15aZFWH5aB5roDyRcpBH/TMzvXEvRURVOA==" saltValue="z5mRCjKCFK6Rn+Mvl31/eg==" spinCount="100000" sheet="1" objects="1" scenarios="1"/>
  <conditionalFormatting sqref="A6:A21">
    <cfRule type="expression" dxfId="611" priority="1" stopIfTrue="1">
      <formula>MOD(ROW(),2)=0</formula>
    </cfRule>
    <cfRule type="expression" dxfId="610" priority="2" stopIfTrue="1">
      <formula>MOD(ROW(),2)&lt;&gt;0</formula>
    </cfRule>
  </conditionalFormatting>
  <conditionalFormatting sqref="B6:M21">
    <cfRule type="expression" dxfId="609" priority="3" stopIfTrue="1">
      <formula>MOD(ROW(),2)=0</formula>
    </cfRule>
    <cfRule type="expression" dxfId="608" priority="4" stopIfTrue="1">
      <formula>MOD(ROW(),2)&lt;&gt;0</formula>
    </cfRule>
  </conditionalFormatting>
  <conditionalFormatting sqref="A26:A37">
    <cfRule type="expression" dxfId="607" priority="5" stopIfTrue="1">
      <formula>MOD(ROW(),2)=0</formula>
    </cfRule>
    <cfRule type="expression" dxfId="606" priority="6" stopIfTrue="1">
      <formula>MOD(ROW(),2)&lt;&gt;0</formula>
    </cfRule>
  </conditionalFormatting>
  <conditionalFormatting sqref="B26:M37">
    <cfRule type="expression" dxfId="605" priority="7" stopIfTrue="1">
      <formula>MOD(ROW(),2)=0</formula>
    </cfRule>
    <cfRule type="expression" dxfId="604" priority="8"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A2293-1C28-4EED-A239-DD717CAA1106}">
  <sheetPr codeName="Sheet59"/>
  <dimension ref="A1:M37"/>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x-405</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316</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405</v>
      </c>
      <c r="C14" s="51"/>
      <c r="D14" s="51"/>
      <c r="E14" s="51"/>
      <c r="F14" s="51"/>
      <c r="G14" s="51"/>
      <c r="H14" s="51"/>
      <c r="I14" s="51"/>
      <c r="J14" s="51"/>
      <c r="K14" s="51"/>
      <c r="L14" s="51"/>
      <c r="M14" s="51"/>
    </row>
    <row r="15" spans="1:13">
      <c r="A15" s="40" t="s">
        <v>526</v>
      </c>
      <c r="B15" s="51" t="s">
        <v>317</v>
      </c>
      <c r="C15" s="51"/>
      <c r="D15" s="51"/>
      <c r="E15" s="51"/>
      <c r="F15" s="51"/>
      <c r="G15" s="51"/>
      <c r="H15" s="51"/>
      <c r="I15" s="51"/>
      <c r="J15" s="51"/>
      <c r="K15" s="51"/>
      <c r="L15" s="51"/>
      <c r="M15" s="51"/>
    </row>
    <row r="16" spans="1:13">
      <c r="A16" s="40" t="s">
        <v>157</v>
      </c>
      <c r="B16" s="51" t="s">
        <v>318</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0.69599999999999995</v>
      </c>
      <c r="C27" s="44">
        <v>0.69799999999999995</v>
      </c>
      <c r="D27" s="44">
        <v>0.7</v>
      </c>
      <c r="E27" s="44">
        <v>0.70199999999999996</v>
      </c>
      <c r="F27" s="44">
        <v>0.70399999999999996</v>
      </c>
      <c r="G27" s="44">
        <v>0.70699999999999996</v>
      </c>
      <c r="H27" s="44">
        <v>0.70899999999999996</v>
      </c>
      <c r="I27" s="44">
        <v>0.71099999999999997</v>
      </c>
      <c r="J27" s="44">
        <v>0.71299999999999997</v>
      </c>
      <c r="K27" s="44">
        <v>0.71499999999999997</v>
      </c>
      <c r="L27" s="44">
        <v>0.71799999999999997</v>
      </c>
      <c r="M27" s="44">
        <v>0.72</v>
      </c>
    </row>
    <row r="28" spans="1:13">
      <c r="A28" s="43">
        <v>56</v>
      </c>
      <c r="B28" s="44">
        <v>0.72199999999999998</v>
      </c>
      <c r="C28" s="44">
        <v>0.72399999999999998</v>
      </c>
      <c r="D28" s="44">
        <v>0.72699999999999998</v>
      </c>
      <c r="E28" s="44">
        <v>0.72899999999999998</v>
      </c>
      <c r="F28" s="44">
        <v>0.73099999999999998</v>
      </c>
      <c r="G28" s="44">
        <v>0.73399999999999999</v>
      </c>
      <c r="H28" s="44">
        <v>0.73599999999999999</v>
      </c>
      <c r="I28" s="44">
        <v>0.73899999999999999</v>
      </c>
      <c r="J28" s="44">
        <v>0.74099999999999999</v>
      </c>
      <c r="K28" s="44">
        <v>0.74299999999999999</v>
      </c>
      <c r="L28" s="44">
        <v>0.746</v>
      </c>
      <c r="M28" s="44">
        <v>0.748</v>
      </c>
    </row>
    <row r="29" spans="1:13">
      <c r="A29" s="43">
        <v>57</v>
      </c>
      <c r="B29" s="44">
        <v>0.75</v>
      </c>
      <c r="C29" s="44">
        <v>0.753</v>
      </c>
      <c r="D29" s="44">
        <v>0.755</v>
      </c>
      <c r="E29" s="44">
        <v>0.75800000000000001</v>
      </c>
      <c r="F29" s="44">
        <v>0.76</v>
      </c>
      <c r="G29" s="44">
        <v>0.76300000000000001</v>
      </c>
      <c r="H29" s="44">
        <v>0.76500000000000001</v>
      </c>
      <c r="I29" s="44">
        <v>0.76800000000000002</v>
      </c>
      <c r="J29" s="44">
        <v>0.77</v>
      </c>
      <c r="K29" s="44">
        <v>0.77300000000000002</v>
      </c>
      <c r="L29" s="44">
        <v>0.77500000000000002</v>
      </c>
      <c r="M29" s="44">
        <v>0.77800000000000002</v>
      </c>
    </row>
    <row r="30" spans="1:13">
      <c r="A30" s="43">
        <v>58</v>
      </c>
      <c r="B30" s="44">
        <v>0.78100000000000003</v>
      </c>
      <c r="C30" s="44">
        <v>0.78300000000000003</v>
      </c>
      <c r="D30" s="44">
        <v>0.78600000000000003</v>
      </c>
      <c r="E30" s="44">
        <v>0.78900000000000003</v>
      </c>
      <c r="F30" s="44">
        <v>0.79100000000000004</v>
      </c>
      <c r="G30" s="44">
        <v>0.79400000000000004</v>
      </c>
      <c r="H30" s="44">
        <v>0.79700000000000004</v>
      </c>
      <c r="I30" s="44">
        <v>0.79900000000000004</v>
      </c>
      <c r="J30" s="44">
        <v>0.80200000000000005</v>
      </c>
      <c r="K30" s="44">
        <v>0.80500000000000005</v>
      </c>
      <c r="L30" s="44">
        <v>0.80700000000000005</v>
      </c>
      <c r="M30" s="44">
        <v>0.81</v>
      </c>
    </row>
    <row r="31" spans="1:13">
      <c r="A31" s="43">
        <v>59</v>
      </c>
      <c r="B31" s="44">
        <v>0.81200000000000006</v>
      </c>
      <c r="C31" s="44">
        <v>0.81499999999999995</v>
      </c>
      <c r="D31" s="44">
        <v>0.81699999999999995</v>
      </c>
      <c r="E31" s="44">
        <v>0.81899999999999995</v>
      </c>
      <c r="F31" s="44">
        <v>0.82099999999999995</v>
      </c>
      <c r="G31" s="44">
        <v>0.82299999999999995</v>
      </c>
      <c r="H31" s="44">
        <v>0.82499999999999996</v>
      </c>
      <c r="I31" s="44">
        <v>0.82699999999999996</v>
      </c>
      <c r="J31" s="44">
        <v>0.82899999999999996</v>
      </c>
      <c r="K31" s="44">
        <v>0.83099999999999996</v>
      </c>
      <c r="L31" s="44">
        <v>0.83399999999999996</v>
      </c>
      <c r="M31" s="44">
        <v>0.83599999999999997</v>
      </c>
    </row>
    <row r="32" spans="1:13">
      <c r="A32" s="43">
        <v>60</v>
      </c>
      <c r="B32" s="44">
        <v>0.83799999999999997</v>
      </c>
      <c r="C32" s="44">
        <v>0.84</v>
      </c>
      <c r="D32" s="44">
        <v>0.84199999999999997</v>
      </c>
      <c r="E32" s="44">
        <v>0.84499999999999997</v>
      </c>
      <c r="F32" s="44">
        <v>0.84699999999999998</v>
      </c>
      <c r="G32" s="44">
        <v>0.84899999999999998</v>
      </c>
      <c r="H32" s="44">
        <v>0.85199999999999998</v>
      </c>
      <c r="I32" s="44">
        <v>0.85399999999999998</v>
      </c>
      <c r="J32" s="44">
        <v>0.85599999999999998</v>
      </c>
      <c r="K32" s="44">
        <v>0.85799999999999998</v>
      </c>
      <c r="L32" s="44">
        <v>0.86099999999999999</v>
      </c>
      <c r="M32" s="44">
        <v>0.86299999999999999</v>
      </c>
    </row>
    <row r="33" spans="1:13">
      <c r="A33" s="43">
        <v>61</v>
      </c>
      <c r="B33" s="44">
        <v>0.86499999999999999</v>
      </c>
      <c r="C33" s="44">
        <v>0.86799999999999999</v>
      </c>
      <c r="D33" s="44">
        <v>0.87</v>
      </c>
      <c r="E33" s="44">
        <v>0.873</v>
      </c>
      <c r="F33" s="44">
        <v>0.875</v>
      </c>
      <c r="G33" s="44">
        <v>0.878</v>
      </c>
      <c r="H33" s="44">
        <v>0.88</v>
      </c>
      <c r="I33" s="44">
        <v>0.88300000000000001</v>
      </c>
      <c r="J33" s="44">
        <v>0.88500000000000001</v>
      </c>
      <c r="K33" s="44">
        <v>0.88800000000000001</v>
      </c>
      <c r="L33" s="44">
        <v>0.89</v>
      </c>
      <c r="M33" s="44">
        <v>0.89300000000000002</v>
      </c>
    </row>
    <row r="34" spans="1:13">
      <c r="A34" s="43">
        <v>62</v>
      </c>
      <c r="B34" s="44">
        <v>0.89500000000000002</v>
      </c>
      <c r="C34" s="44">
        <v>0.89800000000000002</v>
      </c>
      <c r="D34" s="44">
        <v>0.90100000000000002</v>
      </c>
      <c r="E34" s="44">
        <v>0.90300000000000002</v>
      </c>
      <c r="F34" s="44">
        <v>0.90600000000000003</v>
      </c>
      <c r="G34" s="44">
        <v>0.90900000000000003</v>
      </c>
      <c r="H34" s="44">
        <v>0.91200000000000003</v>
      </c>
      <c r="I34" s="44">
        <v>0.91400000000000003</v>
      </c>
      <c r="J34" s="44">
        <v>0.91700000000000004</v>
      </c>
      <c r="K34" s="44">
        <v>0.92</v>
      </c>
      <c r="L34" s="44">
        <v>0.92200000000000004</v>
      </c>
      <c r="M34" s="44">
        <v>0.92500000000000004</v>
      </c>
    </row>
    <row r="35" spans="1:13">
      <c r="A35" s="43">
        <v>63</v>
      </c>
      <c r="B35" s="44">
        <v>0.92800000000000005</v>
      </c>
      <c r="C35" s="44">
        <v>0.93100000000000005</v>
      </c>
      <c r="D35" s="44">
        <v>0.93400000000000005</v>
      </c>
      <c r="E35" s="44">
        <v>0.93700000000000006</v>
      </c>
      <c r="F35" s="44">
        <v>0.94</v>
      </c>
      <c r="G35" s="44">
        <v>0.94299999999999995</v>
      </c>
      <c r="H35" s="44">
        <v>0.94599999999999995</v>
      </c>
      <c r="I35" s="44">
        <v>0.94899999999999995</v>
      </c>
      <c r="J35" s="44">
        <v>0.95199999999999996</v>
      </c>
      <c r="K35" s="44">
        <v>0.95499999999999996</v>
      </c>
      <c r="L35" s="44">
        <v>0.95799999999999996</v>
      </c>
      <c r="M35" s="44">
        <v>0.96099999999999997</v>
      </c>
    </row>
    <row r="36" spans="1:13">
      <c r="A36" s="43">
        <v>64</v>
      </c>
      <c r="B36" s="44">
        <v>0.96399999999999997</v>
      </c>
      <c r="C36" s="44">
        <v>0.96699999999999997</v>
      </c>
      <c r="D36" s="44">
        <v>0.97</v>
      </c>
      <c r="E36" s="44">
        <v>0.97299999999999998</v>
      </c>
      <c r="F36" s="44">
        <v>0.97599999999999998</v>
      </c>
      <c r="G36" s="44">
        <v>0.98</v>
      </c>
      <c r="H36" s="44">
        <v>0.98299999999999998</v>
      </c>
      <c r="I36" s="44">
        <v>0.98599999999999999</v>
      </c>
      <c r="J36" s="44">
        <v>0.98899999999999999</v>
      </c>
      <c r="K36" s="44">
        <v>0.99199999999999999</v>
      </c>
      <c r="L36" s="44">
        <v>0.995</v>
      </c>
      <c r="M36" s="44">
        <v>0.998</v>
      </c>
    </row>
    <row r="37" spans="1:13">
      <c r="A37" s="43">
        <v>65</v>
      </c>
      <c r="B37" s="44">
        <v>1</v>
      </c>
      <c r="C37" s="44"/>
      <c r="D37" s="44"/>
      <c r="E37" s="44"/>
      <c r="F37" s="44"/>
      <c r="G37" s="44"/>
      <c r="H37" s="44"/>
      <c r="I37" s="44"/>
      <c r="J37" s="44"/>
      <c r="K37" s="44"/>
      <c r="L37" s="44"/>
      <c r="M37" s="44"/>
    </row>
  </sheetData>
  <sheetProtection algorithmName="SHA-512" hashValue="dXPeSZRB0ZVieYZswd+ffvN9WK9DXWSFgKsx/fSbZ6n437iM8vK6xmIKYJo71uWKMZ2zYL/imY+407EiQR+UPQ==" saltValue="zpj/jrykJFwXBH6h/zELJA==" spinCount="100000" sheet="1" objects="1" scenarios="1"/>
  <conditionalFormatting sqref="A6:A21">
    <cfRule type="expression" dxfId="601" priority="1" stopIfTrue="1">
      <formula>MOD(ROW(),2)=0</formula>
    </cfRule>
    <cfRule type="expression" dxfId="600" priority="2" stopIfTrue="1">
      <formula>MOD(ROW(),2)&lt;&gt;0</formula>
    </cfRule>
  </conditionalFormatting>
  <conditionalFormatting sqref="B6:M21">
    <cfRule type="expression" dxfId="599" priority="3" stopIfTrue="1">
      <formula>MOD(ROW(),2)=0</formula>
    </cfRule>
    <cfRule type="expression" dxfId="598" priority="4" stopIfTrue="1">
      <formula>MOD(ROW(),2)&lt;&gt;0</formula>
    </cfRule>
  </conditionalFormatting>
  <conditionalFormatting sqref="A26:A37">
    <cfRule type="expression" dxfId="597" priority="5" stopIfTrue="1">
      <formula>MOD(ROW(),2)=0</formula>
    </cfRule>
    <cfRule type="expression" dxfId="596" priority="6" stopIfTrue="1">
      <formula>MOD(ROW(),2)&lt;&gt;0</formula>
    </cfRule>
  </conditionalFormatting>
  <conditionalFormatting sqref="B26:M37">
    <cfRule type="expression" dxfId="595" priority="7" stopIfTrue="1">
      <formula>MOD(ROW(),2)=0</formula>
    </cfRule>
    <cfRule type="expression" dxfId="594" priority="8"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FE8EC-94F5-4117-9C13-BEC8B0E406D0}">
  <sheetPr codeName="Sheet60"/>
  <dimension ref="A1:M37"/>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x-406</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319</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406</v>
      </c>
      <c r="C14" s="51"/>
      <c r="D14" s="51"/>
      <c r="E14" s="51"/>
      <c r="F14" s="51"/>
      <c r="G14" s="51"/>
      <c r="H14" s="51"/>
      <c r="I14" s="51"/>
      <c r="J14" s="51"/>
      <c r="K14" s="51"/>
      <c r="L14" s="51"/>
      <c r="M14" s="51"/>
    </row>
    <row r="15" spans="1:13">
      <c r="A15" s="40" t="s">
        <v>526</v>
      </c>
      <c r="B15" s="51" t="s">
        <v>320</v>
      </c>
      <c r="C15" s="51"/>
      <c r="D15" s="51"/>
      <c r="E15" s="51"/>
      <c r="F15" s="51"/>
      <c r="G15" s="51"/>
      <c r="H15" s="51"/>
      <c r="I15" s="51"/>
      <c r="J15" s="51"/>
      <c r="K15" s="51"/>
      <c r="L15" s="51"/>
      <c r="M15" s="51"/>
    </row>
    <row r="16" spans="1:13">
      <c r="A16" s="40" t="s">
        <v>157</v>
      </c>
      <c r="B16" s="51" t="s">
        <v>321</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0.64800000000000002</v>
      </c>
      <c r="C27" s="44">
        <v>0.65</v>
      </c>
      <c r="D27" s="44">
        <v>0.65200000000000002</v>
      </c>
      <c r="E27" s="44">
        <v>0.65400000000000003</v>
      </c>
      <c r="F27" s="44">
        <v>0.65600000000000003</v>
      </c>
      <c r="G27" s="44">
        <v>0.65800000000000003</v>
      </c>
      <c r="H27" s="44">
        <v>0.66</v>
      </c>
      <c r="I27" s="44">
        <v>0.66300000000000003</v>
      </c>
      <c r="J27" s="44">
        <v>0.66500000000000004</v>
      </c>
      <c r="K27" s="44">
        <v>0.66700000000000004</v>
      </c>
      <c r="L27" s="44">
        <v>0.66900000000000004</v>
      </c>
      <c r="M27" s="44">
        <v>0.67100000000000004</v>
      </c>
    </row>
    <row r="28" spans="1:13">
      <c r="A28" s="43">
        <v>56</v>
      </c>
      <c r="B28" s="44">
        <v>0.67300000000000004</v>
      </c>
      <c r="C28" s="44">
        <v>0.67500000000000004</v>
      </c>
      <c r="D28" s="44">
        <v>0.67800000000000005</v>
      </c>
      <c r="E28" s="44">
        <v>0.68</v>
      </c>
      <c r="F28" s="44">
        <v>0.68200000000000005</v>
      </c>
      <c r="G28" s="44">
        <v>0.68400000000000005</v>
      </c>
      <c r="H28" s="44">
        <v>0.68700000000000006</v>
      </c>
      <c r="I28" s="44">
        <v>0.68899999999999995</v>
      </c>
      <c r="J28" s="44">
        <v>0.69099999999999995</v>
      </c>
      <c r="K28" s="44">
        <v>0.69299999999999995</v>
      </c>
      <c r="L28" s="44">
        <v>0.69599999999999995</v>
      </c>
      <c r="M28" s="44">
        <v>0.69799999999999995</v>
      </c>
    </row>
    <row r="29" spans="1:13">
      <c r="A29" s="43">
        <v>57</v>
      </c>
      <c r="B29" s="44">
        <v>0.7</v>
      </c>
      <c r="C29" s="44">
        <v>0.70299999999999996</v>
      </c>
      <c r="D29" s="44">
        <v>0.70499999999999996</v>
      </c>
      <c r="E29" s="44">
        <v>0.70699999999999996</v>
      </c>
      <c r="F29" s="44">
        <v>0.71</v>
      </c>
      <c r="G29" s="44">
        <v>0.71199999999999997</v>
      </c>
      <c r="H29" s="44">
        <v>0.71499999999999997</v>
      </c>
      <c r="I29" s="44">
        <v>0.71699999999999997</v>
      </c>
      <c r="J29" s="44">
        <v>0.71899999999999997</v>
      </c>
      <c r="K29" s="44">
        <v>0.72199999999999998</v>
      </c>
      <c r="L29" s="44">
        <v>0.72399999999999998</v>
      </c>
      <c r="M29" s="44">
        <v>0.72699999999999998</v>
      </c>
    </row>
    <row r="30" spans="1:13">
      <c r="A30" s="43">
        <v>58</v>
      </c>
      <c r="B30" s="44">
        <v>0.72899999999999998</v>
      </c>
      <c r="C30" s="44">
        <v>0.73199999999999998</v>
      </c>
      <c r="D30" s="44">
        <v>0.73399999999999999</v>
      </c>
      <c r="E30" s="44">
        <v>0.73699999999999999</v>
      </c>
      <c r="F30" s="44">
        <v>0.73899999999999999</v>
      </c>
      <c r="G30" s="44">
        <v>0.74199999999999999</v>
      </c>
      <c r="H30" s="44">
        <v>0.74399999999999999</v>
      </c>
      <c r="I30" s="44">
        <v>0.747</v>
      </c>
      <c r="J30" s="44">
        <v>0.75</v>
      </c>
      <c r="K30" s="44">
        <v>0.752</v>
      </c>
      <c r="L30" s="44">
        <v>0.755</v>
      </c>
      <c r="M30" s="44">
        <v>0.75700000000000001</v>
      </c>
    </row>
    <row r="31" spans="1:13">
      <c r="A31" s="43">
        <v>59</v>
      </c>
      <c r="B31" s="44">
        <v>0.76</v>
      </c>
      <c r="C31" s="44">
        <v>0.76300000000000001</v>
      </c>
      <c r="D31" s="44">
        <v>0.76600000000000001</v>
      </c>
      <c r="E31" s="44">
        <v>0.76800000000000002</v>
      </c>
      <c r="F31" s="44">
        <v>0.77100000000000002</v>
      </c>
      <c r="G31" s="44">
        <v>0.77400000000000002</v>
      </c>
      <c r="H31" s="44">
        <v>0.77700000000000002</v>
      </c>
      <c r="I31" s="44">
        <v>0.77900000000000003</v>
      </c>
      <c r="J31" s="44">
        <v>0.78200000000000003</v>
      </c>
      <c r="K31" s="44">
        <v>0.78500000000000003</v>
      </c>
      <c r="L31" s="44">
        <v>0.78800000000000003</v>
      </c>
      <c r="M31" s="44">
        <v>0.79</v>
      </c>
    </row>
    <row r="32" spans="1:13">
      <c r="A32" s="43">
        <v>60</v>
      </c>
      <c r="B32" s="44">
        <v>0.79300000000000004</v>
      </c>
      <c r="C32" s="44">
        <v>0.79600000000000004</v>
      </c>
      <c r="D32" s="44">
        <v>0.79900000000000004</v>
      </c>
      <c r="E32" s="44">
        <v>0.80200000000000005</v>
      </c>
      <c r="F32" s="44">
        <v>0.80500000000000005</v>
      </c>
      <c r="G32" s="44">
        <v>0.80800000000000005</v>
      </c>
      <c r="H32" s="44">
        <v>0.81100000000000005</v>
      </c>
      <c r="I32" s="44">
        <v>0.81399999999999995</v>
      </c>
      <c r="J32" s="44">
        <v>0.81699999999999995</v>
      </c>
      <c r="K32" s="44">
        <v>0.82</v>
      </c>
      <c r="L32" s="44">
        <v>0.82299999999999995</v>
      </c>
      <c r="M32" s="44">
        <v>0.82599999999999996</v>
      </c>
    </row>
    <row r="33" spans="1:13">
      <c r="A33" s="43">
        <v>61</v>
      </c>
      <c r="B33" s="44">
        <v>0.82899999999999996</v>
      </c>
      <c r="C33" s="44">
        <v>0.83199999999999996</v>
      </c>
      <c r="D33" s="44">
        <v>0.83499999999999996</v>
      </c>
      <c r="E33" s="44">
        <v>0.83799999999999997</v>
      </c>
      <c r="F33" s="44">
        <v>0.84199999999999997</v>
      </c>
      <c r="G33" s="44">
        <v>0.84499999999999997</v>
      </c>
      <c r="H33" s="44">
        <v>0.84799999999999998</v>
      </c>
      <c r="I33" s="44">
        <v>0.85099999999999998</v>
      </c>
      <c r="J33" s="44">
        <v>0.85399999999999998</v>
      </c>
      <c r="K33" s="44">
        <v>0.85699999999999998</v>
      </c>
      <c r="L33" s="44">
        <v>0.86099999999999999</v>
      </c>
      <c r="M33" s="44">
        <v>0.86399999999999999</v>
      </c>
    </row>
    <row r="34" spans="1:13">
      <c r="A34" s="43">
        <v>62</v>
      </c>
      <c r="B34" s="44">
        <v>0.86699999999999999</v>
      </c>
      <c r="C34" s="44">
        <v>0.871</v>
      </c>
      <c r="D34" s="44">
        <v>0.874</v>
      </c>
      <c r="E34" s="44">
        <v>0.877</v>
      </c>
      <c r="F34" s="44">
        <v>0.88100000000000001</v>
      </c>
      <c r="G34" s="44">
        <v>0.88400000000000001</v>
      </c>
      <c r="H34" s="44">
        <v>0.88800000000000001</v>
      </c>
      <c r="I34" s="44">
        <v>0.89100000000000001</v>
      </c>
      <c r="J34" s="44">
        <v>0.89500000000000002</v>
      </c>
      <c r="K34" s="44">
        <v>0.89800000000000002</v>
      </c>
      <c r="L34" s="44">
        <v>0.90200000000000002</v>
      </c>
      <c r="M34" s="44">
        <v>0.90500000000000003</v>
      </c>
    </row>
    <row r="35" spans="1:13">
      <c r="A35" s="43">
        <v>63</v>
      </c>
      <c r="B35" s="44">
        <v>0.90900000000000003</v>
      </c>
      <c r="C35" s="44">
        <v>0.91200000000000003</v>
      </c>
      <c r="D35" s="44">
        <v>0.91600000000000004</v>
      </c>
      <c r="E35" s="44">
        <v>0.92</v>
      </c>
      <c r="F35" s="44">
        <v>0.92400000000000004</v>
      </c>
      <c r="G35" s="44">
        <v>0.92700000000000005</v>
      </c>
      <c r="H35" s="44">
        <v>0.93100000000000005</v>
      </c>
      <c r="I35" s="44">
        <v>0.93500000000000005</v>
      </c>
      <c r="J35" s="44">
        <v>0.93799999999999994</v>
      </c>
      <c r="K35" s="44">
        <v>0.94199999999999995</v>
      </c>
      <c r="L35" s="44">
        <v>0.94599999999999995</v>
      </c>
      <c r="M35" s="44">
        <v>0.95</v>
      </c>
    </row>
    <row r="36" spans="1:13">
      <c r="A36" s="43">
        <v>64</v>
      </c>
      <c r="B36" s="44">
        <v>0.95299999999999996</v>
      </c>
      <c r="C36" s="44">
        <v>0.95799999999999996</v>
      </c>
      <c r="D36" s="44">
        <v>0.96199999999999997</v>
      </c>
      <c r="E36" s="44">
        <v>0.96599999999999997</v>
      </c>
      <c r="F36" s="44">
        <v>0.97</v>
      </c>
      <c r="G36" s="44">
        <v>0.97399999999999998</v>
      </c>
      <c r="H36" s="44">
        <v>0.97799999999999998</v>
      </c>
      <c r="I36" s="44">
        <v>0.98199999999999998</v>
      </c>
      <c r="J36" s="44">
        <v>0.98599999999999999</v>
      </c>
      <c r="K36" s="44">
        <v>0.99</v>
      </c>
      <c r="L36" s="44">
        <v>0.99399999999999999</v>
      </c>
      <c r="M36" s="44">
        <v>0.998</v>
      </c>
    </row>
    <row r="37" spans="1:13">
      <c r="A37" s="43">
        <v>65</v>
      </c>
      <c r="B37" s="44">
        <v>1</v>
      </c>
      <c r="C37" s="44"/>
      <c r="D37" s="44"/>
      <c r="E37" s="44"/>
      <c r="F37" s="44"/>
      <c r="G37" s="44"/>
      <c r="H37" s="44"/>
      <c r="I37" s="44"/>
      <c r="J37" s="44"/>
      <c r="K37" s="44"/>
      <c r="L37" s="44"/>
      <c r="M37" s="44"/>
    </row>
  </sheetData>
  <sheetProtection algorithmName="SHA-512" hashValue="TW84lWyFPsCA9cFzRT9E9xgDFJN+nY89eE61JjQZMpGdNpVfAzCHo3dyRmGunYeGUr85so55oHFhkxQtL6Ugqw==" saltValue="TtRACPiRhd4v4NOMOtcq2g==" spinCount="100000" sheet="1" objects="1" scenarios="1"/>
  <conditionalFormatting sqref="A6:A21">
    <cfRule type="expression" dxfId="591" priority="1" stopIfTrue="1">
      <formula>MOD(ROW(),2)=0</formula>
    </cfRule>
    <cfRule type="expression" dxfId="590" priority="2" stopIfTrue="1">
      <formula>MOD(ROW(),2)&lt;&gt;0</formula>
    </cfRule>
  </conditionalFormatting>
  <conditionalFormatting sqref="B6:M21">
    <cfRule type="expression" dxfId="589" priority="3" stopIfTrue="1">
      <formula>MOD(ROW(),2)=0</formula>
    </cfRule>
    <cfRule type="expression" dxfId="588" priority="4" stopIfTrue="1">
      <formula>MOD(ROW(),2)&lt;&gt;0</formula>
    </cfRule>
  </conditionalFormatting>
  <conditionalFormatting sqref="A26:A37">
    <cfRule type="expression" dxfId="587" priority="5" stopIfTrue="1">
      <formula>MOD(ROW(),2)=0</formula>
    </cfRule>
    <cfRule type="expression" dxfId="586" priority="6" stopIfTrue="1">
      <formula>MOD(ROW(),2)&lt;&gt;0</formula>
    </cfRule>
  </conditionalFormatting>
  <conditionalFormatting sqref="B26:M37">
    <cfRule type="expression" dxfId="585" priority="7" stopIfTrue="1">
      <formula>MOD(ROW(),2)=0</formula>
    </cfRule>
    <cfRule type="expression" dxfId="584" priority="8"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2497A-B942-42C5-BEBC-6A3441DBDABB}">
  <sheetPr codeName="Sheet61"/>
  <dimension ref="A1:M37"/>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x-407</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322</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407</v>
      </c>
      <c r="C14" s="51"/>
      <c r="D14" s="51"/>
      <c r="E14" s="51"/>
      <c r="F14" s="51"/>
      <c r="G14" s="51"/>
      <c r="H14" s="51"/>
      <c r="I14" s="51"/>
      <c r="J14" s="51"/>
      <c r="K14" s="51"/>
      <c r="L14" s="51"/>
      <c r="M14" s="51"/>
    </row>
    <row r="15" spans="1:13">
      <c r="A15" s="40" t="s">
        <v>526</v>
      </c>
      <c r="B15" s="51" t="s">
        <v>323</v>
      </c>
      <c r="C15" s="51"/>
      <c r="D15" s="51"/>
      <c r="E15" s="51"/>
      <c r="F15" s="51"/>
      <c r="G15" s="51"/>
      <c r="H15" s="51"/>
      <c r="I15" s="51"/>
      <c r="J15" s="51"/>
      <c r="K15" s="51"/>
      <c r="L15" s="51"/>
      <c r="M15" s="51"/>
    </row>
    <row r="16" spans="1:13">
      <c r="A16" s="40" t="s">
        <v>157</v>
      </c>
      <c r="B16" s="51" t="s">
        <v>324</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0.64800000000000002</v>
      </c>
      <c r="C27" s="44">
        <v>0.65</v>
      </c>
      <c r="D27" s="44">
        <v>0.65200000000000002</v>
      </c>
      <c r="E27" s="44">
        <v>0.65400000000000003</v>
      </c>
      <c r="F27" s="44">
        <v>0.65600000000000003</v>
      </c>
      <c r="G27" s="44">
        <v>0.65800000000000003</v>
      </c>
      <c r="H27" s="44">
        <v>0.66</v>
      </c>
      <c r="I27" s="44">
        <v>0.66300000000000003</v>
      </c>
      <c r="J27" s="44">
        <v>0.66500000000000004</v>
      </c>
      <c r="K27" s="44">
        <v>0.66700000000000004</v>
      </c>
      <c r="L27" s="44">
        <v>0.66900000000000004</v>
      </c>
      <c r="M27" s="44">
        <v>0.67100000000000004</v>
      </c>
    </row>
    <row r="28" spans="1:13">
      <c r="A28" s="43">
        <v>56</v>
      </c>
      <c r="B28" s="44">
        <v>0.67300000000000004</v>
      </c>
      <c r="C28" s="44">
        <v>0.67500000000000004</v>
      </c>
      <c r="D28" s="44">
        <v>0.67800000000000005</v>
      </c>
      <c r="E28" s="44">
        <v>0.68</v>
      </c>
      <c r="F28" s="44">
        <v>0.68200000000000005</v>
      </c>
      <c r="G28" s="44">
        <v>0.68400000000000005</v>
      </c>
      <c r="H28" s="44">
        <v>0.68700000000000006</v>
      </c>
      <c r="I28" s="44">
        <v>0.68899999999999995</v>
      </c>
      <c r="J28" s="44">
        <v>0.69099999999999995</v>
      </c>
      <c r="K28" s="44">
        <v>0.69299999999999995</v>
      </c>
      <c r="L28" s="44">
        <v>0.69599999999999995</v>
      </c>
      <c r="M28" s="44">
        <v>0.69799999999999995</v>
      </c>
    </row>
    <row r="29" spans="1:13">
      <c r="A29" s="43">
        <v>57</v>
      </c>
      <c r="B29" s="44">
        <v>0.7</v>
      </c>
      <c r="C29" s="44">
        <v>0.70299999999999996</v>
      </c>
      <c r="D29" s="44">
        <v>0.70499999999999996</v>
      </c>
      <c r="E29" s="44">
        <v>0.70699999999999996</v>
      </c>
      <c r="F29" s="44">
        <v>0.71</v>
      </c>
      <c r="G29" s="44">
        <v>0.71199999999999997</v>
      </c>
      <c r="H29" s="44">
        <v>0.71499999999999997</v>
      </c>
      <c r="I29" s="44">
        <v>0.71699999999999997</v>
      </c>
      <c r="J29" s="44">
        <v>0.71899999999999997</v>
      </c>
      <c r="K29" s="44">
        <v>0.72199999999999998</v>
      </c>
      <c r="L29" s="44">
        <v>0.72399999999999998</v>
      </c>
      <c r="M29" s="44">
        <v>0.72699999999999998</v>
      </c>
    </row>
    <row r="30" spans="1:13">
      <c r="A30" s="43">
        <v>58</v>
      </c>
      <c r="B30" s="44">
        <v>0.72899999999999998</v>
      </c>
      <c r="C30" s="44">
        <v>0.73199999999999998</v>
      </c>
      <c r="D30" s="44">
        <v>0.73399999999999999</v>
      </c>
      <c r="E30" s="44">
        <v>0.73699999999999999</v>
      </c>
      <c r="F30" s="44">
        <v>0.73899999999999999</v>
      </c>
      <c r="G30" s="44">
        <v>0.74199999999999999</v>
      </c>
      <c r="H30" s="44">
        <v>0.74399999999999999</v>
      </c>
      <c r="I30" s="44">
        <v>0.747</v>
      </c>
      <c r="J30" s="44">
        <v>0.75</v>
      </c>
      <c r="K30" s="44">
        <v>0.752</v>
      </c>
      <c r="L30" s="44">
        <v>0.755</v>
      </c>
      <c r="M30" s="44">
        <v>0.75700000000000001</v>
      </c>
    </row>
    <row r="31" spans="1:13">
      <c r="A31" s="43">
        <v>59</v>
      </c>
      <c r="B31" s="44">
        <v>0.76</v>
      </c>
      <c r="C31" s="44">
        <v>0.76300000000000001</v>
      </c>
      <c r="D31" s="44">
        <v>0.76600000000000001</v>
      </c>
      <c r="E31" s="44">
        <v>0.76800000000000002</v>
      </c>
      <c r="F31" s="44">
        <v>0.77100000000000002</v>
      </c>
      <c r="G31" s="44">
        <v>0.77400000000000002</v>
      </c>
      <c r="H31" s="44">
        <v>0.77700000000000002</v>
      </c>
      <c r="I31" s="44">
        <v>0.77900000000000003</v>
      </c>
      <c r="J31" s="44">
        <v>0.78200000000000003</v>
      </c>
      <c r="K31" s="44">
        <v>0.78500000000000003</v>
      </c>
      <c r="L31" s="44">
        <v>0.78800000000000003</v>
      </c>
      <c r="M31" s="44">
        <v>0.79</v>
      </c>
    </row>
    <row r="32" spans="1:13">
      <c r="A32" s="43">
        <v>60</v>
      </c>
      <c r="B32" s="44">
        <v>0.79300000000000004</v>
      </c>
      <c r="C32" s="44">
        <v>0.79600000000000004</v>
      </c>
      <c r="D32" s="44">
        <v>0.79900000000000004</v>
      </c>
      <c r="E32" s="44">
        <v>0.80200000000000005</v>
      </c>
      <c r="F32" s="44">
        <v>0.80500000000000005</v>
      </c>
      <c r="G32" s="44">
        <v>0.80800000000000005</v>
      </c>
      <c r="H32" s="44">
        <v>0.81100000000000005</v>
      </c>
      <c r="I32" s="44">
        <v>0.81399999999999995</v>
      </c>
      <c r="J32" s="44">
        <v>0.81699999999999995</v>
      </c>
      <c r="K32" s="44">
        <v>0.82</v>
      </c>
      <c r="L32" s="44">
        <v>0.82299999999999995</v>
      </c>
      <c r="M32" s="44">
        <v>0.82599999999999996</v>
      </c>
    </row>
    <row r="33" spans="1:13">
      <c r="A33" s="43">
        <v>61</v>
      </c>
      <c r="B33" s="44">
        <v>0.82899999999999996</v>
      </c>
      <c r="C33" s="44">
        <v>0.83199999999999996</v>
      </c>
      <c r="D33" s="44">
        <v>0.83499999999999996</v>
      </c>
      <c r="E33" s="44">
        <v>0.83799999999999997</v>
      </c>
      <c r="F33" s="44">
        <v>0.84199999999999997</v>
      </c>
      <c r="G33" s="44">
        <v>0.84499999999999997</v>
      </c>
      <c r="H33" s="44">
        <v>0.84799999999999998</v>
      </c>
      <c r="I33" s="44">
        <v>0.85099999999999998</v>
      </c>
      <c r="J33" s="44">
        <v>0.85399999999999998</v>
      </c>
      <c r="K33" s="44">
        <v>0.85699999999999998</v>
      </c>
      <c r="L33" s="44">
        <v>0.86099999999999999</v>
      </c>
      <c r="M33" s="44">
        <v>0.86399999999999999</v>
      </c>
    </row>
    <row r="34" spans="1:13">
      <c r="A34" s="43">
        <v>62</v>
      </c>
      <c r="B34" s="44">
        <v>0.86699999999999999</v>
      </c>
      <c r="C34" s="44">
        <v>0.871</v>
      </c>
      <c r="D34" s="44">
        <v>0.874</v>
      </c>
      <c r="E34" s="44">
        <v>0.877</v>
      </c>
      <c r="F34" s="44">
        <v>0.88100000000000001</v>
      </c>
      <c r="G34" s="44">
        <v>0.88400000000000001</v>
      </c>
      <c r="H34" s="44">
        <v>0.88800000000000001</v>
      </c>
      <c r="I34" s="44">
        <v>0.89100000000000001</v>
      </c>
      <c r="J34" s="44">
        <v>0.89500000000000002</v>
      </c>
      <c r="K34" s="44">
        <v>0.89800000000000002</v>
      </c>
      <c r="L34" s="44">
        <v>0.90200000000000002</v>
      </c>
      <c r="M34" s="44">
        <v>0.90500000000000003</v>
      </c>
    </row>
    <row r="35" spans="1:13">
      <c r="A35" s="43">
        <v>63</v>
      </c>
      <c r="B35" s="44">
        <v>0.90900000000000003</v>
      </c>
      <c r="C35" s="44">
        <v>0.91200000000000003</v>
      </c>
      <c r="D35" s="44">
        <v>0.91600000000000004</v>
      </c>
      <c r="E35" s="44">
        <v>0.92</v>
      </c>
      <c r="F35" s="44">
        <v>0.92400000000000004</v>
      </c>
      <c r="G35" s="44">
        <v>0.92700000000000005</v>
      </c>
      <c r="H35" s="44">
        <v>0.93100000000000005</v>
      </c>
      <c r="I35" s="44">
        <v>0.93500000000000005</v>
      </c>
      <c r="J35" s="44">
        <v>0.93799999999999994</v>
      </c>
      <c r="K35" s="44">
        <v>0.94199999999999995</v>
      </c>
      <c r="L35" s="44">
        <v>0.94599999999999995</v>
      </c>
      <c r="M35" s="44">
        <v>0.95</v>
      </c>
    </row>
    <row r="36" spans="1:13">
      <c r="A36" s="43">
        <v>64</v>
      </c>
      <c r="B36" s="44">
        <v>0.95299999999999996</v>
      </c>
      <c r="C36" s="44">
        <v>0.95799999999999996</v>
      </c>
      <c r="D36" s="44">
        <v>0.96199999999999997</v>
      </c>
      <c r="E36" s="44">
        <v>0.96599999999999997</v>
      </c>
      <c r="F36" s="44">
        <v>0.97</v>
      </c>
      <c r="G36" s="44">
        <v>0.97399999999999998</v>
      </c>
      <c r="H36" s="44">
        <v>0.97799999999999998</v>
      </c>
      <c r="I36" s="44">
        <v>0.98199999999999998</v>
      </c>
      <c r="J36" s="44">
        <v>0.98599999999999999</v>
      </c>
      <c r="K36" s="44">
        <v>0.99</v>
      </c>
      <c r="L36" s="44">
        <v>0.99399999999999999</v>
      </c>
      <c r="M36" s="44">
        <v>0.998</v>
      </c>
    </row>
    <row r="37" spans="1:13">
      <c r="A37" s="43">
        <v>65</v>
      </c>
      <c r="B37" s="44">
        <v>1</v>
      </c>
      <c r="C37" s="44"/>
      <c r="D37" s="44"/>
      <c r="E37" s="44"/>
      <c r="F37" s="44"/>
      <c r="G37" s="44"/>
      <c r="H37" s="44"/>
      <c r="I37" s="44"/>
      <c r="J37" s="44"/>
      <c r="K37" s="44"/>
      <c r="L37" s="44"/>
      <c r="M37" s="44"/>
    </row>
  </sheetData>
  <sheetProtection algorithmName="SHA-512" hashValue="/GZCMsOnAcmZcnxPQnk0xIL8hND0Twp79fVKJomF7ActZKLeZj2siVAjLB3aQzxZ8I+ZpjmO4efFaAdts2+3Qg==" saltValue="2fCd8rnVufFEiXFkLQrBnQ==" spinCount="100000" sheet="1" objects="1" scenarios="1"/>
  <conditionalFormatting sqref="A6:A21">
    <cfRule type="expression" dxfId="581" priority="1" stopIfTrue="1">
      <formula>MOD(ROW(),2)=0</formula>
    </cfRule>
    <cfRule type="expression" dxfId="580" priority="2" stopIfTrue="1">
      <formula>MOD(ROW(),2)&lt;&gt;0</formula>
    </cfRule>
  </conditionalFormatting>
  <conditionalFormatting sqref="B6:M21">
    <cfRule type="expression" dxfId="579" priority="3" stopIfTrue="1">
      <formula>MOD(ROW(),2)=0</formula>
    </cfRule>
    <cfRule type="expression" dxfId="578" priority="4" stopIfTrue="1">
      <formula>MOD(ROW(),2)&lt;&gt;0</formula>
    </cfRule>
  </conditionalFormatting>
  <conditionalFormatting sqref="A26:A37">
    <cfRule type="expression" dxfId="577" priority="5" stopIfTrue="1">
      <formula>MOD(ROW(),2)=0</formula>
    </cfRule>
    <cfRule type="expression" dxfId="576" priority="6" stopIfTrue="1">
      <formula>MOD(ROW(),2)&lt;&gt;0</formula>
    </cfRule>
  </conditionalFormatting>
  <conditionalFormatting sqref="B26:M37">
    <cfRule type="expression" dxfId="575" priority="7" stopIfTrue="1">
      <formula>MOD(ROW(),2)=0</formula>
    </cfRule>
    <cfRule type="expression" dxfId="574" priority="8"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EB65E-E4F6-4F82-9026-1BCAE16ED47E}">
  <sheetPr codeName="Sheet62"/>
  <dimension ref="A1:M40"/>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x-408</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37.5">
      <c r="A10" s="40" t="s">
        <v>6</v>
      </c>
      <c r="B10" s="51" t="s">
        <v>325</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326</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408</v>
      </c>
      <c r="C14" s="51"/>
      <c r="D14" s="51"/>
      <c r="E14" s="51"/>
      <c r="F14" s="51"/>
      <c r="G14" s="51"/>
      <c r="H14" s="51"/>
      <c r="I14" s="51"/>
      <c r="J14" s="51"/>
      <c r="K14" s="51"/>
      <c r="L14" s="51"/>
      <c r="M14" s="51"/>
    </row>
    <row r="15" spans="1:13">
      <c r="A15" s="40" t="s">
        <v>526</v>
      </c>
      <c r="B15" s="51" t="s">
        <v>327</v>
      </c>
      <c r="C15" s="51"/>
      <c r="D15" s="51"/>
      <c r="E15" s="51"/>
      <c r="F15" s="51"/>
      <c r="G15" s="51"/>
      <c r="H15" s="51"/>
      <c r="I15" s="51"/>
      <c r="J15" s="51"/>
      <c r="K15" s="51"/>
      <c r="L15" s="51"/>
      <c r="M15" s="51"/>
    </row>
    <row r="16" spans="1:13">
      <c r="A16" s="40" t="s">
        <v>157</v>
      </c>
      <c r="B16" s="51" t="s">
        <v>328</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538</v>
      </c>
      <c r="B26" s="59">
        <v>0</v>
      </c>
      <c r="C26" s="59">
        <v>1</v>
      </c>
      <c r="D26" s="59">
        <v>2</v>
      </c>
      <c r="E26" s="59">
        <v>3</v>
      </c>
      <c r="F26" s="59">
        <v>4</v>
      </c>
      <c r="G26" s="59">
        <v>5</v>
      </c>
      <c r="H26" s="59">
        <v>6</v>
      </c>
      <c r="I26" s="59">
        <v>7</v>
      </c>
      <c r="J26" s="59">
        <v>8</v>
      </c>
      <c r="K26" s="59">
        <v>9</v>
      </c>
      <c r="L26" s="59">
        <v>10</v>
      </c>
      <c r="M26" s="59">
        <v>11</v>
      </c>
    </row>
    <row r="27" spans="1:13">
      <c r="A27" s="43">
        <v>0</v>
      </c>
      <c r="B27" s="44">
        <v>1</v>
      </c>
      <c r="C27" s="44">
        <v>0.998</v>
      </c>
      <c r="D27" s="44">
        <v>0.99399999999999999</v>
      </c>
      <c r="E27" s="44">
        <v>0.98899999999999999</v>
      </c>
      <c r="F27" s="44">
        <v>0.98499999999999999</v>
      </c>
      <c r="G27" s="44">
        <v>0.98099999999999998</v>
      </c>
      <c r="H27" s="44">
        <v>0.97599999999999998</v>
      </c>
      <c r="I27" s="44">
        <v>0.97199999999999998</v>
      </c>
      <c r="J27" s="44">
        <v>0.96799999999999997</v>
      </c>
      <c r="K27" s="44">
        <v>0.96299999999999997</v>
      </c>
      <c r="L27" s="44">
        <v>0.95899999999999996</v>
      </c>
      <c r="M27" s="44">
        <v>0.95499999999999996</v>
      </c>
    </row>
    <row r="28" spans="1:13">
      <c r="A28" s="43">
        <v>1</v>
      </c>
      <c r="B28" s="44">
        <v>0.95</v>
      </c>
      <c r="C28" s="44">
        <v>0.94599999999999995</v>
      </c>
      <c r="D28" s="44">
        <v>0.94199999999999995</v>
      </c>
      <c r="E28" s="44">
        <v>0.93799999999999994</v>
      </c>
      <c r="F28" s="44">
        <v>0.93400000000000005</v>
      </c>
      <c r="G28" s="44">
        <v>0.93100000000000005</v>
      </c>
      <c r="H28" s="44">
        <v>0.92700000000000005</v>
      </c>
      <c r="I28" s="44">
        <v>0.92300000000000004</v>
      </c>
      <c r="J28" s="44">
        <v>0.91900000000000004</v>
      </c>
      <c r="K28" s="44">
        <v>0.91500000000000004</v>
      </c>
      <c r="L28" s="44">
        <v>0.91100000000000003</v>
      </c>
      <c r="M28" s="44">
        <v>0.90700000000000003</v>
      </c>
    </row>
    <row r="29" spans="1:13">
      <c r="A29" s="43">
        <v>2</v>
      </c>
      <c r="B29" s="44">
        <v>0.90300000000000002</v>
      </c>
      <c r="C29" s="44">
        <v>0.89900000000000002</v>
      </c>
      <c r="D29" s="44">
        <v>0.89600000000000002</v>
      </c>
      <c r="E29" s="44">
        <v>0.89200000000000002</v>
      </c>
      <c r="F29" s="44">
        <v>0.88800000000000001</v>
      </c>
      <c r="G29" s="44">
        <v>0.88500000000000001</v>
      </c>
      <c r="H29" s="44">
        <v>0.88100000000000001</v>
      </c>
      <c r="I29" s="44">
        <v>0.877</v>
      </c>
      <c r="J29" s="44">
        <v>0.874</v>
      </c>
      <c r="K29" s="44">
        <v>0.87</v>
      </c>
      <c r="L29" s="44">
        <v>0.86699999999999999</v>
      </c>
      <c r="M29" s="44">
        <v>0.86299999999999999</v>
      </c>
    </row>
    <row r="30" spans="1:13">
      <c r="A30" s="43">
        <v>3</v>
      </c>
      <c r="B30" s="44">
        <v>0.85899999999999999</v>
      </c>
      <c r="C30" s="44">
        <v>0.85599999999999998</v>
      </c>
      <c r="D30" s="44">
        <v>0.85199999999999998</v>
      </c>
      <c r="E30" s="44">
        <v>0.84899999999999998</v>
      </c>
      <c r="F30" s="44">
        <v>0.84599999999999997</v>
      </c>
      <c r="G30" s="44">
        <v>0.84199999999999997</v>
      </c>
      <c r="H30" s="44">
        <v>0.83899999999999997</v>
      </c>
      <c r="I30" s="44">
        <v>0.83599999999999997</v>
      </c>
      <c r="J30" s="44">
        <v>0.83199999999999996</v>
      </c>
      <c r="K30" s="44">
        <v>0.82899999999999996</v>
      </c>
      <c r="L30" s="44">
        <v>0.82599999999999996</v>
      </c>
      <c r="M30" s="44">
        <v>0.82199999999999995</v>
      </c>
    </row>
    <row r="31" spans="1:13">
      <c r="A31" s="43">
        <v>4</v>
      </c>
      <c r="B31" s="44">
        <v>0.81899999999999995</v>
      </c>
      <c r="C31" s="44">
        <v>0.81599999999999995</v>
      </c>
      <c r="D31" s="44">
        <v>0.81299999999999994</v>
      </c>
      <c r="E31" s="44">
        <v>0.81</v>
      </c>
      <c r="F31" s="44">
        <v>0.80700000000000005</v>
      </c>
      <c r="G31" s="44">
        <v>0.80300000000000005</v>
      </c>
      <c r="H31" s="44">
        <v>0.8</v>
      </c>
      <c r="I31" s="44">
        <v>0.79700000000000004</v>
      </c>
      <c r="J31" s="44">
        <v>0.79400000000000004</v>
      </c>
      <c r="K31" s="44">
        <v>0.79100000000000004</v>
      </c>
      <c r="L31" s="44">
        <v>0.78800000000000003</v>
      </c>
      <c r="M31" s="44">
        <v>0.78500000000000003</v>
      </c>
    </row>
    <row r="32" spans="1:13">
      <c r="A32" s="43">
        <v>5</v>
      </c>
      <c r="B32" s="44">
        <v>0.78200000000000003</v>
      </c>
      <c r="C32" s="44">
        <v>0.77900000000000003</v>
      </c>
      <c r="D32" s="44">
        <v>0.77600000000000002</v>
      </c>
      <c r="E32" s="44">
        <v>0.77300000000000002</v>
      </c>
      <c r="F32" s="44">
        <v>0.77</v>
      </c>
      <c r="G32" s="44">
        <v>0.76700000000000002</v>
      </c>
      <c r="H32" s="44">
        <v>0.76500000000000001</v>
      </c>
      <c r="I32" s="44">
        <v>0.76200000000000001</v>
      </c>
      <c r="J32" s="44">
        <v>0.75900000000000001</v>
      </c>
      <c r="K32" s="44">
        <v>0.75600000000000001</v>
      </c>
      <c r="L32" s="44">
        <v>0.753</v>
      </c>
      <c r="M32" s="44">
        <v>0.75</v>
      </c>
    </row>
    <row r="33" spans="1:13">
      <c r="A33" s="43">
        <v>6</v>
      </c>
      <c r="B33" s="44">
        <v>0.747</v>
      </c>
      <c r="C33" s="44">
        <v>0.745</v>
      </c>
      <c r="D33" s="44">
        <v>0.74199999999999999</v>
      </c>
      <c r="E33" s="44">
        <v>0.73899999999999999</v>
      </c>
      <c r="F33" s="44">
        <v>0.73699999999999999</v>
      </c>
      <c r="G33" s="44">
        <v>0.73399999999999999</v>
      </c>
      <c r="H33" s="44">
        <v>0.73099999999999998</v>
      </c>
      <c r="I33" s="44">
        <v>0.72899999999999998</v>
      </c>
      <c r="J33" s="44">
        <v>0.72599999999999998</v>
      </c>
      <c r="K33" s="44">
        <v>0.72299999999999998</v>
      </c>
      <c r="L33" s="44">
        <v>0.72099999999999997</v>
      </c>
      <c r="M33" s="44">
        <v>0.71799999999999997</v>
      </c>
    </row>
    <row r="34" spans="1:13">
      <c r="A34" s="43">
        <v>7</v>
      </c>
      <c r="B34" s="44">
        <v>0.71599999999999997</v>
      </c>
      <c r="C34" s="44">
        <v>0.71299999999999997</v>
      </c>
      <c r="D34" s="44">
        <v>0.71</v>
      </c>
      <c r="E34" s="44">
        <v>0.70799999999999996</v>
      </c>
      <c r="F34" s="44">
        <v>0.70599999999999996</v>
      </c>
      <c r="G34" s="44">
        <v>0.70299999999999996</v>
      </c>
      <c r="H34" s="44">
        <v>0.70099999999999996</v>
      </c>
      <c r="I34" s="44">
        <v>0.69799999999999995</v>
      </c>
      <c r="J34" s="44">
        <v>0.69599999999999995</v>
      </c>
      <c r="K34" s="44">
        <v>0.69299999999999995</v>
      </c>
      <c r="L34" s="44">
        <v>0.69099999999999995</v>
      </c>
      <c r="M34" s="44">
        <v>0.68799999999999994</v>
      </c>
    </row>
    <row r="35" spans="1:13">
      <c r="A35" s="43">
        <v>8</v>
      </c>
      <c r="B35" s="44">
        <v>0.68600000000000005</v>
      </c>
      <c r="C35" s="44">
        <v>0.68300000000000005</v>
      </c>
      <c r="D35" s="44">
        <v>0.68100000000000005</v>
      </c>
      <c r="E35" s="44">
        <v>0.67900000000000005</v>
      </c>
      <c r="F35" s="44">
        <v>0.67600000000000005</v>
      </c>
      <c r="G35" s="44">
        <v>0.67400000000000004</v>
      </c>
      <c r="H35" s="44">
        <v>0.67200000000000004</v>
      </c>
      <c r="I35" s="44">
        <v>0.67</v>
      </c>
      <c r="J35" s="44">
        <v>0.66700000000000004</v>
      </c>
      <c r="K35" s="44">
        <v>0.66500000000000004</v>
      </c>
      <c r="L35" s="44">
        <v>0.66300000000000003</v>
      </c>
      <c r="M35" s="44">
        <v>0.66</v>
      </c>
    </row>
    <row r="36" spans="1:13">
      <c r="A36" s="43">
        <v>9</v>
      </c>
      <c r="B36" s="44">
        <v>0.65800000000000003</v>
      </c>
      <c r="C36" s="44">
        <v>0.65600000000000003</v>
      </c>
      <c r="D36" s="44">
        <v>0.65400000000000003</v>
      </c>
      <c r="E36" s="44">
        <v>0.65200000000000002</v>
      </c>
      <c r="F36" s="44">
        <v>0.64900000000000002</v>
      </c>
      <c r="G36" s="44">
        <v>0.64700000000000002</v>
      </c>
      <c r="H36" s="44">
        <v>0.64500000000000002</v>
      </c>
      <c r="I36" s="44">
        <v>0.64300000000000002</v>
      </c>
      <c r="J36" s="44">
        <v>0.64100000000000001</v>
      </c>
      <c r="K36" s="44">
        <v>0.63900000000000001</v>
      </c>
      <c r="L36" s="44">
        <v>0.63600000000000001</v>
      </c>
      <c r="M36" s="44">
        <v>0.63400000000000001</v>
      </c>
    </row>
    <row r="37" spans="1:13">
      <c r="A37" s="43">
        <v>10</v>
      </c>
      <c r="B37" s="44">
        <v>0.63200000000000001</v>
      </c>
      <c r="C37" s="44">
        <v>0.63</v>
      </c>
      <c r="D37" s="44">
        <v>0.628</v>
      </c>
      <c r="E37" s="44">
        <v>0.626</v>
      </c>
      <c r="F37" s="44">
        <v>0.624</v>
      </c>
      <c r="G37" s="44">
        <v>0.622</v>
      </c>
      <c r="H37" s="44">
        <v>0.62</v>
      </c>
      <c r="I37" s="44">
        <v>0.61799999999999999</v>
      </c>
      <c r="J37" s="44">
        <v>0.61599999999999999</v>
      </c>
      <c r="K37" s="44">
        <v>0.61399999999999999</v>
      </c>
      <c r="L37" s="44">
        <v>0.61199999999999999</v>
      </c>
      <c r="M37" s="44">
        <v>0.61</v>
      </c>
    </row>
    <row r="38" spans="1:13">
      <c r="A38" s="43">
        <v>11</v>
      </c>
      <c r="B38" s="44">
        <v>0.60799999999999998</v>
      </c>
      <c r="C38" s="44">
        <v>0.60599999999999998</v>
      </c>
      <c r="D38" s="44">
        <v>0.60399999999999998</v>
      </c>
      <c r="E38" s="44">
        <v>0.60199999999999998</v>
      </c>
      <c r="F38" s="44">
        <v>0.6</v>
      </c>
      <c r="G38" s="44">
        <v>0.59799999999999998</v>
      </c>
      <c r="H38" s="44">
        <v>0.59599999999999997</v>
      </c>
      <c r="I38" s="44">
        <v>0.59499999999999997</v>
      </c>
      <c r="J38" s="44">
        <v>0.59299999999999997</v>
      </c>
      <c r="K38" s="44">
        <v>0.59099999999999997</v>
      </c>
      <c r="L38" s="44">
        <v>0.58899999999999997</v>
      </c>
      <c r="M38" s="44">
        <v>0.58699999999999997</v>
      </c>
    </row>
    <row r="39" spans="1:13">
      <c r="A39" s="43">
        <v>12</v>
      </c>
      <c r="B39" s="44">
        <v>0.58499999999999996</v>
      </c>
      <c r="C39" s="44">
        <v>0.58299999999999996</v>
      </c>
      <c r="D39" s="44">
        <v>0.58199999999999996</v>
      </c>
      <c r="E39" s="44">
        <v>0.57999999999999996</v>
      </c>
      <c r="F39" s="44">
        <v>0.57799999999999996</v>
      </c>
      <c r="G39" s="44">
        <v>0.57599999999999996</v>
      </c>
      <c r="H39" s="44">
        <v>0.57399999999999995</v>
      </c>
      <c r="I39" s="44">
        <v>0.57299999999999995</v>
      </c>
      <c r="J39" s="44">
        <v>0.57099999999999995</v>
      </c>
      <c r="K39" s="44">
        <v>0.56899999999999995</v>
      </c>
      <c r="L39" s="44">
        <v>0.56699999999999995</v>
      </c>
      <c r="M39" s="44">
        <v>0.56599999999999995</v>
      </c>
    </row>
    <row r="40" spans="1:13">
      <c r="A40" s="43">
        <v>13</v>
      </c>
      <c r="B40" s="44">
        <v>0.56399999999999995</v>
      </c>
      <c r="C40" s="44"/>
      <c r="D40" s="44"/>
      <c r="E40" s="44"/>
      <c r="F40" s="44"/>
      <c r="G40" s="44"/>
      <c r="H40" s="44"/>
      <c r="I40" s="44"/>
      <c r="J40" s="44"/>
      <c r="K40" s="44"/>
      <c r="L40" s="44"/>
      <c r="M40" s="44"/>
    </row>
  </sheetData>
  <sheetProtection algorithmName="SHA-512" hashValue="PpZFcYH8eAaRVsDe7Gm58EnwKpcDSNMeQQ8ZqYEwg3D7JqiojGBssW/+mW8k85c0AZLK90SxMz02HJ4P75YKxw==" saltValue="xuIktfB39u/+vz5yF5vSvA==" spinCount="100000" sheet="1" objects="1" scenarios="1"/>
  <conditionalFormatting sqref="A6:A21">
    <cfRule type="expression" dxfId="571" priority="1" stopIfTrue="1">
      <formula>MOD(ROW(),2)=0</formula>
    </cfRule>
    <cfRule type="expression" dxfId="570" priority="2" stopIfTrue="1">
      <formula>MOD(ROW(),2)&lt;&gt;0</formula>
    </cfRule>
  </conditionalFormatting>
  <conditionalFormatting sqref="B6:M21">
    <cfRule type="expression" dxfId="569" priority="3" stopIfTrue="1">
      <formula>MOD(ROW(),2)=0</formula>
    </cfRule>
    <cfRule type="expression" dxfId="568" priority="4" stopIfTrue="1">
      <formula>MOD(ROW(),2)&lt;&gt;0</formula>
    </cfRule>
  </conditionalFormatting>
  <conditionalFormatting sqref="A26:A40">
    <cfRule type="expression" dxfId="567" priority="5" stopIfTrue="1">
      <formula>MOD(ROW(),2)=0</formula>
    </cfRule>
    <cfRule type="expression" dxfId="566" priority="6" stopIfTrue="1">
      <formula>MOD(ROW(),2)&lt;&gt;0</formula>
    </cfRule>
  </conditionalFormatting>
  <conditionalFormatting sqref="B26:M40">
    <cfRule type="expression" dxfId="565" priority="7" stopIfTrue="1">
      <formula>MOD(ROW(),2)=0</formula>
    </cfRule>
    <cfRule type="expression" dxfId="564" priority="8"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D81B5-B3CA-43CE-AAE4-E8E15687E976}">
  <sheetPr codeName="Sheet63"/>
  <dimension ref="A1:M41"/>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ERF - x-409</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302</v>
      </c>
      <c r="C9" s="51"/>
      <c r="D9" s="51"/>
      <c r="E9" s="51"/>
      <c r="F9" s="51"/>
      <c r="G9" s="51"/>
      <c r="H9" s="51"/>
      <c r="I9" s="51"/>
      <c r="J9" s="51"/>
      <c r="K9" s="51"/>
      <c r="L9" s="51"/>
      <c r="M9" s="51"/>
    </row>
    <row r="10" spans="1:13" ht="24.95">
      <c r="A10" s="40" t="s">
        <v>6</v>
      </c>
      <c r="B10" s="51" t="s">
        <v>329</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409</v>
      </c>
      <c r="C14" s="51"/>
      <c r="D14" s="51"/>
      <c r="E14" s="51"/>
      <c r="F14" s="51"/>
      <c r="G14" s="51"/>
      <c r="H14" s="51"/>
      <c r="I14" s="51"/>
      <c r="J14" s="51"/>
      <c r="K14" s="51"/>
      <c r="L14" s="51"/>
      <c r="M14" s="51"/>
    </row>
    <row r="15" spans="1:13">
      <c r="A15" s="40" t="s">
        <v>526</v>
      </c>
      <c r="B15" s="51" t="s">
        <v>330</v>
      </c>
      <c r="C15" s="51"/>
      <c r="D15" s="51"/>
      <c r="E15" s="51"/>
      <c r="F15" s="51"/>
      <c r="G15" s="51"/>
      <c r="H15" s="51"/>
      <c r="I15" s="51"/>
      <c r="J15" s="51"/>
      <c r="K15" s="51"/>
      <c r="L15" s="51"/>
      <c r="M15" s="51"/>
    </row>
    <row r="16" spans="1:13">
      <c r="A16" s="40" t="s">
        <v>157</v>
      </c>
      <c r="B16" s="51" t="s">
        <v>331</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55</v>
      </c>
      <c r="B27" s="44">
        <v>0.64800000000000002</v>
      </c>
      <c r="C27" s="44">
        <v>0.65</v>
      </c>
      <c r="D27" s="44">
        <v>0.65200000000000002</v>
      </c>
      <c r="E27" s="44">
        <v>0.65400000000000003</v>
      </c>
      <c r="F27" s="44">
        <v>0.65600000000000003</v>
      </c>
      <c r="G27" s="44">
        <v>0.65800000000000003</v>
      </c>
      <c r="H27" s="44">
        <v>0.66</v>
      </c>
      <c r="I27" s="44">
        <v>0.66300000000000003</v>
      </c>
      <c r="J27" s="44">
        <v>0.66500000000000004</v>
      </c>
      <c r="K27" s="44">
        <v>0.66700000000000004</v>
      </c>
      <c r="L27" s="44">
        <v>0.66900000000000004</v>
      </c>
      <c r="M27" s="44">
        <v>0.67100000000000004</v>
      </c>
    </row>
    <row r="28" spans="1:13">
      <c r="A28" s="43">
        <v>56</v>
      </c>
      <c r="B28" s="44">
        <v>0.67300000000000004</v>
      </c>
      <c r="C28" s="44">
        <v>0.67500000000000004</v>
      </c>
      <c r="D28" s="44">
        <v>0.67800000000000005</v>
      </c>
      <c r="E28" s="44">
        <v>0.68</v>
      </c>
      <c r="F28" s="44">
        <v>0.68200000000000005</v>
      </c>
      <c r="G28" s="44">
        <v>0.68400000000000005</v>
      </c>
      <c r="H28" s="44">
        <v>0.68700000000000006</v>
      </c>
      <c r="I28" s="44">
        <v>0.68899999999999995</v>
      </c>
      <c r="J28" s="44">
        <v>0.69099999999999995</v>
      </c>
      <c r="K28" s="44">
        <v>0.69299999999999995</v>
      </c>
      <c r="L28" s="44">
        <v>0.69599999999999995</v>
      </c>
      <c r="M28" s="44">
        <v>0.69799999999999995</v>
      </c>
    </row>
    <row r="29" spans="1:13">
      <c r="A29" s="43">
        <v>57</v>
      </c>
      <c r="B29" s="44">
        <v>0.7</v>
      </c>
      <c r="C29" s="44">
        <v>0.70299999999999996</v>
      </c>
      <c r="D29" s="44">
        <v>0.70499999999999996</v>
      </c>
      <c r="E29" s="44">
        <v>0.70699999999999996</v>
      </c>
      <c r="F29" s="44">
        <v>0.71</v>
      </c>
      <c r="G29" s="44">
        <v>0.71199999999999997</v>
      </c>
      <c r="H29" s="44">
        <v>0.71499999999999997</v>
      </c>
      <c r="I29" s="44">
        <v>0.71699999999999997</v>
      </c>
      <c r="J29" s="44">
        <v>0.71899999999999997</v>
      </c>
      <c r="K29" s="44">
        <v>0.72199999999999998</v>
      </c>
      <c r="L29" s="44">
        <v>0.72399999999999998</v>
      </c>
      <c r="M29" s="44">
        <v>0.72699999999999998</v>
      </c>
    </row>
    <row r="30" spans="1:13">
      <c r="A30" s="43">
        <v>58</v>
      </c>
      <c r="B30" s="44">
        <v>0.72899999999999998</v>
      </c>
      <c r="C30" s="44">
        <v>0.73199999999999998</v>
      </c>
      <c r="D30" s="44">
        <v>0.73399999999999999</v>
      </c>
      <c r="E30" s="44">
        <v>0.73699999999999999</v>
      </c>
      <c r="F30" s="44">
        <v>0.73899999999999999</v>
      </c>
      <c r="G30" s="44">
        <v>0.74199999999999999</v>
      </c>
      <c r="H30" s="44">
        <v>0.74399999999999999</v>
      </c>
      <c r="I30" s="44">
        <v>0.747</v>
      </c>
      <c r="J30" s="44">
        <v>0.75</v>
      </c>
      <c r="K30" s="44">
        <v>0.752</v>
      </c>
      <c r="L30" s="44">
        <v>0.755</v>
      </c>
      <c r="M30" s="44">
        <v>0.75700000000000001</v>
      </c>
    </row>
    <row r="31" spans="1:13">
      <c r="A31" s="43">
        <v>59</v>
      </c>
      <c r="B31" s="44">
        <v>0.76</v>
      </c>
      <c r="C31" s="44">
        <v>0.76300000000000001</v>
      </c>
      <c r="D31" s="44">
        <v>0.76600000000000001</v>
      </c>
      <c r="E31" s="44">
        <v>0.76800000000000002</v>
      </c>
      <c r="F31" s="44">
        <v>0.77100000000000002</v>
      </c>
      <c r="G31" s="44">
        <v>0.77400000000000002</v>
      </c>
      <c r="H31" s="44">
        <v>0.77700000000000002</v>
      </c>
      <c r="I31" s="44">
        <v>0.77900000000000003</v>
      </c>
      <c r="J31" s="44">
        <v>0.78200000000000003</v>
      </c>
      <c r="K31" s="44">
        <v>0.78500000000000003</v>
      </c>
      <c r="L31" s="44">
        <v>0.78800000000000003</v>
      </c>
      <c r="M31" s="44">
        <v>0.79</v>
      </c>
    </row>
    <row r="32" spans="1:13">
      <c r="A32" s="43">
        <v>60</v>
      </c>
      <c r="B32" s="44">
        <v>0.79300000000000004</v>
      </c>
      <c r="C32" s="44">
        <v>0.79600000000000004</v>
      </c>
      <c r="D32" s="44">
        <v>0.79900000000000004</v>
      </c>
      <c r="E32" s="44">
        <v>0.80200000000000005</v>
      </c>
      <c r="F32" s="44">
        <v>0.80500000000000005</v>
      </c>
      <c r="G32" s="44">
        <v>0.80800000000000005</v>
      </c>
      <c r="H32" s="44">
        <v>0.81100000000000005</v>
      </c>
      <c r="I32" s="44">
        <v>0.81399999999999995</v>
      </c>
      <c r="J32" s="44">
        <v>0.81699999999999995</v>
      </c>
      <c r="K32" s="44">
        <v>0.82</v>
      </c>
      <c r="L32" s="44">
        <v>0.82299999999999995</v>
      </c>
      <c r="M32" s="44">
        <v>0.82599999999999996</v>
      </c>
    </row>
    <row r="33" spans="1:13">
      <c r="A33" s="43">
        <v>61</v>
      </c>
      <c r="B33" s="44">
        <v>0.82899999999999996</v>
      </c>
      <c r="C33" s="44">
        <v>0.83199999999999996</v>
      </c>
      <c r="D33" s="44">
        <v>0.83499999999999996</v>
      </c>
      <c r="E33" s="44">
        <v>0.83799999999999997</v>
      </c>
      <c r="F33" s="44">
        <v>0.84199999999999997</v>
      </c>
      <c r="G33" s="44">
        <v>0.84499999999999997</v>
      </c>
      <c r="H33" s="44">
        <v>0.84799999999999998</v>
      </c>
      <c r="I33" s="44">
        <v>0.85099999999999998</v>
      </c>
      <c r="J33" s="44">
        <v>0.85399999999999998</v>
      </c>
      <c r="K33" s="44">
        <v>0.85699999999999998</v>
      </c>
      <c r="L33" s="44">
        <v>0.86099999999999999</v>
      </c>
      <c r="M33" s="44">
        <v>0.86399999999999999</v>
      </c>
    </row>
    <row r="34" spans="1:13">
      <c r="A34" s="43">
        <v>62</v>
      </c>
      <c r="B34" s="44">
        <v>0.86699999999999999</v>
      </c>
      <c r="C34" s="44">
        <v>0.871</v>
      </c>
      <c r="D34" s="44">
        <v>0.874</v>
      </c>
      <c r="E34" s="44">
        <v>0.877</v>
      </c>
      <c r="F34" s="44">
        <v>0.88100000000000001</v>
      </c>
      <c r="G34" s="44">
        <v>0.88400000000000001</v>
      </c>
      <c r="H34" s="44">
        <v>0.88800000000000001</v>
      </c>
      <c r="I34" s="44">
        <v>0.89100000000000001</v>
      </c>
      <c r="J34" s="44">
        <v>0.89500000000000002</v>
      </c>
      <c r="K34" s="44">
        <v>0.89800000000000002</v>
      </c>
      <c r="L34" s="44">
        <v>0.90200000000000002</v>
      </c>
      <c r="M34" s="44">
        <v>0.90500000000000003</v>
      </c>
    </row>
    <row r="35" spans="1:13">
      <c r="A35" s="43">
        <v>63</v>
      </c>
      <c r="B35" s="44">
        <v>0.90900000000000003</v>
      </c>
      <c r="C35" s="44">
        <v>0.91200000000000003</v>
      </c>
      <c r="D35" s="44">
        <v>0.91600000000000004</v>
      </c>
      <c r="E35" s="44">
        <v>0.92</v>
      </c>
      <c r="F35" s="44">
        <v>0.92400000000000004</v>
      </c>
      <c r="G35" s="44">
        <v>0.92700000000000005</v>
      </c>
      <c r="H35" s="44">
        <v>0.93100000000000005</v>
      </c>
      <c r="I35" s="44">
        <v>0.93500000000000005</v>
      </c>
      <c r="J35" s="44">
        <v>0.93799999999999994</v>
      </c>
      <c r="K35" s="44">
        <v>0.94199999999999995</v>
      </c>
      <c r="L35" s="44">
        <v>0.94599999999999995</v>
      </c>
      <c r="M35" s="44">
        <v>0.95</v>
      </c>
    </row>
    <row r="36" spans="1:13">
      <c r="A36" s="43">
        <v>64</v>
      </c>
      <c r="B36" s="44">
        <v>0.95299999999999996</v>
      </c>
      <c r="C36" s="44">
        <v>0.95799999999999996</v>
      </c>
      <c r="D36" s="44">
        <v>0.96199999999999997</v>
      </c>
      <c r="E36" s="44">
        <v>0.96599999999999997</v>
      </c>
      <c r="F36" s="44">
        <v>0.97</v>
      </c>
      <c r="G36" s="44">
        <v>0.97399999999999998</v>
      </c>
      <c r="H36" s="44">
        <v>0.97799999999999998</v>
      </c>
      <c r="I36" s="44">
        <v>0.98199999999999998</v>
      </c>
      <c r="J36" s="44">
        <v>0.98599999999999999</v>
      </c>
      <c r="K36" s="44">
        <v>0.99</v>
      </c>
      <c r="L36" s="44">
        <v>0.99399999999999999</v>
      </c>
      <c r="M36" s="44">
        <v>0.998</v>
      </c>
    </row>
    <row r="37" spans="1:13">
      <c r="A37" s="43">
        <v>65</v>
      </c>
      <c r="B37" s="44">
        <v>1</v>
      </c>
      <c r="C37" s="44">
        <v>1</v>
      </c>
      <c r="D37" s="44">
        <v>1</v>
      </c>
      <c r="E37" s="44">
        <v>1</v>
      </c>
      <c r="F37" s="44">
        <v>1</v>
      </c>
      <c r="G37" s="44">
        <v>1</v>
      </c>
      <c r="H37" s="44">
        <v>1</v>
      </c>
      <c r="I37" s="44">
        <v>1</v>
      </c>
      <c r="J37" s="44">
        <v>1</v>
      </c>
      <c r="K37" s="44">
        <v>1</v>
      </c>
      <c r="L37" s="44">
        <v>1</v>
      </c>
      <c r="M37" s="44">
        <v>1</v>
      </c>
    </row>
    <row r="38" spans="1:13">
      <c r="A38" s="43">
        <v>66</v>
      </c>
      <c r="B38" s="44">
        <v>1</v>
      </c>
      <c r="C38" s="44">
        <v>1</v>
      </c>
      <c r="D38" s="44">
        <v>1</v>
      </c>
      <c r="E38" s="44">
        <v>1</v>
      </c>
      <c r="F38" s="44">
        <v>1</v>
      </c>
      <c r="G38" s="44">
        <v>1</v>
      </c>
      <c r="H38" s="44">
        <v>1</v>
      </c>
      <c r="I38" s="44">
        <v>1</v>
      </c>
      <c r="J38" s="44">
        <v>1</v>
      </c>
      <c r="K38" s="44">
        <v>1</v>
      </c>
      <c r="L38" s="44">
        <v>1</v>
      </c>
      <c r="M38" s="44">
        <v>1</v>
      </c>
    </row>
    <row r="39" spans="1:13">
      <c r="A39" s="43">
        <v>67</v>
      </c>
      <c r="B39" s="44">
        <v>1</v>
      </c>
      <c r="C39" s="44">
        <v>1</v>
      </c>
      <c r="D39" s="44">
        <v>1</v>
      </c>
      <c r="E39" s="44">
        <v>1</v>
      </c>
      <c r="F39" s="44">
        <v>1</v>
      </c>
      <c r="G39" s="44">
        <v>1</v>
      </c>
      <c r="H39" s="44">
        <v>1</v>
      </c>
      <c r="I39" s="44">
        <v>1</v>
      </c>
      <c r="J39" s="44">
        <v>1</v>
      </c>
      <c r="K39" s="44">
        <v>1</v>
      </c>
      <c r="L39" s="44">
        <v>1</v>
      </c>
      <c r="M39" s="44">
        <v>1</v>
      </c>
    </row>
    <row r="40" spans="1:13">
      <c r="A40" s="43">
        <v>68</v>
      </c>
      <c r="B40" s="44">
        <v>1</v>
      </c>
      <c r="C40" s="44">
        <v>1</v>
      </c>
      <c r="D40" s="44">
        <v>1</v>
      </c>
      <c r="E40" s="44">
        <v>1</v>
      </c>
      <c r="F40" s="44">
        <v>1</v>
      </c>
      <c r="G40" s="44">
        <v>1</v>
      </c>
      <c r="H40" s="44">
        <v>1</v>
      </c>
      <c r="I40" s="44">
        <v>1</v>
      </c>
      <c r="J40" s="44">
        <v>1</v>
      </c>
      <c r="K40" s="44">
        <v>1</v>
      </c>
      <c r="L40" s="44">
        <v>1</v>
      </c>
      <c r="M40" s="44">
        <v>1</v>
      </c>
    </row>
    <row r="41" spans="1:13">
      <c r="A41" s="43">
        <v>69</v>
      </c>
      <c r="B41" s="44">
        <v>1</v>
      </c>
      <c r="C41" s="44"/>
      <c r="D41" s="44"/>
      <c r="E41" s="44"/>
      <c r="F41" s="44"/>
      <c r="G41" s="44"/>
      <c r="H41" s="44"/>
      <c r="I41" s="44"/>
      <c r="J41" s="44"/>
      <c r="K41" s="44"/>
      <c r="L41" s="44"/>
      <c r="M41" s="44"/>
    </row>
  </sheetData>
  <sheetProtection algorithmName="SHA-512" hashValue="+0xWxkzXJB5EuP7wuOrEuLjigtY2dDzXz65/KHSxfIJJ5hhC2UhsZ87x6uS8g26+Ae/DAfEiN3gSenuNCFL1yg==" saltValue="faMHB5ngA6sLB6fNawtjzQ==" spinCount="100000" sheet="1" objects="1" scenarios="1"/>
  <conditionalFormatting sqref="A6:A21">
    <cfRule type="expression" dxfId="561" priority="1" stopIfTrue="1">
      <formula>MOD(ROW(),2)=0</formula>
    </cfRule>
    <cfRule type="expression" dxfId="560" priority="2" stopIfTrue="1">
      <formula>MOD(ROW(),2)&lt;&gt;0</formula>
    </cfRule>
  </conditionalFormatting>
  <conditionalFormatting sqref="B6:M21">
    <cfRule type="expression" dxfId="559" priority="3" stopIfTrue="1">
      <formula>MOD(ROW(),2)=0</formula>
    </cfRule>
    <cfRule type="expression" dxfId="558" priority="4" stopIfTrue="1">
      <formula>MOD(ROW(),2)&lt;&gt;0</formula>
    </cfRule>
  </conditionalFormatting>
  <conditionalFormatting sqref="A26:A41">
    <cfRule type="expression" dxfId="557" priority="5" stopIfTrue="1">
      <formula>MOD(ROW(),2)=0</formula>
    </cfRule>
    <cfRule type="expression" dxfId="556" priority="6" stopIfTrue="1">
      <formula>MOD(ROW(),2)&lt;&gt;0</formula>
    </cfRule>
  </conditionalFormatting>
  <conditionalFormatting sqref="B26:M41">
    <cfRule type="expression" dxfId="555" priority="7" stopIfTrue="1">
      <formula>MOD(ROW(),2)=0</formula>
    </cfRule>
    <cfRule type="expression" dxfId="554" priority="8"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3CEC6-CFA1-4D27-9F69-61704E6D6801}">
  <sheetPr codeName="Sheet64"/>
  <dimension ref="A1:M37"/>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LRF - x-410</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332</v>
      </c>
      <c r="C9" s="51"/>
      <c r="D9" s="51"/>
      <c r="E9" s="51"/>
      <c r="F9" s="51"/>
      <c r="G9" s="51"/>
      <c r="H9" s="51"/>
      <c r="I9" s="51"/>
      <c r="J9" s="51"/>
      <c r="K9" s="51"/>
      <c r="L9" s="51"/>
      <c r="M9" s="51"/>
    </row>
    <row r="10" spans="1:13" ht="24.95">
      <c r="A10" s="40" t="s">
        <v>6</v>
      </c>
      <c r="B10" s="51" t="s">
        <v>333</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410</v>
      </c>
      <c r="C14" s="51"/>
      <c r="D14" s="51"/>
      <c r="E14" s="51"/>
      <c r="F14" s="51"/>
      <c r="G14" s="51"/>
      <c r="H14" s="51"/>
      <c r="I14" s="51"/>
      <c r="J14" s="51"/>
      <c r="K14" s="51"/>
      <c r="L14" s="51"/>
      <c r="M14" s="51"/>
    </row>
    <row r="15" spans="1:13">
      <c r="A15" s="40" t="s">
        <v>526</v>
      </c>
      <c r="B15" s="51" t="s">
        <v>334</v>
      </c>
      <c r="C15" s="51"/>
      <c r="D15" s="51"/>
      <c r="E15" s="51"/>
      <c r="F15" s="51"/>
      <c r="G15" s="51"/>
      <c r="H15" s="51"/>
      <c r="I15" s="51"/>
      <c r="J15" s="51"/>
      <c r="K15" s="51"/>
      <c r="L15" s="51"/>
      <c r="M15" s="51"/>
    </row>
    <row r="16" spans="1:13">
      <c r="A16" s="40" t="s">
        <v>157</v>
      </c>
      <c r="B16" s="51" t="s">
        <v>335</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65</v>
      </c>
      <c r="B27" s="44">
        <v>1.0009999999999999</v>
      </c>
      <c r="C27" s="44">
        <v>1.004</v>
      </c>
      <c r="D27" s="44">
        <v>1.0069999999999999</v>
      </c>
      <c r="E27" s="44">
        <v>1.01</v>
      </c>
      <c r="F27" s="44">
        <v>1.0129999999999999</v>
      </c>
      <c r="G27" s="44">
        <v>1.0149999999999999</v>
      </c>
      <c r="H27" s="44">
        <v>1.018</v>
      </c>
      <c r="I27" s="44">
        <v>1.0209999999999999</v>
      </c>
      <c r="J27" s="44">
        <v>1.024</v>
      </c>
      <c r="K27" s="44">
        <v>1.026</v>
      </c>
      <c r="L27" s="44">
        <v>1.0289999999999999</v>
      </c>
      <c r="M27" s="44">
        <v>1.032</v>
      </c>
    </row>
    <row r="28" spans="1:13">
      <c r="A28" s="43">
        <v>66</v>
      </c>
      <c r="B28" s="44">
        <v>1.0349999999999999</v>
      </c>
      <c r="C28" s="44">
        <v>1.038</v>
      </c>
      <c r="D28" s="44">
        <v>1.0409999999999999</v>
      </c>
      <c r="E28" s="44">
        <v>1.044</v>
      </c>
      <c r="F28" s="44">
        <v>1.0469999999999999</v>
      </c>
      <c r="G28" s="44">
        <v>1.05</v>
      </c>
      <c r="H28" s="44">
        <v>1.0529999999999999</v>
      </c>
      <c r="I28" s="44">
        <v>1.056</v>
      </c>
      <c r="J28" s="44">
        <v>1.0589999999999999</v>
      </c>
      <c r="K28" s="44">
        <v>1.0620000000000001</v>
      </c>
      <c r="L28" s="44">
        <v>1.0649999999999999</v>
      </c>
      <c r="M28" s="44">
        <v>1.0680000000000001</v>
      </c>
    </row>
    <row r="29" spans="1:13">
      <c r="A29" s="43">
        <v>67</v>
      </c>
      <c r="B29" s="44">
        <v>1.0720000000000001</v>
      </c>
      <c r="C29" s="44">
        <v>1.075</v>
      </c>
      <c r="D29" s="44">
        <v>1.0780000000000001</v>
      </c>
      <c r="E29" s="44">
        <v>1.0820000000000001</v>
      </c>
      <c r="F29" s="44">
        <v>1.085</v>
      </c>
      <c r="G29" s="44">
        <v>1.0880000000000001</v>
      </c>
      <c r="H29" s="44">
        <v>1.091</v>
      </c>
      <c r="I29" s="44">
        <v>1.095</v>
      </c>
      <c r="J29" s="44">
        <v>1.0980000000000001</v>
      </c>
      <c r="K29" s="44">
        <v>1.101</v>
      </c>
      <c r="L29" s="44">
        <v>1.105</v>
      </c>
      <c r="M29" s="44">
        <v>1.1080000000000001</v>
      </c>
    </row>
    <row r="30" spans="1:13">
      <c r="A30" s="43">
        <v>68</v>
      </c>
      <c r="B30" s="44">
        <v>1.111</v>
      </c>
      <c r="C30" s="44">
        <v>1.115</v>
      </c>
      <c r="D30" s="44">
        <v>1.119</v>
      </c>
      <c r="E30" s="44">
        <v>1.1220000000000001</v>
      </c>
      <c r="F30" s="44">
        <v>1.1259999999999999</v>
      </c>
      <c r="G30" s="44">
        <v>1.1299999999999999</v>
      </c>
      <c r="H30" s="44">
        <v>1.133</v>
      </c>
      <c r="I30" s="44">
        <v>1.137</v>
      </c>
      <c r="J30" s="44">
        <v>1.1399999999999999</v>
      </c>
      <c r="K30" s="44">
        <v>1.1439999999999999</v>
      </c>
      <c r="L30" s="44">
        <v>1.1479999999999999</v>
      </c>
      <c r="M30" s="44">
        <v>1.151</v>
      </c>
    </row>
    <row r="31" spans="1:13">
      <c r="A31" s="43">
        <v>69</v>
      </c>
      <c r="B31" s="44">
        <v>1.155</v>
      </c>
      <c r="C31" s="44">
        <v>1.159</v>
      </c>
      <c r="D31" s="44">
        <v>1.163</v>
      </c>
      <c r="E31" s="44">
        <v>1.167</v>
      </c>
      <c r="F31" s="44">
        <v>1.171</v>
      </c>
      <c r="G31" s="44">
        <v>1.175</v>
      </c>
      <c r="H31" s="44">
        <v>1.179</v>
      </c>
      <c r="I31" s="44">
        <v>1.1830000000000001</v>
      </c>
      <c r="J31" s="44">
        <v>1.1870000000000001</v>
      </c>
      <c r="K31" s="44">
        <v>1.1910000000000001</v>
      </c>
      <c r="L31" s="44">
        <v>1.1950000000000001</v>
      </c>
      <c r="M31" s="44">
        <v>1.1990000000000001</v>
      </c>
    </row>
    <row r="32" spans="1:13">
      <c r="A32" s="43">
        <v>70</v>
      </c>
      <c r="B32" s="44">
        <v>1.2030000000000001</v>
      </c>
      <c r="C32" s="44">
        <v>1.2070000000000001</v>
      </c>
      <c r="D32" s="44">
        <v>1.212</v>
      </c>
      <c r="E32" s="44">
        <v>1.216</v>
      </c>
      <c r="F32" s="44">
        <v>1.2210000000000001</v>
      </c>
      <c r="G32" s="44">
        <v>1.2250000000000001</v>
      </c>
      <c r="H32" s="44">
        <v>1.2290000000000001</v>
      </c>
      <c r="I32" s="44">
        <v>1.234</v>
      </c>
      <c r="J32" s="44">
        <v>1.238</v>
      </c>
      <c r="K32" s="44">
        <v>1.242</v>
      </c>
      <c r="L32" s="44">
        <v>1.2470000000000001</v>
      </c>
      <c r="M32" s="44">
        <v>1.2509999999999999</v>
      </c>
    </row>
    <row r="33" spans="1:13">
      <c r="A33" s="43">
        <v>71</v>
      </c>
      <c r="B33" s="44">
        <v>1.256</v>
      </c>
      <c r="C33" s="44">
        <v>1.26</v>
      </c>
      <c r="D33" s="44">
        <v>1.2649999999999999</v>
      </c>
      <c r="E33" s="44">
        <v>1.27</v>
      </c>
      <c r="F33" s="44">
        <v>1.2749999999999999</v>
      </c>
      <c r="G33" s="44">
        <v>1.2789999999999999</v>
      </c>
      <c r="H33" s="44">
        <v>1.284</v>
      </c>
      <c r="I33" s="44">
        <v>1.2889999999999999</v>
      </c>
      <c r="J33" s="44">
        <v>1.294</v>
      </c>
      <c r="K33" s="44">
        <v>1.298</v>
      </c>
      <c r="L33" s="44">
        <v>1.3029999999999999</v>
      </c>
      <c r="M33" s="44">
        <v>1.3080000000000001</v>
      </c>
    </row>
    <row r="34" spans="1:13">
      <c r="A34" s="43">
        <v>72</v>
      </c>
      <c r="B34" s="44">
        <v>1.3129999999999999</v>
      </c>
      <c r="C34" s="44">
        <v>1.3180000000000001</v>
      </c>
      <c r="D34" s="44">
        <v>1.323</v>
      </c>
      <c r="E34" s="44">
        <v>1.329</v>
      </c>
      <c r="F34" s="44">
        <v>1.3340000000000001</v>
      </c>
      <c r="G34" s="44">
        <v>1.339</v>
      </c>
      <c r="H34" s="44">
        <v>1.3440000000000001</v>
      </c>
      <c r="I34" s="44">
        <v>1.349</v>
      </c>
      <c r="J34" s="44">
        <v>1.355</v>
      </c>
      <c r="K34" s="44">
        <v>1.36</v>
      </c>
      <c r="L34" s="44">
        <v>1.365</v>
      </c>
      <c r="M34" s="44">
        <v>1.37</v>
      </c>
    </row>
    <row r="35" spans="1:13">
      <c r="A35" s="43">
        <v>73</v>
      </c>
      <c r="B35" s="44">
        <v>1.3759999999999999</v>
      </c>
      <c r="C35" s="44">
        <v>1.381</v>
      </c>
      <c r="D35" s="44">
        <v>1.387</v>
      </c>
      <c r="E35" s="44">
        <v>1.393</v>
      </c>
      <c r="F35" s="44">
        <v>1.3979999999999999</v>
      </c>
      <c r="G35" s="44">
        <v>1.4039999999999999</v>
      </c>
      <c r="H35" s="44">
        <v>1.41</v>
      </c>
      <c r="I35" s="44">
        <v>1.4159999999999999</v>
      </c>
      <c r="J35" s="44">
        <v>1.421</v>
      </c>
      <c r="K35" s="44">
        <v>1.427</v>
      </c>
      <c r="L35" s="44">
        <v>1.4330000000000001</v>
      </c>
      <c r="M35" s="44">
        <v>1.4379999999999999</v>
      </c>
    </row>
    <row r="36" spans="1:13">
      <c r="A36" s="43">
        <v>74</v>
      </c>
      <c r="B36" s="44">
        <v>1.444</v>
      </c>
      <c r="C36" s="44">
        <v>1.4510000000000001</v>
      </c>
      <c r="D36" s="44">
        <v>1.4570000000000001</v>
      </c>
      <c r="E36" s="44">
        <v>1.4630000000000001</v>
      </c>
      <c r="F36" s="44">
        <v>1.4690000000000001</v>
      </c>
      <c r="G36" s="44">
        <v>1.476</v>
      </c>
      <c r="H36" s="44">
        <v>1.482</v>
      </c>
      <c r="I36" s="44">
        <v>1.488</v>
      </c>
      <c r="J36" s="44">
        <v>1.4950000000000001</v>
      </c>
      <c r="K36" s="44">
        <v>1.5009999999999999</v>
      </c>
      <c r="L36" s="44">
        <v>1.5069999999999999</v>
      </c>
      <c r="M36" s="44">
        <v>1.5129999999999999</v>
      </c>
    </row>
    <row r="37" spans="1:13">
      <c r="A37" s="43">
        <v>75</v>
      </c>
      <c r="B37" s="44">
        <v>1.516</v>
      </c>
      <c r="C37" s="44"/>
      <c r="D37" s="44"/>
      <c r="E37" s="44"/>
      <c r="F37" s="44"/>
      <c r="G37" s="44"/>
      <c r="H37" s="44"/>
      <c r="I37" s="44"/>
      <c r="J37" s="44"/>
      <c r="K37" s="44"/>
      <c r="L37" s="44"/>
      <c r="M37" s="44"/>
    </row>
  </sheetData>
  <sheetProtection algorithmName="SHA-512" hashValue="0vzxSZwx4UbKAfd+FLUbq/rpZU8taVJMzduv7fdkM5d84CXZP/g400XE//DIK8vQKh4pgH6gYuj1Xx0LPw0ZRA==" saltValue="rwvU0kUj14xxZmXJqZbQhg==" spinCount="100000" sheet="1" objects="1" scenarios="1"/>
  <conditionalFormatting sqref="A6:A21">
    <cfRule type="expression" dxfId="551" priority="1" stopIfTrue="1">
      <formula>MOD(ROW(),2)=0</formula>
    </cfRule>
    <cfRule type="expression" dxfId="550" priority="2" stopIfTrue="1">
      <formula>MOD(ROW(),2)&lt;&gt;0</formula>
    </cfRule>
  </conditionalFormatting>
  <conditionalFormatting sqref="B6:M21">
    <cfRule type="expression" dxfId="549" priority="3" stopIfTrue="1">
      <formula>MOD(ROW(),2)=0</formula>
    </cfRule>
    <cfRule type="expression" dxfId="548" priority="4" stopIfTrue="1">
      <formula>MOD(ROW(),2)&lt;&gt;0</formula>
    </cfRule>
  </conditionalFormatting>
  <conditionalFormatting sqref="A26:A37">
    <cfRule type="expression" dxfId="547" priority="5" stopIfTrue="1">
      <formula>MOD(ROW(),2)=0</formula>
    </cfRule>
    <cfRule type="expression" dxfId="546" priority="6" stopIfTrue="1">
      <formula>MOD(ROW(),2)&lt;&gt;0</formula>
    </cfRule>
  </conditionalFormatting>
  <conditionalFormatting sqref="B26:M37">
    <cfRule type="expression" dxfId="545" priority="7" stopIfTrue="1">
      <formula>MOD(ROW(),2)=0</formula>
    </cfRule>
    <cfRule type="expression" dxfId="544" priority="8"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13E8C-E367-4A8E-A494-BA4F276CAFA6}">
  <sheetPr codeName="Sheet65"/>
  <dimension ref="A1:M37"/>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LRF - x-411</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332</v>
      </c>
      <c r="C9" s="51"/>
      <c r="D9" s="51"/>
      <c r="E9" s="51"/>
      <c r="F9" s="51"/>
      <c r="G9" s="51"/>
      <c r="H9" s="51"/>
      <c r="I9" s="51"/>
      <c r="J9" s="51"/>
      <c r="K9" s="51"/>
      <c r="L9" s="51"/>
      <c r="M9" s="51"/>
    </row>
    <row r="10" spans="1:13" ht="24.95">
      <c r="A10" s="40" t="s">
        <v>6</v>
      </c>
      <c r="B10" s="51" t="s">
        <v>336</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411</v>
      </c>
      <c r="C14" s="51"/>
      <c r="D14" s="51"/>
      <c r="E14" s="51"/>
      <c r="F14" s="51"/>
      <c r="G14" s="51"/>
      <c r="H14" s="51"/>
      <c r="I14" s="51"/>
      <c r="J14" s="51"/>
      <c r="K14" s="51"/>
      <c r="L14" s="51"/>
      <c r="M14" s="51"/>
    </row>
    <row r="15" spans="1:13">
      <c r="A15" s="40" t="s">
        <v>526</v>
      </c>
      <c r="B15" s="51" t="s">
        <v>337</v>
      </c>
      <c r="C15" s="51"/>
      <c r="D15" s="51"/>
      <c r="E15" s="51"/>
      <c r="F15" s="51"/>
      <c r="G15" s="51"/>
      <c r="H15" s="51"/>
      <c r="I15" s="51"/>
      <c r="J15" s="51"/>
      <c r="K15" s="51"/>
      <c r="L15" s="51"/>
      <c r="M15" s="51"/>
    </row>
    <row r="16" spans="1:13">
      <c r="A16" s="40" t="s">
        <v>157</v>
      </c>
      <c r="B16" s="51" t="s">
        <v>338</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65</v>
      </c>
      <c r="B27" s="44">
        <v>1.002</v>
      </c>
      <c r="C27" s="44">
        <v>1.006</v>
      </c>
      <c r="D27" s="44">
        <v>1.0109999999999999</v>
      </c>
      <c r="E27" s="44">
        <v>1.0149999999999999</v>
      </c>
      <c r="F27" s="44">
        <v>1.0189999999999999</v>
      </c>
      <c r="G27" s="44">
        <v>1.024</v>
      </c>
      <c r="H27" s="44">
        <v>1.028</v>
      </c>
      <c r="I27" s="44">
        <v>1.032</v>
      </c>
      <c r="J27" s="44">
        <v>1.0369999999999999</v>
      </c>
      <c r="K27" s="44">
        <v>1.0409999999999999</v>
      </c>
      <c r="L27" s="44">
        <v>1.0449999999999999</v>
      </c>
      <c r="M27" s="44">
        <v>1.05</v>
      </c>
    </row>
    <row r="28" spans="1:13">
      <c r="A28" s="43">
        <v>66</v>
      </c>
      <c r="B28" s="44">
        <v>1.054</v>
      </c>
      <c r="C28" s="44">
        <v>1.0589999999999999</v>
      </c>
      <c r="D28" s="44">
        <v>1.0629999999999999</v>
      </c>
      <c r="E28" s="44">
        <v>1.0680000000000001</v>
      </c>
      <c r="F28" s="44">
        <v>1.073</v>
      </c>
      <c r="G28" s="44">
        <v>1.0780000000000001</v>
      </c>
      <c r="H28" s="44">
        <v>1.0820000000000001</v>
      </c>
      <c r="I28" s="44">
        <v>1.087</v>
      </c>
      <c r="J28" s="44">
        <v>1.0920000000000001</v>
      </c>
      <c r="K28" s="44">
        <v>1.0960000000000001</v>
      </c>
      <c r="L28" s="44">
        <v>1.101</v>
      </c>
      <c r="M28" s="44">
        <v>1.1060000000000001</v>
      </c>
    </row>
    <row r="29" spans="1:13">
      <c r="A29" s="43">
        <v>67</v>
      </c>
      <c r="B29" s="44">
        <v>1.111</v>
      </c>
      <c r="C29" s="44">
        <v>1.1160000000000001</v>
      </c>
      <c r="D29" s="44">
        <v>1.121</v>
      </c>
      <c r="E29" s="44">
        <v>1.1259999999999999</v>
      </c>
      <c r="F29" s="44">
        <v>1.131</v>
      </c>
      <c r="G29" s="44">
        <v>1.1359999999999999</v>
      </c>
      <c r="H29" s="44">
        <v>1.141</v>
      </c>
      <c r="I29" s="44">
        <v>1.1459999999999999</v>
      </c>
      <c r="J29" s="44">
        <v>1.1519999999999999</v>
      </c>
      <c r="K29" s="44">
        <v>1.157</v>
      </c>
      <c r="L29" s="44">
        <v>1.1619999999999999</v>
      </c>
      <c r="M29" s="44">
        <v>1.167</v>
      </c>
    </row>
    <row r="30" spans="1:13">
      <c r="A30" s="43">
        <v>68</v>
      </c>
      <c r="B30" s="44">
        <v>1.1719999999999999</v>
      </c>
      <c r="C30" s="44">
        <v>1.1779999999999999</v>
      </c>
      <c r="D30" s="44">
        <v>1.1830000000000001</v>
      </c>
      <c r="E30" s="44">
        <v>1.1890000000000001</v>
      </c>
      <c r="F30" s="44">
        <v>1.1950000000000001</v>
      </c>
      <c r="G30" s="44">
        <v>1.2</v>
      </c>
      <c r="H30" s="44">
        <v>1.206</v>
      </c>
      <c r="I30" s="44">
        <v>1.212</v>
      </c>
      <c r="J30" s="44">
        <v>1.2170000000000001</v>
      </c>
      <c r="K30" s="44">
        <v>1.2230000000000001</v>
      </c>
      <c r="L30" s="44">
        <v>1.228</v>
      </c>
      <c r="M30" s="44">
        <v>1.234</v>
      </c>
    </row>
    <row r="31" spans="1:13">
      <c r="A31" s="43">
        <v>69</v>
      </c>
      <c r="B31" s="44">
        <v>1.24</v>
      </c>
      <c r="C31" s="44">
        <v>1.246</v>
      </c>
      <c r="D31" s="44">
        <v>1.252</v>
      </c>
      <c r="E31" s="44">
        <v>1.258</v>
      </c>
      <c r="F31" s="44">
        <v>1.2649999999999999</v>
      </c>
      <c r="G31" s="44">
        <v>1.2709999999999999</v>
      </c>
      <c r="H31" s="44">
        <v>1.2769999999999999</v>
      </c>
      <c r="I31" s="44">
        <v>1.2829999999999999</v>
      </c>
      <c r="J31" s="44">
        <v>1.2889999999999999</v>
      </c>
      <c r="K31" s="44">
        <v>1.2949999999999999</v>
      </c>
      <c r="L31" s="44">
        <v>1.3009999999999999</v>
      </c>
      <c r="M31" s="44">
        <v>1.3080000000000001</v>
      </c>
    </row>
    <row r="32" spans="1:13">
      <c r="A32" s="43">
        <v>70</v>
      </c>
      <c r="B32" s="44">
        <v>1.3140000000000001</v>
      </c>
      <c r="C32" s="44">
        <v>1.321</v>
      </c>
      <c r="D32" s="44">
        <v>1.3280000000000001</v>
      </c>
      <c r="E32" s="44">
        <v>1.3340000000000001</v>
      </c>
      <c r="F32" s="44">
        <v>1.341</v>
      </c>
      <c r="G32" s="44">
        <v>1.3480000000000001</v>
      </c>
      <c r="H32" s="44">
        <v>1.355</v>
      </c>
      <c r="I32" s="44">
        <v>1.361</v>
      </c>
      <c r="J32" s="44">
        <v>1.3680000000000001</v>
      </c>
      <c r="K32" s="44">
        <v>1.375</v>
      </c>
      <c r="L32" s="44">
        <v>1.3819999999999999</v>
      </c>
      <c r="M32" s="44">
        <v>1.389</v>
      </c>
    </row>
    <row r="33" spans="1:13">
      <c r="A33" s="43">
        <v>71</v>
      </c>
      <c r="B33" s="44">
        <v>1.3959999999999999</v>
      </c>
      <c r="C33" s="44">
        <v>1.403</v>
      </c>
      <c r="D33" s="44">
        <v>1.41</v>
      </c>
      <c r="E33" s="44">
        <v>1.4179999999999999</v>
      </c>
      <c r="F33" s="44">
        <v>1.425</v>
      </c>
      <c r="G33" s="44">
        <v>1.4330000000000001</v>
      </c>
      <c r="H33" s="44">
        <v>1.44</v>
      </c>
      <c r="I33" s="44">
        <v>1.448</v>
      </c>
      <c r="J33" s="44">
        <v>1.4550000000000001</v>
      </c>
      <c r="K33" s="44">
        <v>1.462</v>
      </c>
      <c r="L33" s="44">
        <v>1.47</v>
      </c>
      <c r="M33" s="44">
        <v>1.4770000000000001</v>
      </c>
    </row>
    <row r="34" spans="1:13">
      <c r="A34" s="43">
        <v>72</v>
      </c>
      <c r="B34" s="44">
        <v>1.4850000000000001</v>
      </c>
      <c r="C34" s="44">
        <v>1.4930000000000001</v>
      </c>
      <c r="D34" s="44">
        <v>1.5009999999999999</v>
      </c>
      <c r="E34" s="44">
        <v>1.51</v>
      </c>
      <c r="F34" s="44">
        <v>1.518</v>
      </c>
      <c r="G34" s="44">
        <v>1.526</v>
      </c>
      <c r="H34" s="44">
        <v>1.534</v>
      </c>
      <c r="I34" s="44">
        <v>1.542</v>
      </c>
      <c r="J34" s="44">
        <v>1.55</v>
      </c>
      <c r="K34" s="44">
        <v>1.5589999999999999</v>
      </c>
      <c r="L34" s="44">
        <v>1.5669999999999999</v>
      </c>
      <c r="M34" s="44">
        <v>1.575</v>
      </c>
    </row>
    <row r="35" spans="1:13">
      <c r="A35" s="43">
        <v>73</v>
      </c>
      <c r="B35" s="44">
        <v>1.5840000000000001</v>
      </c>
      <c r="C35" s="44">
        <v>1.593</v>
      </c>
      <c r="D35" s="44">
        <v>1.6020000000000001</v>
      </c>
      <c r="E35" s="44">
        <v>1.611</v>
      </c>
      <c r="F35" s="44">
        <v>1.62</v>
      </c>
      <c r="G35" s="44">
        <v>1.629</v>
      </c>
      <c r="H35" s="44">
        <v>1.6379999999999999</v>
      </c>
      <c r="I35" s="44">
        <v>1.647</v>
      </c>
      <c r="J35" s="44">
        <v>1.6559999999999999</v>
      </c>
      <c r="K35" s="44">
        <v>1.665</v>
      </c>
      <c r="L35" s="44">
        <v>1.6739999999999999</v>
      </c>
      <c r="M35" s="44">
        <v>1.6830000000000001</v>
      </c>
    </row>
    <row r="36" spans="1:13">
      <c r="A36" s="43">
        <v>74</v>
      </c>
      <c r="B36" s="44">
        <v>1.6919999999999999</v>
      </c>
      <c r="C36" s="44">
        <v>1.702</v>
      </c>
      <c r="D36" s="44">
        <v>1.712</v>
      </c>
      <c r="E36" s="44">
        <v>1.722</v>
      </c>
      <c r="F36" s="44">
        <v>1.732</v>
      </c>
      <c r="G36" s="44">
        <v>1.742</v>
      </c>
      <c r="H36" s="44">
        <v>1.752</v>
      </c>
      <c r="I36" s="44">
        <v>1.762</v>
      </c>
      <c r="J36" s="44">
        <v>1.772</v>
      </c>
      <c r="K36" s="44">
        <v>1.782</v>
      </c>
      <c r="L36" s="44">
        <v>1.792</v>
      </c>
      <c r="M36" s="44">
        <v>1.8009999999999999</v>
      </c>
    </row>
    <row r="37" spans="1:13">
      <c r="A37" s="43">
        <v>75</v>
      </c>
      <c r="B37" s="44">
        <v>1.806</v>
      </c>
      <c r="C37" s="44"/>
      <c r="D37" s="44"/>
      <c r="E37" s="44"/>
      <c r="F37" s="44"/>
      <c r="G37" s="44"/>
      <c r="H37" s="44"/>
      <c r="I37" s="44"/>
      <c r="J37" s="44"/>
      <c r="K37" s="44"/>
      <c r="L37" s="44"/>
      <c r="M37" s="44"/>
    </row>
  </sheetData>
  <sheetProtection algorithmName="SHA-512" hashValue="okadQdPnhdYDtq0+xOEuCkNQTECi7aqZBU/hg2X00Q24Pk0JihNTNf10b6wIslXlcMLz2HrhuALZWQddT/qN3A==" saltValue="MlzSUnrSZ0Xu9Xkcs092QA==" spinCount="100000" sheet="1" objects="1" scenarios="1"/>
  <conditionalFormatting sqref="A6:A21">
    <cfRule type="expression" dxfId="541" priority="1" stopIfTrue="1">
      <formula>MOD(ROW(),2)=0</formula>
    </cfRule>
    <cfRule type="expression" dxfId="540" priority="2" stopIfTrue="1">
      <formula>MOD(ROW(),2)&lt;&gt;0</formula>
    </cfRule>
  </conditionalFormatting>
  <conditionalFormatting sqref="B6:M21">
    <cfRule type="expression" dxfId="539" priority="3" stopIfTrue="1">
      <formula>MOD(ROW(),2)=0</formula>
    </cfRule>
    <cfRule type="expression" dxfId="538" priority="4" stopIfTrue="1">
      <formula>MOD(ROW(),2)&lt;&gt;0</formula>
    </cfRule>
  </conditionalFormatting>
  <conditionalFormatting sqref="A26:A37">
    <cfRule type="expression" dxfId="537" priority="5" stopIfTrue="1">
      <formula>MOD(ROW(),2)=0</formula>
    </cfRule>
    <cfRule type="expression" dxfId="536" priority="6" stopIfTrue="1">
      <formula>MOD(ROW(),2)&lt;&gt;0</formula>
    </cfRule>
  </conditionalFormatting>
  <conditionalFormatting sqref="B26:M37">
    <cfRule type="expression" dxfId="535" priority="7" stopIfTrue="1">
      <formula>MOD(ROW(),2)=0</formula>
    </cfRule>
    <cfRule type="expression" dxfId="534" priority="8"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7995B-1D7D-458D-99CE-C44EBC264F90}">
  <sheetPr codeName="Sheet66"/>
  <dimension ref="A1:M42"/>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LRF - x-412</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332</v>
      </c>
      <c r="C9" s="51"/>
      <c r="D9" s="51"/>
      <c r="E9" s="51"/>
      <c r="F9" s="51"/>
      <c r="G9" s="51"/>
      <c r="H9" s="51"/>
      <c r="I9" s="51"/>
      <c r="J9" s="51"/>
      <c r="K9" s="51"/>
      <c r="L9" s="51"/>
      <c r="M9" s="51"/>
    </row>
    <row r="10" spans="1:13" ht="24.95">
      <c r="A10" s="40" t="s">
        <v>6</v>
      </c>
      <c r="B10" s="51" t="s">
        <v>339</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304</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412</v>
      </c>
      <c r="C14" s="51"/>
      <c r="D14" s="51"/>
      <c r="E14" s="51"/>
      <c r="F14" s="51"/>
      <c r="G14" s="51"/>
      <c r="H14" s="51"/>
      <c r="I14" s="51"/>
      <c r="J14" s="51"/>
      <c r="K14" s="51"/>
      <c r="L14" s="51"/>
      <c r="M14" s="51"/>
    </row>
    <row r="15" spans="1:13">
      <c r="A15" s="40" t="s">
        <v>526</v>
      </c>
      <c r="B15" s="51" t="s">
        <v>340</v>
      </c>
      <c r="C15" s="51"/>
      <c r="D15" s="51"/>
      <c r="E15" s="51"/>
      <c r="F15" s="51"/>
      <c r="G15" s="51"/>
      <c r="H15" s="51"/>
      <c r="I15" s="51"/>
      <c r="J15" s="51"/>
      <c r="K15" s="51"/>
      <c r="L15" s="51"/>
      <c r="M15" s="51"/>
    </row>
    <row r="16" spans="1:13">
      <c r="A16" s="40" t="s">
        <v>157</v>
      </c>
      <c r="B16" s="51" t="s">
        <v>341</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45107</v>
      </c>
      <c r="C18" s="52"/>
      <c r="D18" s="52"/>
      <c r="E18" s="52"/>
      <c r="F18" s="52"/>
      <c r="G18" s="52"/>
      <c r="H18" s="52"/>
      <c r="I18" s="52"/>
      <c r="J18" s="52"/>
      <c r="K18" s="52"/>
      <c r="L18" s="52"/>
      <c r="M18" s="52"/>
    </row>
    <row r="19" spans="1:13">
      <c r="A19" s="40" t="s">
        <v>160</v>
      </c>
      <c r="B19" s="52">
        <v>45107</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60</v>
      </c>
      <c r="B27" s="44">
        <v>1.002</v>
      </c>
      <c r="C27" s="44">
        <v>1.0049999999999999</v>
      </c>
      <c r="D27" s="44">
        <v>1.0089999999999999</v>
      </c>
      <c r="E27" s="44">
        <v>1.012</v>
      </c>
      <c r="F27" s="44">
        <v>1.016</v>
      </c>
      <c r="G27" s="44">
        <v>1.0189999999999999</v>
      </c>
      <c r="H27" s="44">
        <v>1.022</v>
      </c>
      <c r="I27" s="44">
        <v>1.026</v>
      </c>
      <c r="J27" s="44">
        <v>1.0289999999999999</v>
      </c>
      <c r="K27" s="44">
        <v>1.0329999999999999</v>
      </c>
      <c r="L27" s="44">
        <v>1.036</v>
      </c>
      <c r="M27" s="44">
        <v>1.04</v>
      </c>
    </row>
    <row r="28" spans="1:13">
      <c r="A28" s="43">
        <v>61</v>
      </c>
      <c r="B28" s="44">
        <v>1.0429999999999999</v>
      </c>
      <c r="C28" s="44">
        <v>1.0469999999999999</v>
      </c>
      <c r="D28" s="44">
        <v>1.0509999999999999</v>
      </c>
      <c r="E28" s="44">
        <v>1.054</v>
      </c>
      <c r="F28" s="44">
        <v>1.0580000000000001</v>
      </c>
      <c r="G28" s="44">
        <v>1.0620000000000001</v>
      </c>
      <c r="H28" s="44">
        <v>1.0660000000000001</v>
      </c>
      <c r="I28" s="44">
        <v>1.069</v>
      </c>
      <c r="J28" s="44">
        <v>1.073</v>
      </c>
      <c r="K28" s="44">
        <v>1.077</v>
      </c>
      <c r="L28" s="44">
        <v>1.08</v>
      </c>
      <c r="M28" s="44">
        <v>1.0840000000000001</v>
      </c>
    </row>
    <row r="29" spans="1:13">
      <c r="A29" s="43">
        <v>62</v>
      </c>
      <c r="B29" s="44">
        <v>1.0880000000000001</v>
      </c>
      <c r="C29" s="44">
        <v>1.0920000000000001</v>
      </c>
      <c r="D29" s="44">
        <v>1.0960000000000001</v>
      </c>
      <c r="E29" s="44">
        <v>1.1000000000000001</v>
      </c>
      <c r="F29" s="44">
        <v>1.1040000000000001</v>
      </c>
      <c r="G29" s="44">
        <v>1.1080000000000001</v>
      </c>
      <c r="H29" s="44">
        <v>1.1120000000000001</v>
      </c>
      <c r="I29" s="44">
        <v>1.1160000000000001</v>
      </c>
      <c r="J29" s="44">
        <v>1.1200000000000001</v>
      </c>
      <c r="K29" s="44">
        <v>1.1240000000000001</v>
      </c>
      <c r="L29" s="44">
        <v>1.127</v>
      </c>
      <c r="M29" s="44">
        <v>1.131</v>
      </c>
    </row>
    <row r="30" spans="1:13">
      <c r="A30" s="43">
        <v>63</v>
      </c>
      <c r="B30" s="44">
        <v>1.1359999999999999</v>
      </c>
      <c r="C30" s="44">
        <v>1.1399999999999999</v>
      </c>
      <c r="D30" s="44">
        <v>1.1439999999999999</v>
      </c>
      <c r="E30" s="44">
        <v>1.1479999999999999</v>
      </c>
      <c r="F30" s="44">
        <v>1.153</v>
      </c>
      <c r="G30" s="44">
        <v>1.157</v>
      </c>
      <c r="H30" s="44">
        <v>1.161</v>
      </c>
      <c r="I30" s="44">
        <v>1.165</v>
      </c>
      <c r="J30" s="44">
        <v>1.169</v>
      </c>
      <c r="K30" s="44">
        <v>1.1739999999999999</v>
      </c>
      <c r="L30" s="44">
        <v>1.1779999999999999</v>
      </c>
      <c r="M30" s="44">
        <v>1.1819999999999999</v>
      </c>
    </row>
    <row r="31" spans="1:13">
      <c r="A31" s="43">
        <v>64</v>
      </c>
      <c r="B31" s="44">
        <v>1.1870000000000001</v>
      </c>
      <c r="C31" s="44">
        <v>1.1910000000000001</v>
      </c>
      <c r="D31" s="44">
        <v>1.196</v>
      </c>
      <c r="E31" s="44">
        <v>1.2</v>
      </c>
      <c r="F31" s="44">
        <v>1.2050000000000001</v>
      </c>
      <c r="G31" s="44">
        <v>1.2090000000000001</v>
      </c>
      <c r="H31" s="44">
        <v>1.214</v>
      </c>
      <c r="I31" s="44">
        <v>1.2190000000000001</v>
      </c>
      <c r="J31" s="44">
        <v>1.2230000000000001</v>
      </c>
      <c r="K31" s="44">
        <v>1.228</v>
      </c>
      <c r="L31" s="44">
        <v>1.232</v>
      </c>
      <c r="M31" s="44">
        <v>1.2370000000000001</v>
      </c>
    </row>
    <row r="32" spans="1:13">
      <c r="A32" s="43">
        <v>65</v>
      </c>
      <c r="B32" s="44">
        <v>1.242</v>
      </c>
      <c r="C32" s="44">
        <v>1.246</v>
      </c>
      <c r="D32" s="44">
        <v>1.2509999999999999</v>
      </c>
      <c r="E32" s="44">
        <v>1.256</v>
      </c>
      <c r="F32" s="44">
        <v>1.2609999999999999</v>
      </c>
      <c r="G32" s="44">
        <v>1.266</v>
      </c>
      <c r="H32" s="44">
        <v>1.2709999999999999</v>
      </c>
      <c r="I32" s="44">
        <v>1.276</v>
      </c>
      <c r="J32" s="44">
        <v>1.2809999999999999</v>
      </c>
      <c r="K32" s="44">
        <v>1.286</v>
      </c>
      <c r="L32" s="44">
        <v>1.2909999999999999</v>
      </c>
      <c r="M32" s="44">
        <v>1.296</v>
      </c>
    </row>
    <row r="33" spans="1:13">
      <c r="A33" s="43">
        <v>66</v>
      </c>
      <c r="B33" s="44">
        <v>1.3009999999999999</v>
      </c>
      <c r="C33" s="44">
        <v>1.306</v>
      </c>
      <c r="D33" s="44">
        <v>1.3109999999999999</v>
      </c>
      <c r="E33" s="44">
        <v>1.3160000000000001</v>
      </c>
      <c r="F33" s="44">
        <v>1.3220000000000001</v>
      </c>
      <c r="G33" s="44">
        <v>1.327</v>
      </c>
      <c r="H33" s="44">
        <v>1.3320000000000001</v>
      </c>
      <c r="I33" s="44">
        <v>1.3380000000000001</v>
      </c>
      <c r="J33" s="44">
        <v>1.343</v>
      </c>
      <c r="K33" s="44">
        <v>1.3480000000000001</v>
      </c>
      <c r="L33" s="44">
        <v>1.353</v>
      </c>
      <c r="M33" s="44">
        <v>1.359</v>
      </c>
    </row>
    <row r="34" spans="1:13">
      <c r="A34" s="43">
        <v>67</v>
      </c>
      <c r="B34" s="44">
        <v>1.3640000000000001</v>
      </c>
      <c r="C34" s="44">
        <v>1.37</v>
      </c>
      <c r="D34" s="44">
        <v>1.375</v>
      </c>
      <c r="E34" s="44">
        <v>1.381</v>
      </c>
      <c r="F34" s="44">
        <v>1.387</v>
      </c>
      <c r="G34" s="44">
        <v>1.393</v>
      </c>
      <c r="H34" s="44">
        <v>1.3979999999999999</v>
      </c>
      <c r="I34" s="44">
        <v>1.4039999999999999</v>
      </c>
      <c r="J34" s="44">
        <v>1.41</v>
      </c>
      <c r="K34" s="44">
        <v>1.415</v>
      </c>
      <c r="L34" s="44">
        <v>1.421</v>
      </c>
      <c r="M34" s="44">
        <v>1.427</v>
      </c>
    </row>
    <row r="35" spans="1:13">
      <c r="A35" s="43">
        <v>68</v>
      </c>
      <c r="B35" s="44">
        <v>1.4330000000000001</v>
      </c>
      <c r="C35" s="44">
        <v>1.4390000000000001</v>
      </c>
      <c r="D35" s="44">
        <v>1.4450000000000001</v>
      </c>
      <c r="E35" s="44">
        <v>1.4510000000000001</v>
      </c>
      <c r="F35" s="44">
        <v>1.4570000000000001</v>
      </c>
      <c r="G35" s="44">
        <v>1.4630000000000001</v>
      </c>
      <c r="H35" s="44">
        <v>1.4690000000000001</v>
      </c>
      <c r="I35" s="44">
        <v>1.4750000000000001</v>
      </c>
      <c r="J35" s="44">
        <v>1.482</v>
      </c>
      <c r="K35" s="44">
        <v>1.488</v>
      </c>
      <c r="L35" s="44">
        <v>1.494</v>
      </c>
      <c r="M35" s="44">
        <v>1.5</v>
      </c>
    </row>
    <row r="36" spans="1:13">
      <c r="A36" s="43">
        <v>69</v>
      </c>
      <c r="B36" s="44">
        <v>1.506</v>
      </c>
      <c r="C36" s="44">
        <v>1.5129999999999999</v>
      </c>
      <c r="D36" s="44">
        <v>1.52</v>
      </c>
      <c r="E36" s="44">
        <v>1.526</v>
      </c>
      <c r="F36" s="44">
        <v>1.5329999999999999</v>
      </c>
      <c r="G36" s="44">
        <v>1.5389999999999999</v>
      </c>
      <c r="H36" s="44">
        <v>1.546</v>
      </c>
      <c r="I36" s="44">
        <v>1.5529999999999999</v>
      </c>
      <c r="J36" s="44">
        <v>1.5589999999999999</v>
      </c>
      <c r="K36" s="44">
        <v>1.5660000000000001</v>
      </c>
      <c r="L36" s="44">
        <v>1.573</v>
      </c>
      <c r="M36" s="44">
        <v>1.579</v>
      </c>
    </row>
    <row r="37" spans="1:13">
      <c r="A37" s="43">
        <v>70</v>
      </c>
      <c r="B37" s="44">
        <v>1.5860000000000001</v>
      </c>
      <c r="C37" s="44">
        <v>1.593</v>
      </c>
      <c r="D37" s="44">
        <v>1.6</v>
      </c>
      <c r="E37" s="44">
        <v>1.6080000000000001</v>
      </c>
      <c r="F37" s="44">
        <v>1.615</v>
      </c>
      <c r="G37" s="44">
        <v>1.6220000000000001</v>
      </c>
      <c r="H37" s="44">
        <v>1.629</v>
      </c>
      <c r="I37" s="44">
        <v>1.6359999999999999</v>
      </c>
      <c r="J37" s="44">
        <v>1.643</v>
      </c>
      <c r="K37" s="44">
        <v>1.65</v>
      </c>
      <c r="L37" s="44">
        <v>1.6579999999999999</v>
      </c>
      <c r="M37" s="44">
        <v>1.665</v>
      </c>
    </row>
    <row r="38" spans="1:13">
      <c r="A38" s="43">
        <v>71</v>
      </c>
      <c r="B38" s="44">
        <v>1.6719999999999999</v>
      </c>
      <c r="C38" s="44">
        <v>1.68</v>
      </c>
      <c r="D38" s="44">
        <v>1.6879999999999999</v>
      </c>
      <c r="E38" s="44">
        <v>1.696</v>
      </c>
      <c r="F38" s="44">
        <v>1.7030000000000001</v>
      </c>
      <c r="G38" s="44">
        <v>1.7110000000000001</v>
      </c>
      <c r="H38" s="44">
        <v>1.7190000000000001</v>
      </c>
      <c r="I38" s="44">
        <v>1.726</v>
      </c>
      <c r="J38" s="44">
        <v>1.734</v>
      </c>
      <c r="K38" s="44">
        <v>1.742</v>
      </c>
      <c r="L38" s="44">
        <v>1.75</v>
      </c>
      <c r="M38" s="44">
        <v>1.7569999999999999</v>
      </c>
    </row>
    <row r="39" spans="1:13">
      <c r="A39" s="43">
        <v>72</v>
      </c>
      <c r="B39" s="44">
        <v>1.766</v>
      </c>
      <c r="C39" s="44">
        <v>1.774</v>
      </c>
      <c r="D39" s="44">
        <v>1.782</v>
      </c>
      <c r="E39" s="44">
        <v>1.7909999999999999</v>
      </c>
      <c r="F39" s="44">
        <v>1.7989999999999999</v>
      </c>
      <c r="G39" s="44">
        <v>1.8080000000000001</v>
      </c>
      <c r="H39" s="44">
        <v>1.8160000000000001</v>
      </c>
      <c r="I39" s="44">
        <v>1.8240000000000001</v>
      </c>
      <c r="J39" s="44">
        <v>1.833</v>
      </c>
      <c r="K39" s="44">
        <v>1.841</v>
      </c>
      <c r="L39" s="44">
        <v>1.85</v>
      </c>
      <c r="M39" s="44">
        <v>1.8580000000000001</v>
      </c>
    </row>
    <row r="40" spans="1:13">
      <c r="A40" s="43">
        <v>73</v>
      </c>
      <c r="B40" s="44">
        <v>1.867</v>
      </c>
      <c r="C40" s="44">
        <v>1.8759999999999999</v>
      </c>
      <c r="D40" s="44">
        <v>1.885</v>
      </c>
      <c r="E40" s="44">
        <v>1.8939999999999999</v>
      </c>
      <c r="F40" s="44">
        <v>1.903</v>
      </c>
      <c r="G40" s="44">
        <v>1.9119999999999999</v>
      </c>
      <c r="H40" s="44">
        <v>1.921</v>
      </c>
      <c r="I40" s="44">
        <v>1.93</v>
      </c>
      <c r="J40" s="44">
        <v>1.94</v>
      </c>
      <c r="K40" s="44">
        <v>1.9490000000000001</v>
      </c>
      <c r="L40" s="44">
        <v>1.958</v>
      </c>
      <c r="M40" s="44">
        <v>1.9670000000000001</v>
      </c>
    </row>
    <row r="41" spans="1:13">
      <c r="A41" s="43">
        <v>74</v>
      </c>
      <c r="B41" s="44">
        <v>1.976</v>
      </c>
      <c r="C41" s="44">
        <v>1.986</v>
      </c>
      <c r="D41" s="44">
        <v>1.996</v>
      </c>
      <c r="E41" s="44">
        <v>2.0059999999999998</v>
      </c>
      <c r="F41" s="44">
        <v>2.016</v>
      </c>
      <c r="G41" s="44">
        <v>2.0259999999999998</v>
      </c>
      <c r="H41" s="44">
        <v>2.036</v>
      </c>
      <c r="I41" s="44">
        <v>2.0459999999999998</v>
      </c>
      <c r="J41" s="44">
        <v>2.056</v>
      </c>
      <c r="K41" s="44">
        <v>2.0649999999999999</v>
      </c>
      <c r="L41" s="44">
        <v>2.0750000000000002</v>
      </c>
      <c r="M41" s="44">
        <v>2.085</v>
      </c>
    </row>
    <row r="42" spans="1:13">
      <c r="A42" s="43">
        <v>75</v>
      </c>
      <c r="B42" s="44">
        <v>2.09</v>
      </c>
      <c r="C42" s="44"/>
      <c r="D42" s="44"/>
      <c r="E42" s="44"/>
      <c r="F42" s="44"/>
      <c r="G42" s="44"/>
      <c r="H42" s="44"/>
      <c r="I42" s="44"/>
      <c r="J42" s="44"/>
      <c r="K42" s="44"/>
      <c r="L42" s="44"/>
      <c r="M42" s="44"/>
    </row>
  </sheetData>
  <sheetProtection algorithmName="SHA-512" hashValue="kNzPcAyRg1uBZ9i4vcftzlX+l7V6a1sq2k6dc5yV75y+NNTkRfYIaR9KuO75MqUTNHlqfjYn8juSXndCXWiQow==" saltValue="KhERFFSZC1/mkmFUF3ZQSQ==" spinCount="100000" sheet="1" objects="1" scenarios="1"/>
  <conditionalFormatting sqref="A6:A21">
    <cfRule type="expression" dxfId="531" priority="1" stopIfTrue="1">
      <formula>MOD(ROW(),2)=0</formula>
    </cfRule>
    <cfRule type="expression" dxfId="530" priority="2" stopIfTrue="1">
      <formula>MOD(ROW(),2)&lt;&gt;0</formula>
    </cfRule>
  </conditionalFormatting>
  <conditionalFormatting sqref="B6:M21">
    <cfRule type="expression" dxfId="529" priority="3" stopIfTrue="1">
      <formula>MOD(ROW(),2)=0</formula>
    </cfRule>
    <cfRule type="expression" dxfId="528" priority="4" stopIfTrue="1">
      <formula>MOD(ROW(),2)&lt;&gt;0</formula>
    </cfRule>
  </conditionalFormatting>
  <conditionalFormatting sqref="A26:A42">
    <cfRule type="expression" dxfId="527" priority="5" stopIfTrue="1">
      <formula>MOD(ROW(),2)=0</formula>
    </cfRule>
    <cfRule type="expression" dxfId="526" priority="6" stopIfTrue="1">
      <formula>MOD(ROW(),2)&lt;&gt;0</formula>
    </cfRule>
  </conditionalFormatting>
  <conditionalFormatting sqref="B26:M42">
    <cfRule type="expression" dxfId="525" priority="7" stopIfTrue="1">
      <formula>MOD(ROW(),2)=0</formula>
    </cfRule>
    <cfRule type="expression" dxfId="524" priority="8"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ABB8D-ADCE-4A31-A1AD-9533B585A9CF}">
  <sheetPr codeName="Sheet67"/>
  <dimension ref="A1:B27"/>
  <sheetViews>
    <sheetView showGridLines="0" workbookViewId="0">
      <selection activeCell="A6" sqref="A6"/>
    </sheetView>
  </sheetViews>
  <sheetFormatPr defaultRowHeight="12.6"/>
  <cols>
    <col min="1" max="1" width="33.570312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ERF - x-413</v>
      </c>
    </row>
    <row r="6" spans="1:2" ht="12.95">
      <c r="A6" s="40" t="s">
        <v>522</v>
      </c>
      <c r="B6" s="51" t="s">
        <v>523</v>
      </c>
    </row>
    <row r="7" spans="1:2">
      <c r="A7" s="40" t="s">
        <v>524</v>
      </c>
      <c r="B7" s="51" t="s">
        <v>163</v>
      </c>
    </row>
    <row r="8" spans="1:2">
      <c r="A8" s="40" t="s">
        <v>150</v>
      </c>
      <c r="B8" s="51" t="s">
        <v>172</v>
      </c>
    </row>
    <row r="9" spans="1:2">
      <c r="A9" s="40" t="s">
        <v>151</v>
      </c>
      <c r="B9" s="51" t="s">
        <v>302</v>
      </c>
    </row>
    <row r="10" spans="1:2" ht="50.1">
      <c r="A10" s="40" t="s">
        <v>6</v>
      </c>
      <c r="B10" s="51" t="s">
        <v>342</v>
      </c>
    </row>
    <row r="11" spans="1:2">
      <c r="A11" s="40" t="s">
        <v>152</v>
      </c>
      <c r="B11" s="51" t="s">
        <v>245</v>
      </c>
    </row>
    <row r="12" spans="1:2">
      <c r="A12" s="40" t="s">
        <v>153</v>
      </c>
      <c r="B12" s="51" t="s">
        <v>304</v>
      </c>
    </row>
    <row r="13" spans="1:2">
      <c r="A13" s="40" t="s">
        <v>525</v>
      </c>
      <c r="B13" s="51">
        <v>1</v>
      </c>
    </row>
    <row r="14" spans="1:2">
      <c r="A14" s="40" t="s">
        <v>155</v>
      </c>
      <c r="B14" s="51">
        <v>413</v>
      </c>
    </row>
    <row r="15" spans="1:2">
      <c r="A15" s="40" t="s">
        <v>526</v>
      </c>
      <c r="B15" s="51" t="s">
        <v>343</v>
      </c>
    </row>
    <row r="16" spans="1:2">
      <c r="A16" s="40" t="s">
        <v>157</v>
      </c>
      <c r="B16" s="51" t="s">
        <v>344</v>
      </c>
    </row>
    <row r="17" spans="1:2">
      <c r="A17" s="41" t="s">
        <v>527</v>
      </c>
      <c r="B17" s="51"/>
    </row>
    <row r="18" spans="1:2">
      <c r="A18" s="40" t="s">
        <v>159</v>
      </c>
      <c r="B18" s="52">
        <v>45107</v>
      </c>
    </row>
    <row r="19" spans="1:2">
      <c r="A19" s="40" t="s">
        <v>160</v>
      </c>
      <c r="B19" s="52">
        <v>45107</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546</v>
      </c>
      <c r="B26" s="62" t="s">
        <v>547</v>
      </c>
    </row>
    <row r="27" spans="1:2">
      <c r="A27" s="42" t="s">
        <v>344</v>
      </c>
      <c r="B27" s="45">
        <v>1.2</v>
      </c>
    </row>
  </sheetData>
  <sheetProtection algorithmName="SHA-512" hashValue="I6iXI2zoxpniFB3EFjq5y091srw1lo5nj1PQ9iQTg/LiuBZjt0O+uh5qEclfhdD6CaTNZNjRGeSEDxwKStRj1w==" saltValue="10zHEYcVRMqOnI6snhALTA==" spinCount="100000" sheet="1" objects="1" scenarios="1"/>
  <conditionalFormatting sqref="A6:A21">
    <cfRule type="expression" dxfId="521" priority="1" stopIfTrue="1">
      <formula>MOD(ROW(),2)=0</formula>
    </cfRule>
    <cfRule type="expression" dxfId="520" priority="2" stopIfTrue="1">
      <formula>MOD(ROW(),2)&lt;&gt;0</formula>
    </cfRule>
  </conditionalFormatting>
  <conditionalFormatting sqref="B6:B21">
    <cfRule type="expression" dxfId="519" priority="3" stopIfTrue="1">
      <formula>MOD(ROW(),2)=0</formula>
    </cfRule>
    <cfRule type="expression" dxfId="518" priority="4" stopIfTrue="1">
      <formula>MOD(ROW(),2)&lt;&gt;0</formula>
    </cfRule>
  </conditionalFormatting>
  <conditionalFormatting sqref="A26:A27">
    <cfRule type="expression" dxfId="517" priority="5" stopIfTrue="1">
      <formula>MOD(ROW(),2)=0</formula>
    </cfRule>
    <cfRule type="expression" dxfId="516" priority="6" stopIfTrue="1">
      <formula>MOD(ROW(),2)&lt;&gt;0</formula>
    </cfRule>
  </conditionalFormatting>
  <conditionalFormatting sqref="B26:B27">
    <cfRule type="expression" dxfId="515" priority="7" stopIfTrue="1">
      <formula>MOD(ROW(),2)=0</formula>
    </cfRule>
    <cfRule type="expression" dxfId="514" priority="8"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10644-EE3C-4F8F-9A51-47CE01B94259}">
  <sheetPr codeName="Sheet68"/>
  <dimension ref="A1:B36"/>
  <sheetViews>
    <sheetView showGridLines="0" workbookViewId="0">
      <selection activeCell="A6" sqref="A6"/>
    </sheetView>
  </sheetViews>
  <sheetFormatPr defaultRowHeight="12.6"/>
  <cols>
    <col min="1" max="1" width="33.570312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ERF - x-414</v>
      </c>
    </row>
    <row r="6" spans="1:2" ht="12.95">
      <c r="A6" s="40" t="s">
        <v>522</v>
      </c>
      <c r="B6" s="51" t="s">
        <v>523</v>
      </c>
    </row>
    <row r="7" spans="1:2">
      <c r="A7" s="40" t="s">
        <v>524</v>
      </c>
      <c r="B7" s="51" t="s">
        <v>163</v>
      </c>
    </row>
    <row r="8" spans="1:2">
      <c r="A8" s="40" t="s">
        <v>150</v>
      </c>
      <c r="B8" s="51" t="s">
        <v>172</v>
      </c>
    </row>
    <row r="9" spans="1:2">
      <c r="A9" s="40" t="s">
        <v>151</v>
      </c>
      <c r="B9" s="51" t="s">
        <v>302</v>
      </c>
    </row>
    <row r="10" spans="1:2" ht="75">
      <c r="A10" s="40" t="s">
        <v>6</v>
      </c>
      <c r="B10" s="51" t="s">
        <v>345</v>
      </c>
    </row>
    <row r="11" spans="1:2">
      <c r="A11" s="40" t="s">
        <v>152</v>
      </c>
      <c r="B11" s="51" t="s">
        <v>245</v>
      </c>
    </row>
    <row r="12" spans="1:2">
      <c r="A12" s="40" t="s">
        <v>153</v>
      </c>
      <c r="B12" s="51" t="s">
        <v>304</v>
      </c>
    </row>
    <row r="13" spans="1:2">
      <c r="A13" s="40" t="s">
        <v>525</v>
      </c>
      <c r="B13" s="51">
        <v>1</v>
      </c>
    </row>
    <row r="14" spans="1:2">
      <c r="A14" s="40" t="s">
        <v>155</v>
      </c>
      <c r="B14" s="51">
        <v>414</v>
      </c>
    </row>
    <row r="15" spans="1:2">
      <c r="A15" s="40" t="s">
        <v>526</v>
      </c>
      <c r="B15" s="51" t="s">
        <v>346</v>
      </c>
    </row>
    <row r="16" spans="1:2">
      <c r="A16" s="40" t="s">
        <v>157</v>
      </c>
      <c r="B16" s="51" t="s">
        <v>347</v>
      </c>
    </row>
    <row r="17" spans="1:2">
      <c r="A17" s="41" t="s">
        <v>527</v>
      </c>
      <c r="B17" s="51"/>
    </row>
    <row r="18" spans="1:2">
      <c r="A18" s="40" t="s">
        <v>159</v>
      </c>
      <c r="B18" s="52">
        <v>45107</v>
      </c>
    </row>
    <row r="19" spans="1:2">
      <c r="A19" s="40" t="s">
        <v>160</v>
      </c>
      <c r="B19" s="52">
        <v>45107</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26.1">
      <c r="A26" s="59" t="s">
        <v>548</v>
      </c>
      <c r="B26" s="62" t="s">
        <v>549</v>
      </c>
    </row>
    <row r="27" spans="1:2">
      <c r="A27" s="42">
        <v>1</v>
      </c>
      <c r="B27" s="44">
        <v>1.02</v>
      </c>
    </row>
    <row r="28" spans="1:2">
      <c r="A28" s="42">
        <v>2</v>
      </c>
      <c r="B28" s="44">
        <v>1.0449999999999999</v>
      </c>
    </row>
    <row r="29" spans="1:2">
      <c r="A29" s="42">
        <v>3</v>
      </c>
      <c r="B29" s="44">
        <v>1.0649999999999999</v>
      </c>
    </row>
    <row r="30" spans="1:2">
      <c r="A30" s="42">
        <v>4</v>
      </c>
      <c r="B30" s="44">
        <v>1.0900000000000001</v>
      </c>
    </row>
    <row r="31" spans="1:2">
      <c r="A31" s="42">
        <v>5</v>
      </c>
      <c r="B31" s="44">
        <v>1.115</v>
      </c>
    </row>
    <row r="32" spans="1:2">
      <c r="A32" s="42">
        <v>6</v>
      </c>
      <c r="B32" s="44">
        <v>1.1399999999999999</v>
      </c>
    </row>
    <row r="33" spans="1:2">
      <c r="A33" s="42">
        <v>7</v>
      </c>
      <c r="B33" s="44">
        <v>1.165</v>
      </c>
    </row>
    <row r="34" spans="1:2">
      <c r="A34" s="42">
        <v>8</v>
      </c>
      <c r="B34" s="44">
        <v>1.19</v>
      </c>
    </row>
    <row r="35" spans="1:2">
      <c r="A35" s="42">
        <v>9</v>
      </c>
      <c r="B35" s="44">
        <v>1.2150000000000001</v>
      </c>
    </row>
    <row r="36" spans="1:2">
      <c r="A36" s="42">
        <v>10</v>
      </c>
      <c r="B36" s="44">
        <v>1.2450000000000001</v>
      </c>
    </row>
  </sheetData>
  <sheetProtection algorithmName="SHA-512" hashValue="jpxWxZSISiO6aOU2v598fQHbrIsNpEFoF0dnRbj/of+eTj834WUxLEYZ8c0mMy1YucO/I4ZSnw4XW7TQQnyROg==" saltValue="NcdQc/ILyhGLwtwMiqlZNw==" spinCount="100000" sheet="1" objects="1" scenarios="1"/>
  <conditionalFormatting sqref="A6:A21">
    <cfRule type="expression" dxfId="511" priority="1" stopIfTrue="1">
      <formula>MOD(ROW(),2)=0</formula>
    </cfRule>
    <cfRule type="expression" dxfId="510" priority="2" stopIfTrue="1">
      <formula>MOD(ROW(),2)&lt;&gt;0</formula>
    </cfRule>
  </conditionalFormatting>
  <conditionalFormatting sqref="B6:B21">
    <cfRule type="expression" dxfId="509" priority="3" stopIfTrue="1">
      <formula>MOD(ROW(),2)=0</formula>
    </cfRule>
    <cfRule type="expression" dxfId="508" priority="4" stopIfTrue="1">
      <formula>MOD(ROW(),2)&lt;&gt;0</formula>
    </cfRule>
  </conditionalFormatting>
  <conditionalFormatting sqref="A26:A36">
    <cfRule type="expression" dxfId="507" priority="5" stopIfTrue="1">
      <formula>MOD(ROW(),2)=0</formula>
    </cfRule>
    <cfRule type="expression" dxfId="506" priority="6" stopIfTrue="1">
      <formula>MOD(ROW(),2)&lt;&gt;0</formula>
    </cfRule>
  </conditionalFormatting>
  <conditionalFormatting sqref="B26:B36">
    <cfRule type="expression" dxfId="505" priority="7" stopIfTrue="1">
      <formula>MOD(ROW(),2)=0</formula>
    </cfRule>
    <cfRule type="expression" dxfId="504" priority="8"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2D467-CBFC-405C-A332-037F8413B8CB}">
  <sheetPr codeName="Sheet69"/>
  <dimension ref="A1:B72"/>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Trivial Commutation - x-501</v>
      </c>
    </row>
    <row r="6" spans="1:2" ht="12.95">
      <c r="A6" s="40" t="s">
        <v>522</v>
      </c>
      <c r="B6" s="51" t="s">
        <v>523</v>
      </c>
    </row>
    <row r="7" spans="1:2">
      <c r="A7" s="40" t="s">
        <v>524</v>
      </c>
      <c r="B7" s="51" t="s">
        <v>163</v>
      </c>
    </row>
    <row r="8" spans="1:2">
      <c r="A8" s="40" t="s">
        <v>150</v>
      </c>
      <c r="B8" s="51" t="s">
        <v>183</v>
      </c>
    </row>
    <row r="9" spans="1:2">
      <c r="A9" s="40" t="s">
        <v>151</v>
      </c>
      <c r="B9" s="51" t="s">
        <v>348</v>
      </c>
    </row>
    <row r="10" spans="1:2" ht="24.95">
      <c r="A10" s="40" t="s">
        <v>6</v>
      </c>
      <c r="B10" s="51" t="s">
        <v>349</v>
      </c>
    </row>
    <row r="11" spans="1:2">
      <c r="A11" s="40" t="s">
        <v>152</v>
      </c>
      <c r="B11" s="51" t="s">
        <v>245</v>
      </c>
    </row>
    <row r="12" spans="1:2">
      <c r="A12" s="40" t="s">
        <v>153</v>
      </c>
      <c r="B12" s="51" t="s">
        <v>168</v>
      </c>
    </row>
    <row r="13" spans="1:2">
      <c r="A13" s="40" t="s">
        <v>525</v>
      </c>
      <c r="B13" s="51">
        <v>0</v>
      </c>
    </row>
    <row r="14" spans="1:2">
      <c r="A14" s="40" t="s">
        <v>155</v>
      </c>
      <c r="B14" s="51">
        <v>501</v>
      </c>
    </row>
    <row r="15" spans="1:2">
      <c r="A15" s="40" t="s">
        <v>526</v>
      </c>
      <c r="B15" s="51" t="s">
        <v>350</v>
      </c>
    </row>
    <row r="16" spans="1:2">
      <c r="A16" s="40" t="s">
        <v>157</v>
      </c>
      <c r="B16" s="51" t="s">
        <v>351</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550</v>
      </c>
    </row>
    <row r="27" spans="1:2">
      <c r="A27" s="43">
        <v>55</v>
      </c>
      <c r="B27" s="47">
        <v>26.3</v>
      </c>
    </row>
    <row r="28" spans="1:2">
      <c r="A28" s="43">
        <v>56</v>
      </c>
      <c r="B28" s="47">
        <v>25.7</v>
      </c>
    </row>
    <row r="29" spans="1:2">
      <c r="A29" s="43">
        <v>57</v>
      </c>
      <c r="B29" s="47">
        <v>25.1</v>
      </c>
    </row>
    <row r="30" spans="1:2">
      <c r="A30" s="43">
        <v>58</v>
      </c>
      <c r="B30" s="47">
        <v>24.6</v>
      </c>
    </row>
    <row r="31" spans="1:2">
      <c r="A31" s="43">
        <v>59</v>
      </c>
      <c r="B31" s="47">
        <v>24</v>
      </c>
    </row>
    <row r="32" spans="1:2">
      <c r="A32" s="43">
        <v>60</v>
      </c>
      <c r="B32" s="47">
        <v>23.4</v>
      </c>
    </row>
    <row r="33" spans="1:2">
      <c r="A33" s="43">
        <v>61</v>
      </c>
      <c r="B33" s="47">
        <v>22.8</v>
      </c>
    </row>
    <row r="34" spans="1:2">
      <c r="A34" s="43">
        <v>62</v>
      </c>
      <c r="B34" s="47">
        <v>22.1</v>
      </c>
    </row>
    <row r="35" spans="1:2">
      <c r="A35" s="43">
        <v>63</v>
      </c>
      <c r="B35" s="47">
        <v>21.5</v>
      </c>
    </row>
    <row r="36" spans="1:2">
      <c r="A36" s="43">
        <v>64</v>
      </c>
      <c r="B36" s="47">
        <v>20.9</v>
      </c>
    </row>
    <row r="37" spans="1:2">
      <c r="A37" s="43">
        <v>65</v>
      </c>
      <c r="B37" s="47">
        <v>20.3</v>
      </c>
    </row>
    <row r="38" spans="1:2">
      <c r="A38" s="43">
        <v>66</v>
      </c>
      <c r="B38" s="47">
        <v>19.600000000000001</v>
      </c>
    </row>
    <row r="39" spans="1:2">
      <c r="A39" s="43">
        <v>67</v>
      </c>
      <c r="B39" s="47">
        <v>19</v>
      </c>
    </row>
    <row r="40" spans="1:2">
      <c r="A40" s="43">
        <v>68</v>
      </c>
      <c r="B40" s="47">
        <v>18.3</v>
      </c>
    </row>
    <row r="41" spans="1:2">
      <c r="A41" s="43">
        <v>69</v>
      </c>
      <c r="B41" s="47">
        <v>17.7</v>
      </c>
    </row>
    <row r="42" spans="1:2">
      <c r="A42" s="43">
        <v>70</v>
      </c>
      <c r="B42" s="47">
        <v>17</v>
      </c>
    </row>
    <row r="43" spans="1:2">
      <c r="A43" s="43">
        <v>71</v>
      </c>
      <c r="B43" s="47">
        <v>16.3</v>
      </c>
    </row>
    <row r="44" spans="1:2">
      <c r="A44" s="43">
        <v>72</v>
      </c>
      <c r="B44" s="47">
        <v>15.7</v>
      </c>
    </row>
    <row r="45" spans="1:2">
      <c r="A45" s="43">
        <v>73</v>
      </c>
      <c r="B45" s="47">
        <v>15.1</v>
      </c>
    </row>
    <row r="46" spans="1:2">
      <c r="A46" s="43">
        <v>74</v>
      </c>
      <c r="B46" s="47">
        <v>14.4</v>
      </c>
    </row>
    <row r="47" spans="1:2">
      <c r="A47" s="43">
        <v>75</v>
      </c>
      <c r="B47" s="47">
        <v>13.7</v>
      </c>
    </row>
    <row r="48" spans="1:2">
      <c r="A48" s="43">
        <v>76</v>
      </c>
      <c r="B48" s="47">
        <v>13</v>
      </c>
    </row>
    <row r="49" spans="1:2">
      <c r="A49" s="43">
        <v>77</v>
      </c>
      <c r="B49" s="47">
        <v>12.4</v>
      </c>
    </row>
    <row r="50" spans="1:2">
      <c r="A50" s="43">
        <v>78</v>
      </c>
      <c r="B50" s="47">
        <v>11.8</v>
      </c>
    </row>
    <row r="51" spans="1:2">
      <c r="A51" s="43">
        <v>79</v>
      </c>
      <c r="B51" s="47">
        <v>11.2</v>
      </c>
    </row>
    <row r="52" spans="1:2">
      <c r="A52" s="43">
        <v>80</v>
      </c>
      <c r="B52" s="47">
        <v>10.6</v>
      </c>
    </row>
    <row r="53" spans="1:2">
      <c r="A53" s="43">
        <v>81</v>
      </c>
      <c r="B53" s="47">
        <v>10</v>
      </c>
    </row>
    <row r="54" spans="1:2">
      <c r="A54" s="43">
        <v>82</v>
      </c>
      <c r="B54" s="47">
        <v>9.5</v>
      </c>
    </row>
    <row r="55" spans="1:2">
      <c r="A55" s="43">
        <v>83</v>
      </c>
      <c r="B55" s="47">
        <v>9</v>
      </c>
    </row>
    <row r="56" spans="1:2">
      <c r="A56" s="43">
        <v>84</v>
      </c>
      <c r="B56" s="47">
        <v>8.5</v>
      </c>
    </row>
    <row r="57" spans="1:2">
      <c r="A57" s="43">
        <v>85</v>
      </c>
      <c r="B57" s="47">
        <v>8</v>
      </c>
    </row>
    <row r="58" spans="1:2">
      <c r="A58" s="43">
        <v>86</v>
      </c>
      <c r="B58" s="47">
        <v>7.6</v>
      </c>
    </row>
    <row r="59" spans="1:2">
      <c r="A59" s="43">
        <v>87</v>
      </c>
      <c r="B59" s="47">
        <v>7.2</v>
      </c>
    </row>
    <row r="60" spans="1:2">
      <c r="A60" s="43">
        <v>88</v>
      </c>
      <c r="B60" s="47">
        <v>6.9</v>
      </c>
    </row>
    <row r="61" spans="1:2">
      <c r="A61" s="43">
        <v>89</v>
      </c>
      <c r="B61" s="47">
        <v>6.5</v>
      </c>
    </row>
    <row r="62" spans="1:2">
      <c r="A62" s="43">
        <v>90</v>
      </c>
      <c r="B62" s="47">
        <v>6.2</v>
      </c>
    </row>
    <row r="63" spans="1:2">
      <c r="A63" s="43">
        <v>91</v>
      </c>
      <c r="B63" s="47">
        <v>6</v>
      </c>
    </row>
    <row r="64" spans="1:2">
      <c r="A64" s="43">
        <v>92</v>
      </c>
      <c r="B64" s="47">
        <v>5.8</v>
      </c>
    </row>
    <row r="65" spans="1:2">
      <c r="A65" s="43">
        <v>93</v>
      </c>
      <c r="B65" s="47">
        <v>5.7</v>
      </c>
    </row>
    <row r="66" spans="1:2">
      <c r="A66" s="43">
        <v>94</v>
      </c>
      <c r="B66" s="47">
        <v>5.5</v>
      </c>
    </row>
    <row r="67" spans="1:2">
      <c r="A67" s="43">
        <v>95</v>
      </c>
      <c r="B67" s="47">
        <v>5.4</v>
      </c>
    </row>
    <row r="68" spans="1:2">
      <c r="A68" s="43">
        <v>96</v>
      </c>
      <c r="B68" s="47">
        <v>5.3</v>
      </c>
    </row>
    <row r="69" spans="1:2">
      <c r="A69" s="43">
        <v>97</v>
      </c>
      <c r="B69" s="47">
        <v>5.3</v>
      </c>
    </row>
    <row r="70" spans="1:2">
      <c r="A70" s="43">
        <v>98</v>
      </c>
      <c r="B70" s="47">
        <v>5.2</v>
      </c>
    </row>
    <row r="71" spans="1:2">
      <c r="A71" s="43">
        <v>99</v>
      </c>
      <c r="B71" s="47">
        <v>5.0999999999999996</v>
      </c>
    </row>
    <row r="72" spans="1:2">
      <c r="A72" s="43">
        <v>100</v>
      </c>
      <c r="B72" s="47">
        <v>5.0999999999999996</v>
      </c>
    </row>
  </sheetData>
  <sheetProtection algorithmName="SHA-512" hashValue="Pb6XB4tTtZXYlUnQs60X3k+9TCg/7Jbu28S7uXgIP+KX403yqC8dg0D6xYV+DiRZIN3xHaQ7YjzMLoupzDS08Q==" saltValue="kcwEA1010awzhNAJ5k/WjA==" spinCount="100000" sheet="1" objects="1" scenarios="1"/>
  <conditionalFormatting sqref="A6:A21">
    <cfRule type="expression" dxfId="501" priority="1" stopIfTrue="1">
      <formula>MOD(ROW(),2)=0</formula>
    </cfRule>
    <cfRule type="expression" dxfId="500" priority="2" stopIfTrue="1">
      <formula>MOD(ROW(),2)&lt;&gt;0</formula>
    </cfRule>
  </conditionalFormatting>
  <conditionalFormatting sqref="B6:B21">
    <cfRule type="expression" dxfId="499" priority="3" stopIfTrue="1">
      <formula>MOD(ROW(),2)=0</formula>
    </cfRule>
    <cfRule type="expression" dxfId="498" priority="4" stopIfTrue="1">
      <formula>MOD(ROW(),2)&lt;&gt;0</formula>
    </cfRule>
  </conditionalFormatting>
  <conditionalFormatting sqref="A26:A72">
    <cfRule type="expression" dxfId="497" priority="5" stopIfTrue="1">
      <formula>MOD(ROW(),2)=0</formula>
    </cfRule>
    <cfRule type="expression" dxfId="496" priority="6" stopIfTrue="1">
      <formula>MOD(ROW(),2)&lt;&gt;0</formula>
    </cfRule>
  </conditionalFormatting>
  <conditionalFormatting sqref="B26:B72">
    <cfRule type="expression" dxfId="495" priority="7" stopIfTrue="1">
      <formula>MOD(ROW(),2)=0</formula>
    </cfRule>
    <cfRule type="expression" dxfId="494" priority="8"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84F90-FEF9-4538-9883-D2F9FE942C53}">
  <sheetPr codeName="Sheet70"/>
  <dimension ref="A1:B107"/>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Trivial Commutation - x-502</v>
      </c>
    </row>
    <row r="6" spans="1:2" ht="12.95">
      <c r="A6" s="40" t="s">
        <v>522</v>
      </c>
      <c r="B6" s="51" t="s">
        <v>523</v>
      </c>
    </row>
    <row r="7" spans="1:2">
      <c r="A7" s="40" t="s">
        <v>524</v>
      </c>
      <c r="B7" s="51" t="s">
        <v>163</v>
      </c>
    </row>
    <row r="8" spans="1:2">
      <c r="A8" s="40" t="s">
        <v>150</v>
      </c>
      <c r="B8" s="51" t="s">
        <v>183</v>
      </c>
    </row>
    <row r="9" spans="1:2">
      <c r="A9" s="40" t="s">
        <v>151</v>
      </c>
      <c r="B9" s="51" t="s">
        <v>348</v>
      </c>
    </row>
    <row r="10" spans="1:2" ht="24.95">
      <c r="A10" s="40" t="s">
        <v>6</v>
      </c>
      <c r="B10" s="51" t="s">
        <v>352</v>
      </c>
    </row>
    <row r="11" spans="1:2">
      <c r="A11" s="40" t="s">
        <v>152</v>
      </c>
      <c r="B11" s="51" t="s">
        <v>245</v>
      </c>
    </row>
    <row r="12" spans="1:2">
      <c r="A12" s="40" t="s">
        <v>153</v>
      </c>
      <c r="B12" s="51" t="s">
        <v>168</v>
      </c>
    </row>
    <row r="13" spans="1:2">
      <c r="A13" s="40" t="s">
        <v>525</v>
      </c>
      <c r="B13" s="51">
        <v>0</v>
      </c>
    </row>
    <row r="14" spans="1:2">
      <c r="A14" s="40" t="s">
        <v>155</v>
      </c>
      <c r="B14" s="51">
        <v>502</v>
      </c>
    </row>
    <row r="15" spans="1:2">
      <c r="A15" s="40" t="s">
        <v>526</v>
      </c>
      <c r="B15" s="51" t="s">
        <v>353</v>
      </c>
    </row>
    <row r="16" spans="1:2">
      <c r="A16" s="40" t="s">
        <v>157</v>
      </c>
      <c r="B16" s="51" t="s">
        <v>354</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550</v>
      </c>
    </row>
    <row r="27" spans="1:2">
      <c r="A27" s="43">
        <v>20</v>
      </c>
      <c r="B27" s="47">
        <v>40.6</v>
      </c>
    </row>
    <row r="28" spans="1:2">
      <c r="A28" s="43">
        <v>21</v>
      </c>
      <c r="B28" s="47">
        <v>40.299999999999997</v>
      </c>
    </row>
    <row r="29" spans="1:2">
      <c r="A29" s="43">
        <v>22</v>
      </c>
      <c r="B29" s="47">
        <v>39.9</v>
      </c>
    </row>
    <row r="30" spans="1:2">
      <c r="A30" s="43">
        <v>23</v>
      </c>
      <c r="B30" s="47">
        <v>39.6</v>
      </c>
    </row>
    <row r="31" spans="1:2">
      <c r="A31" s="43">
        <v>24</v>
      </c>
      <c r="B31" s="47">
        <v>39.200000000000003</v>
      </c>
    </row>
    <row r="32" spans="1:2">
      <c r="A32" s="43">
        <v>25</v>
      </c>
      <c r="B32" s="47">
        <v>38.9</v>
      </c>
    </row>
    <row r="33" spans="1:2">
      <c r="A33" s="43">
        <v>26</v>
      </c>
      <c r="B33" s="47">
        <v>38.5</v>
      </c>
    </row>
    <row r="34" spans="1:2">
      <c r="A34" s="43">
        <v>27</v>
      </c>
      <c r="B34" s="47">
        <v>38.1</v>
      </c>
    </row>
    <row r="35" spans="1:2">
      <c r="A35" s="43">
        <v>28</v>
      </c>
      <c r="B35" s="47">
        <v>37.799999999999997</v>
      </c>
    </row>
    <row r="36" spans="1:2">
      <c r="A36" s="43">
        <v>29</v>
      </c>
      <c r="B36" s="47">
        <v>37.4</v>
      </c>
    </row>
    <row r="37" spans="1:2">
      <c r="A37" s="43">
        <v>30</v>
      </c>
      <c r="B37" s="47">
        <v>37</v>
      </c>
    </row>
    <row r="38" spans="1:2">
      <c r="A38" s="43">
        <v>31</v>
      </c>
      <c r="B38" s="47">
        <v>36.6</v>
      </c>
    </row>
    <row r="39" spans="1:2">
      <c r="A39" s="43">
        <v>32</v>
      </c>
      <c r="B39" s="47">
        <v>36.200000000000003</v>
      </c>
    </row>
    <row r="40" spans="1:2">
      <c r="A40" s="43">
        <v>33</v>
      </c>
      <c r="B40" s="47">
        <v>35.799999999999997</v>
      </c>
    </row>
    <row r="41" spans="1:2">
      <c r="A41" s="43">
        <v>34</v>
      </c>
      <c r="B41" s="47">
        <v>35.299999999999997</v>
      </c>
    </row>
    <row r="42" spans="1:2">
      <c r="A42" s="43">
        <v>35</v>
      </c>
      <c r="B42" s="47">
        <v>34.9</v>
      </c>
    </row>
    <row r="43" spans="1:2">
      <c r="A43" s="43">
        <v>36</v>
      </c>
      <c r="B43" s="47">
        <v>34.5</v>
      </c>
    </row>
    <row r="44" spans="1:2">
      <c r="A44" s="43">
        <v>37</v>
      </c>
      <c r="B44" s="47">
        <v>34</v>
      </c>
    </row>
    <row r="45" spans="1:2">
      <c r="A45" s="43">
        <v>38</v>
      </c>
      <c r="B45" s="47">
        <v>33.6</v>
      </c>
    </row>
    <row r="46" spans="1:2">
      <c r="A46" s="43">
        <v>39</v>
      </c>
      <c r="B46" s="47">
        <v>33.1</v>
      </c>
    </row>
    <row r="47" spans="1:2">
      <c r="A47" s="43">
        <v>40</v>
      </c>
      <c r="B47" s="47">
        <v>32.700000000000003</v>
      </c>
    </row>
    <row r="48" spans="1:2">
      <c r="A48" s="43">
        <v>41</v>
      </c>
      <c r="B48" s="47">
        <v>32.200000000000003</v>
      </c>
    </row>
    <row r="49" spans="1:2">
      <c r="A49" s="43">
        <v>42</v>
      </c>
      <c r="B49" s="47">
        <v>31.7</v>
      </c>
    </row>
    <row r="50" spans="1:2">
      <c r="A50" s="43">
        <v>43</v>
      </c>
      <c r="B50" s="47">
        <v>31.3</v>
      </c>
    </row>
    <row r="51" spans="1:2">
      <c r="A51" s="43">
        <v>44</v>
      </c>
      <c r="B51" s="47">
        <v>30.8</v>
      </c>
    </row>
    <row r="52" spans="1:2">
      <c r="A52" s="43">
        <v>45</v>
      </c>
      <c r="B52" s="47">
        <v>30.3</v>
      </c>
    </row>
    <row r="53" spans="1:2">
      <c r="A53" s="43">
        <v>46</v>
      </c>
      <c r="B53" s="47">
        <v>29.8</v>
      </c>
    </row>
    <row r="54" spans="1:2">
      <c r="A54" s="43">
        <v>47</v>
      </c>
      <c r="B54" s="47">
        <v>29.2</v>
      </c>
    </row>
    <row r="55" spans="1:2">
      <c r="A55" s="43">
        <v>48</v>
      </c>
      <c r="B55" s="47">
        <v>28.7</v>
      </c>
    </row>
    <row r="56" spans="1:2">
      <c r="A56" s="43">
        <v>49</v>
      </c>
      <c r="B56" s="47">
        <v>28.2</v>
      </c>
    </row>
    <row r="57" spans="1:2">
      <c r="A57" s="43">
        <v>50</v>
      </c>
      <c r="B57" s="47">
        <v>27.7</v>
      </c>
    </row>
    <row r="58" spans="1:2">
      <c r="A58" s="43">
        <v>51</v>
      </c>
      <c r="B58" s="47">
        <v>27.1</v>
      </c>
    </row>
    <row r="59" spans="1:2">
      <c r="A59" s="43">
        <v>52</v>
      </c>
      <c r="B59" s="47">
        <v>26.6</v>
      </c>
    </row>
    <row r="60" spans="1:2">
      <c r="A60" s="43">
        <v>53</v>
      </c>
      <c r="B60" s="47">
        <v>26</v>
      </c>
    </row>
    <row r="61" spans="1:2">
      <c r="A61" s="43">
        <v>54</v>
      </c>
      <c r="B61" s="47">
        <v>25.4</v>
      </c>
    </row>
    <row r="62" spans="1:2">
      <c r="A62" s="43">
        <v>55</v>
      </c>
      <c r="B62" s="47">
        <v>24.9</v>
      </c>
    </row>
    <row r="63" spans="1:2">
      <c r="A63" s="43">
        <v>56</v>
      </c>
      <c r="B63" s="47">
        <v>24.3</v>
      </c>
    </row>
    <row r="64" spans="1:2">
      <c r="A64" s="43">
        <v>57</v>
      </c>
      <c r="B64" s="47">
        <v>23.7</v>
      </c>
    </row>
    <row r="65" spans="1:2">
      <c r="A65" s="43">
        <v>58</v>
      </c>
      <c r="B65" s="47">
        <v>23.1</v>
      </c>
    </row>
    <row r="66" spans="1:2">
      <c r="A66" s="43">
        <v>59</v>
      </c>
      <c r="B66" s="47">
        <v>22.5</v>
      </c>
    </row>
    <row r="67" spans="1:2">
      <c r="A67" s="43">
        <v>60</v>
      </c>
      <c r="B67" s="47">
        <v>21.9</v>
      </c>
    </row>
    <row r="68" spans="1:2">
      <c r="A68" s="43">
        <v>61</v>
      </c>
      <c r="B68" s="47">
        <v>21.3</v>
      </c>
    </row>
    <row r="69" spans="1:2">
      <c r="A69" s="43">
        <v>62</v>
      </c>
      <c r="B69" s="47">
        <v>20.6</v>
      </c>
    </row>
    <row r="70" spans="1:2">
      <c r="A70" s="43">
        <v>63</v>
      </c>
      <c r="B70" s="47">
        <v>20</v>
      </c>
    </row>
    <row r="71" spans="1:2">
      <c r="A71" s="43">
        <v>64</v>
      </c>
      <c r="B71" s="47">
        <v>19.399999999999999</v>
      </c>
    </row>
    <row r="72" spans="1:2">
      <c r="A72" s="43">
        <v>65</v>
      </c>
      <c r="B72" s="47">
        <v>18.7</v>
      </c>
    </row>
    <row r="73" spans="1:2">
      <c r="A73" s="43">
        <v>66</v>
      </c>
      <c r="B73" s="47">
        <v>18.100000000000001</v>
      </c>
    </row>
    <row r="74" spans="1:2">
      <c r="A74" s="43">
        <v>67</v>
      </c>
      <c r="B74" s="47">
        <v>17.5</v>
      </c>
    </row>
    <row r="75" spans="1:2">
      <c r="A75" s="43">
        <v>68</v>
      </c>
      <c r="B75" s="47">
        <v>16.8</v>
      </c>
    </row>
    <row r="76" spans="1:2">
      <c r="A76" s="43">
        <v>69</v>
      </c>
      <c r="B76" s="47">
        <v>16.2</v>
      </c>
    </row>
    <row r="77" spans="1:2">
      <c r="A77" s="43">
        <v>70</v>
      </c>
      <c r="B77" s="47">
        <v>15.5</v>
      </c>
    </row>
    <row r="78" spans="1:2">
      <c r="A78" s="43">
        <v>71</v>
      </c>
      <c r="B78" s="47">
        <v>14.9</v>
      </c>
    </row>
    <row r="79" spans="1:2">
      <c r="A79" s="43">
        <v>72</v>
      </c>
      <c r="B79" s="47">
        <v>14.2</v>
      </c>
    </row>
    <row r="80" spans="1:2">
      <c r="A80" s="43">
        <v>73</v>
      </c>
      <c r="B80" s="47">
        <v>13.6</v>
      </c>
    </row>
    <row r="81" spans="1:2">
      <c r="A81" s="43">
        <v>74</v>
      </c>
      <c r="B81" s="47">
        <v>12.9</v>
      </c>
    </row>
    <row r="82" spans="1:2">
      <c r="A82" s="43">
        <v>75</v>
      </c>
      <c r="B82" s="47">
        <v>12.3</v>
      </c>
    </row>
    <row r="83" spans="1:2">
      <c r="A83" s="43">
        <v>76</v>
      </c>
      <c r="B83" s="47">
        <v>11.6</v>
      </c>
    </row>
    <row r="84" spans="1:2">
      <c r="A84" s="43">
        <v>77</v>
      </c>
      <c r="B84" s="47">
        <v>11</v>
      </c>
    </row>
    <row r="85" spans="1:2">
      <c r="A85" s="43">
        <v>78</v>
      </c>
      <c r="B85" s="47">
        <v>10.4</v>
      </c>
    </row>
    <row r="86" spans="1:2">
      <c r="A86" s="43">
        <v>79</v>
      </c>
      <c r="B86" s="47">
        <v>9.8000000000000007</v>
      </c>
    </row>
    <row r="87" spans="1:2">
      <c r="A87" s="43">
        <v>80</v>
      </c>
      <c r="B87" s="47">
        <v>9.1999999999999993</v>
      </c>
    </row>
    <row r="88" spans="1:2">
      <c r="A88" s="43">
        <v>81</v>
      </c>
      <c r="B88" s="47">
        <v>8.6</v>
      </c>
    </row>
    <row r="89" spans="1:2">
      <c r="A89" s="43">
        <v>82</v>
      </c>
      <c r="B89" s="47">
        <v>8.1</v>
      </c>
    </row>
    <row r="90" spans="1:2">
      <c r="A90" s="43">
        <v>83</v>
      </c>
      <c r="B90" s="47">
        <v>7.5</v>
      </c>
    </row>
    <row r="91" spans="1:2">
      <c r="A91" s="43">
        <v>84</v>
      </c>
      <c r="B91" s="47">
        <v>7</v>
      </c>
    </row>
    <row r="92" spans="1:2">
      <c r="A92" s="43">
        <v>85</v>
      </c>
      <c r="B92" s="47">
        <v>6.5</v>
      </c>
    </row>
    <row r="93" spans="1:2">
      <c r="A93" s="43">
        <v>86</v>
      </c>
      <c r="B93" s="47">
        <v>6</v>
      </c>
    </row>
    <row r="94" spans="1:2">
      <c r="A94" s="43">
        <v>87</v>
      </c>
      <c r="B94" s="47">
        <v>5.6</v>
      </c>
    </row>
    <row r="95" spans="1:2">
      <c r="A95" s="43">
        <v>88</v>
      </c>
      <c r="B95" s="47">
        <v>5.2</v>
      </c>
    </row>
    <row r="96" spans="1:2">
      <c r="A96" s="43">
        <v>89</v>
      </c>
      <c r="B96" s="47">
        <v>4.8</v>
      </c>
    </row>
    <row r="97" spans="1:2">
      <c r="A97" s="43">
        <v>90</v>
      </c>
      <c r="B97" s="47">
        <v>4.4000000000000004</v>
      </c>
    </row>
    <row r="98" spans="1:2">
      <c r="A98" s="43">
        <v>91</v>
      </c>
      <c r="B98" s="47">
        <v>4.0999999999999996</v>
      </c>
    </row>
    <row r="99" spans="1:2">
      <c r="A99" s="43">
        <v>92</v>
      </c>
      <c r="B99" s="47">
        <v>3.8</v>
      </c>
    </row>
    <row r="100" spans="1:2">
      <c r="A100" s="43">
        <v>93</v>
      </c>
      <c r="B100" s="47">
        <v>3.5</v>
      </c>
    </row>
    <row r="101" spans="1:2">
      <c r="A101" s="43">
        <v>94</v>
      </c>
      <c r="B101" s="47">
        <v>3.2</v>
      </c>
    </row>
    <row r="102" spans="1:2">
      <c r="A102" s="43">
        <v>95</v>
      </c>
      <c r="B102" s="47">
        <v>3</v>
      </c>
    </row>
    <row r="103" spans="1:2">
      <c r="A103" s="43">
        <v>96</v>
      </c>
      <c r="B103" s="47">
        <v>2.8</v>
      </c>
    </row>
    <row r="104" spans="1:2">
      <c r="A104" s="43">
        <v>97</v>
      </c>
      <c r="B104" s="47">
        <v>2.6</v>
      </c>
    </row>
    <row r="105" spans="1:2">
      <c r="A105" s="43">
        <v>98</v>
      </c>
      <c r="B105" s="47">
        <v>2.5</v>
      </c>
    </row>
    <row r="106" spans="1:2">
      <c r="A106" s="43">
        <v>99</v>
      </c>
      <c r="B106" s="47">
        <v>2.4</v>
      </c>
    </row>
    <row r="107" spans="1:2">
      <c r="A107" s="43">
        <v>100</v>
      </c>
      <c r="B107" s="47">
        <v>2.2999999999999998</v>
      </c>
    </row>
  </sheetData>
  <sheetProtection algorithmName="SHA-512" hashValue="3eX5cTm6I7YjZQ/cg+43/4ipgVdN/QoQZC0lJl+PRrfpT29h1A8PwDhC0fmK3grT7jUT6f/31H7AujBDMvQJhQ==" saltValue="0SfkuwOViF7f/wrIsjPKOg==" spinCount="100000" sheet="1" objects="1" scenarios="1"/>
  <conditionalFormatting sqref="A6:A21">
    <cfRule type="expression" dxfId="491" priority="1" stopIfTrue="1">
      <formula>MOD(ROW(),2)=0</formula>
    </cfRule>
    <cfRule type="expression" dxfId="490" priority="2" stopIfTrue="1">
      <formula>MOD(ROW(),2)&lt;&gt;0</formula>
    </cfRule>
  </conditionalFormatting>
  <conditionalFormatting sqref="B6:B21">
    <cfRule type="expression" dxfId="489" priority="3" stopIfTrue="1">
      <formula>MOD(ROW(),2)=0</formula>
    </cfRule>
    <cfRule type="expression" dxfId="488" priority="4" stopIfTrue="1">
      <formula>MOD(ROW(),2)&lt;&gt;0</formula>
    </cfRule>
  </conditionalFormatting>
  <conditionalFormatting sqref="A26:A107">
    <cfRule type="expression" dxfId="487" priority="5" stopIfTrue="1">
      <formula>MOD(ROW(),2)=0</formula>
    </cfRule>
    <cfRule type="expression" dxfId="486" priority="6" stopIfTrue="1">
      <formula>MOD(ROW(),2)&lt;&gt;0</formula>
    </cfRule>
  </conditionalFormatting>
  <conditionalFormatting sqref="B26:B107">
    <cfRule type="expression" dxfId="485" priority="7" stopIfTrue="1">
      <formula>MOD(ROW(),2)=0</formula>
    </cfRule>
    <cfRule type="expression" dxfId="484" priority="8"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D897F-E66B-41A0-9EB1-81CCFE732904}">
  <sheetPr codeName="Sheet71"/>
  <dimension ref="A1:B72"/>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Trivial Commutation - x-503</v>
      </c>
    </row>
    <row r="6" spans="1:2" ht="12.95">
      <c r="A6" s="40" t="s">
        <v>522</v>
      </c>
      <c r="B6" s="51" t="s">
        <v>523</v>
      </c>
    </row>
    <row r="7" spans="1:2">
      <c r="A7" s="40" t="s">
        <v>524</v>
      </c>
      <c r="B7" s="51" t="s">
        <v>163</v>
      </c>
    </row>
    <row r="8" spans="1:2">
      <c r="A8" s="40" t="s">
        <v>150</v>
      </c>
      <c r="B8" s="51" t="s">
        <v>183</v>
      </c>
    </row>
    <row r="9" spans="1:2">
      <c r="A9" s="40" t="s">
        <v>151</v>
      </c>
      <c r="B9" s="51" t="s">
        <v>348</v>
      </c>
    </row>
    <row r="10" spans="1:2" ht="24.95">
      <c r="A10" s="40" t="s">
        <v>6</v>
      </c>
      <c r="B10" s="51" t="s">
        <v>355</v>
      </c>
    </row>
    <row r="11" spans="1:2">
      <c r="A11" s="40" t="s">
        <v>152</v>
      </c>
      <c r="B11" s="51" t="s">
        <v>245</v>
      </c>
    </row>
    <row r="12" spans="1:2">
      <c r="A12" s="40" t="s">
        <v>153</v>
      </c>
      <c r="B12" s="51" t="s">
        <v>168</v>
      </c>
    </row>
    <row r="13" spans="1:2">
      <c r="A13" s="40" t="s">
        <v>525</v>
      </c>
      <c r="B13" s="51">
        <v>0</v>
      </c>
    </row>
    <row r="14" spans="1:2">
      <c r="A14" s="40" t="s">
        <v>155</v>
      </c>
      <c r="B14" s="51">
        <v>503</v>
      </c>
    </row>
    <row r="15" spans="1:2">
      <c r="A15" s="40" t="s">
        <v>526</v>
      </c>
      <c r="B15" s="51" t="s">
        <v>356</v>
      </c>
    </row>
    <row r="16" spans="1:2">
      <c r="A16" s="40" t="s">
        <v>157</v>
      </c>
      <c r="B16" s="51" t="s">
        <v>357</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550</v>
      </c>
    </row>
    <row r="27" spans="1:2">
      <c r="A27" s="43">
        <v>55</v>
      </c>
      <c r="B27" s="47">
        <v>24.9</v>
      </c>
    </row>
    <row r="28" spans="1:2">
      <c r="A28" s="43">
        <v>56</v>
      </c>
      <c r="B28" s="47">
        <v>24.3</v>
      </c>
    </row>
    <row r="29" spans="1:2">
      <c r="A29" s="43">
        <v>57</v>
      </c>
      <c r="B29" s="47">
        <v>23.7</v>
      </c>
    </row>
    <row r="30" spans="1:2">
      <c r="A30" s="43">
        <v>58</v>
      </c>
      <c r="B30" s="47">
        <v>23.1</v>
      </c>
    </row>
    <row r="31" spans="1:2">
      <c r="A31" s="43">
        <v>59</v>
      </c>
      <c r="B31" s="47">
        <v>22.5</v>
      </c>
    </row>
    <row r="32" spans="1:2">
      <c r="A32" s="43">
        <v>60</v>
      </c>
      <c r="B32" s="47">
        <v>21.9</v>
      </c>
    </row>
    <row r="33" spans="1:2">
      <c r="A33" s="43">
        <v>61</v>
      </c>
      <c r="B33" s="47">
        <v>21.3</v>
      </c>
    </row>
    <row r="34" spans="1:2">
      <c r="A34" s="43">
        <v>62</v>
      </c>
      <c r="B34" s="47">
        <v>20.7</v>
      </c>
    </row>
    <row r="35" spans="1:2">
      <c r="A35" s="43">
        <v>63</v>
      </c>
      <c r="B35" s="47">
        <v>20.100000000000001</v>
      </c>
    </row>
    <row r="36" spans="1:2">
      <c r="A36" s="43">
        <v>64</v>
      </c>
      <c r="B36" s="47">
        <v>19.399999999999999</v>
      </c>
    </row>
    <row r="37" spans="1:2">
      <c r="A37" s="43">
        <v>65</v>
      </c>
      <c r="B37" s="47">
        <v>18.8</v>
      </c>
    </row>
    <row r="38" spans="1:2">
      <c r="A38" s="43">
        <v>66</v>
      </c>
      <c r="B38" s="47">
        <v>18.2</v>
      </c>
    </row>
    <row r="39" spans="1:2">
      <c r="A39" s="43">
        <v>67</v>
      </c>
      <c r="B39" s="47">
        <v>17.5</v>
      </c>
    </row>
    <row r="40" spans="1:2">
      <c r="A40" s="43">
        <v>68</v>
      </c>
      <c r="B40" s="47">
        <v>16.899999999999999</v>
      </c>
    </row>
    <row r="41" spans="1:2">
      <c r="A41" s="43">
        <v>69</v>
      </c>
      <c r="B41" s="47">
        <v>16.3</v>
      </c>
    </row>
    <row r="42" spans="1:2">
      <c r="A42" s="43">
        <v>70</v>
      </c>
      <c r="B42" s="47">
        <v>15.6</v>
      </c>
    </row>
    <row r="43" spans="1:2">
      <c r="A43" s="43">
        <v>71</v>
      </c>
      <c r="B43" s="47">
        <v>15</v>
      </c>
    </row>
    <row r="44" spans="1:2">
      <c r="A44" s="43">
        <v>72</v>
      </c>
      <c r="B44" s="47">
        <v>14.4</v>
      </c>
    </row>
    <row r="45" spans="1:2">
      <c r="A45" s="43">
        <v>73</v>
      </c>
      <c r="B45" s="47">
        <v>13.7</v>
      </c>
    </row>
    <row r="46" spans="1:2">
      <c r="A46" s="43">
        <v>74</v>
      </c>
      <c r="B46" s="47">
        <v>13.1</v>
      </c>
    </row>
    <row r="47" spans="1:2">
      <c r="A47" s="43">
        <v>75</v>
      </c>
      <c r="B47" s="47">
        <v>12.5</v>
      </c>
    </row>
    <row r="48" spans="1:2">
      <c r="A48" s="43">
        <v>76</v>
      </c>
      <c r="B48" s="47">
        <v>11.9</v>
      </c>
    </row>
    <row r="49" spans="1:2">
      <c r="A49" s="43">
        <v>77</v>
      </c>
      <c r="B49" s="47">
        <v>11.3</v>
      </c>
    </row>
    <row r="50" spans="1:2">
      <c r="A50" s="43">
        <v>78</v>
      </c>
      <c r="B50" s="47">
        <v>10.7</v>
      </c>
    </row>
    <row r="51" spans="1:2">
      <c r="A51" s="43">
        <v>79</v>
      </c>
      <c r="B51" s="47">
        <v>10.199999999999999</v>
      </c>
    </row>
    <row r="52" spans="1:2">
      <c r="A52" s="43">
        <v>80</v>
      </c>
      <c r="B52" s="47">
        <v>9.6</v>
      </c>
    </row>
    <row r="53" spans="1:2">
      <c r="A53" s="43">
        <v>81</v>
      </c>
      <c r="B53" s="47">
        <v>9.1</v>
      </c>
    </row>
    <row r="54" spans="1:2">
      <c r="A54" s="43">
        <v>82</v>
      </c>
      <c r="B54" s="47">
        <v>8.6999999999999993</v>
      </c>
    </row>
    <row r="55" spans="1:2">
      <c r="A55" s="43">
        <v>83</v>
      </c>
      <c r="B55" s="47">
        <v>8.1999999999999993</v>
      </c>
    </row>
    <row r="56" spans="1:2">
      <c r="A56" s="43">
        <v>84</v>
      </c>
      <c r="B56" s="47">
        <v>7.8</v>
      </c>
    </row>
    <row r="57" spans="1:2">
      <c r="A57" s="43">
        <v>85</v>
      </c>
      <c r="B57" s="47">
        <v>7.4</v>
      </c>
    </row>
    <row r="58" spans="1:2">
      <c r="A58" s="43">
        <v>86</v>
      </c>
      <c r="B58" s="47">
        <v>7</v>
      </c>
    </row>
    <row r="59" spans="1:2">
      <c r="A59" s="43">
        <v>87</v>
      </c>
      <c r="B59" s="47">
        <v>6.7</v>
      </c>
    </row>
    <row r="60" spans="1:2">
      <c r="A60" s="43">
        <v>88</v>
      </c>
      <c r="B60" s="47">
        <v>6.4</v>
      </c>
    </row>
    <row r="61" spans="1:2">
      <c r="A61" s="43">
        <v>89</v>
      </c>
      <c r="B61" s="47">
        <v>6.2</v>
      </c>
    </row>
    <row r="62" spans="1:2">
      <c r="A62" s="43">
        <v>90</v>
      </c>
      <c r="B62" s="47">
        <v>5.9</v>
      </c>
    </row>
    <row r="63" spans="1:2">
      <c r="A63" s="43">
        <v>91</v>
      </c>
      <c r="B63" s="47">
        <v>5.7</v>
      </c>
    </row>
    <row r="64" spans="1:2">
      <c r="A64" s="43">
        <v>92</v>
      </c>
      <c r="B64" s="47">
        <v>5.6</v>
      </c>
    </row>
    <row r="65" spans="1:2">
      <c r="A65" s="43">
        <v>93</v>
      </c>
      <c r="B65" s="47">
        <v>5.4</v>
      </c>
    </row>
    <row r="66" spans="1:2">
      <c r="A66" s="43">
        <v>94</v>
      </c>
      <c r="B66" s="47">
        <v>5.3</v>
      </c>
    </row>
    <row r="67" spans="1:2">
      <c r="A67" s="43">
        <v>95</v>
      </c>
      <c r="B67" s="47">
        <v>5.2</v>
      </c>
    </row>
    <row r="68" spans="1:2">
      <c r="A68" s="43">
        <v>96</v>
      </c>
      <c r="B68" s="47">
        <v>5.2</v>
      </c>
    </row>
    <row r="69" spans="1:2">
      <c r="A69" s="43">
        <v>97</v>
      </c>
      <c r="B69" s="47">
        <v>5.0999999999999996</v>
      </c>
    </row>
    <row r="70" spans="1:2">
      <c r="A70" s="43">
        <v>98</v>
      </c>
      <c r="B70" s="47">
        <v>5.0999999999999996</v>
      </c>
    </row>
    <row r="71" spans="1:2">
      <c r="A71" s="43">
        <v>99</v>
      </c>
      <c r="B71" s="47">
        <v>5</v>
      </c>
    </row>
    <row r="72" spans="1:2">
      <c r="A72" s="43">
        <v>100</v>
      </c>
      <c r="B72" s="47">
        <v>5</v>
      </c>
    </row>
  </sheetData>
  <sheetProtection algorithmName="SHA-512" hashValue="eEhu8Fq9tEu65VrRmj7Y5hNm4DZYL7VUz9f/gquesSLFdQfte4frANBbzWYzN5+xRjcL+maGA7qWWVrJhuzPig==" saltValue="eVrnpGYTtG/gtriv3GdFFQ==" spinCount="100000" sheet="1" objects="1" scenarios="1"/>
  <conditionalFormatting sqref="A6:A21">
    <cfRule type="expression" dxfId="481" priority="1" stopIfTrue="1">
      <formula>MOD(ROW(),2)=0</formula>
    </cfRule>
    <cfRule type="expression" dxfId="480" priority="2" stopIfTrue="1">
      <formula>MOD(ROW(),2)&lt;&gt;0</formula>
    </cfRule>
  </conditionalFormatting>
  <conditionalFormatting sqref="B6:B21">
    <cfRule type="expression" dxfId="479" priority="3" stopIfTrue="1">
      <formula>MOD(ROW(),2)=0</formula>
    </cfRule>
    <cfRule type="expression" dxfId="478" priority="4" stopIfTrue="1">
      <formula>MOD(ROW(),2)&lt;&gt;0</formula>
    </cfRule>
  </conditionalFormatting>
  <conditionalFormatting sqref="A26:A72">
    <cfRule type="expression" dxfId="477" priority="5" stopIfTrue="1">
      <formula>MOD(ROW(),2)=0</formula>
    </cfRule>
    <cfRule type="expression" dxfId="476" priority="6" stopIfTrue="1">
      <formula>MOD(ROW(),2)&lt;&gt;0</formula>
    </cfRule>
  </conditionalFormatting>
  <conditionalFormatting sqref="B26:B72">
    <cfRule type="expression" dxfId="475" priority="7" stopIfTrue="1">
      <formula>MOD(ROW(),2)=0</formula>
    </cfRule>
    <cfRule type="expression" dxfId="474" priority="8"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D3FD1-9ED0-4C8C-BDD3-E9C2677D38E8}">
  <sheetPr codeName="Sheet72"/>
  <dimension ref="A1:B47"/>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Inverse Commutation - x-504</v>
      </c>
    </row>
    <row r="6" spans="1:2" ht="12.95">
      <c r="A6" s="40" t="s">
        <v>522</v>
      </c>
      <c r="B6" s="51" t="s">
        <v>523</v>
      </c>
    </row>
    <row r="7" spans="1:2">
      <c r="A7" s="40" t="s">
        <v>524</v>
      </c>
      <c r="B7" s="51" t="s">
        <v>163</v>
      </c>
    </row>
    <row r="8" spans="1:2">
      <c r="A8" s="40" t="s">
        <v>150</v>
      </c>
      <c r="B8" s="51" t="s">
        <v>172</v>
      </c>
    </row>
    <row r="9" spans="1:2">
      <c r="A9" s="40" t="s">
        <v>151</v>
      </c>
      <c r="B9" s="51" t="s">
        <v>358</v>
      </c>
    </row>
    <row r="10" spans="1:2" ht="24.95">
      <c r="A10" s="40" t="s">
        <v>6</v>
      </c>
      <c r="B10" s="51" t="s">
        <v>359</v>
      </c>
    </row>
    <row r="11" spans="1:2">
      <c r="A11" s="40" t="s">
        <v>152</v>
      </c>
      <c r="B11" s="51" t="s">
        <v>245</v>
      </c>
    </row>
    <row r="12" spans="1:2">
      <c r="A12" s="40" t="s">
        <v>153</v>
      </c>
      <c r="B12" s="51" t="s">
        <v>168</v>
      </c>
    </row>
    <row r="13" spans="1:2">
      <c r="A13" s="40" t="s">
        <v>525</v>
      </c>
      <c r="B13" s="51">
        <v>0</v>
      </c>
    </row>
    <row r="14" spans="1:2">
      <c r="A14" s="40" t="s">
        <v>155</v>
      </c>
      <c r="B14" s="51">
        <v>504</v>
      </c>
    </row>
    <row r="15" spans="1:2">
      <c r="A15" s="40" t="s">
        <v>526</v>
      </c>
      <c r="B15" s="51" t="s">
        <v>360</v>
      </c>
    </row>
    <row r="16" spans="1:2">
      <c r="A16" s="40" t="s">
        <v>157</v>
      </c>
      <c r="B16" s="51" t="s">
        <v>351</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550</v>
      </c>
    </row>
    <row r="27" spans="1:2">
      <c r="A27" s="43">
        <v>75</v>
      </c>
      <c r="B27" s="47">
        <v>13</v>
      </c>
    </row>
    <row r="28" spans="1:2">
      <c r="A28" s="43">
        <v>76</v>
      </c>
      <c r="B28" s="47">
        <v>12.3</v>
      </c>
    </row>
    <row r="29" spans="1:2">
      <c r="A29" s="43">
        <v>77</v>
      </c>
      <c r="B29" s="47">
        <v>11.7</v>
      </c>
    </row>
    <row r="30" spans="1:2">
      <c r="A30" s="43">
        <v>78</v>
      </c>
      <c r="B30" s="47">
        <v>11.1</v>
      </c>
    </row>
    <row r="31" spans="1:2">
      <c r="A31" s="43">
        <v>79</v>
      </c>
      <c r="B31" s="47">
        <v>10.6</v>
      </c>
    </row>
    <row r="32" spans="1:2">
      <c r="A32" s="43">
        <v>80</v>
      </c>
      <c r="B32" s="47">
        <v>10</v>
      </c>
    </row>
    <row r="33" spans="1:2">
      <c r="A33" s="43">
        <v>81</v>
      </c>
      <c r="B33" s="47">
        <v>9.5</v>
      </c>
    </row>
    <row r="34" spans="1:2">
      <c r="A34" s="43">
        <v>82</v>
      </c>
      <c r="B34" s="47">
        <v>9</v>
      </c>
    </row>
    <row r="35" spans="1:2">
      <c r="A35" s="43">
        <v>83</v>
      </c>
      <c r="B35" s="47">
        <v>8.5</v>
      </c>
    </row>
    <row r="36" spans="1:2">
      <c r="A36" s="43">
        <v>84</v>
      </c>
      <c r="B36" s="47">
        <v>8</v>
      </c>
    </row>
    <row r="37" spans="1:2">
      <c r="A37" s="43">
        <v>85</v>
      </c>
      <c r="B37" s="47">
        <v>7.6</v>
      </c>
    </row>
    <row r="38" spans="1:2">
      <c r="A38" s="43">
        <v>86</v>
      </c>
      <c r="B38" s="47">
        <v>7.2</v>
      </c>
    </row>
    <row r="39" spans="1:2">
      <c r="A39" s="43">
        <v>87</v>
      </c>
      <c r="B39" s="47">
        <v>6.9</v>
      </c>
    </row>
    <row r="40" spans="1:2">
      <c r="A40" s="43">
        <v>88</v>
      </c>
      <c r="B40" s="47">
        <v>6.6</v>
      </c>
    </row>
    <row r="41" spans="1:2">
      <c r="A41" s="43">
        <v>89</v>
      </c>
      <c r="B41" s="47">
        <v>6.3</v>
      </c>
    </row>
    <row r="42" spans="1:2">
      <c r="A42" s="43">
        <v>90</v>
      </c>
      <c r="B42" s="47">
        <v>6</v>
      </c>
    </row>
    <row r="43" spans="1:2">
      <c r="A43" s="43">
        <v>91</v>
      </c>
      <c r="B43" s="47">
        <v>5.8</v>
      </c>
    </row>
    <row r="44" spans="1:2">
      <c r="A44" s="43">
        <v>92</v>
      </c>
      <c r="B44" s="47">
        <v>5.7</v>
      </c>
    </row>
    <row r="45" spans="1:2">
      <c r="A45" s="43">
        <v>93</v>
      </c>
      <c r="B45" s="47">
        <v>5.5</v>
      </c>
    </row>
    <row r="46" spans="1:2">
      <c r="A46" s="43">
        <v>94</v>
      </c>
      <c r="B46" s="47">
        <v>5.4</v>
      </c>
    </row>
    <row r="47" spans="1:2">
      <c r="A47" s="43">
        <v>95</v>
      </c>
      <c r="B47" s="47">
        <v>5.3</v>
      </c>
    </row>
  </sheetData>
  <sheetProtection algorithmName="SHA-512" hashValue="j1bqG6kLc2j95LV2UqxbdzpwrjbLv2bWh82qL+AhiAPoSpFYl/XRFkMq+l4ev0sa3ydZVwsUepvEyN/bSKZ2Qg==" saltValue="pqF/d3nB6UIKBN2bDTghNA==" spinCount="100000" sheet="1" objects="1" scenarios="1"/>
  <conditionalFormatting sqref="A6:A21">
    <cfRule type="expression" dxfId="471" priority="1" stopIfTrue="1">
      <formula>MOD(ROW(),2)=0</formula>
    </cfRule>
    <cfRule type="expression" dxfId="470" priority="2" stopIfTrue="1">
      <formula>MOD(ROW(),2)&lt;&gt;0</formula>
    </cfRule>
  </conditionalFormatting>
  <conditionalFormatting sqref="B6:B21">
    <cfRule type="expression" dxfId="469" priority="3" stopIfTrue="1">
      <formula>MOD(ROW(),2)=0</formula>
    </cfRule>
    <cfRule type="expression" dxfId="468" priority="4" stopIfTrue="1">
      <formula>MOD(ROW(),2)&lt;&gt;0</formula>
    </cfRule>
  </conditionalFormatting>
  <conditionalFormatting sqref="A26:A47">
    <cfRule type="expression" dxfId="467" priority="5" stopIfTrue="1">
      <formula>MOD(ROW(),2)=0</formula>
    </cfRule>
    <cfRule type="expression" dxfId="466" priority="6" stopIfTrue="1">
      <formula>MOD(ROW(),2)&lt;&gt;0</formula>
    </cfRule>
  </conditionalFormatting>
  <conditionalFormatting sqref="B26:B47">
    <cfRule type="expression" dxfId="465" priority="7" stopIfTrue="1">
      <formula>MOD(ROW(),2)=0</formula>
    </cfRule>
    <cfRule type="expression" dxfId="464" priority="8"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8C5EE-6EAF-41F4-80EB-28F39D9F56E0}">
  <sheetPr codeName="Sheet73"/>
  <dimension ref="A1:B46"/>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Inverse Commutation - x-505</v>
      </c>
    </row>
    <row r="6" spans="1:2" ht="12.95">
      <c r="A6" s="40" t="s">
        <v>522</v>
      </c>
      <c r="B6" s="51" t="s">
        <v>523</v>
      </c>
    </row>
    <row r="7" spans="1:2">
      <c r="A7" s="40" t="s">
        <v>524</v>
      </c>
      <c r="B7" s="51" t="s">
        <v>163</v>
      </c>
    </row>
    <row r="8" spans="1:2">
      <c r="A8" s="40" t="s">
        <v>150</v>
      </c>
      <c r="B8" s="51" t="s">
        <v>183</v>
      </c>
    </row>
    <row r="9" spans="1:2">
      <c r="A9" s="40" t="s">
        <v>151</v>
      </c>
      <c r="B9" s="51" t="s">
        <v>358</v>
      </c>
    </row>
    <row r="10" spans="1:2" ht="37.5">
      <c r="A10" s="40" t="s">
        <v>6</v>
      </c>
      <c r="B10" s="51" t="s">
        <v>361</v>
      </c>
    </row>
    <row r="11" spans="1:2">
      <c r="A11" s="40" t="s">
        <v>152</v>
      </c>
      <c r="B11" s="51" t="s">
        <v>245</v>
      </c>
    </row>
    <row r="12" spans="1:2">
      <c r="A12" s="40" t="s">
        <v>153</v>
      </c>
      <c r="B12" s="51" t="s">
        <v>168</v>
      </c>
    </row>
    <row r="13" spans="1:2">
      <c r="A13" s="40" t="s">
        <v>525</v>
      </c>
      <c r="B13" s="51">
        <v>0</v>
      </c>
    </row>
    <row r="14" spans="1:2">
      <c r="A14" s="40" t="s">
        <v>155</v>
      </c>
      <c r="B14" s="51">
        <v>505</v>
      </c>
    </row>
    <row r="15" spans="1:2">
      <c r="A15" s="40" t="s">
        <v>526</v>
      </c>
      <c r="B15" s="51" t="s">
        <v>362</v>
      </c>
    </row>
    <row r="16" spans="1:2">
      <c r="A16" s="40" t="s">
        <v>157</v>
      </c>
      <c r="B16" s="51" t="s">
        <v>354</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550</v>
      </c>
    </row>
    <row r="27" spans="1:2">
      <c r="A27" s="43">
        <v>55</v>
      </c>
      <c r="B27" s="47">
        <v>25.4</v>
      </c>
    </row>
    <row r="28" spans="1:2">
      <c r="A28" s="43">
        <v>56</v>
      </c>
      <c r="B28" s="47">
        <v>24.9</v>
      </c>
    </row>
    <row r="29" spans="1:2">
      <c r="A29" s="43">
        <v>57</v>
      </c>
      <c r="B29" s="47">
        <v>24.3</v>
      </c>
    </row>
    <row r="30" spans="1:2">
      <c r="A30" s="43">
        <v>58</v>
      </c>
      <c r="B30" s="47">
        <v>23.7</v>
      </c>
    </row>
    <row r="31" spans="1:2">
      <c r="A31" s="43">
        <v>59</v>
      </c>
      <c r="B31" s="47">
        <v>23.1</v>
      </c>
    </row>
    <row r="32" spans="1:2">
      <c r="A32" s="43">
        <v>60</v>
      </c>
      <c r="B32" s="47">
        <v>22.5</v>
      </c>
    </row>
    <row r="33" spans="1:2">
      <c r="A33" s="43">
        <v>61</v>
      </c>
      <c r="B33" s="47">
        <v>21.9</v>
      </c>
    </row>
    <row r="34" spans="1:2">
      <c r="A34" s="43">
        <v>62</v>
      </c>
      <c r="B34" s="47">
        <v>21.3</v>
      </c>
    </row>
    <row r="35" spans="1:2">
      <c r="A35" s="43">
        <v>63</v>
      </c>
      <c r="B35" s="47">
        <v>20.6</v>
      </c>
    </row>
    <row r="36" spans="1:2">
      <c r="A36" s="43">
        <v>64</v>
      </c>
      <c r="B36" s="47">
        <v>20</v>
      </c>
    </row>
    <row r="37" spans="1:2">
      <c r="A37" s="43">
        <v>65</v>
      </c>
      <c r="B37" s="47">
        <v>19.399999999999999</v>
      </c>
    </row>
    <row r="38" spans="1:2">
      <c r="A38" s="43">
        <v>66</v>
      </c>
      <c r="B38" s="47">
        <v>18.7</v>
      </c>
    </row>
    <row r="39" spans="1:2">
      <c r="A39" s="43">
        <v>67</v>
      </c>
      <c r="B39" s="47">
        <v>18.100000000000001</v>
      </c>
    </row>
    <row r="40" spans="1:2">
      <c r="A40" s="43">
        <v>68</v>
      </c>
      <c r="B40" s="47">
        <v>17.5</v>
      </c>
    </row>
    <row r="41" spans="1:2">
      <c r="A41" s="43">
        <v>69</v>
      </c>
      <c r="B41" s="47">
        <v>16.8</v>
      </c>
    </row>
    <row r="42" spans="1:2">
      <c r="A42" s="43">
        <v>70</v>
      </c>
      <c r="B42" s="47">
        <v>16.2</v>
      </c>
    </row>
    <row r="43" spans="1:2">
      <c r="A43" s="43">
        <v>71</v>
      </c>
      <c r="B43" s="47">
        <v>15.5</v>
      </c>
    </row>
    <row r="44" spans="1:2">
      <c r="A44" s="43">
        <v>72</v>
      </c>
      <c r="B44" s="47">
        <v>14.9</v>
      </c>
    </row>
    <row r="45" spans="1:2">
      <c r="A45" s="43">
        <v>73</v>
      </c>
      <c r="B45" s="47">
        <v>14.2</v>
      </c>
    </row>
    <row r="46" spans="1:2">
      <c r="A46" s="43">
        <v>74</v>
      </c>
      <c r="B46" s="47">
        <v>13.6</v>
      </c>
    </row>
  </sheetData>
  <sheetProtection algorithmName="SHA-512" hashValue="+dB5F/tdEiruWNO0hosreRWGmuUJZI3iJUGElZpyTv19CUH9uFKJ1k4seinHrYWuaR3OsoMpTq4o5GI4udUCDw==" saltValue="SkdCwWf0LToYcVBLj9QzsA==" spinCount="100000" sheet="1" objects="1" scenarios="1"/>
  <conditionalFormatting sqref="A6:A21">
    <cfRule type="expression" dxfId="461" priority="1" stopIfTrue="1">
      <formula>MOD(ROW(),2)=0</formula>
    </cfRule>
    <cfRule type="expression" dxfId="460" priority="2" stopIfTrue="1">
      <formula>MOD(ROW(),2)&lt;&gt;0</formula>
    </cfRule>
  </conditionalFormatting>
  <conditionalFormatting sqref="B6:B21">
    <cfRule type="expression" dxfId="459" priority="3" stopIfTrue="1">
      <formula>MOD(ROW(),2)=0</formula>
    </cfRule>
    <cfRule type="expression" dxfId="458" priority="4" stopIfTrue="1">
      <formula>MOD(ROW(),2)&lt;&gt;0</formula>
    </cfRule>
  </conditionalFormatting>
  <conditionalFormatting sqref="A26:A46">
    <cfRule type="expression" dxfId="457" priority="5" stopIfTrue="1">
      <formula>MOD(ROW(),2)=0</formula>
    </cfRule>
    <cfRule type="expression" dxfId="456" priority="6" stopIfTrue="1">
      <formula>MOD(ROW(),2)&lt;&gt;0</formula>
    </cfRule>
  </conditionalFormatting>
  <conditionalFormatting sqref="B26:B46">
    <cfRule type="expression" dxfId="455" priority="7" stopIfTrue="1">
      <formula>MOD(ROW(),2)=0</formula>
    </cfRule>
    <cfRule type="expression" dxfId="454" priority="8"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B32BF-E899-4FF9-AAED-A725C30A2687}">
  <sheetPr codeName="Sheet74"/>
  <dimension ref="A1:C81"/>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Scheme pays AA - x-601</v>
      </c>
    </row>
    <row r="6" spans="1:3" ht="12.95">
      <c r="A6" s="40" t="s">
        <v>522</v>
      </c>
      <c r="B6" s="51" t="s">
        <v>523</v>
      </c>
      <c r="C6" s="51"/>
    </row>
    <row r="7" spans="1:3">
      <c r="A7" s="40" t="s">
        <v>524</v>
      </c>
      <c r="B7" s="51" t="s">
        <v>163</v>
      </c>
      <c r="C7" s="51"/>
    </row>
    <row r="8" spans="1:3">
      <c r="A8" s="40" t="s">
        <v>150</v>
      </c>
      <c r="B8" s="51" t="s">
        <v>172</v>
      </c>
      <c r="C8" s="51"/>
    </row>
    <row r="9" spans="1:3">
      <c r="A9" s="40" t="s">
        <v>151</v>
      </c>
      <c r="B9" s="51" t="s">
        <v>363</v>
      </c>
      <c r="C9" s="51"/>
    </row>
    <row r="10" spans="1:3" ht="24.95">
      <c r="A10" s="40" t="s">
        <v>6</v>
      </c>
      <c r="B10" s="51" t="s">
        <v>364</v>
      </c>
      <c r="C10" s="51"/>
    </row>
    <row r="11" spans="1:3">
      <c r="A11" s="40" t="s">
        <v>152</v>
      </c>
      <c r="B11" s="51" t="s">
        <v>245</v>
      </c>
      <c r="C11" s="51"/>
    </row>
    <row r="12" spans="1:3">
      <c r="A12" s="40" t="s">
        <v>153</v>
      </c>
      <c r="B12" s="51" t="s">
        <v>176</v>
      </c>
      <c r="C12" s="51"/>
    </row>
    <row r="13" spans="1:3">
      <c r="A13" s="40" t="s">
        <v>525</v>
      </c>
      <c r="B13" s="51">
        <v>1</v>
      </c>
      <c r="C13" s="51"/>
    </row>
    <row r="14" spans="1:3">
      <c r="A14" s="40" t="s">
        <v>155</v>
      </c>
      <c r="B14" s="51">
        <v>601</v>
      </c>
      <c r="C14" s="51"/>
    </row>
    <row r="15" spans="1:3">
      <c r="A15" s="40" t="s">
        <v>526</v>
      </c>
      <c r="B15" s="51" t="s">
        <v>365</v>
      </c>
      <c r="C15" s="51"/>
    </row>
    <row r="16" spans="1:3">
      <c r="A16" s="40" t="s">
        <v>157</v>
      </c>
      <c r="B16" s="51" t="s">
        <v>366</v>
      </c>
      <c r="C16" s="51"/>
    </row>
    <row r="17" spans="1:3">
      <c r="A17" s="41" t="s">
        <v>527</v>
      </c>
      <c r="B17" s="51"/>
      <c r="C17" s="51"/>
    </row>
    <row r="18" spans="1:3">
      <c r="A18" s="40" t="s">
        <v>159</v>
      </c>
      <c r="B18" s="52">
        <v>45135</v>
      </c>
      <c r="C18" s="52"/>
    </row>
    <row r="19" spans="1:3">
      <c r="A19" s="40" t="s">
        <v>160</v>
      </c>
      <c r="B19" s="52">
        <v>45135</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39">
      <c r="A26" s="59" t="s">
        <v>529</v>
      </c>
      <c r="B26" s="59" t="s">
        <v>551</v>
      </c>
      <c r="C26" s="59" t="s">
        <v>552</v>
      </c>
    </row>
    <row r="27" spans="1:3">
      <c r="A27" s="43">
        <v>20</v>
      </c>
      <c r="B27" s="45">
        <v>12.38</v>
      </c>
      <c r="C27" s="45">
        <v>0.51</v>
      </c>
    </row>
    <row r="28" spans="1:3">
      <c r="A28" s="43">
        <v>21</v>
      </c>
      <c r="B28" s="45">
        <v>12.57</v>
      </c>
      <c r="C28" s="45">
        <v>0.52</v>
      </c>
    </row>
    <row r="29" spans="1:3">
      <c r="A29" s="43">
        <v>22</v>
      </c>
      <c r="B29" s="45">
        <v>12.76</v>
      </c>
      <c r="C29" s="45">
        <v>0.53</v>
      </c>
    </row>
    <row r="30" spans="1:3">
      <c r="A30" s="43">
        <v>23</v>
      </c>
      <c r="B30" s="45">
        <v>12.95</v>
      </c>
      <c r="C30" s="45">
        <v>0.54</v>
      </c>
    </row>
    <row r="31" spans="1:3">
      <c r="A31" s="43">
        <v>24</v>
      </c>
      <c r="B31" s="45">
        <v>13.14</v>
      </c>
      <c r="C31" s="45">
        <v>0.55000000000000004</v>
      </c>
    </row>
    <row r="32" spans="1:3">
      <c r="A32" s="43">
        <v>25</v>
      </c>
      <c r="B32" s="45">
        <v>13.34</v>
      </c>
      <c r="C32" s="45">
        <v>0.56000000000000005</v>
      </c>
    </row>
    <row r="33" spans="1:3">
      <c r="A33" s="43">
        <v>26</v>
      </c>
      <c r="B33" s="45">
        <v>13.54</v>
      </c>
      <c r="C33" s="45">
        <v>0.56999999999999995</v>
      </c>
    </row>
    <row r="34" spans="1:3">
      <c r="A34" s="43">
        <v>27</v>
      </c>
      <c r="B34" s="45">
        <v>13.75</v>
      </c>
      <c r="C34" s="45">
        <v>0.57999999999999996</v>
      </c>
    </row>
    <row r="35" spans="1:3">
      <c r="A35" s="43">
        <v>28</v>
      </c>
      <c r="B35" s="45">
        <v>13.96</v>
      </c>
      <c r="C35" s="45">
        <v>0.59</v>
      </c>
    </row>
    <row r="36" spans="1:3">
      <c r="A36" s="43">
        <v>29</v>
      </c>
      <c r="B36" s="45">
        <v>14.17</v>
      </c>
      <c r="C36" s="45">
        <v>0.6</v>
      </c>
    </row>
    <row r="37" spans="1:3">
      <c r="A37" s="43">
        <v>30</v>
      </c>
      <c r="B37" s="45">
        <v>14.38</v>
      </c>
      <c r="C37" s="45">
        <v>0.61</v>
      </c>
    </row>
    <row r="38" spans="1:3">
      <c r="A38" s="43">
        <v>31</v>
      </c>
      <c r="B38" s="45">
        <v>14.6</v>
      </c>
      <c r="C38" s="45">
        <v>0.62</v>
      </c>
    </row>
    <row r="39" spans="1:3">
      <c r="A39" s="43">
        <v>32</v>
      </c>
      <c r="B39" s="45">
        <v>14.82</v>
      </c>
      <c r="C39" s="45">
        <v>0.63</v>
      </c>
    </row>
    <row r="40" spans="1:3">
      <c r="A40" s="43">
        <v>33</v>
      </c>
      <c r="B40" s="45">
        <v>15.04</v>
      </c>
      <c r="C40" s="45">
        <v>0.64</v>
      </c>
    </row>
    <row r="41" spans="1:3">
      <c r="A41" s="43">
        <v>34</v>
      </c>
      <c r="B41" s="45">
        <v>15.27</v>
      </c>
      <c r="C41" s="45">
        <v>0.65</v>
      </c>
    </row>
    <row r="42" spans="1:3">
      <c r="A42" s="43">
        <v>35</v>
      </c>
      <c r="B42" s="45">
        <v>15.5</v>
      </c>
      <c r="C42" s="45">
        <v>0.66</v>
      </c>
    </row>
    <row r="43" spans="1:3">
      <c r="A43" s="43">
        <v>36</v>
      </c>
      <c r="B43" s="45">
        <v>15.74</v>
      </c>
      <c r="C43" s="45">
        <v>0.67</v>
      </c>
    </row>
    <row r="44" spans="1:3">
      <c r="A44" s="43">
        <v>37</v>
      </c>
      <c r="B44" s="45">
        <v>15.98</v>
      </c>
      <c r="C44" s="45">
        <v>0.68</v>
      </c>
    </row>
    <row r="45" spans="1:3">
      <c r="A45" s="43">
        <v>38</v>
      </c>
      <c r="B45" s="45">
        <v>16.22</v>
      </c>
      <c r="C45" s="45">
        <v>0.7</v>
      </c>
    </row>
    <row r="46" spans="1:3">
      <c r="A46" s="43">
        <v>39</v>
      </c>
      <c r="B46" s="45">
        <v>16.47</v>
      </c>
      <c r="C46" s="45">
        <v>0.71</v>
      </c>
    </row>
    <row r="47" spans="1:3">
      <c r="A47" s="43">
        <v>40</v>
      </c>
      <c r="B47" s="45">
        <v>16.72</v>
      </c>
      <c r="C47" s="45">
        <v>0.72</v>
      </c>
    </row>
    <row r="48" spans="1:3">
      <c r="A48" s="43">
        <v>41</v>
      </c>
      <c r="B48" s="45">
        <v>16.98</v>
      </c>
      <c r="C48" s="45">
        <v>0.73</v>
      </c>
    </row>
    <row r="49" spans="1:3">
      <c r="A49" s="43">
        <v>42</v>
      </c>
      <c r="B49" s="45">
        <v>17.239999999999998</v>
      </c>
      <c r="C49" s="45">
        <v>0.74</v>
      </c>
    </row>
    <row r="50" spans="1:3">
      <c r="A50" s="43">
        <v>43</v>
      </c>
      <c r="B50" s="45">
        <v>17.510000000000002</v>
      </c>
      <c r="C50" s="45">
        <v>0.76</v>
      </c>
    </row>
    <row r="51" spans="1:3">
      <c r="A51" s="43">
        <v>44</v>
      </c>
      <c r="B51" s="45">
        <v>17.78</v>
      </c>
      <c r="C51" s="45">
        <v>0.77</v>
      </c>
    </row>
    <row r="52" spans="1:3">
      <c r="A52" s="43">
        <v>45</v>
      </c>
      <c r="B52" s="45">
        <v>18.05</v>
      </c>
      <c r="C52" s="45">
        <v>0.78</v>
      </c>
    </row>
    <row r="53" spans="1:3">
      <c r="A53" s="43">
        <v>46</v>
      </c>
      <c r="B53" s="45">
        <v>18.329999999999998</v>
      </c>
      <c r="C53" s="45">
        <v>0.8</v>
      </c>
    </row>
    <row r="54" spans="1:3">
      <c r="A54" s="43">
        <v>47</v>
      </c>
      <c r="B54" s="45">
        <v>18.62</v>
      </c>
      <c r="C54" s="45">
        <v>0.81</v>
      </c>
    </row>
    <row r="55" spans="1:3">
      <c r="A55" s="43">
        <v>48</v>
      </c>
      <c r="B55" s="45">
        <v>18.91</v>
      </c>
      <c r="C55" s="45">
        <v>0.82</v>
      </c>
    </row>
    <row r="56" spans="1:3">
      <c r="A56" s="43">
        <v>49</v>
      </c>
      <c r="B56" s="45">
        <v>19.21</v>
      </c>
      <c r="C56" s="45">
        <v>0.84</v>
      </c>
    </row>
    <row r="57" spans="1:3">
      <c r="A57" s="43">
        <v>50</v>
      </c>
      <c r="B57" s="45">
        <v>19.510000000000002</v>
      </c>
      <c r="C57" s="45">
        <v>0.85</v>
      </c>
    </row>
    <row r="58" spans="1:3">
      <c r="A58" s="43">
        <v>51</v>
      </c>
      <c r="B58" s="45">
        <v>19.82</v>
      </c>
      <c r="C58" s="45">
        <v>0.87</v>
      </c>
    </row>
    <row r="59" spans="1:3">
      <c r="A59" s="43">
        <v>52</v>
      </c>
      <c r="B59" s="45">
        <v>20.14</v>
      </c>
      <c r="C59" s="45">
        <v>0.88</v>
      </c>
    </row>
    <row r="60" spans="1:3">
      <c r="A60" s="43">
        <v>53</v>
      </c>
      <c r="B60" s="45">
        <v>20.46</v>
      </c>
      <c r="C60" s="45">
        <v>0.9</v>
      </c>
    </row>
    <row r="61" spans="1:3">
      <c r="A61" s="43">
        <v>54</v>
      </c>
      <c r="B61" s="45">
        <v>20.79</v>
      </c>
      <c r="C61" s="45">
        <v>0.91</v>
      </c>
    </row>
    <row r="62" spans="1:3">
      <c r="A62" s="43">
        <v>55</v>
      </c>
      <c r="B62" s="45">
        <v>21.13</v>
      </c>
      <c r="C62" s="45">
        <v>0.93</v>
      </c>
    </row>
    <row r="63" spans="1:3">
      <c r="A63" s="43">
        <v>56</v>
      </c>
      <c r="B63" s="45">
        <v>21.48</v>
      </c>
      <c r="C63" s="45">
        <v>0.94</v>
      </c>
    </row>
    <row r="64" spans="1:3">
      <c r="A64" s="43">
        <v>57</v>
      </c>
      <c r="B64" s="45">
        <v>21.84</v>
      </c>
      <c r="C64" s="45">
        <v>0.96</v>
      </c>
    </row>
    <row r="65" spans="1:3">
      <c r="A65" s="43">
        <v>58</v>
      </c>
      <c r="B65" s="45">
        <v>22.21</v>
      </c>
      <c r="C65" s="45">
        <v>0.98</v>
      </c>
    </row>
    <row r="66" spans="1:3">
      <c r="A66" s="43">
        <v>59</v>
      </c>
      <c r="B66" s="45">
        <v>22.59</v>
      </c>
      <c r="C66" s="45">
        <v>0.99</v>
      </c>
    </row>
    <row r="67" spans="1:3">
      <c r="A67" s="43">
        <v>60</v>
      </c>
      <c r="B67" s="45">
        <v>22.47</v>
      </c>
      <c r="C67" s="45">
        <v>1</v>
      </c>
    </row>
    <row r="68" spans="1:3">
      <c r="A68" s="43">
        <v>61</v>
      </c>
      <c r="B68" s="45">
        <v>21.84</v>
      </c>
      <c r="C68" s="45">
        <v>1</v>
      </c>
    </row>
    <row r="69" spans="1:3">
      <c r="A69" s="43">
        <v>62</v>
      </c>
      <c r="B69" s="45">
        <v>21.21</v>
      </c>
      <c r="C69" s="45">
        <v>1</v>
      </c>
    </row>
    <row r="70" spans="1:3">
      <c r="A70" s="43">
        <v>63</v>
      </c>
      <c r="B70" s="45">
        <v>20.58</v>
      </c>
      <c r="C70" s="45">
        <v>1</v>
      </c>
    </row>
    <row r="71" spans="1:3">
      <c r="A71" s="43">
        <v>64</v>
      </c>
      <c r="B71" s="45">
        <v>19.95</v>
      </c>
      <c r="C71" s="45">
        <v>1</v>
      </c>
    </row>
    <row r="72" spans="1:3">
      <c r="A72" s="43">
        <v>65</v>
      </c>
      <c r="B72" s="45">
        <v>19.309999999999999</v>
      </c>
      <c r="C72" s="45">
        <v>1</v>
      </c>
    </row>
    <row r="73" spans="1:3">
      <c r="A73" s="43">
        <v>66</v>
      </c>
      <c r="B73" s="45">
        <v>18.66</v>
      </c>
      <c r="C73" s="45">
        <v>1</v>
      </c>
    </row>
    <row r="74" spans="1:3">
      <c r="A74" s="43">
        <v>67</v>
      </c>
      <c r="B74" s="45">
        <v>18.02</v>
      </c>
      <c r="C74" s="45">
        <v>1</v>
      </c>
    </row>
    <row r="75" spans="1:3">
      <c r="A75" s="43">
        <v>68</v>
      </c>
      <c r="B75" s="45">
        <v>17.37</v>
      </c>
      <c r="C75" s="45">
        <v>1</v>
      </c>
    </row>
    <row r="76" spans="1:3">
      <c r="A76" s="43">
        <v>69</v>
      </c>
      <c r="B76" s="45">
        <v>16.71</v>
      </c>
      <c r="C76" s="45">
        <v>1</v>
      </c>
    </row>
    <row r="77" spans="1:3">
      <c r="A77" s="43">
        <v>70</v>
      </c>
      <c r="B77" s="45">
        <v>16.059999999999999</v>
      </c>
      <c r="C77" s="45">
        <v>1</v>
      </c>
    </row>
    <row r="78" spans="1:3">
      <c r="A78" s="43">
        <v>71</v>
      </c>
      <c r="B78" s="45">
        <v>15.4</v>
      </c>
      <c r="C78" s="45">
        <v>1</v>
      </c>
    </row>
    <row r="79" spans="1:3">
      <c r="A79" s="43">
        <v>72</v>
      </c>
      <c r="B79" s="45">
        <v>14.74</v>
      </c>
      <c r="C79" s="45">
        <v>1</v>
      </c>
    </row>
    <row r="80" spans="1:3">
      <c r="A80" s="43">
        <v>73</v>
      </c>
      <c r="B80" s="45">
        <v>14.08</v>
      </c>
      <c r="C80" s="45">
        <v>1</v>
      </c>
    </row>
    <row r="81" spans="1:3">
      <c r="A81" s="43">
        <v>74</v>
      </c>
      <c r="B81" s="45">
        <v>13.42</v>
      </c>
      <c r="C81" s="45">
        <v>1</v>
      </c>
    </row>
  </sheetData>
  <sheetProtection algorithmName="SHA-512" hashValue="CwpfkAVCIPSeh2fOx+xiycfF4JtOOBOILGPH/kQ27GuZx7NDI21nRAy9DwmIh0odl3s5K6v0YMq+eHYia9eqOA==" saltValue="kMzhyCiRF0vn+dZuy1GQDg==" spinCount="100000" sheet="1" objects="1" scenarios="1"/>
  <conditionalFormatting sqref="A6:A21">
    <cfRule type="expression" dxfId="451" priority="1" stopIfTrue="1">
      <formula>MOD(ROW(),2)=0</formula>
    </cfRule>
    <cfRule type="expression" dxfId="450" priority="2" stopIfTrue="1">
      <formula>MOD(ROW(),2)&lt;&gt;0</formula>
    </cfRule>
  </conditionalFormatting>
  <conditionalFormatting sqref="B6:C21">
    <cfRule type="expression" dxfId="449" priority="3" stopIfTrue="1">
      <formula>MOD(ROW(),2)=0</formula>
    </cfRule>
    <cfRule type="expression" dxfId="448" priority="4" stopIfTrue="1">
      <formula>MOD(ROW(),2)&lt;&gt;0</formula>
    </cfRule>
  </conditionalFormatting>
  <conditionalFormatting sqref="A26:A81">
    <cfRule type="expression" dxfId="447" priority="5" stopIfTrue="1">
      <formula>MOD(ROW(),2)=0</formula>
    </cfRule>
    <cfRule type="expression" dxfId="446" priority="6" stopIfTrue="1">
      <formula>MOD(ROW(),2)&lt;&gt;0</formula>
    </cfRule>
  </conditionalFormatting>
  <conditionalFormatting sqref="B26:C81">
    <cfRule type="expression" dxfId="445" priority="7" stopIfTrue="1">
      <formula>MOD(ROW(),2)=0</formula>
    </cfRule>
    <cfRule type="expression" dxfId="444" priority="8"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0A727-3AA9-4100-9F0A-B3CEB9267AA4}">
  <sheetPr codeName="Sheet75"/>
  <dimension ref="A1:C81"/>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Scheme pays AA - x-602</v>
      </c>
    </row>
    <row r="6" spans="1:3" ht="12.95">
      <c r="A6" s="40" t="s">
        <v>522</v>
      </c>
      <c r="B6" s="51" t="s">
        <v>523</v>
      </c>
      <c r="C6" s="51"/>
    </row>
    <row r="7" spans="1:3">
      <c r="A7" s="40" t="s">
        <v>524</v>
      </c>
      <c r="B7" s="51" t="s">
        <v>163</v>
      </c>
      <c r="C7" s="51"/>
    </row>
    <row r="8" spans="1:3">
      <c r="A8" s="40" t="s">
        <v>150</v>
      </c>
      <c r="B8" s="51" t="s">
        <v>172</v>
      </c>
      <c r="C8" s="51"/>
    </row>
    <row r="9" spans="1:3">
      <c r="A9" s="40" t="s">
        <v>151</v>
      </c>
      <c r="B9" s="51" t="s">
        <v>363</v>
      </c>
      <c r="C9" s="51"/>
    </row>
    <row r="10" spans="1:3" ht="24.95">
      <c r="A10" s="40" t="s">
        <v>6</v>
      </c>
      <c r="B10" s="51" t="s">
        <v>367</v>
      </c>
      <c r="C10" s="51"/>
    </row>
    <row r="11" spans="1:3">
      <c r="A11" s="40" t="s">
        <v>152</v>
      </c>
      <c r="B11" s="51" t="s">
        <v>245</v>
      </c>
      <c r="C11" s="51"/>
    </row>
    <row r="12" spans="1:3">
      <c r="A12" s="40" t="s">
        <v>153</v>
      </c>
      <c r="B12" s="51" t="s">
        <v>176</v>
      </c>
      <c r="C12" s="51"/>
    </row>
    <row r="13" spans="1:3">
      <c r="A13" s="40" t="s">
        <v>525</v>
      </c>
      <c r="B13" s="51">
        <v>1</v>
      </c>
      <c r="C13" s="51"/>
    </row>
    <row r="14" spans="1:3">
      <c r="A14" s="40" t="s">
        <v>155</v>
      </c>
      <c r="B14" s="51">
        <v>602</v>
      </c>
      <c r="C14" s="51"/>
    </row>
    <row r="15" spans="1:3">
      <c r="A15" s="40" t="s">
        <v>526</v>
      </c>
      <c r="B15" s="51" t="s">
        <v>368</v>
      </c>
      <c r="C15" s="51"/>
    </row>
    <row r="16" spans="1:3">
      <c r="A16" s="40" t="s">
        <v>157</v>
      </c>
      <c r="B16" s="51" t="s">
        <v>369</v>
      </c>
      <c r="C16" s="51"/>
    </row>
    <row r="17" spans="1:3">
      <c r="A17" s="41" t="s">
        <v>527</v>
      </c>
      <c r="B17" s="51"/>
      <c r="C17" s="51"/>
    </row>
    <row r="18" spans="1:3">
      <c r="A18" s="40" t="s">
        <v>159</v>
      </c>
      <c r="B18" s="52">
        <v>45135</v>
      </c>
      <c r="C18" s="52"/>
    </row>
    <row r="19" spans="1:3">
      <c r="A19" s="40" t="s">
        <v>160</v>
      </c>
      <c r="B19" s="52">
        <v>45135</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39">
      <c r="A26" s="59" t="s">
        <v>529</v>
      </c>
      <c r="B26" s="59" t="s">
        <v>551</v>
      </c>
      <c r="C26" s="59" t="s">
        <v>552</v>
      </c>
    </row>
    <row r="27" spans="1:3">
      <c r="A27" s="43">
        <v>20</v>
      </c>
      <c r="B27" s="45">
        <v>9.99</v>
      </c>
      <c r="C27" s="45">
        <v>0</v>
      </c>
    </row>
    <row r="28" spans="1:3">
      <c r="A28" s="43">
        <v>21</v>
      </c>
      <c r="B28" s="45">
        <v>10.130000000000001</v>
      </c>
      <c r="C28" s="45">
        <v>0</v>
      </c>
    </row>
    <row r="29" spans="1:3">
      <c r="A29" s="43">
        <v>22</v>
      </c>
      <c r="B29" s="45">
        <v>10.28</v>
      </c>
      <c r="C29" s="45">
        <v>0</v>
      </c>
    </row>
    <row r="30" spans="1:3">
      <c r="A30" s="43">
        <v>23</v>
      </c>
      <c r="B30" s="45">
        <v>10.43</v>
      </c>
      <c r="C30" s="45">
        <v>0</v>
      </c>
    </row>
    <row r="31" spans="1:3">
      <c r="A31" s="43">
        <v>24</v>
      </c>
      <c r="B31" s="45">
        <v>10.59</v>
      </c>
      <c r="C31" s="45">
        <v>0</v>
      </c>
    </row>
    <row r="32" spans="1:3">
      <c r="A32" s="43">
        <v>25</v>
      </c>
      <c r="B32" s="45">
        <v>10.74</v>
      </c>
      <c r="C32" s="45">
        <v>0</v>
      </c>
    </row>
    <row r="33" spans="1:3">
      <c r="A33" s="43">
        <v>26</v>
      </c>
      <c r="B33" s="45">
        <v>10.9</v>
      </c>
      <c r="C33" s="45">
        <v>0</v>
      </c>
    </row>
    <row r="34" spans="1:3">
      <c r="A34" s="43">
        <v>27</v>
      </c>
      <c r="B34" s="45">
        <v>11.06</v>
      </c>
      <c r="C34" s="45">
        <v>0</v>
      </c>
    </row>
    <row r="35" spans="1:3">
      <c r="A35" s="43">
        <v>28</v>
      </c>
      <c r="B35" s="45">
        <v>11.22</v>
      </c>
      <c r="C35" s="45">
        <v>0</v>
      </c>
    </row>
    <row r="36" spans="1:3">
      <c r="A36" s="43">
        <v>29</v>
      </c>
      <c r="B36" s="45">
        <v>11.39</v>
      </c>
      <c r="C36" s="45">
        <v>0</v>
      </c>
    </row>
    <row r="37" spans="1:3">
      <c r="A37" s="43">
        <v>30</v>
      </c>
      <c r="B37" s="45">
        <v>11.55</v>
      </c>
      <c r="C37" s="45">
        <v>0</v>
      </c>
    </row>
    <row r="38" spans="1:3">
      <c r="A38" s="43">
        <v>31</v>
      </c>
      <c r="B38" s="45">
        <v>11.72</v>
      </c>
      <c r="C38" s="45">
        <v>0</v>
      </c>
    </row>
    <row r="39" spans="1:3">
      <c r="A39" s="43">
        <v>32</v>
      </c>
      <c r="B39" s="45">
        <v>11.89</v>
      </c>
      <c r="C39" s="45">
        <v>0</v>
      </c>
    </row>
    <row r="40" spans="1:3">
      <c r="A40" s="43">
        <v>33</v>
      </c>
      <c r="B40" s="45">
        <v>12.07</v>
      </c>
      <c r="C40" s="45">
        <v>0</v>
      </c>
    </row>
    <row r="41" spans="1:3">
      <c r="A41" s="43">
        <v>34</v>
      </c>
      <c r="B41" s="45">
        <v>12.25</v>
      </c>
      <c r="C41" s="45">
        <v>0</v>
      </c>
    </row>
    <row r="42" spans="1:3">
      <c r="A42" s="43">
        <v>35</v>
      </c>
      <c r="B42" s="45">
        <v>12.43</v>
      </c>
      <c r="C42" s="45">
        <v>0</v>
      </c>
    </row>
    <row r="43" spans="1:3">
      <c r="A43" s="43">
        <v>36</v>
      </c>
      <c r="B43" s="45">
        <v>12.61</v>
      </c>
      <c r="C43" s="45">
        <v>0</v>
      </c>
    </row>
    <row r="44" spans="1:3">
      <c r="A44" s="43">
        <v>37</v>
      </c>
      <c r="B44" s="45">
        <v>12.8</v>
      </c>
      <c r="C44" s="45">
        <v>0</v>
      </c>
    </row>
    <row r="45" spans="1:3">
      <c r="A45" s="43">
        <v>38</v>
      </c>
      <c r="B45" s="45">
        <v>12.99</v>
      </c>
      <c r="C45" s="45">
        <v>0</v>
      </c>
    </row>
    <row r="46" spans="1:3">
      <c r="A46" s="43">
        <v>39</v>
      </c>
      <c r="B46" s="45">
        <v>13.18</v>
      </c>
      <c r="C46" s="45">
        <v>0</v>
      </c>
    </row>
    <row r="47" spans="1:3">
      <c r="A47" s="43">
        <v>40</v>
      </c>
      <c r="B47" s="45">
        <v>13.37</v>
      </c>
      <c r="C47" s="45">
        <v>0</v>
      </c>
    </row>
    <row r="48" spans="1:3">
      <c r="A48" s="43">
        <v>41</v>
      </c>
      <c r="B48" s="45">
        <v>13.57</v>
      </c>
      <c r="C48" s="45">
        <v>0</v>
      </c>
    </row>
    <row r="49" spans="1:3">
      <c r="A49" s="43">
        <v>42</v>
      </c>
      <c r="B49" s="45">
        <v>13.77</v>
      </c>
      <c r="C49" s="45">
        <v>0</v>
      </c>
    </row>
    <row r="50" spans="1:3">
      <c r="A50" s="43">
        <v>43</v>
      </c>
      <c r="B50" s="45">
        <v>13.98</v>
      </c>
      <c r="C50" s="45">
        <v>0</v>
      </c>
    </row>
    <row r="51" spans="1:3">
      <c r="A51" s="43">
        <v>44</v>
      </c>
      <c r="B51" s="45">
        <v>14.19</v>
      </c>
      <c r="C51" s="45">
        <v>0</v>
      </c>
    </row>
    <row r="52" spans="1:3">
      <c r="A52" s="43">
        <v>45</v>
      </c>
      <c r="B52" s="45">
        <v>14.4</v>
      </c>
      <c r="C52" s="45">
        <v>0</v>
      </c>
    </row>
    <row r="53" spans="1:3">
      <c r="A53" s="43">
        <v>46</v>
      </c>
      <c r="B53" s="45">
        <v>14.62</v>
      </c>
      <c r="C53" s="45">
        <v>0</v>
      </c>
    </row>
    <row r="54" spans="1:3">
      <c r="A54" s="43">
        <v>47</v>
      </c>
      <c r="B54" s="45">
        <v>14.84</v>
      </c>
      <c r="C54" s="45">
        <v>0</v>
      </c>
    </row>
    <row r="55" spans="1:3">
      <c r="A55" s="43">
        <v>48</v>
      </c>
      <c r="B55" s="45">
        <v>15.06</v>
      </c>
      <c r="C55" s="45">
        <v>0</v>
      </c>
    </row>
    <row r="56" spans="1:3">
      <c r="A56" s="43">
        <v>49</v>
      </c>
      <c r="B56" s="45">
        <v>15.29</v>
      </c>
      <c r="C56" s="45">
        <v>0</v>
      </c>
    </row>
    <row r="57" spans="1:3">
      <c r="A57" s="43">
        <v>50</v>
      </c>
      <c r="B57" s="45">
        <v>15.52</v>
      </c>
      <c r="C57" s="45">
        <v>0</v>
      </c>
    </row>
    <row r="58" spans="1:3">
      <c r="A58" s="43">
        <v>51</v>
      </c>
      <c r="B58" s="45">
        <v>15.76</v>
      </c>
      <c r="C58" s="45">
        <v>0</v>
      </c>
    </row>
    <row r="59" spans="1:3">
      <c r="A59" s="43">
        <v>52</v>
      </c>
      <c r="B59" s="45">
        <v>16.010000000000002</v>
      </c>
      <c r="C59" s="45">
        <v>0</v>
      </c>
    </row>
    <row r="60" spans="1:3">
      <c r="A60" s="43">
        <v>53</v>
      </c>
      <c r="B60" s="45">
        <v>16.260000000000002</v>
      </c>
      <c r="C60" s="45">
        <v>0</v>
      </c>
    </row>
    <row r="61" spans="1:3">
      <c r="A61" s="43">
        <v>54</v>
      </c>
      <c r="B61" s="45">
        <v>16.510000000000002</v>
      </c>
      <c r="C61" s="45">
        <v>0</v>
      </c>
    </row>
    <row r="62" spans="1:3">
      <c r="A62" s="43">
        <v>55</v>
      </c>
      <c r="B62" s="45">
        <v>16.77</v>
      </c>
      <c r="C62" s="45">
        <v>0</v>
      </c>
    </row>
    <row r="63" spans="1:3">
      <c r="A63" s="43">
        <v>56</v>
      </c>
      <c r="B63" s="45">
        <v>17.04</v>
      </c>
      <c r="C63" s="45">
        <v>0</v>
      </c>
    </row>
    <row r="64" spans="1:3">
      <c r="A64" s="43">
        <v>57</v>
      </c>
      <c r="B64" s="45">
        <v>17.309999999999999</v>
      </c>
      <c r="C64" s="45">
        <v>0</v>
      </c>
    </row>
    <row r="65" spans="1:3">
      <c r="A65" s="43">
        <v>58</v>
      </c>
      <c r="B65" s="45">
        <v>17.600000000000001</v>
      </c>
      <c r="C65" s="45">
        <v>0</v>
      </c>
    </row>
    <row r="66" spans="1:3">
      <c r="A66" s="43">
        <v>59</v>
      </c>
      <c r="B66" s="45">
        <v>17.89</v>
      </c>
      <c r="C66" s="45">
        <v>0</v>
      </c>
    </row>
    <row r="67" spans="1:3">
      <c r="A67" s="43">
        <v>60</v>
      </c>
      <c r="B67" s="45">
        <v>18.190000000000001</v>
      </c>
      <c r="C67" s="45">
        <v>0</v>
      </c>
    </row>
    <row r="68" spans="1:3">
      <c r="A68" s="43">
        <v>61</v>
      </c>
      <c r="B68" s="45">
        <v>18.5</v>
      </c>
      <c r="C68" s="45">
        <v>0</v>
      </c>
    </row>
    <row r="69" spans="1:3">
      <c r="A69" s="43">
        <v>62</v>
      </c>
      <c r="B69" s="45">
        <v>18.82</v>
      </c>
      <c r="C69" s="45">
        <v>0</v>
      </c>
    </row>
    <row r="70" spans="1:3">
      <c r="A70" s="43">
        <v>63</v>
      </c>
      <c r="B70" s="45">
        <v>19.16</v>
      </c>
      <c r="C70" s="45">
        <v>0</v>
      </c>
    </row>
    <row r="71" spans="1:3">
      <c r="A71" s="43">
        <v>64</v>
      </c>
      <c r="B71" s="45">
        <v>19.510000000000002</v>
      </c>
      <c r="C71" s="45">
        <v>0</v>
      </c>
    </row>
    <row r="72" spans="1:3">
      <c r="A72" s="43">
        <v>65</v>
      </c>
      <c r="B72" s="45">
        <v>19.36</v>
      </c>
      <c r="C72" s="45">
        <v>0</v>
      </c>
    </row>
    <row r="73" spans="1:3">
      <c r="A73" s="43">
        <v>66</v>
      </c>
      <c r="B73" s="45">
        <v>18.7</v>
      </c>
      <c r="C73" s="45">
        <v>0</v>
      </c>
    </row>
    <row r="74" spans="1:3">
      <c r="A74" s="43">
        <v>67</v>
      </c>
      <c r="B74" s="45">
        <v>18.04</v>
      </c>
      <c r="C74" s="45">
        <v>0</v>
      </c>
    </row>
    <row r="75" spans="1:3">
      <c r="A75" s="43">
        <v>68</v>
      </c>
      <c r="B75" s="45">
        <v>17.38</v>
      </c>
      <c r="C75" s="45">
        <v>0</v>
      </c>
    </row>
    <row r="76" spans="1:3">
      <c r="A76" s="43">
        <v>69</v>
      </c>
      <c r="B76" s="45">
        <v>16.72</v>
      </c>
      <c r="C76" s="45">
        <v>0</v>
      </c>
    </row>
    <row r="77" spans="1:3">
      <c r="A77" s="43">
        <v>70</v>
      </c>
      <c r="B77" s="45">
        <v>16.059999999999999</v>
      </c>
      <c r="C77" s="45">
        <v>0</v>
      </c>
    </row>
    <row r="78" spans="1:3">
      <c r="A78" s="43">
        <v>71</v>
      </c>
      <c r="B78" s="45">
        <v>15.4</v>
      </c>
      <c r="C78" s="45">
        <v>0</v>
      </c>
    </row>
    <row r="79" spans="1:3">
      <c r="A79" s="43">
        <v>72</v>
      </c>
      <c r="B79" s="45">
        <v>14.74</v>
      </c>
      <c r="C79" s="45">
        <v>0</v>
      </c>
    </row>
    <row r="80" spans="1:3">
      <c r="A80" s="43">
        <v>73</v>
      </c>
      <c r="B80" s="45">
        <v>14.08</v>
      </c>
      <c r="C80" s="45">
        <v>0</v>
      </c>
    </row>
    <row r="81" spans="1:3">
      <c r="A81" s="43">
        <v>74</v>
      </c>
      <c r="B81" s="45">
        <v>13.42</v>
      </c>
      <c r="C81" s="45">
        <v>0</v>
      </c>
    </row>
  </sheetData>
  <sheetProtection algorithmName="SHA-512" hashValue="P8ro3V+De/IdNR/8QUDdAfWfy+tzs+5rzWM0O3499e3THZjBNnSjw9ir2ArFTRw3Jafbw0MJycngXR09+x+4Ow==" saltValue="Hink0QlW6M+zZ/AIIESaIw==" spinCount="100000" sheet="1" objects="1" scenarios="1"/>
  <conditionalFormatting sqref="A6:A21">
    <cfRule type="expression" dxfId="441" priority="1" stopIfTrue="1">
      <formula>MOD(ROW(),2)=0</formula>
    </cfRule>
    <cfRule type="expression" dxfId="440" priority="2" stopIfTrue="1">
      <formula>MOD(ROW(),2)&lt;&gt;0</formula>
    </cfRule>
  </conditionalFormatting>
  <conditionalFormatting sqref="B6:C21">
    <cfRule type="expression" dxfId="439" priority="3" stopIfTrue="1">
      <formula>MOD(ROW(),2)=0</formula>
    </cfRule>
    <cfRule type="expression" dxfId="438" priority="4" stopIfTrue="1">
      <formula>MOD(ROW(),2)&lt;&gt;0</formula>
    </cfRule>
  </conditionalFormatting>
  <conditionalFormatting sqref="A26:A81">
    <cfRule type="expression" dxfId="437" priority="5" stopIfTrue="1">
      <formula>MOD(ROW(),2)=0</formula>
    </cfRule>
    <cfRule type="expression" dxfId="436" priority="6" stopIfTrue="1">
      <formula>MOD(ROW(),2)&lt;&gt;0</formula>
    </cfRule>
  </conditionalFormatting>
  <conditionalFormatting sqref="B26:C81">
    <cfRule type="expression" dxfId="435" priority="7" stopIfTrue="1">
      <formula>MOD(ROW(),2)=0</formula>
    </cfRule>
    <cfRule type="expression" dxfId="434" priority="8"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B67E6-0129-416B-8735-4EC0BDE4E5F8}">
  <sheetPr codeName="Sheet76"/>
  <dimension ref="A1:M66"/>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Scheme pays AA - x-603</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363</v>
      </c>
      <c r="C9" s="51"/>
      <c r="D9" s="51"/>
      <c r="E9" s="51"/>
      <c r="F9" s="51"/>
      <c r="G9" s="51"/>
      <c r="H9" s="51"/>
      <c r="I9" s="51"/>
      <c r="J9" s="51"/>
      <c r="K9" s="51"/>
      <c r="L9" s="51"/>
      <c r="M9" s="51"/>
    </row>
    <row r="10" spans="1:13">
      <c r="A10" s="40" t="s">
        <v>6</v>
      </c>
      <c r="B10" s="51" t="s">
        <v>370</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371</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603</v>
      </c>
      <c r="C14" s="51"/>
      <c r="D14" s="51"/>
      <c r="E14" s="51"/>
      <c r="F14" s="51"/>
      <c r="G14" s="51"/>
      <c r="H14" s="51"/>
      <c r="I14" s="51"/>
      <c r="J14" s="51"/>
      <c r="K14" s="51"/>
      <c r="L14" s="51"/>
      <c r="M14" s="51"/>
    </row>
    <row r="15" spans="1:13">
      <c r="A15" s="40" t="s">
        <v>526</v>
      </c>
      <c r="B15" s="51" t="s">
        <v>372</v>
      </c>
      <c r="C15" s="51"/>
      <c r="D15" s="51"/>
      <c r="E15" s="51"/>
      <c r="F15" s="51"/>
      <c r="G15" s="51"/>
      <c r="H15" s="51"/>
      <c r="I15" s="51"/>
      <c r="J15" s="51"/>
      <c r="K15" s="51"/>
      <c r="L15" s="51"/>
      <c r="M15" s="51"/>
    </row>
    <row r="16" spans="1:13">
      <c r="A16" s="40" t="s">
        <v>157</v>
      </c>
      <c r="B16" s="51" t="s">
        <v>373</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45135</v>
      </c>
      <c r="C18" s="52"/>
      <c r="D18" s="52"/>
      <c r="E18" s="52"/>
      <c r="F18" s="52"/>
      <c r="G18" s="52"/>
      <c r="H18" s="52"/>
      <c r="I18" s="52"/>
      <c r="J18" s="52"/>
      <c r="K18" s="52"/>
      <c r="L18" s="52"/>
      <c r="M18" s="52"/>
    </row>
    <row r="19" spans="1:13">
      <c r="A19" s="40" t="s">
        <v>160</v>
      </c>
      <c r="B19" s="52">
        <v>45135</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20</v>
      </c>
      <c r="B27" s="44">
        <v>0.253</v>
      </c>
      <c r="C27" s="44">
        <v>0.253</v>
      </c>
      <c r="D27" s="44">
        <v>0.254</v>
      </c>
      <c r="E27" s="44">
        <v>0.255</v>
      </c>
      <c r="F27" s="44">
        <v>0.255</v>
      </c>
      <c r="G27" s="44">
        <v>0.25600000000000001</v>
      </c>
      <c r="H27" s="44">
        <v>0.25600000000000001</v>
      </c>
      <c r="I27" s="44">
        <v>0.25700000000000001</v>
      </c>
      <c r="J27" s="44">
        <v>0.25700000000000001</v>
      </c>
      <c r="K27" s="44">
        <v>0.25800000000000001</v>
      </c>
      <c r="L27" s="44">
        <v>0.25900000000000001</v>
      </c>
      <c r="M27" s="44">
        <v>0.25900000000000001</v>
      </c>
    </row>
    <row r="28" spans="1:13">
      <c r="A28" s="43">
        <v>21</v>
      </c>
      <c r="B28" s="44">
        <v>0.26</v>
      </c>
      <c r="C28" s="44">
        <v>0.26</v>
      </c>
      <c r="D28" s="44">
        <v>0.26100000000000001</v>
      </c>
      <c r="E28" s="44">
        <v>0.26100000000000001</v>
      </c>
      <c r="F28" s="44">
        <v>0.26200000000000001</v>
      </c>
      <c r="G28" s="44">
        <v>0.26300000000000001</v>
      </c>
      <c r="H28" s="44">
        <v>0.26300000000000001</v>
      </c>
      <c r="I28" s="44">
        <v>0.26400000000000001</v>
      </c>
      <c r="J28" s="44">
        <v>0.26400000000000001</v>
      </c>
      <c r="K28" s="44">
        <v>0.26500000000000001</v>
      </c>
      <c r="L28" s="44">
        <v>0.26600000000000001</v>
      </c>
      <c r="M28" s="44">
        <v>0.26600000000000001</v>
      </c>
    </row>
    <row r="29" spans="1:13">
      <c r="A29" s="43">
        <v>22</v>
      </c>
      <c r="B29" s="44">
        <v>0.26700000000000002</v>
      </c>
      <c r="C29" s="44">
        <v>0.26700000000000002</v>
      </c>
      <c r="D29" s="44">
        <v>0.26800000000000002</v>
      </c>
      <c r="E29" s="44">
        <v>0.26900000000000002</v>
      </c>
      <c r="F29" s="44">
        <v>0.26900000000000002</v>
      </c>
      <c r="G29" s="44">
        <v>0.27</v>
      </c>
      <c r="H29" s="44">
        <v>0.27</v>
      </c>
      <c r="I29" s="44">
        <v>0.27100000000000002</v>
      </c>
      <c r="J29" s="44">
        <v>0.27200000000000002</v>
      </c>
      <c r="K29" s="44">
        <v>0.27200000000000002</v>
      </c>
      <c r="L29" s="44">
        <v>0.27300000000000002</v>
      </c>
      <c r="M29" s="44">
        <v>0.27300000000000002</v>
      </c>
    </row>
    <row r="30" spans="1:13">
      <c r="A30" s="43">
        <v>23</v>
      </c>
      <c r="B30" s="44">
        <v>0.27400000000000002</v>
      </c>
      <c r="C30" s="44">
        <v>0.27500000000000002</v>
      </c>
      <c r="D30" s="44">
        <v>0.27500000000000002</v>
      </c>
      <c r="E30" s="44">
        <v>0.27600000000000002</v>
      </c>
      <c r="F30" s="44">
        <v>0.27700000000000002</v>
      </c>
      <c r="G30" s="44">
        <v>0.27700000000000002</v>
      </c>
      <c r="H30" s="44">
        <v>0.27800000000000002</v>
      </c>
      <c r="I30" s="44">
        <v>0.27800000000000002</v>
      </c>
      <c r="J30" s="44">
        <v>0.27900000000000003</v>
      </c>
      <c r="K30" s="44">
        <v>0.28000000000000003</v>
      </c>
      <c r="L30" s="44">
        <v>0.28000000000000003</v>
      </c>
      <c r="M30" s="44">
        <v>0.28100000000000003</v>
      </c>
    </row>
    <row r="31" spans="1:13">
      <c r="A31" s="43">
        <v>24</v>
      </c>
      <c r="B31" s="44">
        <v>0.28199999999999997</v>
      </c>
      <c r="C31" s="44">
        <v>0.28199999999999997</v>
      </c>
      <c r="D31" s="44">
        <v>0.28299999999999997</v>
      </c>
      <c r="E31" s="44">
        <v>0.28399999999999997</v>
      </c>
      <c r="F31" s="44">
        <v>0.28399999999999997</v>
      </c>
      <c r="G31" s="44">
        <v>0.28499999999999998</v>
      </c>
      <c r="H31" s="44">
        <v>0.28599999999999998</v>
      </c>
      <c r="I31" s="44">
        <v>0.28599999999999998</v>
      </c>
      <c r="J31" s="44">
        <v>0.28699999999999998</v>
      </c>
      <c r="K31" s="44">
        <v>0.28799999999999998</v>
      </c>
      <c r="L31" s="44">
        <v>0.28799999999999998</v>
      </c>
      <c r="M31" s="44">
        <v>0.28899999999999998</v>
      </c>
    </row>
    <row r="32" spans="1:13">
      <c r="A32" s="43">
        <v>25</v>
      </c>
      <c r="B32" s="44">
        <v>0.28899999999999998</v>
      </c>
      <c r="C32" s="44">
        <v>0.28999999999999998</v>
      </c>
      <c r="D32" s="44">
        <v>0.29099999999999998</v>
      </c>
      <c r="E32" s="44">
        <v>0.29199999999999998</v>
      </c>
      <c r="F32" s="44">
        <v>0.29199999999999998</v>
      </c>
      <c r="G32" s="44">
        <v>0.29299999999999998</v>
      </c>
      <c r="H32" s="44">
        <v>0.29399999999999998</v>
      </c>
      <c r="I32" s="44">
        <v>0.29399999999999998</v>
      </c>
      <c r="J32" s="44">
        <v>0.29499999999999998</v>
      </c>
      <c r="K32" s="44">
        <v>0.29599999999999999</v>
      </c>
      <c r="L32" s="44">
        <v>0.29599999999999999</v>
      </c>
      <c r="M32" s="44">
        <v>0.29699999999999999</v>
      </c>
    </row>
    <row r="33" spans="1:13">
      <c r="A33" s="43">
        <v>26</v>
      </c>
      <c r="B33" s="44">
        <v>0.29799999999999999</v>
      </c>
      <c r="C33" s="44">
        <v>0.29799999999999999</v>
      </c>
      <c r="D33" s="44">
        <v>0.29899999999999999</v>
      </c>
      <c r="E33" s="44">
        <v>0.3</v>
      </c>
      <c r="F33" s="44">
        <v>0.30099999999999999</v>
      </c>
      <c r="G33" s="44">
        <v>0.30099999999999999</v>
      </c>
      <c r="H33" s="44">
        <v>0.30199999999999999</v>
      </c>
      <c r="I33" s="44">
        <v>0.30299999999999999</v>
      </c>
      <c r="J33" s="44">
        <v>0.30299999999999999</v>
      </c>
      <c r="K33" s="44">
        <v>0.30399999999999999</v>
      </c>
      <c r="L33" s="44">
        <v>0.30499999999999999</v>
      </c>
      <c r="M33" s="44">
        <v>0.30499999999999999</v>
      </c>
    </row>
    <row r="34" spans="1:13">
      <c r="A34" s="43">
        <v>27</v>
      </c>
      <c r="B34" s="44">
        <v>0.30599999999999999</v>
      </c>
      <c r="C34" s="44">
        <v>0.307</v>
      </c>
      <c r="D34" s="44">
        <v>0.308</v>
      </c>
      <c r="E34" s="44">
        <v>0.308</v>
      </c>
      <c r="F34" s="44">
        <v>0.309</v>
      </c>
      <c r="G34" s="44">
        <v>0.31</v>
      </c>
      <c r="H34" s="44">
        <v>0.311</v>
      </c>
      <c r="I34" s="44">
        <v>0.311</v>
      </c>
      <c r="J34" s="44">
        <v>0.312</v>
      </c>
      <c r="K34" s="44">
        <v>0.313</v>
      </c>
      <c r="L34" s="44">
        <v>0.314</v>
      </c>
      <c r="M34" s="44">
        <v>0.314</v>
      </c>
    </row>
    <row r="35" spans="1:13">
      <c r="A35" s="43">
        <v>28</v>
      </c>
      <c r="B35" s="44">
        <v>0.315</v>
      </c>
      <c r="C35" s="44">
        <v>0.316</v>
      </c>
      <c r="D35" s="44">
        <v>0.317</v>
      </c>
      <c r="E35" s="44">
        <v>0.317</v>
      </c>
      <c r="F35" s="44">
        <v>0.318</v>
      </c>
      <c r="G35" s="44">
        <v>0.31900000000000001</v>
      </c>
      <c r="H35" s="44">
        <v>0.32</v>
      </c>
      <c r="I35" s="44">
        <v>0.32</v>
      </c>
      <c r="J35" s="44">
        <v>0.32100000000000001</v>
      </c>
      <c r="K35" s="44">
        <v>0.32200000000000001</v>
      </c>
      <c r="L35" s="44">
        <v>0.32300000000000001</v>
      </c>
      <c r="M35" s="44">
        <v>0.32400000000000001</v>
      </c>
    </row>
    <row r="36" spans="1:13">
      <c r="A36" s="43">
        <v>29</v>
      </c>
      <c r="B36" s="44">
        <v>0.32400000000000001</v>
      </c>
      <c r="C36" s="44">
        <v>0.32500000000000001</v>
      </c>
      <c r="D36" s="44">
        <v>0.32600000000000001</v>
      </c>
      <c r="E36" s="44">
        <v>0.32700000000000001</v>
      </c>
      <c r="F36" s="44">
        <v>0.32700000000000001</v>
      </c>
      <c r="G36" s="44">
        <v>0.32800000000000001</v>
      </c>
      <c r="H36" s="44">
        <v>0.32900000000000001</v>
      </c>
      <c r="I36" s="44">
        <v>0.33</v>
      </c>
      <c r="J36" s="44">
        <v>0.33100000000000002</v>
      </c>
      <c r="K36" s="44">
        <v>0.33100000000000002</v>
      </c>
      <c r="L36" s="44">
        <v>0.33200000000000002</v>
      </c>
      <c r="M36" s="44">
        <v>0.33300000000000002</v>
      </c>
    </row>
    <row r="37" spans="1:13">
      <c r="A37" s="43">
        <v>30</v>
      </c>
      <c r="B37" s="44">
        <v>0.33400000000000002</v>
      </c>
      <c r="C37" s="44">
        <v>0.33500000000000002</v>
      </c>
      <c r="D37" s="44">
        <v>0.33600000000000002</v>
      </c>
      <c r="E37" s="44">
        <v>0.33600000000000002</v>
      </c>
      <c r="F37" s="44">
        <v>0.33700000000000002</v>
      </c>
      <c r="G37" s="44">
        <v>0.33800000000000002</v>
      </c>
      <c r="H37" s="44">
        <v>0.33900000000000002</v>
      </c>
      <c r="I37" s="44">
        <v>0.34</v>
      </c>
      <c r="J37" s="44">
        <v>0.34100000000000003</v>
      </c>
      <c r="K37" s="44">
        <v>0.34100000000000003</v>
      </c>
      <c r="L37" s="44">
        <v>0.34200000000000003</v>
      </c>
      <c r="M37" s="44">
        <v>0.34300000000000003</v>
      </c>
    </row>
    <row r="38" spans="1:13">
      <c r="A38" s="43">
        <v>31</v>
      </c>
      <c r="B38" s="44">
        <v>0.34399999999999997</v>
      </c>
      <c r="C38" s="44">
        <v>0.34499999999999997</v>
      </c>
      <c r="D38" s="44">
        <v>0.34599999999999997</v>
      </c>
      <c r="E38" s="44">
        <v>0.34699999999999998</v>
      </c>
      <c r="F38" s="44">
        <v>0.34699999999999998</v>
      </c>
      <c r="G38" s="44">
        <v>0.34799999999999998</v>
      </c>
      <c r="H38" s="44">
        <v>0.34899999999999998</v>
      </c>
      <c r="I38" s="44">
        <v>0.35</v>
      </c>
      <c r="J38" s="44">
        <v>0.35099999999999998</v>
      </c>
      <c r="K38" s="44">
        <v>0.35199999999999998</v>
      </c>
      <c r="L38" s="44">
        <v>0.35299999999999998</v>
      </c>
      <c r="M38" s="44">
        <v>0.35299999999999998</v>
      </c>
    </row>
    <row r="39" spans="1:13">
      <c r="A39" s="43">
        <v>32</v>
      </c>
      <c r="B39" s="44">
        <v>0.35399999999999998</v>
      </c>
      <c r="C39" s="44">
        <v>0.35499999999999998</v>
      </c>
      <c r="D39" s="44">
        <v>0.35599999999999998</v>
      </c>
      <c r="E39" s="44">
        <v>0.35699999999999998</v>
      </c>
      <c r="F39" s="44">
        <v>0.35799999999999998</v>
      </c>
      <c r="G39" s="44">
        <v>0.35899999999999999</v>
      </c>
      <c r="H39" s="44">
        <v>0.36</v>
      </c>
      <c r="I39" s="44">
        <v>0.36099999999999999</v>
      </c>
      <c r="J39" s="44">
        <v>0.36199999999999999</v>
      </c>
      <c r="K39" s="44">
        <v>0.36199999999999999</v>
      </c>
      <c r="L39" s="44">
        <v>0.36299999999999999</v>
      </c>
      <c r="M39" s="44">
        <v>0.36399999999999999</v>
      </c>
    </row>
    <row r="40" spans="1:13">
      <c r="A40" s="43">
        <v>33</v>
      </c>
      <c r="B40" s="44">
        <v>0.36499999999999999</v>
      </c>
      <c r="C40" s="44">
        <v>0.36599999999999999</v>
      </c>
      <c r="D40" s="44">
        <v>0.36699999999999999</v>
      </c>
      <c r="E40" s="44">
        <v>0.36799999999999999</v>
      </c>
      <c r="F40" s="44">
        <v>0.36899999999999999</v>
      </c>
      <c r="G40" s="44">
        <v>0.37</v>
      </c>
      <c r="H40" s="44">
        <v>0.371</v>
      </c>
      <c r="I40" s="44">
        <v>0.372</v>
      </c>
      <c r="J40" s="44">
        <v>0.373</v>
      </c>
      <c r="K40" s="44">
        <v>0.374</v>
      </c>
      <c r="L40" s="44">
        <v>0.375</v>
      </c>
      <c r="M40" s="44">
        <v>0.376</v>
      </c>
    </row>
    <row r="41" spans="1:13">
      <c r="A41" s="43">
        <v>34</v>
      </c>
      <c r="B41" s="44">
        <v>0.377</v>
      </c>
      <c r="C41" s="44">
        <v>0.378</v>
      </c>
      <c r="D41" s="44">
        <v>0.379</v>
      </c>
      <c r="E41" s="44">
        <v>0.38</v>
      </c>
      <c r="F41" s="44">
        <v>0.38100000000000001</v>
      </c>
      <c r="G41" s="44">
        <v>0.38100000000000001</v>
      </c>
      <c r="H41" s="44">
        <v>0.38200000000000001</v>
      </c>
      <c r="I41" s="44">
        <v>0.38300000000000001</v>
      </c>
      <c r="J41" s="44">
        <v>0.38400000000000001</v>
      </c>
      <c r="K41" s="44">
        <v>0.38500000000000001</v>
      </c>
      <c r="L41" s="44">
        <v>0.38600000000000001</v>
      </c>
      <c r="M41" s="44">
        <v>0.38700000000000001</v>
      </c>
    </row>
    <row r="42" spans="1:13">
      <c r="A42" s="43">
        <v>35</v>
      </c>
      <c r="B42" s="44">
        <v>0.38800000000000001</v>
      </c>
      <c r="C42" s="44">
        <v>0.38900000000000001</v>
      </c>
      <c r="D42" s="44">
        <v>0.39</v>
      </c>
      <c r="E42" s="44">
        <v>0.39100000000000001</v>
      </c>
      <c r="F42" s="44">
        <v>0.39300000000000002</v>
      </c>
      <c r="G42" s="44">
        <v>0.39400000000000002</v>
      </c>
      <c r="H42" s="44">
        <v>0.39500000000000002</v>
      </c>
      <c r="I42" s="44">
        <v>0.39600000000000002</v>
      </c>
      <c r="J42" s="44">
        <v>0.39700000000000002</v>
      </c>
      <c r="K42" s="44">
        <v>0.39800000000000002</v>
      </c>
      <c r="L42" s="44">
        <v>0.39900000000000002</v>
      </c>
      <c r="M42" s="44">
        <v>0.4</v>
      </c>
    </row>
    <row r="43" spans="1:13">
      <c r="A43" s="43">
        <v>36</v>
      </c>
      <c r="B43" s="44">
        <v>0.40100000000000002</v>
      </c>
      <c r="C43" s="44">
        <v>0.40200000000000002</v>
      </c>
      <c r="D43" s="44">
        <v>0.40300000000000002</v>
      </c>
      <c r="E43" s="44">
        <v>0.40400000000000003</v>
      </c>
      <c r="F43" s="44">
        <v>0.40500000000000003</v>
      </c>
      <c r="G43" s="44">
        <v>0.40600000000000003</v>
      </c>
      <c r="H43" s="44">
        <v>0.40699999999999997</v>
      </c>
      <c r="I43" s="44">
        <v>0.40799999999999997</v>
      </c>
      <c r="J43" s="44">
        <v>0.40899999999999997</v>
      </c>
      <c r="K43" s="44">
        <v>0.41</v>
      </c>
      <c r="L43" s="44">
        <v>0.41199999999999998</v>
      </c>
      <c r="M43" s="44">
        <v>0.41299999999999998</v>
      </c>
    </row>
    <row r="44" spans="1:13">
      <c r="A44" s="43">
        <v>37</v>
      </c>
      <c r="B44" s="44">
        <v>0.41399999999999998</v>
      </c>
      <c r="C44" s="44">
        <v>0.41499999999999998</v>
      </c>
      <c r="D44" s="44">
        <v>0.41599999999999998</v>
      </c>
      <c r="E44" s="44">
        <v>0.41699999999999998</v>
      </c>
      <c r="F44" s="44">
        <v>0.41799999999999998</v>
      </c>
      <c r="G44" s="44">
        <v>0.41899999999999998</v>
      </c>
      <c r="H44" s="44">
        <v>0.42</v>
      </c>
      <c r="I44" s="44">
        <v>0.42199999999999999</v>
      </c>
      <c r="J44" s="44">
        <v>0.42299999999999999</v>
      </c>
      <c r="K44" s="44">
        <v>0.42399999999999999</v>
      </c>
      <c r="L44" s="44">
        <v>0.42499999999999999</v>
      </c>
      <c r="M44" s="44">
        <v>0.42599999999999999</v>
      </c>
    </row>
    <row r="45" spans="1:13">
      <c r="A45" s="43">
        <v>38</v>
      </c>
      <c r="B45" s="44">
        <v>0.42699999999999999</v>
      </c>
      <c r="C45" s="44">
        <v>0.42799999999999999</v>
      </c>
      <c r="D45" s="44">
        <v>0.43</v>
      </c>
      <c r="E45" s="44">
        <v>0.43099999999999999</v>
      </c>
      <c r="F45" s="44">
        <v>0.432</v>
      </c>
      <c r="G45" s="44">
        <v>0.433</v>
      </c>
      <c r="H45" s="44">
        <v>0.434</v>
      </c>
      <c r="I45" s="44">
        <v>0.435</v>
      </c>
      <c r="J45" s="44">
        <v>0.437</v>
      </c>
      <c r="K45" s="44">
        <v>0.438</v>
      </c>
      <c r="L45" s="44">
        <v>0.439</v>
      </c>
      <c r="M45" s="44">
        <v>0.44</v>
      </c>
    </row>
    <row r="46" spans="1:13">
      <c r="A46" s="43">
        <v>39</v>
      </c>
      <c r="B46" s="44">
        <v>0.441</v>
      </c>
      <c r="C46" s="44">
        <v>0.443</v>
      </c>
      <c r="D46" s="44">
        <v>0.44400000000000001</v>
      </c>
      <c r="E46" s="44">
        <v>0.44500000000000001</v>
      </c>
      <c r="F46" s="44">
        <v>0.44600000000000001</v>
      </c>
      <c r="G46" s="44">
        <v>0.44700000000000001</v>
      </c>
      <c r="H46" s="44">
        <v>0.44900000000000001</v>
      </c>
      <c r="I46" s="44">
        <v>0.45</v>
      </c>
      <c r="J46" s="44">
        <v>0.45100000000000001</v>
      </c>
      <c r="K46" s="44">
        <v>0.45200000000000001</v>
      </c>
      <c r="L46" s="44">
        <v>0.45400000000000001</v>
      </c>
      <c r="M46" s="44">
        <v>0.45500000000000002</v>
      </c>
    </row>
    <row r="47" spans="1:13">
      <c r="A47" s="43">
        <v>40</v>
      </c>
      <c r="B47" s="44">
        <v>0.45600000000000002</v>
      </c>
      <c r="C47" s="44">
        <v>0.45700000000000002</v>
      </c>
      <c r="D47" s="44">
        <v>0.45900000000000002</v>
      </c>
      <c r="E47" s="44">
        <v>0.46</v>
      </c>
      <c r="F47" s="44">
        <v>0.46100000000000002</v>
      </c>
      <c r="G47" s="44">
        <v>0.46200000000000002</v>
      </c>
      <c r="H47" s="44">
        <v>0.46400000000000002</v>
      </c>
      <c r="I47" s="44">
        <v>0.46500000000000002</v>
      </c>
      <c r="J47" s="44">
        <v>0.46600000000000003</v>
      </c>
      <c r="K47" s="44">
        <v>0.46800000000000003</v>
      </c>
      <c r="L47" s="44">
        <v>0.46899999999999997</v>
      </c>
      <c r="M47" s="44">
        <v>0.47</v>
      </c>
    </row>
    <row r="48" spans="1:13">
      <c r="A48" s="43">
        <v>41</v>
      </c>
      <c r="B48" s="44">
        <v>0.47199999999999998</v>
      </c>
      <c r="C48" s="44">
        <v>0.47299999999999998</v>
      </c>
      <c r="D48" s="44">
        <v>0.47399999999999998</v>
      </c>
      <c r="E48" s="44">
        <v>0.47599999999999998</v>
      </c>
      <c r="F48" s="44">
        <v>0.47699999999999998</v>
      </c>
      <c r="G48" s="44">
        <v>0.47799999999999998</v>
      </c>
      <c r="H48" s="44">
        <v>0.48</v>
      </c>
      <c r="I48" s="44">
        <v>0.48099999999999998</v>
      </c>
      <c r="J48" s="44">
        <v>0.48199999999999998</v>
      </c>
      <c r="K48" s="44">
        <v>0.48399999999999999</v>
      </c>
      <c r="L48" s="44">
        <v>0.48499999999999999</v>
      </c>
      <c r="M48" s="44">
        <v>0.48599999999999999</v>
      </c>
    </row>
    <row r="49" spans="1:13">
      <c r="A49" s="43">
        <v>42</v>
      </c>
      <c r="B49" s="44">
        <v>0.48799999999999999</v>
      </c>
      <c r="C49" s="44">
        <v>0.48899999999999999</v>
      </c>
      <c r="D49" s="44">
        <v>0.49099999999999999</v>
      </c>
      <c r="E49" s="44">
        <v>0.49199999999999999</v>
      </c>
      <c r="F49" s="44">
        <v>0.49299999999999999</v>
      </c>
      <c r="G49" s="44">
        <v>0.495</v>
      </c>
      <c r="H49" s="44">
        <v>0.496</v>
      </c>
      <c r="I49" s="44">
        <v>0.498</v>
      </c>
      <c r="J49" s="44">
        <v>0.499</v>
      </c>
      <c r="K49" s="44">
        <v>0.5</v>
      </c>
      <c r="L49" s="44">
        <v>0.502</v>
      </c>
      <c r="M49" s="44">
        <v>0.503</v>
      </c>
    </row>
    <row r="50" spans="1:13">
      <c r="A50" s="43">
        <v>43</v>
      </c>
      <c r="B50" s="44">
        <v>0.505</v>
      </c>
      <c r="C50" s="44">
        <v>0.50600000000000001</v>
      </c>
      <c r="D50" s="44">
        <v>0.50800000000000001</v>
      </c>
      <c r="E50" s="44">
        <v>0.50900000000000001</v>
      </c>
      <c r="F50" s="44">
        <v>0.51100000000000001</v>
      </c>
      <c r="G50" s="44">
        <v>0.51200000000000001</v>
      </c>
      <c r="H50" s="44">
        <v>0.51400000000000001</v>
      </c>
      <c r="I50" s="44">
        <v>0.51500000000000001</v>
      </c>
      <c r="J50" s="44">
        <v>0.51700000000000002</v>
      </c>
      <c r="K50" s="44">
        <v>0.51800000000000002</v>
      </c>
      <c r="L50" s="44">
        <v>0.52</v>
      </c>
      <c r="M50" s="44">
        <v>0.52100000000000002</v>
      </c>
    </row>
    <row r="51" spans="1:13">
      <c r="A51" s="43">
        <v>44</v>
      </c>
      <c r="B51" s="44">
        <v>0.52300000000000002</v>
      </c>
      <c r="C51" s="44">
        <v>0.52400000000000002</v>
      </c>
      <c r="D51" s="44">
        <v>0.52600000000000002</v>
      </c>
      <c r="E51" s="44">
        <v>0.52700000000000002</v>
      </c>
      <c r="F51" s="44">
        <v>0.52900000000000003</v>
      </c>
      <c r="G51" s="44">
        <v>0.53</v>
      </c>
      <c r="H51" s="44">
        <v>0.53200000000000003</v>
      </c>
      <c r="I51" s="44">
        <v>0.53400000000000003</v>
      </c>
      <c r="J51" s="44">
        <v>0.53500000000000003</v>
      </c>
      <c r="K51" s="44">
        <v>0.53700000000000003</v>
      </c>
      <c r="L51" s="44">
        <v>0.53800000000000003</v>
      </c>
      <c r="M51" s="44">
        <v>0.54</v>
      </c>
    </row>
    <row r="52" spans="1:13">
      <c r="A52" s="43">
        <v>45</v>
      </c>
      <c r="B52" s="44">
        <v>0.54100000000000004</v>
      </c>
      <c r="C52" s="44">
        <v>0.54300000000000004</v>
      </c>
      <c r="D52" s="44">
        <v>0.54500000000000004</v>
      </c>
      <c r="E52" s="44">
        <v>0.54600000000000004</v>
      </c>
      <c r="F52" s="44">
        <v>0.54800000000000004</v>
      </c>
      <c r="G52" s="44">
        <v>0.55000000000000004</v>
      </c>
      <c r="H52" s="44">
        <v>0.55100000000000005</v>
      </c>
      <c r="I52" s="44">
        <v>0.55300000000000005</v>
      </c>
      <c r="J52" s="44">
        <v>0.55400000000000005</v>
      </c>
      <c r="K52" s="44">
        <v>0.55600000000000005</v>
      </c>
      <c r="L52" s="44">
        <v>0.55800000000000005</v>
      </c>
      <c r="M52" s="44">
        <v>0.55900000000000005</v>
      </c>
    </row>
    <row r="53" spans="1:13">
      <c r="A53" s="43">
        <v>46</v>
      </c>
      <c r="B53" s="44">
        <v>0.56100000000000005</v>
      </c>
      <c r="C53" s="44">
        <v>0.56299999999999994</v>
      </c>
      <c r="D53" s="44">
        <v>0.56499999999999995</v>
      </c>
      <c r="E53" s="44">
        <v>0.56599999999999995</v>
      </c>
      <c r="F53" s="44">
        <v>0.56799999999999995</v>
      </c>
      <c r="G53" s="44">
        <v>0.56999999999999995</v>
      </c>
      <c r="H53" s="44">
        <v>0.57099999999999995</v>
      </c>
      <c r="I53" s="44">
        <v>0.57299999999999995</v>
      </c>
      <c r="J53" s="44">
        <v>0.57499999999999996</v>
      </c>
      <c r="K53" s="44">
        <v>0.57699999999999996</v>
      </c>
      <c r="L53" s="44">
        <v>0.57799999999999996</v>
      </c>
      <c r="M53" s="44">
        <v>0.57999999999999996</v>
      </c>
    </row>
    <row r="54" spans="1:13">
      <c r="A54" s="43">
        <v>47</v>
      </c>
      <c r="B54" s="44">
        <v>0.58199999999999996</v>
      </c>
      <c r="C54" s="44">
        <v>0.58399999999999996</v>
      </c>
      <c r="D54" s="44">
        <v>0.58599999999999997</v>
      </c>
      <c r="E54" s="44">
        <v>0.58699999999999997</v>
      </c>
      <c r="F54" s="44">
        <v>0.58899999999999997</v>
      </c>
      <c r="G54" s="44">
        <v>0.59099999999999997</v>
      </c>
      <c r="H54" s="44">
        <v>0.59299999999999997</v>
      </c>
      <c r="I54" s="44">
        <v>0.59499999999999997</v>
      </c>
      <c r="J54" s="44">
        <v>0.59699999999999998</v>
      </c>
      <c r="K54" s="44">
        <v>0.59799999999999998</v>
      </c>
      <c r="L54" s="44">
        <v>0.6</v>
      </c>
      <c r="M54" s="44">
        <v>0.60199999999999998</v>
      </c>
    </row>
    <row r="55" spans="1:13">
      <c r="A55" s="43">
        <v>48</v>
      </c>
      <c r="B55" s="44">
        <v>0.60399999999999998</v>
      </c>
      <c r="C55" s="44">
        <v>0.60599999999999998</v>
      </c>
      <c r="D55" s="44">
        <v>0.60799999999999998</v>
      </c>
      <c r="E55" s="44">
        <v>0.61</v>
      </c>
      <c r="F55" s="44">
        <v>0.61199999999999999</v>
      </c>
      <c r="G55" s="44">
        <v>0.61299999999999999</v>
      </c>
      <c r="H55" s="44">
        <v>0.61499999999999999</v>
      </c>
      <c r="I55" s="44">
        <v>0.61699999999999999</v>
      </c>
      <c r="J55" s="44">
        <v>0.61899999999999999</v>
      </c>
      <c r="K55" s="44">
        <v>0.621</v>
      </c>
      <c r="L55" s="44">
        <v>0.623</v>
      </c>
      <c r="M55" s="44">
        <v>0.625</v>
      </c>
    </row>
    <row r="56" spans="1:13">
      <c r="A56" s="43">
        <v>49</v>
      </c>
      <c r="B56" s="44">
        <v>0.627</v>
      </c>
      <c r="C56" s="44">
        <v>0.629</v>
      </c>
      <c r="D56" s="44">
        <v>0.63100000000000001</v>
      </c>
      <c r="E56" s="44">
        <v>0.63300000000000001</v>
      </c>
      <c r="F56" s="44">
        <v>0.63500000000000001</v>
      </c>
      <c r="G56" s="44">
        <v>0.63700000000000001</v>
      </c>
      <c r="H56" s="44">
        <v>0.63900000000000001</v>
      </c>
      <c r="I56" s="44">
        <v>0.64100000000000001</v>
      </c>
      <c r="J56" s="44">
        <v>0.64300000000000002</v>
      </c>
      <c r="K56" s="44">
        <v>0.64500000000000002</v>
      </c>
      <c r="L56" s="44">
        <v>0.64700000000000002</v>
      </c>
      <c r="M56" s="44">
        <v>0.64900000000000002</v>
      </c>
    </row>
    <row r="57" spans="1:13">
      <c r="A57" s="43">
        <v>50</v>
      </c>
      <c r="B57" s="44">
        <v>0.65200000000000002</v>
      </c>
      <c r="C57" s="44">
        <v>0.65400000000000003</v>
      </c>
      <c r="D57" s="44">
        <v>0.65600000000000003</v>
      </c>
      <c r="E57" s="44">
        <v>0.65800000000000003</v>
      </c>
      <c r="F57" s="44">
        <v>0.66</v>
      </c>
      <c r="G57" s="44">
        <v>0.66200000000000003</v>
      </c>
      <c r="H57" s="44">
        <v>0.66400000000000003</v>
      </c>
      <c r="I57" s="44">
        <v>0.66700000000000004</v>
      </c>
      <c r="J57" s="44">
        <v>0.66900000000000004</v>
      </c>
      <c r="K57" s="44">
        <v>0.67100000000000004</v>
      </c>
      <c r="L57" s="44">
        <v>0.67300000000000004</v>
      </c>
      <c r="M57" s="44">
        <v>0.67500000000000004</v>
      </c>
    </row>
    <row r="58" spans="1:13">
      <c r="A58" s="43">
        <v>51</v>
      </c>
      <c r="B58" s="44">
        <v>0.67700000000000005</v>
      </c>
      <c r="C58" s="44">
        <v>0.68</v>
      </c>
      <c r="D58" s="44">
        <v>0.68200000000000005</v>
      </c>
      <c r="E58" s="44">
        <v>0.68400000000000005</v>
      </c>
      <c r="F58" s="44">
        <v>0.68700000000000006</v>
      </c>
      <c r="G58" s="44">
        <v>0.68899999999999995</v>
      </c>
      <c r="H58" s="44">
        <v>0.69099999999999995</v>
      </c>
      <c r="I58" s="44">
        <v>0.69299999999999995</v>
      </c>
      <c r="J58" s="44">
        <v>0.69599999999999995</v>
      </c>
      <c r="K58" s="44">
        <v>0.69799999999999995</v>
      </c>
      <c r="L58" s="44">
        <v>0.7</v>
      </c>
      <c r="M58" s="44">
        <v>0.70299999999999996</v>
      </c>
    </row>
    <row r="59" spans="1:13">
      <c r="A59" s="43">
        <v>52</v>
      </c>
      <c r="B59" s="44">
        <v>0.70499999999999996</v>
      </c>
      <c r="C59" s="44">
        <v>0.70699999999999996</v>
      </c>
      <c r="D59" s="44">
        <v>0.71</v>
      </c>
      <c r="E59" s="44">
        <v>0.71199999999999997</v>
      </c>
      <c r="F59" s="44">
        <v>0.71499999999999997</v>
      </c>
      <c r="G59" s="44">
        <v>0.71699999999999997</v>
      </c>
      <c r="H59" s="44">
        <v>0.72</v>
      </c>
      <c r="I59" s="44">
        <v>0.72199999999999998</v>
      </c>
      <c r="J59" s="44">
        <v>0.72399999999999998</v>
      </c>
      <c r="K59" s="44">
        <v>0.72699999999999998</v>
      </c>
      <c r="L59" s="44">
        <v>0.72899999999999998</v>
      </c>
      <c r="M59" s="44">
        <v>0.73199999999999998</v>
      </c>
    </row>
    <row r="60" spans="1:13">
      <c r="A60" s="43">
        <v>53</v>
      </c>
      <c r="B60" s="44">
        <v>0.73399999999999999</v>
      </c>
      <c r="C60" s="44">
        <v>0.73699999999999999</v>
      </c>
      <c r="D60" s="44">
        <v>0.73899999999999999</v>
      </c>
      <c r="E60" s="44">
        <v>0.74199999999999999</v>
      </c>
      <c r="F60" s="44">
        <v>0.745</v>
      </c>
      <c r="G60" s="44">
        <v>0.747</v>
      </c>
      <c r="H60" s="44">
        <v>0.75</v>
      </c>
      <c r="I60" s="44">
        <v>0.752</v>
      </c>
      <c r="J60" s="44">
        <v>0.755</v>
      </c>
      <c r="K60" s="44">
        <v>0.75700000000000001</v>
      </c>
      <c r="L60" s="44">
        <v>0.76</v>
      </c>
      <c r="M60" s="44">
        <v>0.76300000000000001</v>
      </c>
    </row>
    <row r="61" spans="1:13">
      <c r="A61" s="43">
        <v>54</v>
      </c>
      <c r="B61" s="44">
        <v>0.76500000000000001</v>
      </c>
      <c r="C61" s="44">
        <v>0.76800000000000002</v>
      </c>
      <c r="D61" s="44">
        <v>0.77100000000000002</v>
      </c>
      <c r="E61" s="44">
        <v>0.77400000000000002</v>
      </c>
      <c r="F61" s="44">
        <v>0.77600000000000002</v>
      </c>
      <c r="G61" s="44">
        <v>0.77900000000000003</v>
      </c>
      <c r="H61" s="44">
        <v>0.78200000000000003</v>
      </c>
      <c r="I61" s="44">
        <v>0.78500000000000003</v>
      </c>
      <c r="J61" s="44">
        <v>0.78700000000000003</v>
      </c>
      <c r="K61" s="44">
        <v>0.79</v>
      </c>
      <c r="L61" s="44">
        <v>0.79300000000000004</v>
      </c>
      <c r="M61" s="44">
        <v>0.79600000000000004</v>
      </c>
    </row>
    <row r="62" spans="1:13">
      <c r="A62" s="43">
        <v>55</v>
      </c>
      <c r="B62" s="44">
        <v>0.79800000000000004</v>
      </c>
      <c r="C62" s="44">
        <v>0.80100000000000005</v>
      </c>
      <c r="D62" s="44">
        <v>0.80400000000000005</v>
      </c>
      <c r="E62" s="44">
        <v>0.80700000000000005</v>
      </c>
      <c r="F62" s="44">
        <v>0.81</v>
      </c>
      <c r="G62" s="44">
        <v>0.81299999999999994</v>
      </c>
      <c r="H62" s="44">
        <v>0.81599999999999995</v>
      </c>
      <c r="I62" s="44">
        <v>0.81899999999999995</v>
      </c>
      <c r="J62" s="44">
        <v>0.82199999999999995</v>
      </c>
      <c r="K62" s="44">
        <v>0.82499999999999996</v>
      </c>
      <c r="L62" s="44">
        <v>0.82799999999999996</v>
      </c>
      <c r="M62" s="44">
        <v>0.83099999999999996</v>
      </c>
    </row>
    <row r="63" spans="1:13">
      <c r="A63" s="43">
        <v>56</v>
      </c>
      <c r="B63" s="44">
        <v>0.83399999999999996</v>
      </c>
      <c r="C63" s="44">
        <v>0.83699999999999997</v>
      </c>
      <c r="D63" s="44">
        <v>0.84</v>
      </c>
      <c r="E63" s="44">
        <v>0.84299999999999997</v>
      </c>
      <c r="F63" s="44">
        <v>0.84599999999999997</v>
      </c>
      <c r="G63" s="44">
        <v>0.84899999999999998</v>
      </c>
      <c r="H63" s="44">
        <v>0.85199999999999998</v>
      </c>
      <c r="I63" s="44">
        <v>0.85599999999999998</v>
      </c>
      <c r="J63" s="44">
        <v>0.85899999999999999</v>
      </c>
      <c r="K63" s="44">
        <v>0.86199999999999999</v>
      </c>
      <c r="L63" s="44">
        <v>0.86499999999999999</v>
      </c>
      <c r="M63" s="44">
        <v>0.86799999999999999</v>
      </c>
    </row>
    <row r="64" spans="1:13">
      <c r="A64" s="43">
        <v>57</v>
      </c>
      <c r="B64" s="44">
        <v>0.871</v>
      </c>
      <c r="C64" s="44">
        <v>0.875</v>
      </c>
      <c r="D64" s="44">
        <v>0.878</v>
      </c>
      <c r="E64" s="44">
        <v>0.88200000000000001</v>
      </c>
      <c r="F64" s="44">
        <v>0.88500000000000001</v>
      </c>
      <c r="G64" s="44">
        <v>0.88800000000000001</v>
      </c>
      <c r="H64" s="44">
        <v>0.89200000000000002</v>
      </c>
      <c r="I64" s="44">
        <v>0.89500000000000002</v>
      </c>
      <c r="J64" s="44">
        <v>0.89800000000000002</v>
      </c>
      <c r="K64" s="44">
        <v>0.90200000000000002</v>
      </c>
      <c r="L64" s="44">
        <v>0.90500000000000003</v>
      </c>
      <c r="M64" s="44">
        <v>0.90800000000000003</v>
      </c>
    </row>
    <row r="65" spans="1:13">
      <c r="A65" s="43">
        <v>58</v>
      </c>
      <c r="B65" s="44">
        <v>0.91200000000000003</v>
      </c>
      <c r="C65" s="44">
        <v>0.91500000000000004</v>
      </c>
      <c r="D65" s="44">
        <v>0.91900000000000004</v>
      </c>
      <c r="E65" s="44">
        <v>0.92300000000000004</v>
      </c>
      <c r="F65" s="44">
        <v>0.92600000000000005</v>
      </c>
      <c r="G65" s="44">
        <v>0.93</v>
      </c>
      <c r="H65" s="44">
        <v>0.93400000000000005</v>
      </c>
      <c r="I65" s="44">
        <v>0.93700000000000006</v>
      </c>
      <c r="J65" s="44">
        <v>0.94099999999999995</v>
      </c>
      <c r="K65" s="44">
        <v>0.94399999999999995</v>
      </c>
      <c r="L65" s="44">
        <v>0.94799999999999995</v>
      </c>
      <c r="M65" s="44">
        <v>0.95199999999999996</v>
      </c>
    </row>
    <row r="66" spans="1:13">
      <c r="A66" s="43">
        <v>59</v>
      </c>
      <c r="B66" s="44">
        <v>0.95499999999999996</v>
      </c>
      <c r="C66" s="44">
        <v>0.95899999999999996</v>
      </c>
      <c r="D66" s="44">
        <v>0.96299999999999997</v>
      </c>
      <c r="E66" s="44">
        <v>0.96699999999999997</v>
      </c>
      <c r="F66" s="44">
        <v>0.97099999999999997</v>
      </c>
      <c r="G66" s="44">
        <v>0.97499999999999998</v>
      </c>
      <c r="H66" s="44">
        <v>0.97899999999999998</v>
      </c>
      <c r="I66" s="44">
        <v>0.98299999999999998</v>
      </c>
      <c r="J66" s="44">
        <v>0.98599999999999999</v>
      </c>
      <c r="K66" s="44">
        <v>0.99</v>
      </c>
      <c r="L66" s="44">
        <v>0.99399999999999999</v>
      </c>
      <c r="M66" s="44">
        <v>0.998</v>
      </c>
    </row>
  </sheetData>
  <sheetProtection algorithmName="SHA-512" hashValue="L+DGOmNThdlToUBo23TE+BqFC9slm9nuM3hVbAa+BLsWloe2glxZklsdNlsOiFDxHS7t8aow/MXIdbAHDUxSwg==" saltValue="9jlfbdmfs0e33PULlSb9xg==" spinCount="100000" sheet="1" objects="1" scenarios="1"/>
  <conditionalFormatting sqref="A6:A21">
    <cfRule type="expression" dxfId="431" priority="1" stopIfTrue="1">
      <formula>MOD(ROW(),2)=0</formula>
    </cfRule>
    <cfRule type="expression" dxfId="430" priority="2" stopIfTrue="1">
      <formula>MOD(ROW(),2)&lt;&gt;0</formula>
    </cfRule>
  </conditionalFormatting>
  <conditionalFormatting sqref="B6:M21">
    <cfRule type="expression" dxfId="429" priority="3" stopIfTrue="1">
      <formula>MOD(ROW(),2)=0</formula>
    </cfRule>
    <cfRule type="expression" dxfId="428" priority="4" stopIfTrue="1">
      <formula>MOD(ROW(),2)&lt;&gt;0</formula>
    </cfRule>
  </conditionalFormatting>
  <conditionalFormatting sqref="A26:A66">
    <cfRule type="expression" dxfId="427" priority="5" stopIfTrue="1">
      <formula>MOD(ROW(),2)=0</formula>
    </cfRule>
    <cfRule type="expression" dxfId="426" priority="6" stopIfTrue="1">
      <formula>MOD(ROW(),2)&lt;&gt;0</formula>
    </cfRule>
  </conditionalFormatting>
  <conditionalFormatting sqref="B26:M66">
    <cfRule type="expression" dxfId="425" priority="7" stopIfTrue="1">
      <formula>MOD(ROW(),2)=0</formula>
    </cfRule>
    <cfRule type="expression" dxfId="424" priority="8"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719D9-8C6C-4B43-9D0C-B38AEBB95242}">
  <sheetPr codeName="Sheet77"/>
  <dimension ref="A1:M71"/>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Scheme pays AA - x-604</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363</v>
      </c>
      <c r="C9" s="51"/>
      <c r="D9" s="51"/>
      <c r="E9" s="51"/>
      <c r="F9" s="51"/>
      <c r="G9" s="51"/>
      <c r="H9" s="51"/>
      <c r="I9" s="51"/>
      <c r="J9" s="51"/>
      <c r="K9" s="51"/>
      <c r="L9" s="51"/>
      <c r="M9" s="51"/>
    </row>
    <row r="10" spans="1:13">
      <c r="A10" s="40" t="s">
        <v>6</v>
      </c>
      <c r="B10" s="51" t="s">
        <v>374</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371</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604</v>
      </c>
      <c r="C14" s="51"/>
      <c r="D14" s="51"/>
      <c r="E14" s="51"/>
      <c r="F14" s="51"/>
      <c r="G14" s="51"/>
      <c r="H14" s="51"/>
      <c r="I14" s="51"/>
      <c r="J14" s="51"/>
      <c r="K14" s="51"/>
      <c r="L14" s="51"/>
      <c r="M14" s="51"/>
    </row>
    <row r="15" spans="1:13">
      <c r="A15" s="40" t="s">
        <v>526</v>
      </c>
      <c r="B15" s="51" t="s">
        <v>375</v>
      </c>
      <c r="C15" s="51"/>
      <c r="D15" s="51"/>
      <c r="E15" s="51"/>
      <c r="F15" s="51"/>
      <c r="G15" s="51"/>
      <c r="H15" s="51"/>
      <c r="I15" s="51"/>
      <c r="J15" s="51"/>
      <c r="K15" s="51"/>
      <c r="L15" s="51"/>
      <c r="M15" s="51"/>
    </row>
    <row r="16" spans="1:13">
      <c r="A16" s="40" t="s">
        <v>157</v>
      </c>
      <c r="B16" s="51" t="s">
        <v>376</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45135</v>
      </c>
      <c r="C18" s="52"/>
      <c r="D18" s="52"/>
      <c r="E18" s="52"/>
      <c r="F18" s="52"/>
      <c r="G18" s="52"/>
      <c r="H18" s="52"/>
      <c r="I18" s="52"/>
      <c r="J18" s="52"/>
      <c r="K18" s="52"/>
      <c r="L18" s="52"/>
      <c r="M18" s="52"/>
    </row>
    <row r="19" spans="1:13">
      <c r="A19" s="40" t="s">
        <v>160</v>
      </c>
      <c r="B19" s="52">
        <v>45135</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545</v>
      </c>
      <c r="B26" s="59">
        <v>0</v>
      </c>
      <c r="C26" s="59">
        <v>1</v>
      </c>
      <c r="D26" s="59">
        <v>2</v>
      </c>
      <c r="E26" s="59">
        <v>3</v>
      </c>
      <c r="F26" s="59">
        <v>4</v>
      </c>
      <c r="G26" s="59">
        <v>5</v>
      </c>
      <c r="H26" s="59">
        <v>6</v>
      </c>
      <c r="I26" s="59">
        <v>7</v>
      </c>
      <c r="J26" s="59">
        <v>8</v>
      </c>
      <c r="K26" s="59">
        <v>9</v>
      </c>
      <c r="L26" s="59">
        <v>10</v>
      </c>
      <c r="M26" s="59">
        <v>11</v>
      </c>
    </row>
    <row r="27" spans="1:13">
      <c r="A27" s="43">
        <v>20</v>
      </c>
      <c r="B27" s="44">
        <v>0.20100000000000001</v>
      </c>
      <c r="C27" s="44">
        <v>0.20200000000000001</v>
      </c>
      <c r="D27" s="44">
        <v>0.20200000000000001</v>
      </c>
      <c r="E27" s="44">
        <v>0.20200000000000001</v>
      </c>
      <c r="F27" s="44">
        <v>0.20300000000000001</v>
      </c>
      <c r="G27" s="44">
        <v>0.20300000000000001</v>
      </c>
      <c r="H27" s="44">
        <v>0.20399999999999999</v>
      </c>
      <c r="I27" s="44">
        <v>0.20399999999999999</v>
      </c>
      <c r="J27" s="44">
        <v>0.20499999999999999</v>
      </c>
      <c r="K27" s="44">
        <v>0.20499999999999999</v>
      </c>
      <c r="L27" s="44">
        <v>0.20499999999999999</v>
      </c>
      <c r="M27" s="44">
        <v>0.20599999999999999</v>
      </c>
    </row>
    <row r="28" spans="1:13">
      <c r="A28" s="43">
        <v>21</v>
      </c>
      <c r="B28" s="44">
        <v>0.20599999999999999</v>
      </c>
      <c r="C28" s="44">
        <v>0.20699999999999999</v>
      </c>
      <c r="D28" s="44">
        <v>0.20699999999999999</v>
      </c>
      <c r="E28" s="44">
        <v>0.20799999999999999</v>
      </c>
      <c r="F28" s="44">
        <v>0.20799999999999999</v>
      </c>
      <c r="G28" s="44">
        <v>0.20899999999999999</v>
      </c>
      <c r="H28" s="44">
        <v>0.20899999999999999</v>
      </c>
      <c r="I28" s="44">
        <v>0.21</v>
      </c>
      <c r="J28" s="44">
        <v>0.21</v>
      </c>
      <c r="K28" s="44">
        <v>0.21</v>
      </c>
      <c r="L28" s="44">
        <v>0.21099999999999999</v>
      </c>
      <c r="M28" s="44">
        <v>0.21099999999999999</v>
      </c>
    </row>
    <row r="29" spans="1:13">
      <c r="A29" s="43">
        <v>22</v>
      </c>
      <c r="B29" s="44">
        <v>0.21199999999999999</v>
      </c>
      <c r="C29" s="44">
        <v>0.21199999999999999</v>
      </c>
      <c r="D29" s="44">
        <v>0.21299999999999999</v>
      </c>
      <c r="E29" s="44">
        <v>0.21299999999999999</v>
      </c>
      <c r="F29" s="44">
        <v>0.214</v>
      </c>
      <c r="G29" s="44">
        <v>0.214</v>
      </c>
      <c r="H29" s="44">
        <v>0.215</v>
      </c>
      <c r="I29" s="44">
        <v>0.215</v>
      </c>
      <c r="J29" s="44">
        <v>0.216</v>
      </c>
      <c r="K29" s="44">
        <v>0.216</v>
      </c>
      <c r="L29" s="44">
        <v>0.217</v>
      </c>
      <c r="M29" s="44">
        <v>0.217</v>
      </c>
    </row>
    <row r="30" spans="1:13">
      <c r="A30" s="43">
        <v>23</v>
      </c>
      <c r="B30" s="44">
        <v>0.217</v>
      </c>
      <c r="C30" s="44">
        <v>0.218</v>
      </c>
      <c r="D30" s="44">
        <v>0.218</v>
      </c>
      <c r="E30" s="44">
        <v>0.219</v>
      </c>
      <c r="F30" s="44">
        <v>0.219</v>
      </c>
      <c r="G30" s="44">
        <v>0.22</v>
      </c>
      <c r="H30" s="44">
        <v>0.22</v>
      </c>
      <c r="I30" s="44">
        <v>0.221</v>
      </c>
      <c r="J30" s="44">
        <v>0.221</v>
      </c>
      <c r="K30" s="44">
        <v>0.222</v>
      </c>
      <c r="L30" s="44">
        <v>0.222</v>
      </c>
      <c r="M30" s="44">
        <v>0.223</v>
      </c>
    </row>
    <row r="31" spans="1:13">
      <c r="A31" s="43">
        <v>24</v>
      </c>
      <c r="B31" s="44">
        <v>0.223</v>
      </c>
      <c r="C31" s="44">
        <v>0.224</v>
      </c>
      <c r="D31" s="44">
        <v>0.224</v>
      </c>
      <c r="E31" s="44">
        <v>0.22500000000000001</v>
      </c>
      <c r="F31" s="44">
        <v>0.22500000000000001</v>
      </c>
      <c r="G31" s="44">
        <v>0.22600000000000001</v>
      </c>
      <c r="H31" s="44">
        <v>0.22600000000000001</v>
      </c>
      <c r="I31" s="44">
        <v>0.22700000000000001</v>
      </c>
      <c r="J31" s="44">
        <v>0.22700000000000001</v>
      </c>
      <c r="K31" s="44">
        <v>0.22800000000000001</v>
      </c>
      <c r="L31" s="44">
        <v>0.22800000000000001</v>
      </c>
      <c r="M31" s="44">
        <v>0.22900000000000001</v>
      </c>
    </row>
    <row r="32" spans="1:13">
      <c r="A32" s="43">
        <v>25</v>
      </c>
      <c r="B32" s="44">
        <v>0.22900000000000001</v>
      </c>
      <c r="C32" s="44">
        <v>0.23</v>
      </c>
      <c r="D32" s="44">
        <v>0.23100000000000001</v>
      </c>
      <c r="E32" s="44">
        <v>0.23100000000000001</v>
      </c>
      <c r="F32" s="44">
        <v>0.23200000000000001</v>
      </c>
      <c r="G32" s="44">
        <v>0.23200000000000001</v>
      </c>
      <c r="H32" s="44">
        <v>0.23300000000000001</v>
      </c>
      <c r="I32" s="44">
        <v>0.23300000000000001</v>
      </c>
      <c r="J32" s="44">
        <v>0.23400000000000001</v>
      </c>
      <c r="K32" s="44">
        <v>0.23400000000000001</v>
      </c>
      <c r="L32" s="44">
        <v>0.23499999999999999</v>
      </c>
      <c r="M32" s="44">
        <v>0.23499999999999999</v>
      </c>
    </row>
    <row r="33" spans="1:13">
      <c r="A33" s="43">
        <v>26</v>
      </c>
      <c r="B33" s="44">
        <v>0.23599999999999999</v>
      </c>
      <c r="C33" s="44">
        <v>0.23599999999999999</v>
      </c>
      <c r="D33" s="44">
        <v>0.23699999999999999</v>
      </c>
      <c r="E33" s="44">
        <v>0.23699999999999999</v>
      </c>
      <c r="F33" s="44">
        <v>0.23799999999999999</v>
      </c>
      <c r="G33" s="44">
        <v>0.23899999999999999</v>
      </c>
      <c r="H33" s="44">
        <v>0.23899999999999999</v>
      </c>
      <c r="I33" s="44">
        <v>0.24</v>
      </c>
      <c r="J33" s="44">
        <v>0.24</v>
      </c>
      <c r="K33" s="44">
        <v>0.24099999999999999</v>
      </c>
      <c r="L33" s="44">
        <v>0.24099999999999999</v>
      </c>
      <c r="M33" s="44">
        <v>0.24199999999999999</v>
      </c>
    </row>
    <row r="34" spans="1:13">
      <c r="A34" s="43">
        <v>27</v>
      </c>
      <c r="B34" s="44">
        <v>0.24199999999999999</v>
      </c>
      <c r="C34" s="44">
        <v>0.24299999999999999</v>
      </c>
      <c r="D34" s="44">
        <v>0.24399999999999999</v>
      </c>
      <c r="E34" s="44">
        <v>0.24399999999999999</v>
      </c>
      <c r="F34" s="44">
        <v>0.245</v>
      </c>
      <c r="G34" s="44">
        <v>0.245</v>
      </c>
      <c r="H34" s="44">
        <v>0.246</v>
      </c>
      <c r="I34" s="44">
        <v>0.246</v>
      </c>
      <c r="J34" s="44">
        <v>0.247</v>
      </c>
      <c r="K34" s="44">
        <v>0.248</v>
      </c>
      <c r="L34" s="44">
        <v>0.248</v>
      </c>
      <c r="M34" s="44">
        <v>0.249</v>
      </c>
    </row>
    <row r="35" spans="1:13">
      <c r="A35" s="43">
        <v>28</v>
      </c>
      <c r="B35" s="44">
        <v>0.249</v>
      </c>
      <c r="C35" s="44">
        <v>0.25</v>
      </c>
      <c r="D35" s="44">
        <v>0.25</v>
      </c>
      <c r="E35" s="44">
        <v>0.251</v>
      </c>
      <c r="F35" s="44">
        <v>0.252</v>
      </c>
      <c r="G35" s="44">
        <v>0.252</v>
      </c>
      <c r="H35" s="44">
        <v>0.253</v>
      </c>
      <c r="I35" s="44">
        <v>0.253</v>
      </c>
      <c r="J35" s="44">
        <v>0.254</v>
      </c>
      <c r="K35" s="44">
        <v>0.255</v>
      </c>
      <c r="L35" s="44">
        <v>0.255</v>
      </c>
      <c r="M35" s="44">
        <v>0.25600000000000001</v>
      </c>
    </row>
    <row r="36" spans="1:13">
      <c r="A36" s="43">
        <v>29</v>
      </c>
      <c r="B36" s="44">
        <v>0.25600000000000001</v>
      </c>
      <c r="C36" s="44">
        <v>0.25700000000000001</v>
      </c>
      <c r="D36" s="44">
        <v>0.25800000000000001</v>
      </c>
      <c r="E36" s="44">
        <v>0.25800000000000001</v>
      </c>
      <c r="F36" s="44">
        <v>0.25900000000000001</v>
      </c>
      <c r="G36" s="44">
        <v>0.26</v>
      </c>
      <c r="H36" s="44">
        <v>0.26</v>
      </c>
      <c r="I36" s="44">
        <v>0.26100000000000001</v>
      </c>
      <c r="J36" s="44">
        <v>0.26100000000000001</v>
      </c>
      <c r="K36" s="44">
        <v>0.26200000000000001</v>
      </c>
      <c r="L36" s="44">
        <v>0.26300000000000001</v>
      </c>
      <c r="M36" s="44">
        <v>0.26300000000000001</v>
      </c>
    </row>
    <row r="37" spans="1:13">
      <c r="A37" s="43">
        <v>30</v>
      </c>
      <c r="B37" s="44">
        <v>0.26400000000000001</v>
      </c>
      <c r="C37" s="44">
        <v>0.26500000000000001</v>
      </c>
      <c r="D37" s="44">
        <v>0.26500000000000001</v>
      </c>
      <c r="E37" s="44">
        <v>0.26600000000000001</v>
      </c>
      <c r="F37" s="44">
        <v>0.26600000000000001</v>
      </c>
      <c r="G37" s="44">
        <v>0.26700000000000002</v>
      </c>
      <c r="H37" s="44">
        <v>0.26800000000000002</v>
      </c>
      <c r="I37" s="44">
        <v>0.26800000000000002</v>
      </c>
      <c r="J37" s="44">
        <v>0.26900000000000002</v>
      </c>
      <c r="K37" s="44">
        <v>0.27</v>
      </c>
      <c r="L37" s="44">
        <v>0.27</v>
      </c>
      <c r="M37" s="44">
        <v>0.27100000000000002</v>
      </c>
    </row>
    <row r="38" spans="1:13">
      <c r="A38" s="43">
        <v>31</v>
      </c>
      <c r="B38" s="44">
        <v>0.27200000000000002</v>
      </c>
      <c r="C38" s="44">
        <v>0.27200000000000002</v>
      </c>
      <c r="D38" s="44">
        <v>0.27300000000000002</v>
      </c>
      <c r="E38" s="44">
        <v>0.27400000000000002</v>
      </c>
      <c r="F38" s="44">
        <v>0.27400000000000002</v>
      </c>
      <c r="G38" s="44">
        <v>0.27500000000000002</v>
      </c>
      <c r="H38" s="44">
        <v>0.27600000000000002</v>
      </c>
      <c r="I38" s="44">
        <v>0.27600000000000002</v>
      </c>
      <c r="J38" s="44">
        <v>0.27700000000000002</v>
      </c>
      <c r="K38" s="44">
        <v>0.27800000000000002</v>
      </c>
      <c r="L38" s="44">
        <v>0.27800000000000002</v>
      </c>
      <c r="M38" s="44">
        <v>0.27900000000000003</v>
      </c>
    </row>
    <row r="39" spans="1:13">
      <c r="A39" s="43">
        <v>32</v>
      </c>
      <c r="B39" s="44">
        <v>0.28000000000000003</v>
      </c>
      <c r="C39" s="44">
        <v>0.28000000000000003</v>
      </c>
      <c r="D39" s="44">
        <v>0.28100000000000003</v>
      </c>
      <c r="E39" s="44">
        <v>0.28199999999999997</v>
      </c>
      <c r="F39" s="44">
        <v>0.28199999999999997</v>
      </c>
      <c r="G39" s="44">
        <v>0.28299999999999997</v>
      </c>
      <c r="H39" s="44">
        <v>0.28399999999999997</v>
      </c>
      <c r="I39" s="44">
        <v>0.28499999999999998</v>
      </c>
      <c r="J39" s="44">
        <v>0.28499999999999998</v>
      </c>
      <c r="K39" s="44">
        <v>0.28599999999999998</v>
      </c>
      <c r="L39" s="44">
        <v>0.28699999999999998</v>
      </c>
      <c r="M39" s="44">
        <v>0.28699999999999998</v>
      </c>
    </row>
    <row r="40" spans="1:13">
      <c r="A40" s="43">
        <v>33</v>
      </c>
      <c r="B40" s="44">
        <v>0.28799999999999998</v>
      </c>
      <c r="C40" s="44">
        <v>0.28899999999999998</v>
      </c>
      <c r="D40" s="44">
        <v>0.28999999999999998</v>
      </c>
      <c r="E40" s="44">
        <v>0.28999999999999998</v>
      </c>
      <c r="F40" s="44">
        <v>0.29099999999999998</v>
      </c>
      <c r="G40" s="44">
        <v>0.29199999999999998</v>
      </c>
      <c r="H40" s="44">
        <v>0.29199999999999998</v>
      </c>
      <c r="I40" s="44">
        <v>0.29299999999999998</v>
      </c>
      <c r="J40" s="44">
        <v>0.29399999999999998</v>
      </c>
      <c r="K40" s="44">
        <v>0.29499999999999998</v>
      </c>
      <c r="L40" s="44">
        <v>0.29499999999999998</v>
      </c>
      <c r="M40" s="44">
        <v>0.29599999999999999</v>
      </c>
    </row>
    <row r="41" spans="1:13">
      <c r="A41" s="43">
        <v>34</v>
      </c>
      <c r="B41" s="44">
        <v>0.29699999999999999</v>
      </c>
      <c r="C41" s="44">
        <v>0.29799999999999999</v>
      </c>
      <c r="D41" s="44">
        <v>0.29799999999999999</v>
      </c>
      <c r="E41" s="44">
        <v>0.29899999999999999</v>
      </c>
      <c r="F41" s="44">
        <v>0.3</v>
      </c>
      <c r="G41" s="44">
        <v>0.30099999999999999</v>
      </c>
      <c r="H41" s="44">
        <v>0.30099999999999999</v>
      </c>
      <c r="I41" s="44">
        <v>0.30199999999999999</v>
      </c>
      <c r="J41" s="44">
        <v>0.30299999999999999</v>
      </c>
      <c r="K41" s="44">
        <v>0.30399999999999999</v>
      </c>
      <c r="L41" s="44">
        <v>0.30399999999999999</v>
      </c>
      <c r="M41" s="44">
        <v>0.30499999999999999</v>
      </c>
    </row>
    <row r="42" spans="1:13">
      <c r="A42" s="43">
        <v>35</v>
      </c>
      <c r="B42" s="44">
        <v>0.30599999999999999</v>
      </c>
      <c r="C42" s="44">
        <v>0.307</v>
      </c>
      <c r="D42" s="44">
        <v>0.308</v>
      </c>
      <c r="E42" s="44">
        <v>0.308</v>
      </c>
      <c r="F42" s="44">
        <v>0.309</v>
      </c>
      <c r="G42" s="44">
        <v>0.31</v>
      </c>
      <c r="H42" s="44">
        <v>0.311</v>
      </c>
      <c r="I42" s="44">
        <v>0.312</v>
      </c>
      <c r="J42" s="44">
        <v>0.312</v>
      </c>
      <c r="K42" s="44">
        <v>0.313</v>
      </c>
      <c r="L42" s="44">
        <v>0.314</v>
      </c>
      <c r="M42" s="44">
        <v>0.315</v>
      </c>
    </row>
    <row r="43" spans="1:13">
      <c r="A43" s="43">
        <v>36</v>
      </c>
      <c r="B43" s="44">
        <v>0.316</v>
      </c>
      <c r="C43" s="44">
        <v>0.316</v>
      </c>
      <c r="D43" s="44">
        <v>0.317</v>
      </c>
      <c r="E43" s="44">
        <v>0.318</v>
      </c>
      <c r="F43" s="44">
        <v>0.31900000000000001</v>
      </c>
      <c r="G43" s="44">
        <v>0.32</v>
      </c>
      <c r="H43" s="44">
        <v>0.32</v>
      </c>
      <c r="I43" s="44">
        <v>0.32100000000000001</v>
      </c>
      <c r="J43" s="44">
        <v>0.32200000000000001</v>
      </c>
      <c r="K43" s="44">
        <v>0.32300000000000001</v>
      </c>
      <c r="L43" s="44">
        <v>0.32400000000000001</v>
      </c>
      <c r="M43" s="44">
        <v>0.32500000000000001</v>
      </c>
    </row>
    <row r="44" spans="1:13">
      <c r="A44" s="43">
        <v>37</v>
      </c>
      <c r="B44" s="44">
        <v>0.32500000000000001</v>
      </c>
      <c r="C44" s="44">
        <v>0.32600000000000001</v>
      </c>
      <c r="D44" s="44">
        <v>0.32700000000000001</v>
      </c>
      <c r="E44" s="44">
        <v>0.32800000000000001</v>
      </c>
      <c r="F44" s="44">
        <v>0.32900000000000001</v>
      </c>
      <c r="G44" s="44">
        <v>0.33</v>
      </c>
      <c r="H44" s="44">
        <v>0.33100000000000002</v>
      </c>
      <c r="I44" s="44">
        <v>0.33200000000000002</v>
      </c>
      <c r="J44" s="44">
        <v>0.33200000000000002</v>
      </c>
      <c r="K44" s="44">
        <v>0.33300000000000002</v>
      </c>
      <c r="L44" s="44">
        <v>0.33400000000000002</v>
      </c>
      <c r="M44" s="44">
        <v>0.33500000000000002</v>
      </c>
    </row>
    <row r="45" spans="1:13">
      <c r="A45" s="43">
        <v>38</v>
      </c>
      <c r="B45" s="44">
        <v>0.33600000000000002</v>
      </c>
      <c r="C45" s="44">
        <v>0.33700000000000002</v>
      </c>
      <c r="D45" s="44">
        <v>0.33800000000000002</v>
      </c>
      <c r="E45" s="44">
        <v>0.33900000000000002</v>
      </c>
      <c r="F45" s="44">
        <v>0.33900000000000002</v>
      </c>
      <c r="G45" s="44">
        <v>0.34</v>
      </c>
      <c r="H45" s="44">
        <v>0.34100000000000003</v>
      </c>
      <c r="I45" s="44">
        <v>0.34200000000000003</v>
      </c>
      <c r="J45" s="44">
        <v>0.34300000000000003</v>
      </c>
      <c r="K45" s="44">
        <v>0.34399999999999997</v>
      </c>
      <c r="L45" s="44">
        <v>0.34499999999999997</v>
      </c>
      <c r="M45" s="44">
        <v>0.34599999999999997</v>
      </c>
    </row>
    <row r="46" spans="1:13">
      <c r="A46" s="43">
        <v>39</v>
      </c>
      <c r="B46" s="44">
        <v>0.34699999999999998</v>
      </c>
      <c r="C46" s="44">
        <v>0.34799999999999998</v>
      </c>
      <c r="D46" s="44">
        <v>0.34899999999999998</v>
      </c>
      <c r="E46" s="44">
        <v>0.35</v>
      </c>
      <c r="F46" s="44">
        <v>0.35099999999999998</v>
      </c>
      <c r="G46" s="44">
        <v>0.35099999999999998</v>
      </c>
      <c r="H46" s="44">
        <v>0.35199999999999998</v>
      </c>
      <c r="I46" s="44">
        <v>0.35299999999999998</v>
      </c>
      <c r="J46" s="44">
        <v>0.35399999999999998</v>
      </c>
      <c r="K46" s="44">
        <v>0.35499999999999998</v>
      </c>
      <c r="L46" s="44">
        <v>0.35599999999999998</v>
      </c>
      <c r="M46" s="44">
        <v>0.35699999999999998</v>
      </c>
    </row>
    <row r="47" spans="1:13">
      <c r="A47" s="43">
        <v>40</v>
      </c>
      <c r="B47" s="44">
        <v>0.35799999999999998</v>
      </c>
      <c r="C47" s="44">
        <v>0.35899999999999999</v>
      </c>
      <c r="D47" s="44">
        <v>0.36</v>
      </c>
      <c r="E47" s="44">
        <v>0.36099999999999999</v>
      </c>
      <c r="F47" s="44">
        <v>0.36199999999999999</v>
      </c>
      <c r="G47" s="44">
        <v>0.36299999999999999</v>
      </c>
      <c r="H47" s="44">
        <v>0.36399999999999999</v>
      </c>
      <c r="I47" s="44">
        <v>0.36499999999999999</v>
      </c>
      <c r="J47" s="44">
        <v>0.36599999999999999</v>
      </c>
      <c r="K47" s="44">
        <v>0.36699999999999999</v>
      </c>
      <c r="L47" s="44">
        <v>0.36799999999999999</v>
      </c>
      <c r="M47" s="44">
        <v>0.36899999999999999</v>
      </c>
    </row>
    <row r="48" spans="1:13">
      <c r="A48" s="43">
        <v>41</v>
      </c>
      <c r="B48" s="44">
        <v>0.37</v>
      </c>
      <c r="C48" s="44">
        <v>0.371</v>
      </c>
      <c r="D48" s="44">
        <v>0.372</v>
      </c>
      <c r="E48" s="44">
        <v>0.373</v>
      </c>
      <c r="F48" s="44">
        <v>0.374</v>
      </c>
      <c r="G48" s="44">
        <v>0.375</v>
      </c>
      <c r="H48" s="44">
        <v>0.376</v>
      </c>
      <c r="I48" s="44">
        <v>0.377</v>
      </c>
      <c r="J48" s="44">
        <v>0.378</v>
      </c>
      <c r="K48" s="44">
        <v>0.379</v>
      </c>
      <c r="L48" s="44">
        <v>0.38</v>
      </c>
      <c r="M48" s="44">
        <v>0.38100000000000001</v>
      </c>
    </row>
    <row r="49" spans="1:13">
      <c r="A49" s="43">
        <v>42</v>
      </c>
      <c r="B49" s="44">
        <v>0.38200000000000001</v>
      </c>
      <c r="C49" s="44">
        <v>0.38300000000000001</v>
      </c>
      <c r="D49" s="44">
        <v>0.38500000000000001</v>
      </c>
      <c r="E49" s="44">
        <v>0.38600000000000001</v>
      </c>
      <c r="F49" s="44">
        <v>0.38700000000000001</v>
      </c>
      <c r="G49" s="44">
        <v>0.38800000000000001</v>
      </c>
      <c r="H49" s="44">
        <v>0.38900000000000001</v>
      </c>
      <c r="I49" s="44">
        <v>0.39</v>
      </c>
      <c r="J49" s="44">
        <v>0.39100000000000001</v>
      </c>
      <c r="K49" s="44">
        <v>0.39200000000000002</v>
      </c>
      <c r="L49" s="44">
        <v>0.39300000000000002</v>
      </c>
      <c r="M49" s="44">
        <v>0.39400000000000002</v>
      </c>
    </row>
    <row r="50" spans="1:13">
      <c r="A50" s="43">
        <v>43</v>
      </c>
      <c r="B50" s="44">
        <v>0.39500000000000002</v>
      </c>
      <c r="C50" s="44">
        <v>0.39700000000000002</v>
      </c>
      <c r="D50" s="44">
        <v>0.39800000000000002</v>
      </c>
      <c r="E50" s="44">
        <v>0.39900000000000002</v>
      </c>
      <c r="F50" s="44">
        <v>0.4</v>
      </c>
      <c r="G50" s="44">
        <v>0.40100000000000002</v>
      </c>
      <c r="H50" s="44">
        <v>0.40200000000000002</v>
      </c>
      <c r="I50" s="44">
        <v>0.40300000000000002</v>
      </c>
      <c r="J50" s="44">
        <v>0.40500000000000003</v>
      </c>
      <c r="K50" s="44">
        <v>0.40600000000000003</v>
      </c>
      <c r="L50" s="44">
        <v>0.40699999999999997</v>
      </c>
      <c r="M50" s="44">
        <v>0.40799999999999997</v>
      </c>
    </row>
    <row r="51" spans="1:13">
      <c r="A51" s="43">
        <v>44</v>
      </c>
      <c r="B51" s="44">
        <v>0.40899999999999997</v>
      </c>
      <c r="C51" s="44">
        <v>0.41</v>
      </c>
      <c r="D51" s="44">
        <v>0.41199999999999998</v>
      </c>
      <c r="E51" s="44">
        <v>0.41299999999999998</v>
      </c>
      <c r="F51" s="44">
        <v>0.41399999999999998</v>
      </c>
      <c r="G51" s="44">
        <v>0.41499999999999998</v>
      </c>
      <c r="H51" s="44">
        <v>0.41599999999999998</v>
      </c>
      <c r="I51" s="44">
        <v>0.41799999999999998</v>
      </c>
      <c r="J51" s="44">
        <v>0.41899999999999998</v>
      </c>
      <c r="K51" s="44">
        <v>0.42</v>
      </c>
      <c r="L51" s="44">
        <v>0.42099999999999999</v>
      </c>
      <c r="M51" s="44">
        <v>0.42199999999999999</v>
      </c>
    </row>
    <row r="52" spans="1:13">
      <c r="A52" s="43">
        <v>45</v>
      </c>
      <c r="B52" s="44">
        <v>0.42399999999999999</v>
      </c>
      <c r="C52" s="44">
        <v>0.42499999999999999</v>
      </c>
      <c r="D52" s="44">
        <v>0.42599999999999999</v>
      </c>
      <c r="E52" s="44">
        <v>0.42699999999999999</v>
      </c>
      <c r="F52" s="44">
        <v>0.42899999999999999</v>
      </c>
      <c r="G52" s="44">
        <v>0.43</v>
      </c>
      <c r="H52" s="44">
        <v>0.43099999999999999</v>
      </c>
      <c r="I52" s="44">
        <v>0.432</v>
      </c>
      <c r="J52" s="44">
        <v>0.434</v>
      </c>
      <c r="K52" s="44">
        <v>0.435</v>
      </c>
      <c r="L52" s="44">
        <v>0.436</v>
      </c>
      <c r="M52" s="44">
        <v>0.437</v>
      </c>
    </row>
    <row r="53" spans="1:13">
      <c r="A53" s="43">
        <v>46</v>
      </c>
      <c r="B53" s="44">
        <v>0.439</v>
      </c>
      <c r="C53" s="44">
        <v>0.44</v>
      </c>
      <c r="D53" s="44">
        <v>0.441</v>
      </c>
      <c r="E53" s="44">
        <v>0.443</v>
      </c>
      <c r="F53" s="44">
        <v>0.44400000000000001</v>
      </c>
      <c r="G53" s="44">
        <v>0.44500000000000001</v>
      </c>
      <c r="H53" s="44">
        <v>0.44700000000000001</v>
      </c>
      <c r="I53" s="44">
        <v>0.44800000000000001</v>
      </c>
      <c r="J53" s="44">
        <v>0.44900000000000001</v>
      </c>
      <c r="K53" s="44">
        <v>0.45100000000000001</v>
      </c>
      <c r="L53" s="44">
        <v>0.45200000000000001</v>
      </c>
      <c r="M53" s="44">
        <v>0.45300000000000001</v>
      </c>
    </row>
    <row r="54" spans="1:13">
      <c r="A54" s="43">
        <v>47</v>
      </c>
      <c r="B54" s="44">
        <v>0.45500000000000002</v>
      </c>
      <c r="C54" s="44">
        <v>0.45600000000000002</v>
      </c>
      <c r="D54" s="44">
        <v>0.45700000000000002</v>
      </c>
      <c r="E54" s="44">
        <v>0.45900000000000002</v>
      </c>
      <c r="F54" s="44">
        <v>0.46</v>
      </c>
      <c r="G54" s="44">
        <v>0.46200000000000002</v>
      </c>
      <c r="H54" s="44">
        <v>0.46300000000000002</v>
      </c>
      <c r="I54" s="44">
        <v>0.46400000000000002</v>
      </c>
      <c r="J54" s="44">
        <v>0.46600000000000003</v>
      </c>
      <c r="K54" s="44">
        <v>0.46700000000000003</v>
      </c>
      <c r="L54" s="44">
        <v>0.46899999999999997</v>
      </c>
      <c r="M54" s="44">
        <v>0.47</v>
      </c>
    </row>
    <row r="55" spans="1:13">
      <c r="A55" s="43">
        <v>48</v>
      </c>
      <c r="B55" s="44">
        <v>0.47099999999999997</v>
      </c>
      <c r="C55" s="44">
        <v>0.47299999999999998</v>
      </c>
      <c r="D55" s="44">
        <v>0.47399999999999998</v>
      </c>
      <c r="E55" s="44">
        <v>0.47599999999999998</v>
      </c>
      <c r="F55" s="44">
        <v>0.47699999999999998</v>
      </c>
      <c r="G55" s="44">
        <v>0.47899999999999998</v>
      </c>
      <c r="H55" s="44">
        <v>0.48</v>
      </c>
      <c r="I55" s="44">
        <v>0.48199999999999998</v>
      </c>
      <c r="J55" s="44">
        <v>0.48299999999999998</v>
      </c>
      <c r="K55" s="44">
        <v>0.48499999999999999</v>
      </c>
      <c r="L55" s="44">
        <v>0.48599999999999999</v>
      </c>
      <c r="M55" s="44">
        <v>0.48799999999999999</v>
      </c>
    </row>
    <row r="56" spans="1:13">
      <c r="A56" s="43">
        <v>49</v>
      </c>
      <c r="B56" s="44">
        <v>0.48899999999999999</v>
      </c>
      <c r="C56" s="44">
        <v>0.49099999999999999</v>
      </c>
      <c r="D56" s="44">
        <v>0.49199999999999999</v>
      </c>
      <c r="E56" s="44">
        <v>0.49399999999999999</v>
      </c>
      <c r="F56" s="44">
        <v>0.495</v>
      </c>
      <c r="G56" s="44">
        <v>0.497</v>
      </c>
      <c r="H56" s="44">
        <v>0.499</v>
      </c>
      <c r="I56" s="44">
        <v>0.5</v>
      </c>
      <c r="J56" s="44">
        <v>0.502</v>
      </c>
      <c r="K56" s="44">
        <v>0.503</v>
      </c>
      <c r="L56" s="44">
        <v>0.505</v>
      </c>
      <c r="M56" s="44">
        <v>0.50600000000000001</v>
      </c>
    </row>
    <row r="57" spans="1:13">
      <c r="A57" s="43">
        <v>50</v>
      </c>
      <c r="B57" s="44">
        <v>0.50800000000000001</v>
      </c>
      <c r="C57" s="44">
        <v>0.51</v>
      </c>
      <c r="D57" s="44">
        <v>0.51100000000000001</v>
      </c>
      <c r="E57" s="44">
        <v>0.51300000000000001</v>
      </c>
      <c r="F57" s="44">
        <v>0.51400000000000001</v>
      </c>
      <c r="G57" s="44">
        <v>0.51600000000000001</v>
      </c>
      <c r="H57" s="44">
        <v>0.51800000000000002</v>
      </c>
      <c r="I57" s="44">
        <v>0.51900000000000002</v>
      </c>
      <c r="J57" s="44">
        <v>0.52100000000000002</v>
      </c>
      <c r="K57" s="44">
        <v>0.52300000000000002</v>
      </c>
      <c r="L57" s="44">
        <v>0.52400000000000002</v>
      </c>
      <c r="M57" s="44">
        <v>0.52600000000000002</v>
      </c>
    </row>
    <row r="58" spans="1:13">
      <c r="A58" s="43">
        <v>51</v>
      </c>
      <c r="B58" s="44">
        <v>0.52800000000000002</v>
      </c>
      <c r="C58" s="44">
        <v>0.52900000000000003</v>
      </c>
      <c r="D58" s="44">
        <v>0.53100000000000003</v>
      </c>
      <c r="E58" s="44">
        <v>0.53300000000000003</v>
      </c>
      <c r="F58" s="44">
        <v>0.53500000000000003</v>
      </c>
      <c r="G58" s="44">
        <v>0.53600000000000003</v>
      </c>
      <c r="H58" s="44">
        <v>0.53800000000000003</v>
      </c>
      <c r="I58" s="44">
        <v>0.54</v>
      </c>
      <c r="J58" s="44">
        <v>0.54200000000000004</v>
      </c>
      <c r="K58" s="44">
        <v>0.54300000000000004</v>
      </c>
      <c r="L58" s="44">
        <v>0.54500000000000004</v>
      </c>
      <c r="M58" s="44">
        <v>0.54700000000000004</v>
      </c>
    </row>
    <row r="59" spans="1:13">
      <c r="A59" s="43">
        <v>52</v>
      </c>
      <c r="B59" s="44">
        <v>0.54900000000000004</v>
      </c>
      <c r="C59" s="44">
        <v>0.55100000000000005</v>
      </c>
      <c r="D59" s="44">
        <v>0.55200000000000005</v>
      </c>
      <c r="E59" s="44">
        <v>0.55400000000000005</v>
      </c>
      <c r="F59" s="44">
        <v>0.55600000000000005</v>
      </c>
      <c r="G59" s="44">
        <v>0.55800000000000005</v>
      </c>
      <c r="H59" s="44">
        <v>0.56000000000000005</v>
      </c>
      <c r="I59" s="44">
        <v>0.56200000000000006</v>
      </c>
      <c r="J59" s="44">
        <v>0.56399999999999995</v>
      </c>
      <c r="K59" s="44">
        <v>0.56499999999999995</v>
      </c>
      <c r="L59" s="44">
        <v>0.56699999999999995</v>
      </c>
      <c r="M59" s="44">
        <v>0.56899999999999995</v>
      </c>
    </row>
    <row r="60" spans="1:13">
      <c r="A60" s="43">
        <v>53</v>
      </c>
      <c r="B60" s="44">
        <v>0.57099999999999995</v>
      </c>
      <c r="C60" s="44">
        <v>0.57299999999999995</v>
      </c>
      <c r="D60" s="44">
        <v>0.57499999999999996</v>
      </c>
      <c r="E60" s="44">
        <v>0.57699999999999996</v>
      </c>
      <c r="F60" s="44">
        <v>0.57899999999999996</v>
      </c>
      <c r="G60" s="44">
        <v>0.58099999999999996</v>
      </c>
      <c r="H60" s="44">
        <v>0.58299999999999996</v>
      </c>
      <c r="I60" s="44">
        <v>0.58499999999999996</v>
      </c>
      <c r="J60" s="44">
        <v>0.58699999999999997</v>
      </c>
      <c r="K60" s="44">
        <v>0.58899999999999997</v>
      </c>
      <c r="L60" s="44">
        <v>0.59099999999999997</v>
      </c>
      <c r="M60" s="44">
        <v>0.59299999999999997</v>
      </c>
    </row>
    <row r="61" spans="1:13">
      <c r="A61" s="43">
        <v>54</v>
      </c>
      <c r="B61" s="44">
        <v>0.59499999999999997</v>
      </c>
      <c r="C61" s="44">
        <v>0.59699999999999998</v>
      </c>
      <c r="D61" s="44">
        <v>0.59899999999999998</v>
      </c>
      <c r="E61" s="44">
        <v>0.60099999999999998</v>
      </c>
      <c r="F61" s="44">
        <v>0.60299999999999998</v>
      </c>
      <c r="G61" s="44">
        <v>0.60499999999999998</v>
      </c>
      <c r="H61" s="44">
        <v>0.60699999999999998</v>
      </c>
      <c r="I61" s="44">
        <v>0.60899999999999999</v>
      </c>
      <c r="J61" s="44">
        <v>0.61199999999999999</v>
      </c>
      <c r="K61" s="44">
        <v>0.61399999999999999</v>
      </c>
      <c r="L61" s="44">
        <v>0.61599999999999999</v>
      </c>
      <c r="M61" s="44">
        <v>0.61799999999999999</v>
      </c>
    </row>
    <row r="62" spans="1:13">
      <c r="A62" s="43">
        <v>55</v>
      </c>
      <c r="B62" s="44">
        <v>0.62</v>
      </c>
      <c r="C62" s="44">
        <v>0.622</v>
      </c>
      <c r="D62" s="44">
        <v>0.624</v>
      </c>
      <c r="E62" s="44">
        <v>0.627</v>
      </c>
      <c r="F62" s="44">
        <v>0.629</v>
      </c>
      <c r="G62" s="44">
        <v>0.63100000000000001</v>
      </c>
      <c r="H62" s="44">
        <v>0.63300000000000001</v>
      </c>
      <c r="I62" s="44">
        <v>0.63600000000000001</v>
      </c>
      <c r="J62" s="44">
        <v>0.63800000000000001</v>
      </c>
      <c r="K62" s="44">
        <v>0.64</v>
      </c>
      <c r="L62" s="44">
        <v>0.64200000000000002</v>
      </c>
      <c r="M62" s="44">
        <v>0.64500000000000002</v>
      </c>
    </row>
    <row r="63" spans="1:13">
      <c r="A63" s="43">
        <v>56</v>
      </c>
      <c r="B63" s="44">
        <v>0.64700000000000002</v>
      </c>
      <c r="C63" s="44">
        <v>0.64900000000000002</v>
      </c>
      <c r="D63" s="44">
        <v>0.65200000000000002</v>
      </c>
      <c r="E63" s="44">
        <v>0.65400000000000003</v>
      </c>
      <c r="F63" s="44">
        <v>0.65700000000000003</v>
      </c>
      <c r="G63" s="44">
        <v>0.65900000000000003</v>
      </c>
      <c r="H63" s="44">
        <v>0.66100000000000003</v>
      </c>
      <c r="I63" s="44">
        <v>0.66400000000000003</v>
      </c>
      <c r="J63" s="44">
        <v>0.66600000000000004</v>
      </c>
      <c r="K63" s="44">
        <v>0.66800000000000004</v>
      </c>
      <c r="L63" s="44">
        <v>0.67100000000000004</v>
      </c>
      <c r="M63" s="44">
        <v>0.67300000000000004</v>
      </c>
    </row>
    <row r="64" spans="1:13">
      <c r="A64" s="43">
        <v>57</v>
      </c>
      <c r="B64" s="44">
        <v>0.67600000000000005</v>
      </c>
      <c r="C64" s="44">
        <v>0.67800000000000005</v>
      </c>
      <c r="D64" s="44">
        <v>0.68100000000000005</v>
      </c>
      <c r="E64" s="44">
        <v>0.68300000000000005</v>
      </c>
      <c r="F64" s="44">
        <v>0.68600000000000005</v>
      </c>
      <c r="G64" s="44">
        <v>0.68899999999999995</v>
      </c>
      <c r="H64" s="44">
        <v>0.69099999999999995</v>
      </c>
      <c r="I64" s="44">
        <v>0.69399999999999995</v>
      </c>
      <c r="J64" s="44">
        <v>0.69599999999999995</v>
      </c>
      <c r="K64" s="44">
        <v>0.69899999999999995</v>
      </c>
      <c r="L64" s="44">
        <v>0.70099999999999996</v>
      </c>
      <c r="M64" s="44">
        <v>0.70399999999999996</v>
      </c>
    </row>
    <row r="65" spans="1:13">
      <c r="A65" s="43">
        <v>58</v>
      </c>
      <c r="B65" s="44">
        <v>0.70699999999999996</v>
      </c>
      <c r="C65" s="44">
        <v>0.70899999999999996</v>
      </c>
      <c r="D65" s="44">
        <v>0.71199999999999997</v>
      </c>
      <c r="E65" s="44">
        <v>0.71499999999999997</v>
      </c>
      <c r="F65" s="44">
        <v>0.71799999999999997</v>
      </c>
      <c r="G65" s="44">
        <v>0.72</v>
      </c>
      <c r="H65" s="44">
        <v>0.72299999999999998</v>
      </c>
      <c r="I65" s="44">
        <v>0.72599999999999998</v>
      </c>
      <c r="J65" s="44">
        <v>0.72899999999999998</v>
      </c>
      <c r="K65" s="44">
        <v>0.73099999999999998</v>
      </c>
      <c r="L65" s="44">
        <v>0.73399999999999999</v>
      </c>
      <c r="M65" s="44">
        <v>0.73699999999999999</v>
      </c>
    </row>
    <row r="66" spans="1:13">
      <c r="A66" s="43">
        <v>59</v>
      </c>
      <c r="B66" s="44">
        <v>0.74</v>
      </c>
      <c r="C66" s="44">
        <v>0.74299999999999999</v>
      </c>
      <c r="D66" s="44">
        <v>0.746</v>
      </c>
      <c r="E66" s="44">
        <v>0.749</v>
      </c>
      <c r="F66" s="44">
        <v>0.752</v>
      </c>
      <c r="G66" s="44">
        <v>0.754</v>
      </c>
      <c r="H66" s="44">
        <v>0.75700000000000001</v>
      </c>
      <c r="I66" s="44">
        <v>0.76</v>
      </c>
      <c r="J66" s="44">
        <v>0.76300000000000001</v>
      </c>
      <c r="K66" s="44">
        <v>0.76600000000000001</v>
      </c>
      <c r="L66" s="44">
        <v>0.76900000000000002</v>
      </c>
      <c r="M66" s="44">
        <v>0.77200000000000002</v>
      </c>
    </row>
    <row r="67" spans="1:13">
      <c r="A67" s="43">
        <v>60</v>
      </c>
      <c r="B67" s="44">
        <v>0.77500000000000002</v>
      </c>
      <c r="C67" s="44">
        <v>0.77800000000000002</v>
      </c>
      <c r="D67" s="44">
        <v>0.78200000000000003</v>
      </c>
      <c r="E67" s="44">
        <v>0.78500000000000003</v>
      </c>
      <c r="F67" s="44">
        <v>0.78800000000000003</v>
      </c>
      <c r="G67" s="44">
        <v>0.79100000000000004</v>
      </c>
      <c r="H67" s="44">
        <v>0.79400000000000004</v>
      </c>
      <c r="I67" s="44">
        <v>0.79800000000000004</v>
      </c>
      <c r="J67" s="44">
        <v>0.80100000000000005</v>
      </c>
      <c r="K67" s="44">
        <v>0.80400000000000005</v>
      </c>
      <c r="L67" s="44">
        <v>0.80700000000000005</v>
      </c>
      <c r="M67" s="44">
        <v>0.81</v>
      </c>
    </row>
    <row r="68" spans="1:13">
      <c r="A68" s="43">
        <v>61</v>
      </c>
      <c r="B68" s="44">
        <v>0.81399999999999995</v>
      </c>
      <c r="C68" s="44">
        <v>0.81699999999999995</v>
      </c>
      <c r="D68" s="44">
        <v>0.82099999999999995</v>
      </c>
      <c r="E68" s="44">
        <v>0.82399999999999995</v>
      </c>
      <c r="F68" s="44">
        <v>0.82699999999999996</v>
      </c>
      <c r="G68" s="44">
        <v>0.83099999999999996</v>
      </c>
      <c r="H68" s="44">
        <v>0.83399999999999996</v>
      </c>
      <c r="I68" s="44">
        <v>0.83799999999999997</v>
      </c>
      <c r="J68" s="44">
        <v>0.84099999999999997</v>
      </c>
      <c r="K68" s="44">
        <v>0.84499999999999997</v>
      </c>
      <c r="L68" s="44">
        <v>0.84799999999999998</v>
      </c>
      <c r="M68" s="44">
        <v>0.85199999999999998</v>
      </c>
    </row>
    <row r="69" spans="1:13">
      <c r="A69" s="43">
        <v>62</v>
      </c>
      <c r="B69" s="44">
        <v>0.85499999999999998</v>
      </c>
      <c r="C69" s="44">
        <v>0.85899999999999999</v>
      </c>
      <c r="D69" s="44">
        <v>0.86299999999999999</v>
      </c>
      <c r="E69" s="44">
        <v>0.86599999999999999</v>
      </c>
      <c r="F69" s="44">
        <v>0.87</v>
      </c>
      <c r="G69" s="44">
        <v>0.874</v>
      </c>
      <c r="H69" s="44">
        <v>0.878</v>
      </c>
      <c r="I69" s="44">
        <v>0.88100000000000001</v>
      </c>
      <c r="J69" s="44">
        <v>0.88500000000000001</v>
      </c>
      <c r="K69" s="44">
        <v>0.88900000000000001</v>
      </c>
      <c r="L69" s="44">
        <v>0.89300000000000002</v>
      </c>
      <c r="M69" s="44">
        <v>0.89600000000000002</v>
      </c>
    </row>
    <row r="70" spans="1:13">
      <c r="A70" s="43">
        <v>63</v>
      </c>
      <c r="B70" s="44">
        <v>0.9</v>
      </c>
      <c r="C70" s="44">
        <v>0.90400000000000003</v>
      </c>
      <c r="D70" s="44">
        <v>0.90800000000000003</v>
      </c>
      <c r="E70" s="44">
        <v>0.91200000000000003</v>
      </c>
      <c r="F70" s="44">
        <v>0.91600000000000004</v>
      </c>
      <c r="G70" s="44">
        <v>0.92</v>
      </c>
      <c r="H70" s="44">
        <v>0.92500000000000004</v>
      </c>
      <c r="I70" s="44">
        <v>0.92900000000000005</v>
      </c>
      <c r="J70" s="44">
        <v>0.93300000000000005</v>
      </c>
      <c r="K70" s="44">
        <v>0.93700000000000006</v>
      </c>
      <c r="L70" s="44">
        <v>0.94099999999999995</v>
      </c>
      <c r="M70" s="44">
        <v>0.94499999999999995</v>
      </c>
    </row>
    <row r="71" spans="1:13">
      <c r="A71" s="43">
        <v>64</v>
      </c>
      <c r="B71" s="44">
        <v>0.94899999999999995</v>
      </c>
      <c r="C71" s="44">
        <v>0.95399999999999996</v>
      </c>
      <c r="D71" s="44">
        <v>0.95799999999999996</v>
      </c>
      <c r="E71" s="44">
        <v>0.96199999999999997</v>
      </c>
      <c r="F71" s="44">
        <v>0.96699999999999997</v>
      </c>
      <c r="G71" s="44">
        <v>0.97099999999999997</v>
      </c>
      <c r="H71" s="44">
        <v>0.97599999999999998</v>
      </c>
      <c r="I71" s="44">
        <v>0.98</v>
      </c>
      <c r="J71" s="44">
        <v>0.98499999999999999</v>
      </c>
      <c r="K71" s="44">
        <v>0.98899999999999999</v>
      </c>
      <c r="L71" s="44">
        <v>0.99299999999999999</v>
      </c>
      <c r="M71" s="44">
        <v>0.998</v>
      </c>
    </row>
  </sheetData>
  <sheetProtection algorithmName="SHA-512" hashValue="AVhF+6GS7KCCDVOC7kFMWU7T+zxS2T3hDzhfJWyrvcUzoOlCffIJWCl6bMTbydci0N7dpfrGYAAIhtsQbId5Gw==" saltValue="8CrcAb+14FAFaqgdVRRW1w==" spinCount="100000" sheet="1" objects="1" scenarios="1"/>
  <conditionalFormatting sqref="A6:A21">
    <cfRule type="expression" dxfId="421" priority="1" stopIfTrue="1">
      <formula>MOD(ROW(),2)=0</formula>
    </cfRule>
    <cfRule type="expression" dxfId="420" priority="2" stopIfTrue="1">
      <formula>MOD(ROW(),2)&lt;&gt;0</formula>
    </cfRule>
  </conditionalFormatting>
  <conditionalFormatting sqref="B6:M21">
    <cfRule type="expression" dxfId="419" priority="3" stopIfTrue="1">
      <formula>MOD(ROW(),2)=0</formula>
    </cfRule>
    <cfRule type="expression" dxfId="418" priority="4" stopIfTrue="1">
      <formula>MOD(ROW(),2)&lt;&gt;0</formula>
    </cfRule>
  </conditionalFormatting>
  <conditionalFormatting sqref="A26:A71">
    <cfRule type="expression" dxfId="417" priority="5" stopIfTrue="1">
      <formula>MOD(ROW(),2)=0</formula>
    </cfRule>
    <cfRule type="expression" dxfId="416" priority="6" stopIfTrue="1">
      <formula>MOD(ROW(),2)&lt;&gt;0</formula>
    </cfRule>
  </conditionalFormatting>
  <conditionalFormatting sqref="B26:M71">
    <cfRule type="expression" dxfId="415" priority="7" stopIfTrue="1">
      <formula>MOD(ROW(),2)=0</formula>
    </cfRule>
    <cfRule type="expression" dxfId="414" priority="8"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2D8E5-AA1C-4166-8373-57F27BE2663E}">
  <sheetPr codeName="Sheet78"/>
  <dimension ref="A1:B81"/>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Scheme pays AA - x-605</v>
      </c>
    </row>
    <row r="6" spans="1:2" ht="12.95">
      <c r="A6" s="40" t="s">
        <v>522</v>
      </c>
      <c r="B6" s="51" t="s">
        <v>523</v>
      </c>
    </row>
    <row r="7" spans="1:2">
      <c r="A7" s="40" t="s">
        <v>524</v>
      </c>
      <c r="B7" s="51" t="s">
        <v>163</v>
      </c>
    </row>
    <row r="8" spans="1:2">
      <c r="A8" s="40" t="s">
        <v>150</v>
      </c>
      <c r="B8" s="51" t="s">
        <v>164</v>
      </c>
    </row>
    <row r="9" spans="1:2">
      <c r="A9" s="40" t="s">
        <v>151</v>
      </c>
      <c r="B9" s="51" t="s">
        <v>363</v>
      </c>
    </row>
    <row r="10" spans="1:2" ht="24.95">
      <c r="A10" s="40" t="s">
        <v>6</v>
      </c>
      <c r="B10" s="51" t="s">
        <v>367</v>
      </c>
    </row>
    <row r="11" spans="1:2">
      <c r="A11" s="40" t="s">
        <v>152</v>
      </c>
      <c r="B11" s="51" t="s">
        <v>245</v>
      </c>
    </row>
    <row r="12" spans="1:2" ht="24.95">
      <c r="A12" s="40" t="s">
        <v>153</v>
      </c>
      <c r="B12" s="51" t="s">
        <v>176</v>
      </c>
    </row>
    <row r="13" spans="1:2">
      <c r="A13" s="40" t="s">
        <v>525</v>
      </c>
      <c r="B13" s="51">
        <v>0</v>
      </c>
    </row>
    <row r="14" spans="1:2">
      <c r="A14" s="40" t="s">
        <v>155</v>
      </c>
      <c r="B14" s="51">
        <v>605</v>
      </c>
    </row>
    <row r="15" spans="1:2">
      <c r="A15" s="40" t="s">
        <v>526</v>
      </c>
      <c r="B15" s="51" t="s">
        <v>377</v>
      </c>
    </row>
    <row r="16" spans="1:2">
      <c r="A16" s="40" t="s">
        <v>157</v>
      </c>
      <c r="B16" s="51" t="s">
        <v>378</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26.1">
      <c r="A26" s="59" t="s">
        <v>529</v>
      </c>
      <c r="B26" s="59" t="s">
        <v>551</v>
      </c>
    </row>
    <row r="27" spans="1:2">
      <c r="A27" s="43">
        <v>20</v>
      </c>
      <c r="B27" s="45">
        <v>9.99</v>
      </c>
    </row>
    <row r="28" spans="1:2">
      <c r="A28" s="43">
        <v>21</v>
      </c>
      <c r="B28" s="45">
        <v>10.130000000000001</v>
      </c>
    </row>
    <row r="29" spans="1:2">
      <c r="A29" s="43">
        <v>22</v>
      </c>
      <c r="B29" s="45">
        <v>10.28</v>
      </c>
    </row>
    <row r="30" spans="1:2">
      <c r="A30" s="43">
        <v>23</v>
      </c>
      <c r="B30" s="45">
        <v>10.43</v>
      </c>
    </row>
    <row r="31" spans="1:2">
      <c r="A31" s="43">
        <v>24</v>
      </c>
      <c r="B31" s="45">
        <v>10.59</v>
      </c>
    </row>
    <row r="32" spans="1:2">
      <c r="A32" s="43">
        <v>25</v>
      </c>
      <c r="B32" s="45">
        <v>10.74</v>
      </c>
    </row>
    <row r="33" spans="1:2">
      <c r="A33" s="43">
        <v>26</v>
      </c>
      <c r="B33" s="45">
        <v>10.9</v>
      </c>
    </row>
    <row r="34" spans="1:2">
      <c r="A34" s="43">
        <v>27</v>
      </c>
      <c r="B34" s="45">
        <v>11.06</v>
      </c>
    </row>
    <row r="35" spans="1:2">
      <c r="A35" s="43">
        <v>28</v>
      </c>
      <c r="B35" s="45">
        <v>11.22</v>
      </c>
    </row>
    <row r="36" spans="1:2">
      <c r="A36" s="43">
        <v>29</v>
      </c>
      <c r="B36" s="45">
        <v>11.39</v>
      </c>
    </row>
    <row r="37" spans="1:2">
      <c r="A37" s="43">
        <v>30</v>
      </c>
      <c r="B37" s="45">
        <v>11.55</v>
      </c>
    </row>
    <row r="38" spans="1:2">
      <c r="A38" s="43">
        <v>31</v>
      </c>
      <c r="B38" s="45">
        <v>11.72</v>
      </c>
    </row>
    <row r="39" spans="1:2">
      <c r="A39" s="43">
        <v>32</v>
      </c>
      <c r="B39" s="45">
        <v>11.89</v>
      </c>
    </row>
    <row r="40" spans="1:2">
      <c r="A40" s="43">
        <v>33</v>
      </c>
      <c r="B40" s="45">
        <v>12.07</v>
      </c>
    </row>
    <row r="41" spans="1:2">
      <c r="A41" s="43">
        <v>34</v>
      </c>
      <c r="B41" s="45">
        <v>12.25</v>
      </c>
    </row>
    <row r="42" spans="1:2">
      <c r="A42" s="43">
        <v>35</v>
      </c>
      <c r="B42" s="45">
        <v>12.43</v>
      </c>
    </row>
    <row r="43" spans="1:2">
      <c r="A43" s="43">
        <v>36</v>
      </c>
      <c r="B43" s="45">
        <v>12.61</v>
      </c>
    </row>
    <row r="44" spans="1:2">
      <c r="A44" s="43">
        <v>37</v>
      </c>
      <c r="B44" s="45">
        <v>12.8</v>
      </c>
    </row>
    <row r="45" spans="1:2">
      <c r="A45" s="43">
        <v>38</v>
      </c>
      <c r="B45" s="45">
        <v>12.99</v>
      </c>
    </row>
    <row r="46" spans="1:2">
      <c r="A46" s="43">
        <v>39</v>
      </c>
      <c r="B46" s="45">
        <v>13.18</v>
      </c>
    </row>
    <row r="47" spans="1:2">
      <c r="A47" s="43">
        <v>40</v>
      </c>
      <c r="B47" s="45">
        <v>13.37</v>
      </c>
    </row>
    <row r="48" spans="1:2">
      <c r="A48" s="43">
        <v>41</v>
      </c>
      <c r="B48" s="45">
        <v>13.57</v>
      </c>
    </row>
    <row r="49" spans="1:2">
      <c r="A49" s="43">
        <v>42</v>
      </c>
      <c r="B49" s="45">
        <v>13.77</v>
      </c>
    </row>
    <row r="50" spans="1:2">
      <c r="A50" s="43">
        <v>43</v>
      </c>
      <c r="B50" s="45">
        <v>13.98</v>
      </c>
    </row>
    <row r="51" spans="1:2">
      <c r="A51" s="43">
        <v>44</v>
      </c>
      <c r="B51" s="45">
        <v>14.19</v>
      </c>
    </row>
    <row r="52" spans="1:2">
      <c r="A52" s="43">
        <v>45</v>
      </c>
      <c r="B52" s="45">
        <v>14.4</v>
      </c>
    </row>
    <row r="53" spans="1:2">
      <c r="A53" s="43">
        <v>46</v>
      </c>
      <c r="B53" s="45">
        <v>14.62</v>
      </c>
    </row>
    <row r="54" spans="1:2">
      <c r="A54" s="43">
        <v>47</v>
      </c>
      <c r="B54" s="45">
        <v>14.84</v>
      </c>
    </row>
    <row r="55" spans="1:2">
      <c r="A55" s="43">
        <v>48</v>
      </c>
      <c r="B55" s="45">
        <v>15.06</v>
      </c>
    </row>
    <row r="56" spans="1:2">
      <c r="A56" s="43">
        <v>49</v>
      </c>
      <c r="B56" s="45">
        <v>15.29</v>
      </c>
    </row>
    <row r="57" spans="1:2">
      <c r="A57" s="43">
        <v>50</v>
      </c>
      <c r="B57" s="45">
        <v>15.52</v>
      </c>
    </row>
    <row r="58" spans="1:2">
      <c r="A58" s="43">
        <v>51</v>
      </c>
      <c r="B58" s="45">
        <v>15.76</v>
      </c>
    </row>
    <row r="59" spans="1:2">
      <c r="A59" s="43">
        <v>52</v>
      </c>
      <c r="B59" s="45">
        <v>16.010000000000002</v>
      </c>
    </row>
    <row r="60" spans="1:2">
      <c r="A60" s="43">
        <v>53</v>
      </c>
      <c r="B60" s="45">
        <v>16.260000000000002</v>
      </c>
    </row>
    <row r="61" spans="1:2">
      <c r="A61" s="43">
        <v>54</v>
      </c>
      <c r="B61" s="45">
        <v>16.510000000000002</v>
      </c>
    </row>
    <row r="62" spans="1:2">
      <c r="A62" s="43">
        <v>55</v>
      </c>
      <c r="B62" s="45">
        <v>16.77</v>
      </c>
    </row>
    <row r="63" spans="1:2">
      <c r="A63" s="43">
        <v>56</v>
      </c>
      <c r="B63" s="45">
        <v>17.04</v>
      </c>
    </row>
    <row r="64" spans="1:2">
      <c r="A64" s="43">
        <v>57</v>
      </c>
      <c r="B64" s="45">
        <v>17.309999999999999</v>
      </c>
    </row>
    <row r="65" spans="1:2">
      <c r="A65" s="43">
        <v>58</v>
      </c>
      <c r="B65" s="45">
        <v>17.600000000000001</v>
      </c>
    </row>
    <row r="66" spans="1:2">
      <c r="A66" s="43">
        <v>59</v>
      </c>
      <c r="B66" s="45">
        <v>17.89</v>
      </c>
    </row>
    <row r="67" spans="1:2">
      <c r="A67" s="43">
        <v>60</v>
      </c>
      <c r="B67" s="45">
        <v>18.190000000000001</v>
      </c>
    </row>
    <row r="68" spans="1:2">
      <c r="A68" s="43">
        <v>61</v>
      </c>
      <c r="B68" s="45">
        <v>18.5</v>
      </c>
    </row>
    <row r="69" spans="1:2">
      <c r="A69" s="43">
        <v>62</v>
      </c>
      <c r="B69" s="45">
        <v>18.82</v>
      </c>
    </row>
    <row r="70" spans="1:2">
      <c r="A70" s="43">
        <v>63</v>
      </c>
      <c r="B70" s="45">
        <v>19.16</v>
      </c>
    </row>
    <row r="71" spans="1:2">
      <c r="A71" s="43">
        <v>64</v>
      </c>
      <c r="B71" s="45">
        <v>19.510000000000002</v>
      </c>
    </row>
    <row r="72" spans="1:2">
      <c r="A72" s="43">
        <v>65</v>
      </c>
      <c r="B72" s="45">
        <v>19.36</v>
      </c>
    </row>
    <row r="73" spans="1:2">
      <c r="A73" s="43">
        <v>66</v>
      </c>
      <c r="B73" s="45">
        <v>18.7</v>
      </c>
    </row>
    <row r="74" spans="1:2">
      <c r="A74" s="43">
        <v>67</v>
      </c>
      <c r="B74" s="45">
        <v>18.04</v>
      </c>
    </row>
    <row r="75" spans="1:2">
      <c r="A75" s="43">
        <v>68</v>
      </c>
      <c r="B75" s="45">
        <v>17.38</v>
      </c>
    </row>
    <row r="76" spans="1:2">
      <c r="A76" s="43">
        <v>69</v>
      </c>
      <c r="B76" s="45">
        <v>16.72</v>
      </c>
    </row>
    <row r="77" spans="1:2">
      <c r="A77" s="43">
        <v>70</v>
      </c>
      <c r="B77" s="45">
        <v>16.059999999999999</v>
      </c>
    </row>
    <row r="78" spans="1:2">
      <c r="A78" s="43">
        <v>71</v>
      </c>
      <c r="B78" s="45">
        <v>15.4</v>
      </c>
    </row>
    <row r="79" spans="1:2">
      <c r="A79" s="43">
        <v>72</v>
      </c>
      <c r="B79" s="45">
        <v>14.74</v>
      </c>
    </row>
    <row r="80" spans="1:2">
      <c r="A80" s="43">
        <v>73</v>
      </c>
      <c r="B80" s="45">
        <v>14.08</v>
      </c>
    </row>
    <row r="81" spans="1:2">
      <c r="A81" s="43">
        <v>74</v>
      </c>
      <c r="B81" s="45">
        <v>13.42</v>
      </c>
    </row>
  </sheetData>
  <sheetProtection algorithmName="SHA-512" hashValue="Y5qYvICwXe+8FgiWOuigzXwJCcmLJ8QypuYZl1gQilsKN6ABdXAhCrwOcAyDbr0wKaXJC3nTws+gLar/zNWWjw==" saltValue="nvuRKbCPsm2/XcuGBa7PFA==" spinCount="100000" sheet="1" objects="1" scenarios="1"/>
  <conditionalFormatting sqref="A6:A21">
    <cfRule type="expression" dxfId="411" priority="1" stopIfTrue="1">
      <formula>MOD(ROW(),2)=0</formula>
    </cfRule>
    <cfRule type="expression" dxfId="410" priority="2" stopIfTrue="1">
      <formula>MOD(ROW(),2)&lt;&gt;0</formula>
    </cfRule>
  </conditionalFormatting>
  <conditionalFormatting sqref="B6:B21">
    <cfRule type="expression" dxfId="409" priority="3" stopIfTrue="1">
      <formula>MOD(ROW(),2)=0</formula>
    </cfRule>
    <cfRule type="expression" dxfId="408" priority="4" stopIfTrue="1">
      <formula>MOD(ROW(),2)&lt;&gt;0</formula>
    </cfRule>
  </conditionalFormatting>
  <conditionalFormatting sqref="A26:A81">
    <cfRule type="expression" dxfId="407" priority="5" stopIfTrue="1">
      <formula>MOD(ROW(),2)=0</formula>
    </cfRule>
    <cfRule type="expression" dxfId="406" priority="6" stopIfTrue="1">
      <formula>MOD(ROW(),2)&lt;&gt;0</formula>
    </cfRule>
  </conditionalFormatting>
  <conditionalFormatting sqref="B26:B81">
    <cfRule type="expression" dxfId="405" priority="7" stopIfTrue="1">
      <formula>MOD(ROW(),2)=0</formula>
    </cfRule>
    <cfRule type="expression" dxfId="404" priority="8"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68E40-A2BB-4B98-87E6-19B0211B7946}">
  <sheetPr codeName="Sheet79"/>
  <dimension ref="A1:B81"/>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Scheme pays AA - x-606</v>
      </c>
    </row>
    <row r="6" spans="1:2" ht="12.95">
      <c r="A6" s="40" t="s">
        <v>522</v>
      </c>
      <c r="B6" s="51" t="s">
        <v>523</v>
      </c>
    </row>
    <row r="7" spans="1:2">
      <c r="A7" s="40" t="s">
        <v>524</v>
      </c>
      <c r="B7" s="51" t="s">
        <v>163</v>
      </c>
    </row>
    <row r="8" spans="1:2">
      <c r="A8" s="40" t="s">
        <v>150</v>
      </c>
      <c r="B8" s="51" t="s">
        <v>164</v>
      </c>
    </row>
    <row r="9" spans="1:2">
      <c r="A9" s="40" t="s">
        <v>151</v>
      </c>
      <c r="B9" s="51" t="s">
        <v>363</v>
      </c>
    </row>
    <row r="10" spans="1:2" ht="24.95">
      <c r="A10" s="40" t="s">
        <v>6</v>
      </c>
      <c r="B10" s="51" t="s">
        <v>379</v>
      </c>
    </row>
    <row r="11" spans="1:2">
      <c r="A11" s="40" t="s">
        <v>152</v>
      </c>
      <c r="B11" s="51" t="s">
        <v>245</v>
      </c>
    </row>
    <row r="12" spans="1:2" ht="24.95">
      <c r="A12" s="40" t="s">
        <v>153</v>
      </c>
      <c r="B12" s="51" t="s">
        <v>176</v>
      </c>
    </row>
    <row r="13" spans="1:2">
      <c r="A13" s="40" t="s">
        <v>525</v>
      </c>
      <c r="B13" s="51">
        <v>0</v>
      </c>
    </row>
    <row r="14" spans="1:2">
      <c r="A14" s="40" t="s">
        <v>155</v>
      </c>
      <c r="B14" s="51">
        <v>606</v>
      </c>
    </row>
    <row r="15" spans="1:2">
      <c r="A15" s="40" t="s">
        <v>526</v>
      </c>
      <c r="B15" s="51" t="s">
        <v>380</v>
      </c>
    </row>
    <row r="16" spans="1:2">
      <c r="A16" s="40" t="s">
        <v>157</v>
      </c>
      <c r="B16" s="51" t="s">
        <v>381</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26.1">
      <c r="A26" s="59" t="s">
        <v>529</v>
      </c>
      <c r="B26" s="59" t="s">
        <v>551</v>
      </c>
    </row>
    <row r="27" spans="1:2">
      <c r="A27" s="43">
        <v>20</v>
      </c>
      <c r="B27" s="45">
        <v>9.5399999999999991</v>
      </c>
    </row>
    <row r="28" spans="1:2">
      <c r="A28" s="43">
        <v>21</v>
      </c>
      <c r="B28" s="45">
        <v>9.68</v>
      </c>
    </row>
    <row r="29" spans="1:2">
      <c r="A29" s="43">
        <v>22</v>
      </c>
      <c r="B29" s="45">
        <v>9.82</v>
      </c>
    </row>
    <row r="30" spans="1:2">
      <c r="A30" s="43">
        <v>23</v>
      </c>
      <c r="B30" s="45">
        <v>9.9600000000000009</v>
      </c>
    </row>
    <row r="31" spans="1:2">
      <c r="A31" s="43">
        <v>24</v>
      </c>
      <c r="B31" s="45">
        <v>10.1</v>
      </c>
    </row>
    <row r="32" spans="1:2">
      <c r="A32" s="43">
        <v>25</v>
      </c>
      <c r="B32" s="45">
        <v>10.25</v>
      </c>
    </row>
    <row r="33" spans="1:2">
      <c r="A33" s="43">
        <v>26</v>
      </c>
      <c r="B33" s="45">
        <v>10.4</v>
      </c>
    </row>
    <row r="34" spans="1:2">
      <c r="A34" s="43">
        <v>27</v>
      </c>
      <c r="B34" s="45">
        <v>10.55</v>
      </c>
    </row>
    <row r="35" spans="1:2">
      <c r="A35" s="43">
        <v>28</v>
      </c>
      <c r="B35" s="45">
        <v>10.7</v>
      </c>
    </row>
    <row r="36" spans="1:2">
      <c r="A36" s="43">
        <v>29</v>
      </c>
      <c r="B36" s="45">
        <v>10.86</v>
      </c>
    </row>
    <row r="37" spans="1:2">
      <c r="A37" s="43">
        <v>30</v>
      </c>
      <c r="B37" s="45">
        <v>11.02</v>
      </c>
    </row>
    <row r="38" spans="1:2">
      <c r="A38" s="43">
        <v>31</v>
      </c>
      <c r="B38" s="45">
        <v>11.18</v>
      </c>
    </row>
    <row r="39" spans="1:2">
      <c r="A39" s="43">
        <v>32</v>
      </c>
      <c r="B39" s="45">
        <v>11.34</v>
      </c>
    </row>
    <row r="40" spans="1:2">
      <c r="A40" s="43">
        <v>33</v>
      </c>
      <c r="B40" s="45">
        <v>11.51</v>
      </c>
    </row>
    <row r="41" spans="1:2">
      <c r="A41" s="43">
        <v>34</v>
      </c>
      <c r="B41" s="45">
        <v>11.68</v>
      </c>
    </row>
    <row r="42" spans="1:2">
      <c r="A42" s="43">
        <v>35</v>
      </c>
      <c r="B42" s="45">
        <v>11.85</v>
      </c>
    </row>
    <row r="43" spans="1:2">
      <c r="A43" s="43">
        <v>36</v>
      </c>
      <c r="B43" s="45">
        <v>12.02</v>
      </c>
    </row>
    <row r="44" spans="1:2">
      <c r="A44" s="43">
        <v>37</v>
      </c>
      <c r="B44" s="45">
        <v>12.2</v>
      </c>
    </row>
    <row r="45" spans="1:2">
      <c r="A45" s="43">
        <v>38</v>
      </c>
      <c r="B45" s="45">
        <v>12.37</v>
      </c>
    </row>
    <row r="46" spans="1:2">
      <c r="A46" s="43">
        <v>39</v>
      </c>
      <c r="B46" s="45">
        <v>12.56</v>
      </c>
    </row>
    <row r="47" spans="1:2">
      <c r="A47" s="43">
        <v>40</v>
      </c>
      <c r="B47" s="45">
        <v>12.74</v>
      </c>
    </row>
    <row r="48" spans="1:2">
      <c r="A48" s="43">
        <v>41</v>
      </c>
      <c r="B48" s="45">
        <v>12.93</v>
      </c>
    </row>
    <row r="49" spans="1:2">
      <c r="A49" s="43">
        <v>42</v>
      </c>
      <c r="B49" s="45">
        <v>13.12</v>
      </c>
    </row>
    <row r="50" spans="1:2">
      <c r="A50" s="43">
        <v>43</v>
      </c>
      <c r="B50" s="45">
        <v>13.31</v>
      </c>
    </row>
    <row r="51" spans="1:2">
      <c r="A51" s="43">
        <v>44</v>
      </c>
      <c r="B51" s="45">
        <v>13.51</v>
      </c>
    </row>
    <row r="52" spans="1:2">
      <c r="A52" s="43">
        <v>45</v>
      </c>
      <c r="B52" s="45">
        <v>13.71</v>
      </c>
    </row>
    <row r="53" spans="1:2">
      <c r="A53" s="43">
        <v>46</v>
      </c>
      <c r="B53" s="45">
        <v>13.92</v>
      </c>
    </row>
    <row r="54" spans="1:2">
      <c r="A54" s="43">
        <v>47</v>
      </c>
      <c r="B54" s="45">
        <v>14.12</v>
      </c>
    </row>
    <row r="55" spans="1:2">
      <c r="A55" s="43">
        <v>48</v>
      </c>
      <c r="B55" s="45">
        <v>14.34</v>
      </c>
    </row>
    <row r="56" spans="1:2">
      <c r="A56" s="43">
        <v>49</v>
      </c>
      <c r="B56" s="45">
        <v>14.55</v>
      </c>
    </row>
    <row r="57" spans="1:2">
      <c r="A57" s="43">
        <v>50</v>
      </c>
      <c r="B57" s="45">
        <v>14.77</v>
      </c>
    </row>
    <row r="58" spans="1:2">
      <c r="A58" s="43">
        <v>51</v>
      </c>
      <c r="B58" s="45">
        <v>15</v>
      </c>
    </row>
    <row r="59" spans="1:2">
      <c r="A59" s="43">
        <v>52</v>
      </c>
      <c r="B59" s="45">
        <v>15.23</v>
      </c>
    </row>
    <row r="60" spans="1:2">
      <c r="A60" s="43">
        <v>53</v>
      </c>
      <c r="B60" s="45">
        <v>15.46</v>
      </c>
    </row>
    <row r="61" spans="1:2">
      <c r="A61" s="43">
        <v>54</v>
      </c>
      <c r="B61" s="45">
        <v>15.7</v>
      </c>
    </row>
    <row r="62" spans="1:2">
      <c r="A62" s="43">
        <v>55</v>
      </c>
      <c r="B62" s="45">
        <v>15.95</v>
      </c>
    </row>
    <row r="63" spans="1:2">
      <c r="A63" s="43">
        <v>56</v>
      </c>
      <c r="B63" s="45">
        <v>16.2</v>
      </c>
    </row>
    <row r="64" spans="1:2">
      <c r="A64" s="43">
        <v>57</v>
      </c>
      <c r="B64" s="45">
        <v>16.46</v>
      </c>
    </row>
    <row r="65" spans="1:2">
      <c r="A65" s="43">
        <v>58</v>
      </c>
      <c r="B65" s="45">
        <v>16.73</v>
      </c>
    </row>
    <row r="66" spans="1:2">
      <c r="A66" s="43">
        <v>59</v>
      </c>
      <c r="B66" s="45">
        <v>17</v>
      </c>
    </row>
    <row r="67" spans="1:2">
      <c r="A67" s="43">
        <v>60</v>
      </c>
      <c r="B67" s="45">
        <v>17.29</v>
      </c>
    </row>
    <row r="68" spans="1:2">
      <c r="A68" s="43">
        <v>61</v>
      </c>
      <c r="B68" s="45">
        <v>17.579999999999998</v>
      </c>
    </row>
    <row r="69" spans="1:2">
      <c r="A69" s="43">
        <v>62</v>
      </c>
      <c r="B69" s="45">
        <v>17.88</v>
      </c>
    </row>
    <row r="70" spans="1:2">
      <c r="A70" s="43">
        <v>63</v>
      </c>
      <c r="B70" s="45">
        <v>18.2</v>
      </c>
    </row>
    <row r="71" spans="1:2">
      <c r="A71" s="43">
        <v>64</v>
      </c>
      <c r="B71" s="45">
        <v>18.53</v>
      </c>
    </row>
    <row r="72" spans="1:2">
      <c r="A72" s="43">
        <v>65</v>
      </c>
      <c r="B72" s="45">
        <v>18.87</v>
      </c>
    </row>
    <row r="73" spans="1:2">
      <c r="A73" s="43">
        <v>66</v>
      </c>
      <c r="B73" s="45">
        <v>18.72</v>
      </c>
    </row>
    <row r="74" spans="1:2">
      <c r="A74" s="43">
        <v>67</v>
      </c>
      <c r="B74" s="45">
        <v>18.05</v>
      </c>
    </row>
    <row r="75" spans="1:2">
      <c r="A75" s="43">
        <v>68</v>
      </c>
      <c r="B75" s="45">
        <v>17.39</v>
      </c>
    </row>
    <row r="76" spans="1:2">
      <c r="A76" s="43">
        <v>69</v>
      </c>
      <c r="B76" s="45">
        <v>16.72</v>
      </c>
    </row>
    <row r="77" spans="1:2">
      <c r="A77" s="43">
        <v>70</v>
      </c>
      <c r="B77" s="45">
        <v>16.059999999999999</v>
      </c>
    </row>
    <row r="78" spans="1:2">
      <c r="A78" s="43">
        <v>71</v>
      </c>
      <c r="B78" s="45">
        <v>15.4</v>
      </c>
    </row>
    <row r="79" spans="1:2">
      <c r="A79" s="43">
        <v>72</v>
      </c>
      <c r="B79" s="45">
        <v>14.74</v>
      </c>
    </row>
    <row r="80" spans="1:2">
      <c r="A80" s="43">
        <v>73</v>
      </c>
      <c r="B80" s="45">
        <v>14.08</v>
      </c>
    </row>
    <row r="81" spans="1:2">
      <c r="A81" s="43">
        <v>74</v>
      </c>
      <c r="B81" s="45">
        <v>13.42</v>
      </c>
    </row>
  </sheetData>
  <sheetProtection algorithmName="SHA-512" hashValue="Ptb2mdMAkrwXn0k67TFTjAeplDqV7p1owYeLjXcVO6ogBCngmFDVj/O1y0IXPzbDvYcMV/GUHl+0xXCvaBXSGw==" saltValue="Uo1am3CjJ3p6nELJ7daFhQ==" spinCount="100000" sheet="1" objects="1" scenarios="1"/>
  <conditionalFormatting sqref="A6:A21">
    <cfRule type="expression" dxfId="401" priority="1" stopIfTrue="1">
      <formula>MOD(ROW(),2)=0</formula>
    </cfRule>
    <cfRule type="expression" dxfId="400" priority="2" stopIfTrue="1">
      <formula>MOD(ROW(),2)&lt;&gt;0</formula>
    </cfRule>
  </conditionalFormatting>
  <conditionalFormatting sqref="B6:B21">
    <cfRule type="expression" dxfId="399" priority="3" stopIfTrue="1">
      <formula>MOD(ROW(),2)=0</formula>
    </cfRule>
    <cfRule type="expression" dxfId="398" priority="4" stopIfTrue="1">
      <formula>MOD(ROW(),2)&lt;&gt;0</formula>
    </cfRule>
  </conditionalFormatting>
  <conditionalFormatting sqref="A26:A81">
    <cfRule type="expression" dxfId="397" priority="5" stopIfTrue="1">
      <formula>MOD(ROW(),2)=0</formula>
    </cfRule>
    <cfRule type="expression" dxfId="396" priority="6" stopIfTrue="1">
      <formula>MOD(ROW(),2)&lt;&gt;0</formula>
    </cfRule>
  </conditionalFormatting>
  <conditionalFormatting sqref="B26:B81">
    <cfRule type="expression" dxfId="395" priority="7" stopIfTrue="1">
      <formula>MOD(ROW(),2)=0</formula>
    </cfRule>
    <cfRule type="expression" dxfId="394" priority="8"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79541-0B81-42A9-9C45-B7016F3BC221}">
  <sheetPr codeName="Sheet80"/>
  <dimension ref="A1:B81"/>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Scheme pays AA - x-607</v>
      </c>
    </row>
    <row r="6" spans="1:2" ht="12.95">
      <c r="A6" s="40" t="s">
        <v>522</v>
      </c>
      <c r="B6" s="51" t="s">
        <v>523</v>
      </c>
    </row>
    <row r="7" spans="1:2">
      <c r="A7" s="40" t="s">
        <v>524</v>
      </c>
      <c r="B7" s="51" t="s">
        <v>163</v>
      </c>
    </row>
    <row r="8" spans="1:2">
      <c r="A8" s="40" t="s">
        <v>150</v>
      </c>
      <c r="B8" s="51" t="s">
        <v>164</v>
      </c>
    </row>
    <row r="9" spans="1:2">
      <c r="A9" s="40" t="s">
        <v>151</v>
      </c>
      <c r="B9" s="51" t="s">
        <v>363</v>
      </c>
    </row>
    <row r="10" spans="1:2" ht="24.95">
      <c r="A10" s="40" t="s">
        <v>6</v>
      </c>
      <c r="B10" s="51" t="s">
        <v>382</v>
      </c>
    </row>
    <row r="11" spans="1:2">
      <c r="A11" s="40" t="s">
        <v>152</v>
      </c>
      <c r="B11" s="51" t="s">
        <v>245</v>
      </c>
    </row>
    <row r="12" spans="1:2" ht="24.95">
      <c r="A12" s="40" t="s">
        <v>153</v>
      </c>
      <c r="B12" s="51" t="s">
        <v>176</v>
      </c>
    </row>
    <row r="13" spans="1:2">
      <c r="A13" s="40" t="s">
        <v>525</v>
      </c>
      <c r="B13" s="51">
        <v>0</v>
      </c>
    </row>
    <row r="14" spans="1:2">
      <c r="A14" s="40" t="s">
        <v>155</v>
      </c>
      <c r="B14" s="51">
        <v>607</v>
      </c>
    </row>
    <row r="15" spans="1:2">
      <c r="A15" s="40" t="s">
        <v>526</v>
      </c>
      <c r="B15" s="51" t="s">
        <v>383</v>
      </c>
    </row>
    <row r="16" spans="1:2">
      <c r="A16" s="40" t="s">
        <v>157</v>
      </c>
      <c r="B16" s="51" t="s">
        <v>384</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26.1">
      <c r="A26" s="59" t="s">
        <v>529</v>
      </c>
      <c r="B26" s="59" t="s">
        <v>551</v>
      </c>
    </row>
    <row r="27" spans="1:2">
      <c r="A27" s="43">
        <v>20</v>
      </c>
      <c r="B27" s="45">
        <v>9.09</v>
      </c>
    </row>
    <row r="28" spans="1:2">
      <c r="A28" s="43">
        <v>21</v>
      </c>
      <c r="B28" s="45">
        <v>9.23</v>
      </c>
    </row>
    <row r="29" spans="1:2">
      <c r="A29" s="43">
        <v>22</v>
      </c>
      <c r="B29" s="45">
        <v>9.36</v>
      </c>
    </row>
    <row r="30" spans="1:2">
      <c r="A30" s="43">
        <v>23</v>
      </c>
      <c r="B30" s="45">
        <v>9.49</v>
      </c>
    </row>
    <row r="31" spans="1:2">
      <c r="A31" s="43">
        <v>24</v>
      </c>
      <c r="B31" s="45">
        <v>9.6300000000000008</v>
      </c>
    </row>
    <row r="32" spans="1:2">
      <c r="A32" s="43">
        <v>25</v>
      </c>
      <c r="B32" s="45">
        <v>9.77</v>
      </c>
    </row>
    <row r="33" spans="1:2">
      <c r="A33" s="43">
        <v>26</v>
      </c>
      <c r="B33" s="45">
        <v>9.91</v>
      </c>
    </row>
    <row r="34" spans="1:2">
      <c r="A34" s="43">
        <v>27</v>
      </c>
      <c r="B34" s="45">
        <v>10.050000000000001</v>
      </c>
    </row>
    <row r="35" spans="1:2">
      <c r="A35" s="43">
        <v>28</v>
      </c>
      <c r="B35" s="45">
        <v>10.199999999999999</v>
      </c>
    </row>
    <row r="36" spans="1:2">
      <c r="A36" s="43">
        <v>29</v>
      </c>
      <c r="B36" s="45">
        <v>10.35</v>
      </c>
    </row>
    <row r="37" spans="1:2">
      <c r="A37" s="43">
        <v>30</v>
      </c>
      <c r="B37" s="45">
        <v>10.5</v>
      </c>
    </row>
    <row r="38" spans="1:2">
      <c r="A38" s="43">
        <v>31</v>
      </c>
      <c r="B38" s="45">
        <v>10.65</v>
      </c>
    </row>
    <row r="39" spans="1:2">
      <c r="A39" s="43">
        <v>32</v>
      </c>
      <c r="B39" s="45">
        <v>10.8</v>
      </c>
    </row>
    <row r="40" spans="1:2">
      <c r="A40" s="43">
        <v>33</v>
      </c>
      <c r="B40" s="45">
        <v>10.96</v>
      </c>
    </row>
    <row r="41" spans="1:2">
      <c r="A41" s="43">
        <v>34</v>
      </c>
      <c r="B41" s="45">
        <v>11.12</v>
      </c>
    </row>
    <row r="42" spans="1:2">
      <c r="A42" s="43">
        <v>35</v>
      </c>
      <c r="B42" s="45">
        <v>11.28</v>
      </c>
    </row>
    <row r="43" spans="1:2">
      <c r="A43" s="43">
        <v>36</v>
      </c>
      <c r="B43" s="45">
        <v>11.44</v>
      </c>
    </row>
    <row r="44" spans="1:2">
      <c r="A44" s="43">
        <v>37</v>
      </c>
      <c r="B44" s="45">
        <v>11.61</v>
      </c>
    </row>
    <row r="45" spans="1:2">
      <c r="A45" s="43">
        <v>38</v>
      </c>
      <c r="B45" s="45">
        <v>11.78</v>
      </c>
    </row>
    <row r="46" spans="1:2">
      <c r="A46" s="43">
        <v>39</v>
      </c>
      <c r="B46" s="45">
        <v>11.95</v>
      </c>
    </row>
    <row r="47" spans="1:2">
      <c r="A47" s="43">
        <v>40</v>
      </c>
      <c r="B47" s="45">
        <v>12.12</v>
      </c>
    </row>
    <row r="48" spans="1:2">
      <c r="A48" s="43">
        <v>41</v>
      </c>
      <c r="B48" s="45">
        <v>12.3</v>
      </c>
    </row>
    <row r="49" spans="1:2">
      <c r="A49" s="43">
        <v>42</v>
      </c>
      <c r="B49" s="45">
        <v>12.48</v>
      </c>
    </row>
    <row r="50" spans="1:2">
      <c r="A50" s="43">
        <v>43</v>
      </c>
      <c r="B50" s="45">
        <v>12.66</v>
      </c>
    </row>
    <row r="51" spans="1:2">
      <c r="A51" s="43">
        <v>44</v>
      </c>
      <c r="B51" s="45">
        <v>12.85</v>
      </c>
    </row>
    <row r="52" spans="1:2">
      <c r="A52" s="43">
        <v>45</v>
      </c>
      <c r="B52" s="45">
        <v>13.04</v>
      </c>
    </row>
    <row r="53" spans="1:2">
      <c r="A53" s="43">
        <v>46</v>
      </c>
      <c r="B53" s="45">
        <v>13.23</v>
      </c>
    </row>
    <row r="54" spans="1:2">
      <c r="A54" s="43">
        <v>47</v>
      </c>
      <c r="B54" s="45">
        <v>13.43</v>
      </c>
    </row>
    <row r="55" spans="1:2">
      <c r="A55" s="43">
        <v>48</v>
      </c>
      <c r="B55" s="45">
        <v>13.63</v>
      </c>
    </row>
    <row r="56" spans="1:2">
      <c r="A56" s="43">
        <v>49</v>
      </c>
      <c r="B56" s="45">
        <v>13.83</v>
      </c>
    </row>
    <row r="57" spans="1:2">
      <c r="A57" s="43">
        <v>50</v>
      </c>
      <c r="B57" s="45">
        <v>14.04</v>
      </c>
    </row>
    <row r="58" spans="1:2">
      <c r="A58" s="43">
        <v>51</v>
      </c>
      <c r="B58" s="45">
        <v>14.25</v>
      </c>
    </row>
    <row r="59" spans="1:2">
      <c r="A59" s="43">
        <v>52</v>
      </c>
      <c r="B59" s="45">
        <v>14.47</v>
      </c>
    </row>
    <row r="60" spans="1:2">
      <c r="A60" s="43">
        <v>53</v>
      </c>
      <c r="B60" s="45">
        <v>14.69</v>
      </c>
    </row>
    <row r="61" spans="1:2">
      <c r="A61" s="43">
        <v>54</v>
      </c>
      <c r="B61" s="45">
        <v>14.92</v>
      </c>
    </row>
    <row r="62" spans="1:2">
      <c r="A62" s="43">
        <v>55</v>
      </c>
      <c r="B62" s="45">
        <v>15.15</v>
      </c>
    </row>
    <row r="63" spans="1:2">
      <c r="A63" s="43">
        <v>56</v>
      </c>
      <c r="B63" s="45">
        <v>15.38</v>
      </c>
    </row>
    <row r="64" spans="1:2">
      <c r="A64" s="43">
        <v>57</v>
      </c>
      <c r="B64" s="45">
        <v>15.63</v>
      </c>
    </row>
    <row r="65" spans="1:2">
      <c r="A65" s="43">
        <v>58</v>
      </c>
      <c r="B65" s="45">
        <v>15.88</v>
      </c>
    </row>
    <row r="66" spans="1:2">
      <c r="A66" s="43">
        <v>59</v>
      </c>
      <c r="B66" s="45">
        <v>16.14</v>
      </c>
    </row>
    <row r="67" spans="1:2">
      <c r="A67" s="43">
        <v>60</v>
      </c>
      <c r="B67" s="45">
        <v>16.41</v>
      </c>
    </row>
    <row r="68" spans="1:2">
      <c r="A68" s="43">
        <v>61</v>
      </c>
      <c r="B68" s="45">
        <v>16.68</v>
      </c>
    </row>
    <row r="69" spans="1:2">
      <c r="A69" s="43">
        <v>62</v>
      </c>
      <c r="B69" s="45">
        <v>16.97</v>
      </c>
    </row>
    <row r="70" spans="1:2">
      <c r="A70" s="43">
        <v>63</v>
      </c>
      <c r="B70" s="45">
        <v>17.27</v>
      </c>
    </row>
    <row r="71" spans="1:2">
      <c r="A71" s="43">
        <v>64</v>
      </c>
      <c r="B71" s="45">
        <v>17.579999999999998</v>
      </c>
    </row>
    <row r="72" spans="1:2">
      <c r="A72" s="43">
        <v>65</v>
      </c>
      <c r="B72" s="45">
        <v>17.899999999999999</v>
      </c>
    </row>
    <row r="73" spans="1:2">
      <c r="A73" s="43">
        <v>66</v>
      </c>
      <c r="B73" s="45">
        <v>18.239999999999998</v>
      </c>
    </row>
    <row r="74" spans="1:2">
      <c r="A74" s="43">
        <v>67</v>
      </c>
      <c r="B74" s="45">
        <v>18.079999999999998</v>
      </c>
    </row>
    <row r="75" spans="1:2">
      <c r="A75" s="43">
        <v>68</v>
      </c>
      <c r="B75" s="45">
        <v>17.41</v>
      </c>
    </row>
    <row r="76" spans="1:2">
      <c r="A76" s="43">
        <v>69</v>
      </c>
      <c r="B76" s="45">
        <v>16.739999999999998</v>
      </c>
    </row>
    <row r="77" spans="1:2">
      <c r="A77" s="43">
        <v>70</v>
      </c>
      <c r="B77" s="45">
        <v>16.059999999999999</v>
      </c>
    </row>
    <row r="78" spans="1:2">
      <c r="A78" s="43">
        <v>71</v>
      </c>
      <c r="B78" s="45">
        <v>15.4</v>
      </c>
    </row>
    <row r="79" spans="1:2">
      <c r="A79" s="43">
        <v>72</v>
      </c>
      <c r="B79" s="45">
        <v>14.74</v>
      </c>
    </row>
    <row r="80" spans="1:2">
      <c r="A80" s="43">
        <v>73</v>
      </c>
      <c r="B80" s="45">
        <v>14.08</v>
      </c>
    </row>
    <row r="81" spans="1:2">
      <c r="A81" s="43">
        <v>74</v>
      </c>
      <c r="B81" s="45">
        <v>13.42</v>
      </c>
    </row>
  </sheetData>
  <sheetProtection algorithmName="SHA-512" hashValue="stDH7K9MqH9PnTqFPL8czLCkyzN0573syo5YZVC3h6IUw+S518SxRzr88M6db/2UzFoO+VwKqLHMWry9OKEVbw==" saltValue="G9Y3Y4KvRTVuDl4H8jyn4w==" spinCount="100000" sheet="1" objects="1" scenarios="1"/>
  <conditionalFormatting sqref="A6:A21">
    <cfRule type="expression" dxfId="391" priority="1" stopIfTrue="1">
      <formula>MOD(ROW(),2)=0</formula>
    </cfRule>
    <cfRule type="expression" dxfId="390" priority="2" stopIfTrue="1">
      <formula>MOD(ROW(),2)&lt;&gt;0</formula>
    </cfRule>
  </conditionalFormatting>
  <conditionalFormatting sqref="B6:B21">
    <cfRule type="expression" dxfId="389" priority="3" stopIfTrue="1">
      <formula>MOD(ROW(),2)=0</formula>
    </cfRule>
    <cfRule type="expression" dxfId="388" priority="4" stopIfTrue="1">
      <formula>MOD(ROW(),2)&lt;&gt;0</formula>
    </cfRule>
  </conditionalFormatting>
  <conditionalFormatting sqref="A26:A81">
    <cfRule type="expression" dxfId="387" priority="5" stopIfTrue="1">
      <formula>MOD(ROW(),2)=0</formula>
    </cfRule>
    <cfRule type="expression" dxfId="386" priority="6" stopIfTrue="1">
      <formula>MOD(ROW(),2)&lt;&gt;0</formula>
    </cfRule>
  </conditionalFormatting>
  <conditionalFormatting sqref="B26:B81">
    <cfRule type="expression" dxfId="385" priority="7" stopIfTrue="1">
      <formula>MOD(ROW(),2)=0</formula>
    </cfRule>
    <cfRule type="expression" dxfId="384" priority="8"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784CE-C90D-4DF2-A29F-BF6F95DC54D5}">
  <sheetPr codeName="Sheet81"/>
  <dimension ref="A1:B81"/>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Scheme pays AA - x-608</v>
      </c>
    </row>
    <row r="6" spans="1:2" ht="12.95">
      <c r="A6" s="40" t="s">
        <v>522</v>
      </c>
      <c r="B6" s="51" t="s">
        <v>523</v>
      </c>
    </row>
    <row r="7" spans="1:2">
      <c r="A7" s="40" t="s">
        <v>524</v>
      </c>
      <c r="B7" s="51" t="s">
        <v>163</v>
      </c>
    </row>
    <row r="8" spans="1:2">
      <c r="A8" s="40" t="s">
        <v>150</v>
      </c>
      <c r="B8" s="51" t="s">
        <v>164</v>
      </c>
    </row>
    <row r="9" spans="1:2">
      <c r="A9" s="40" t="s">
        <v>151</v>
      </c>
      <c r="B9" s="51" t="s">
        <v>363</v>
      </c>
    </row>
    <row r="10" spans="1:2" ht="24.95">
      <c r="A10" s="40" t="s">
        <v>6</v>
      </c>
      <c r="B10" s="51" t="s">
        <v>385</v>
      </c>
    </row>
    <row r="11" spans="1:2">
      <c r="A11" s="40" t="s">
        <v>152</v>
      </c>
      <c r="B11" s="51" t="s">
        <v>245</v>
      </c>
    </row>
    <row r="12" spans="1:2" ht="24.95">
      <c r="A12" s="40" t="s">
        <v>153</v>
      </c>
      <c r="B12" s="51" t="s">
        <v>176</v>
      </c>
    </row>
    <row r="13" spans="1:2">
      <c r="A13" s="40" t="s">
        <v>525</v>
      </c>
      <c r="B13" s="51">
        <v>0</v>
      </c>
    </row>
    <row r="14" spans="1:2">
      <c r="A14" s="40" t="s">
        <v>155</v>
      </c>
      <c r="B14" s="51">
        <v>608</v>
      </c>
    </row>
    <row r="15" spans="1:2">
      <c r="A15" s="40" t="s">
        <v>526</v>
      </c>
      <c r="B15" s="51" t="s">
        <v>386</v>
      </c>
    </row>
    <row r="16" spans="1:2">
      <c r="A16" s="40" t="s">
        <v>157</v>
      </c>
      <c r="B16" s="51" t="s">
        <v>387</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26.1">
      <c r="A26" s="59" t="s">
        <v>529</v>
      </c>
      <c r="B26" s="59" t="s">
        <v>551</v>
      </c>
    </row>
    <row r="27" spans="1:2">
      <c r="A27" s="43">
        <v>20</v>
      </c>
      <c r="B27" s="45">
        <v>8.66</v>
      </c>
    </row>
    <row r="28" spans="1:2">
      <c r="A28" s="43">
        <v>21</v>
      </c>
      <c r="B28" s="45">
        <v>8.7799999999999994</v>
      </c>
    </row>
    <row r="29" spans="1:2">
      <c r="A29" s="43">
        <v>22</v>
      </c>
      <c r="B29" s="45">
        <v>8.91</v>
      </c>
    </row>
    <row r="30" spans="1:2">
      <c r="A30" s="43">
        <v>23</v>
      </c>
      <c r="B30" s="45">
        <v>9.0399999999999991</v>
      </c>
    </row>
    <row r="31" spans="1:2">
      <c r="A31" s="43">
        <v>24</v>
      </c>
      <c r="B31" s="45">
        <v>9.17</v>
      </c>
    </row>
    <row r="32" spans="1:2">
      <c r="A32" s="43">
        <v>25</v>
      </c>
      <c r="B32" s="45">
        <v>9.3000000000000007</v>
      </c>
    </row>
    <row r="33" spans="1:2">
      <c r="A33" s="43">
        <v>26</v>
      </c>
      <c r="B33" s="45">
        <v>9.43</v>
      </c>
    </row>
    <row r="34" spans="1:2">
      <c r="A34" s="43">
        <v>27</v>
      </c>
      <c r="B34" s="45">
        <v>9.57</v>
      </c>
    </row>
    <row r="35" spans="1:2">
      <c r="A35" s="43">
        <v>28</v>
      </c>
      <c r="B35" s="45">
        <v>9.6999999999999993</v>
      </c>
    </row>
    <row r="36" spans="1:2">
      <c r="A36" s="43">
        <v>29</v>
      </c>
      <c r="B36" s="45">
        <v>9.84</v>
      </c>
    </row>
    <row r="37" spans="1:2">
      <c r="A37" s="43">
        <v>30</v>
      </c>
      <c r="B37" s="45">
        <v>9.98</v>
      </c>
    </row>
    <row r="38" spans="1:2">
      <c r="A38" s="43">
        <v>31</v>
      </c>
      <c r="B38" s="45">
        <v>10.130000000000001</v>
      </c>
    </row>
    <row r="39" spans="1:2">
      <c r="A39" s="43">
        <v>32</v>
      </c>
      <c r="B39" s="45">
        <v>10.27</v>
      </c>
    </row>
    <row r="40" spans="1:2">
      <c r="A40" s="43">
        <v>33</v>
      </c>
      <c r="B40" s="45">
        <v>10.42</v>
      </c>
    </row>
    <row r="41" spans="1:2">
      <c r="A41" s="43">
        <v>34</v>
      </c>
      <c r="B41" s="45">
        <v>10.57</v>
      </c>
    </row>
    <row r="42" spans="1:2">
      <c r="A42" s="43">
        <v>35</v>
      </c>
      <c r="B42" s="45">
        <v>10.72</v>
      </c>
    </row>
    <row r="43" spans="1:2">
      <c r="A43" s="43">
        <v>36</v>
      </c>
      <c r="B43" s="45">
        <v>10.88</v>
      </c>
    </row>
    <row r="44" spans="1:2">
      <c r="A44" s="43">
        <v>37</v>
      </c>
      <c r="B44" s="45">
        <v>11.03</v>
      </c>
    </row>
    <row r="45" spans="1:2">
      <c r="A45" s="43">
        <v>38</v>
      </c>
      <c r="B45" s="45">
        <v>11.19</v>
      </c>
    </row>
    <row r="46" spans="1:2">
      <c r="A46" s="43">
        <v>39</v>
      </c>
      <c r="B46" s="45">
        <v>11.35</v>
      </c>
    </row>
    <row r="47" spans="1:2">
      <c r="A47" s="43">
        <v>40</v>
      </c>
      <c r="B47" s="45">
        <v>11.52</v>
      </c>
    </row>
    <row r="48" spans="1:2">
      <c r="A48" s="43">
        <v>41</v>
      </c>
      <c r="B48" s="45">
        <v>11.68</v>
      </c>
    </row>
    <row r="49" spans="1:2">
      <c r="A49" s="43">
        <v>42</v>
      </c>
      <c r="B49" s="45">
        <v>11.85</v>
      </c>
    </row>
    <row r="50" spans="1:2">
      <c r="A50" s="43">
        <v>43</v>
      </c>
      <c r="B50" s="45">
        <v>12.03</v>
      </c>
    </row>
    <row r="51" spans="1:2">
      <c r="A51" s="43">
        <v>44</v>
      </c>
      <c r="B51" s="45">
        <v>12.2</v>
      </c>
    </row>
    <row r="52" spans="1:2">
      <c r="A52" s="43">
        <v>45</v>
      </c>
      <c r="B52" s="45">
        <v>12.38</v>
      </c>
    </row>
    <row r="53" spans="1:2">
      <c r="A53" s="43">
        <v>46</v>
      </c>
      <c r="B53" s="45">
        <v>12.56</v>
      </c>
    </row>
    <row r="54" spans="1:2">
      <c r="A54" s="43">
        <v>47</v>
      </c>
      <c r="B54" s="45">
        <v>12.74</v>
      </c>
    </row>
    <row r="55" spans="1:2">
      <c r="A55" s="43">
        <v>48</v>
      </c>
      <c r="B55" s="45">
        <v>12.93</v>
      </c>
    </row>
    <row r="56" spans="1:2">
      <c r="A56" s="43">
        <v>49</v>
      </c>
      <c r="B56" s="45">
        <v>13.12</v>
      </c>
    </row>
    <row r="57" spans="1:2">
      <c r="A57" s="43">
        <v>50</v>
      </c>
      <c r="B57" s="45">
        <v>13.32</v>
      </c>
    </row>
    <row r="58" spans="1:2">
      <c r="A58" s="43">
        <v>51</v>
      </c>
      <c r="B58" s="45">
        <v>13.52</v>
      </c>
    </row>
    <row r="59" spans="1:2">
      <c r="A59" s="43">
        <v>52</v>
      </c>
      <c r="B59" s="45">
        <v>13.72</v>
      </c>
    </row>
    <row r="60" spans="1:2">
      <c r="A60" s="43">
        <v>53</v>
      </c>
      <c r="B60" s="45">
        <v>13.93</v>
      </c>
    </row>
    <row r="61" spans="1:2">
      <c r="A61" s="43">
        <v>54</v>
      </c>
      <c r="B61" s="45">
        <v>14.14</v>
      </c>
    </row>
    <row r="62" spans="1:2">
      <c r="A62" s="43">
        <v>55</v>
      </c>
      <c r="B62" s="45">
        <v>14.36</v>
      </c>
    </row>
    <row r="63" spans="1:2">
      <c r="A63" s="43">
        <v>56</v>
      </c>
      <c r="B63" s="45">
        <v>14.58</v>
      </c>
    </row>
    <row r="64" spans="1:2">
      <c r="A64" s="43">
        <v>57</v>
      </c>
      <c r="B64" s="45">
        <v>14.81</v>
      </c>
    </row>
    <row r="65" spans="1:2">
      <c r="A65" s="43">
        <v>58</v>
      </c>
      <c r="B65" s="45">
        <v>15.05</v>
      </c>
    </row>
    <row r="66" spans="1:2">
      <c r="A66" s="43">
        <v>59</v>
      </c>
      <c r="B66" s="45">
        <v>15.29</v>
      </c>
    </row>
    <row r="67" spans="1:2">
      <c r="A67" s="43">
        <v>60</v>
      </c>
      <c r="B67" s="45">
        <v>15.54</v>
      </c>
    </row>
    <row r="68" spans="1:2">
      <c r="A68" s="43">
        <v>61</v>
      </c>
      <c r="B68" s="45">
        <v>15.8</v>
      </c>
    </row>
    <row r="69" spans="1:2">
      <c r="A69" s="43">
        <v>62</v>
      </c>
      <c r="B69" s="45">
        <v>16.07</v>
      </c>
    </row>
    <row r="70" spans="1:2">
      <c r="A70" s="43">
        <v>63</v>
      </c>
      <c r="B70" s="45">
        <v>16.350000000000001</v>
      </c>
    </row>
    <row r="71" spans="1:2">
      <c r="A71" s="43">
        <v>64</v>
      </c>
      <c r="B71" s="45">
        <v>16.64</v>
      </c>
    </row>
    <row r="72" spans="1:2">
      <c r="A72" s="43">
        <v>65</v>
      </c>
      <c r="B72" s="45">
        <v>16.95</v>
      </c>
    </row>
    <row r="73" spans="1:2">
      <c r="A73" s="43">
        <v>66</v>
      </c>
      <c r="B73" s="45">
        <v>17.27</v>
      </c>
    </row>
    <row r="74" spans="1:2">
      <c r="A74" s="43">
        <v>67</v>
      </c>
      <c r="B74" s="45">
        <v>17.600000000000001</v>
      </c>
    </row>
    <row r="75" spans="1:2">
      <c r="A75" s="43">
        <v>68</v>
      </c>
      <c r="B75" s="45">
        <v>17.43</v>
      </c>
    </row>
    <row r="76" spans="1:2">
      <c r="A76" s="43">
        <v>69</v>
      </c>
      <c r="B76" s="45">
        <v>16.760000000000002</v>
      </c>
    </row>
    <row r="77" spans="1:2">
      <c r="A77" s="43">
        <v>70</v>
      </c>
      <c r="B77" s="45">
        <v>16.079999999999998</v>
      </c>
    </row>
    <row r="78" spans="1:2">
      <c r="A78" s="43">
        <v>71</v>
      </c>
      <c r="B78" s="45">
        <v>15.41</v>
      </c>
    </row>
    <row r="79" spans="1:2">
      <c r="A79" s="43">
        <v>72</v>
      </c>
      <c r="B79" s="45">
        <v>14.74</v>
      </c>
    </row>
    <row r="80" spans="1:2">
      <c r="A80" s="43">
        <v>73</v>
      </c>
      <c r="B80" s="45">
        <v>14.08</v>
      </c>
    </row>
    <row r="81" spans="1:2">
      <c r="A81" s="43">
        <v>74</v>
      </c>
      <c r="B81" s="45">
        <v>13.42</v>
      </c>
    </row>
  </sheetData>
  <sheetProtection algorithmName="SHA-512" hashValue="4yYeJgUFlbPpCrHLGZMqjgGjO+nCZ2k56SGWkyU6hQluopP9BEYsWHLleomyRaBb7d10vQbDKOBvzf7LBvDXJg==" saltValue="PnBsEuoFROZ0OLg7n+OQnw==" spinCount="100000" sheet="1" objects="1" scenarios="1"/>
  <conditionalFormatting sqref="A6:A21">
    <cfRule type="expression" dxfId="381" priority="1" stopIfTrue="1">
      <formula>MOD(ROW(),2)=0</formula>
    </cfRule>
    <cfRule type="expression" dxfId="380" priority="2" stopIfTrue="1">
      <formula>MOD(ROW(),2)&lt;&gt;0</formula>
    </cfRule>
  </conditionalFormatting>
  <conditionalFormatting sqref="B6:B21">
    <cfRule type="expression" dxfId="379" priority="3" stopIfTrue="1">
      <formula>MOD(ROW(),2)=0</formula>
    </cfRule>
    <cfRule type="expression" dxfId="378" priority="4" stopIfTrue="1">
      <formula>MOD(ROW(),2)&lt;&gt;0</formula>
    </cfRule>
  </conditionalFormatting>
  <conditionalFormatting sqref="A26:A81">
    <cfRule type="expression" dxfId="377" priority="5" stopIfTrue="1">
      <formula>MOD(ROW(),2)=0</formula>
    </cfRule>
    <cfRule type="expression" dxfId="376" priority="6" stopIfTrue="1">
      <formula>MOD(ROW(),2)&lt;&gt;0</formula>
    </cfRule>
  </conditionalFormatting>
  <conditionalFormatting sqref="B26:B81">
    <cfRule type="expression" dxfId="375" priority="7" stopIfTrue="1">
      <formula>MOD(ROW(),2)=0</formula>
    </cfRule>
    <cfRule type="expression" dxfId="374" priority="8"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8D30B-8659-4FA6-BD09-6676A391B881}">
  <sheetPr codeName="Sheet82"/>
  <dimension ref="A1:M66"/>
  <sheetViews>
    <sheetView showGridLines="0" workbookViewId="0">
      <selection activeCell="A6" sqref="A6"/>
    </sheetView>
  </sheetViews>
  <sheetFormatPr defaultRowHeight="12.6"/>
  <cols>
    <col min="1" max="1" width="33.85546875" customWidth="1"/>
    <col min="2" max="13"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Scheme pays AA - x-609</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363</v>
      </c>
      <c r="C9" s="51"/>
      <c r="D9" s="51"/>
      <c r="E9" s="51"/>
      <c r="F9" s="51"/>
      <c r="G9" s="51"/>
      <c r="H9" s="51"/>
      <c r="I9" s="51"/>
      <c r="J9" s="51"/>
      <c r="K9" s="51"/>
      <c r="L9" s="51"/>
      <c r="M9" s="51"/>
    </row>
    <row r="10" spans="1:13">
      <c r="A10" s="40" t="s">
        <v>6</v>
      </c>
      <c r="B10" s="51" t="s">
        <v>388</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389</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609</v>
      </c>
      <c r="C14" s="51"/>
      <c r="D14" s="51"/>
      <c r="E14" s="51"/>
      <c r="F14" s="51"/>
      <c r="G14" s="51"/>
      <c r="H14" s="51"/>
      <c r="I14" s="51"/>
      <c r="J14" s="51"/>
      <c r="K14" s="51"/>
      <c r="L14" s="51"/>
      <c r="M14" s="51"/>
    </row>
    <row r="15" spans="1:13">
      <c r="A15" s="40" t="s">
        <v>526</v>
      </c>
      <c r="B15" s="51" t="s">
        <v>390</v>
      </c>
      <c r="C15" s="51"/>
      <c r="D15" s="51"/>
      <c r="E15" s="51"/>
      <c r="F15" s="51"/>
      <c r="G15" s="51"/>
      <c r="H15" s="51"/>
      <c r="I15" s="51"/>
      <c r="J15" s="51"/>
      <c r="K15" s="51"/>
      <c r="L15" s="51"/>
      <c r="M15" s="51"/>
    </row>
    <row r="16" spans="1:13">
      <c r="A16" s="40" t="s">
        <v>157</v>
      </c>
      <c r="B16" s="51" t="s">
        <v>391</v>
      </c>
      <c r="C16" s="51"/>
      <c r="D16" s="51"/>
      <c r="E16" s="51"/>
      <c r="F16" s="51"/>
      <c r="G16" s="51"/>
      <c r="H16" s="51"/>
      <c r="I16" s="51"/>
      <c r="J16" s="51"/>
      <c r="K16" s="51"/>
      <c r="L16" s="51"/>
      <c r="M16" s="51"/>
    </row>
    <row r="17" spans="1:13">
      <c r="A17" s="41" t="s">
        <v>527</v>
      </c>
      <c r="B17" s="51"/>
      <c r="C17" s="51"/>
      <c r="D17" s="51"/>
      <c r="E17" s="51"/>
      <c r="F17" s="51"/>
      <c r="G17" s="51"/>
      <c r="H17" s="51"/>
      <c r="I17" s="51"/>
      <c r="J17" s="51"/>
      <c r="K17" s="51"/>
      <c r="L17" s="51"/>
      <c r="M17" s="51"/>
    </row>
    <row r="18" spans="1:13">
      <c r="A18" s="40" t="s">
        <v>159</v>
      </c>
      <c r="B18" s="52">
        <v>45135</v>
      </c>
      <c r="C18" s="52"/>
      <c r="D18" s="52"/>
      <c r="E18" s="52"/>
      <c r="F18" s="52"/>
      <c r="G18" s="52"/>
      <c r="H18" s="52"/>
      <c r="I18" s="52"/>
      <c r="J18" s="52"/>
      <c r="K18" s="52"/>
      <c r="L18" s="52"/>
      <c r="M18" s="52"/>
    </row>
    <row r="19" spans="1:13">
      <c r="A19" s="40" t="s">
        <v>160</v>
      </c>
      <c r="B19" s="52">
        <v>45135</v>
      </c>
      <c r="C19" s="52"/>
      <c r="D19" s="52"/>
      <c r="E19" s="52"/>
      <c r="F19" s="52"/>
      <c r="G19" s="52"/>
      <c r="H19" s="52"/>
      <c r="I19" s="52"/>
      <c r="J19" s="52"/>
      <c r="K19" s="52"/>
      <c r="L19" s="52"/>
      <c r="M19" s="52"/>
    </row>
    <row r="20" spans="1:13">
      <c r="A20" s="40" t="s">
        <v>161</v>
      </c>
      <c r="B20" s="51" t="s">
        <v>171</v>
      </c>
      <c r="C20" s="51"/>
      <c r="D20" s="51"/>
      <c r="E20" s="51"/>
      <c r="F20" s="51"/>
      <c r="G20" s="51"/>
      <c r="H20" s="51"/>
      <c r="I20" s="51"/>
      <c r="J20" s="51"/>
      <c r="K20" s="51"/>
      <c r="L20" s="51"/>
      <c r="M20" s="51"/>
    </row>
    <row r="21" spans="1:13">
      <c r="A21" s="40" t="s">
        <v>528</v>
      </c>
      <c r="B21" s="51" t="s">
        <v>83</v>
      </c>
      <c r="C21" s="51"/>
      <c r="D21" s="51"/>
      <c r="E21" s="51"/>
      <c r="F21" s="51"/>
      <c r="G21" s="51"/>
      <c r="H21" s="51"/>
      <c r="I21" s="51"/>
      <c r="J21" s="51"/>
      <c r="K21" s="51"/>
      <c r="L21" s="51"/>
      <c r="M21" s="51"/>
    </row>
    <row r="23" spans="1:13">
      <c r="A23" s="23" t="str">
        <f>HYPERLINK("#'Factor List'!A1", "Back to Factor List")</f>
        <v>Back to Factor List</v>
      </c>
      <c r="B23" s="23" t="str">
        <f>HYPERLINK("#'Assumptions'!A1", "Assumptions")</f>
        <v>Assumptions</v>
      </c>
    </row>
    <row r="26" spans="1:13" s="60" customFormat="1" ht="12.95">
      <c r="A26" s="59" t="s">
        <v>538</v>
      </c>
      <c r="B26" s="59">
        <v>0</v>
      </c>
      <c r="C26" s="59">
        <v>1</v>
      </c>
      <c r="D26" s="59">
        <v>2</v>
      </c>
      <c r="E26" s="59">
        <v>3</v>
      </c>
      <c r="F26" s="59">
        <v>4</v>
      </c>
      <c r="G26" s="59">
        <v>5</v>
      </c>
      <c r="H26" s="59">
        <v>6</v>
      </c>
      <c r="I26" s="59">
        <v>7</v>
      </c>
      <c r="J26" s="59">
        <v>8</v>
      </c>
      <c r="K26" s="59">
        <v>9</v>
      </c>
      <c r="L26" s="59">
        <v>10</v>
      </c>
      <c r="M26" s="59">
        <v>11</v>
      </c>
    </row>
    <row r="27" spans="1:13">
      <c r="A27" s="43">
        <v>0</v>
      </c>
      <c r="B27" s="44">
        <v>1</v>
      </c>
      <c r="C27" s="44">
        <v>0.995</v>
      </c>
      <c r="D27" s="44">
        <v>0.99099999999999999</v>
      </c>
      <c r="E27" s="44">
        <v>0.98599999999999999</v>
      </c>
      <c r="F27" s="44">
        <v>0.98199999999999998</v>
      </c>
      <c r="G27" s="44">
        <v>0.97699999999999998</v>
      </c>
      <c r="H27" s="44">
        <v>0.97299999999999998</v>
      </c>
      <c r="I27" s="44">
        <v>0.96799999999999997</v>
      </c>
      <c r="J27" s="44">
        <v>0.96299999999999997</v>
      </c>
      <c r="K27" s="44">
        <v>0.95899999999999996</v>
      </c>
      <c r="L27" s="44">
        <v>0.95399999999999996</v>
      </c>
      <c r="M27" s="44">
        <v>0.95</v>
      </c>
    </row>
    <row r="28" spans="1:13">
      <c r="A28" s="43">
        <v>1</v>
      </c>
      <c r="B28" s="44">
        <v>0.94499999999999995</v>
      </c>
      <c r="C28" s="44">
        <v>0.94099999999999995</v>
      </c>
      <c r="D28" s="44">
        <v>0.93700000000000006</v>
      </c>
      <c r="E28" s="44">
        <v>0.93200000000000005</v>
      </c>
      <c r="F28" s="44">
        <v>0.92800000000000005</v>
      </c>
      <c r="G28" s="44">
        <v>0.92400000000000004</v>
      </c>
      <c r="H28" s="44">
        <v>0.92</v>
      </c>
      <c r="I28" s="44">
        <v>0.91500000000000004</v>
      </c>
      <c r="J28" s="44">
        <v>0.91100000000000003</v>
      </c>
      <c r="K28" s="44">
        <v>0.90700000000000003</v>
      </c>
      <c r="L28" s="44">
        <v>0.90300000000000002</v>
      </c>
      <c r="M28" s="44">
        <v>0.89800000000000002</v>
      </c>
    </row>
    <row r="29" spans="1:13">
      <c r="A29" s="43">
        <v>2</v>
      </c>
      <c r="B29" s="44">
        <v>0.89400000000000002</v>
      </c>
      <c r="C29" s="44">
        <v>0.89</v>
      </c>
      <c r="D29" s="44">
        <v>0.88600000000000001</v>
      </c>
      <c r="E29" s="44">
        <v>0.88200000000000001</v>
      </c>
      <c r="F29" s="44">
        <v>0.878</v>
      </c>
      <c r="G29" s="44">
        <v>0.874</v>
      </c>
      <c r="H29" s="44">
        <v>0.87</v>
      </c>
      <c r="I29" s="44">
        <v>0.86599999999999999</v>
      </c>
      <c r="J29" s="44">
        <v>0.86199999999999999</v>
      </c>
      <c r="K29" s="44">
        <v>0.85799999999999998</v>
      </c>
      <c r="L29" s="44">
        <v>0.85399999999999998</v>
      </c>
      <c r="M29" s="44">
        <v>0.85</v>
      </c>
    </row>
    <row r="30" spans="1:13">
      <c r="A30" s="43">
        <v>3</v>
      </c>
      <c r="B30" s="44">
        <v>0.84599999999999997</v>
      </c>
      <c r="C30" s="44">
        <v>0.84199999999999997</v>
      </c>
      <c r="D30" s="44">
        <v>0.83899999999999997</v>
      </c>
      <c r="E30" s="44">
        <v>0.83499999999999996</v>
      </c>
      <c r="F30" s="44">
        <v>0.83099999999999996</v>
      </c>
      <c r="G30" s="44">
        <v>0.82799999999999996</v>
      </c>
      <c r="H30" s="44">
        <v>0.82399999999999995</v>
      </c>
      <c r="I30" s="44">
        <v>0.82</v>
      </c>
      <c r="J30" s="44">
        <v>0.81699999999999995</v>
      </c>
      <c r="K30" s="44">
        <v>0.81299999999999994</v>
      </c>
      <c r="L30" s="44">
        <v>0.80900000000000005</v>
      </c>
      <c r="M30" s="44">
        <v>0.80600000000000005</v>
      </c>
    </row>
    <row r="31" spans="1:13">
      <c r="A31" s="43">
        <v>4</v>
      </c>
      <c r="B31" s="44">
        <v>0.80200000000000005</v>
      </c>
      <c r="C31" s="44">
        <v>0.79900000000000004</v>
      </c>
      <c r="D31" s="44">
        <v>0.79500000000000004</v>
      </c>
      <c r="E31" s="44">
        <v>0.79200000000000004</v>
      </c>
      <c r="F31" s="44">
        <v>0.78900000000000003</v>
      </c>
      <c r="G31" s="44">
        <v>0.78500000000000003</v>
      </c>
      <c r="H31" s="44">
        <v>0.78200000000000003</v>
      </c>
      <c r="I31" s="44">
        <v>0.77900000000000003</v>
      </c>
      <c r="J31" s="44">
        <v>0.77500000000000002</v>
      </c>
      <c r="K31" s="44">
        <v>0.77200000000000002</v>
      </c>
      <c r="L31" s="44">
        <v>0.76900000000000002</v>
      </c>
      <c r="M31" s="44">
        <v>0.76500000000000001</v>
      </c>
    </row>
    <row r="32" spans="1:13">
      <c r="A32" s="43">
        <v>5</v>
      </c>
      <c r="B32" s="44">
        <v>0.76200000000000001</v>
      </c>
      <c r="C32" s="44">
        <v>0.75900000000000001</v>
      </c>
      <c r="D32" s="44">
        <v>0.75600000000000001</v>
      </c>
      <c r="E32" s="44">
        <v>0.753</v>
      </c>
      <c r="F32" s="44">
        <v>0.75</v>
      </c>
      <c r="G32" s="44">
        <v>0.747</v>
      </c>
      <c r="H32" s="44">
        <v>0.74399999999999999</v>
      </c>
      <c r="I32" s="44">
        <v>0.74</v>
      </c>
      <c r="J32" s="44">
        <v>0.73699999999999999</v>
      </c>
      <c r="K32" s="44">
        <v>0.73399999999999999</v>
      </c>
      <c r="L32" s="44">
        <v>0.73099999999999998</v>
      </c>
      <c r="M32" s="44">
        <v>0.72799999999999998</v>
      </c>
    </row>
    <row r="33" spans="1:13">
      <c r="A33" s="43">
        <v>6</v>
      </c>
      <c r="B33" s="44">
        <v>0.72499999999999998</v>
      </c>
      <c r="C33" s="44">
        <v>0.72199999999999998</v>
      </c>
      <c r="D33" s="44">
        <v>0.71899999999999997</v>
      </c>
      <c r="E33" s="44">
        <v>0.71699999999999997</v>
      </c>
      <c r="F33" s="44">
        <v>0.71399999999999997</v>
      </c>
      <c r="G33" s="44">
        <v>0.71099999999999997</v>
      </c>
      <c r="H33" s="44">
        <v>0.70799999999999996</v>
      </c>
      <c r="I33" s="44">
        <v>0.70499999999999996</v>
      </c>
      <c r="J33" s="44">
        <v>0.70199999999999996</v>
      </c>
      <c r="K33" s="44">
        <v>0.7</v>
      </c>
      <c r="L33" s="44">
        <v>0.69699999999999995</v>
      </c>
      <c r="M33" s="44">
        <v>0.69399999999999995</v>
      </c>
    </row>
    <row r="34" spans="1:13">
      <c r="A34" s="43">
        <v>7</v>
      </c>
      <c r="B34" s="44">
        <v>0.69099999999999995</v>
      </c>
      <c r="C34" s="44">
        <v>0.68799999999999994</v>
      </c>
      <c r="D34" s="44">
        <v>0.68600000000000005</v>
      </c>
      <c r="E34" s="44">
        <v>0.68300000000000005</v>
      </c>
      <c r="F34" s="44">
        <v>0.68100000000000005</v>
      </c>
      <c r="G34" s="44">
        <v>0.67800000000000005</v>
      </c>
      <c r="H34" s="44">
        <v>0.67600000000000005</v>
      </c>
      <c r="I34" s="44">
        <v>0.67300000000000004</v>
      </c>
      <c r="J34" s="44">
        <v>0.67</v>
      </c>
      <c r="K34" s="44">
        <v>0.66800000000000004</v>
      </c>
      <c r="L34" s="44">
        <v>0.66500000000000004</v>
      </c>
      <c r="M34" s="44">
        <v>0.66300000000000003</v>
      </c>
    </row>
    <row r="35" spans="1:13">
      <c r="A35" s="43">
        <v>8</v>
      </c>
      <c r="B35" s="44">
        <v>0.66</v>
      </c>
      <c r="C35" s="44">
        <v>0.65800000000000003</v>
      </c>
      <c r="D35" s="44">
        <v>0.65500000000000003</v>
      </c>
      <c r="E35" s="44">
        <v>0.65300000000000002</v>
      </c>
      <c r="F35" s="44">
        <v>0.65</v>
      </c>
      <c r="G35" s="44">
        <v>0.64800000000000002</v>
      </c>
      <c r="H35" s="44">
        <v>0.64600000000000002</v>
      </c>
      <c r="I35" s="44">
        <v>0.64300000000000002</v>
      </c>
      <c r="J35" s="44">
        <v>0.64100000000000001</v>
      </c>
      <c r="K35" s="44">
        <v>0.63800000000000001</v>
      </c>
      <c r="L35" s="44">
        <v>0.63600000000000001</v>
      </c>
      <c r="M35" s="44">
        <v>0.63300000000000001</v>
      </c>
    </row>
    <row r="36" spans="1:13">
      <c r="A36" s="43">
        <v>9</v>
      </c>
      <c r="B36" s="44">
        <v>0.63100000000000001</v>
      </c>
      <c r="C36" s="44">
        <v>0.629</v>
      </c>
      <c r="D36" s="44">
        <v>0.626</v>
      </c>
      <c r="E36" s="44">
        <v>0.624</v>
      </c>
      <c r="F36" s="44">
        <v>0.622</v>
      </c>
      <c r="G36" s="44">
        <v>0.61899999999999999</v>
      </c>
      <c r="H36" s="44">
        <v>0.61699999999999999</v>
      </c>
      <c r="I36" s="44">
        <v>0.61499999999999999</v>
      </c>
      <c r="J36" s="44">
        <v>0.61199999999999999</v>
      </c>
      <c r="K36" s="44">
        <v>0.61</v>
      </c>
      <c r="L36" s="44">
        <v>0.60799999999999998</v>
      </c>
      <c r="M36" s="44">
        <v>0.60499999999999998</v>
      </c>
    </row>
    <row r="37" spans="1:13">
      <c r="A37" s="43">
        <v>10</v>
      </c>
      <c r="B37" s="44">
        <v>0.60299999999999998</v>
      </c>
      <c r="C37" s="44">
        <v>0.60099999999999998</v>
      </c>
      <c r="D37" s="44">
        <v>0.59899999999999998</v>
      </c>
      <c r="E37" s="44">
        <v>0.59699999999999998</v>
      </c>
      <c r="F37" s="44">
        <v>0.59499999999999997</v>
      </c>
      <c r="G37" s="44">
        <v>0.59299999999999997</v>
      </c>
      <c r="H37" s="44">
        <v>0.59099999999999997</v>
      </c>
      <c r="I37" s="44">
        <v>0.58799999999999997</v>
      </c>
      <c r="J37" s="44">
        <v>0.58599999999999997</v>
      </c>
      <c r="K37" s="44">
        <v>0.58399999999999996</v>
      </c>
      <c r="L37" s="44">
        <v>0.58199999999999996</v>
      </c>
      <c r="M37" s="44">
        <v>0.57999999999999996</v>
      </c>
    </row>
    <row r="38" spans="1:13">
      <c r="A38" s="43">
        <v>11</v>
      </c>
      <c r="B38" s="44">
        <v>0.57799999999999996</v>
      </c>
      <c r="C38" s="44">
        <v>0.57599999999999996</v>
      </c>
      <c r="D38" s="44">
        <v>0.57399999999999995</v>
      </c>
      <c r="E38" s="44">
        <v>0.57199999999999995</v>
      </c>
      <c r="F38" s="44">
        <v>0.56999999999999995</v>
      </c>
      <c r="G38" s="44">
        <v>0.56799999999999995</v>
      </c>
      <c r="H38" s="44">
        <v>0.56599999999999995</v>
      </c>
      <c r="I38" s="44">
        <v>0.56399999999999995</v>
      </c>
      <c r="J38" s="44">
        <v>0.56200000000000006</v>
      </c>
      <c r="K38" s="44">
        <v>0.56000000000000005</v>
      </c>
      <c r="L38" s="44">
        <v>0.55800000000000005</v>
      </c>
      <c r="M38" s="44">
        <v>0.55600000000000005</v>
      </c>
    </row>
    <row r="39" spans="1:13">
      <c r="A39" s="43">
        <v>12</v>
      </c>
      <c r="B39" s="44">
        <v>0.55400000000000005</v>
      </c>
      <c r="C39" s="44">
        <v>0.55200000000000005</v>
      </c>
      <c r="D39" s="44">
        <v>0.55000000000000004</v>
      </c>
      <c r="E39" s="44">
        <v>0.54900000000000004</v>
      </c>
      <c r="F39" s="44">
        <v>0.54700000000000004</v>
      </c>
      <c r="G39" s="44">
        <v>0.54500000000000004</v>
      </c>
      <c r="H39" s="44">
        <v>0.54300000000000004</v>
      </c>
      <c r="I39" s="44">
        <v>0.54100000000000004</v>
      </c>
      <c r="J39" s="44">
        <v>0.53900000000000003</v>
      </c>
      <c r="K39" s="44">
        <v>0.53800000000000003</v>
      </c>
      <c r="L39" s="44">
        <v>0.53600000000000003</v>
      </c>
      <c r="M39" s="44">
        <v>0.53400000000000003</v>
      </c>
    </row>
    <row r="40" spans="1:13">
      <c r="A40" s="43">
        <v>13</v>
      </c>
      <c r="B40" s="44">
        <v>0.53200000000000003</v>
      </c>
      <c r="C40" s="44">
        <v>0.53</v>
      </c>
      <c r="D40" s="44">
        <v>0.52900000000000003</v>
      </c>
      <c r="E40" s="44">
        <v>0.52700000000000002</v>
      </c>
      <c r="F40" s="44">
        <v>0.52500000000000002</v>
      </c>
      <c r="G40" s="44">
        <v>0.52300000000000002</v>
      </c>
      <c r="H40" s="44">
        <v>0.52200000000000002</v>
      </c>
      <c r="I40" s="44">
        <v>0.52</v>
      </c>
      <c r="J40" s="44">
        <v>0.51800000000000002</v>
      </c>
      <c r="K40" s="44">
        <v>0.51600000000000001</v>
      </c>
      <c r="L40" s="44">
        <v>0.51500000000000001</v>
      </c>
      <c r="M40" s="44">
        <v>0.51300000000000001</v>
      </c>
    </row>
    <row r="41" spans="1:13">
      <c r="A41" s="43">
        <v>14</v>
      </c>
      <c r="B41" s="44">
        <v>0.51100000000000001</v>
      </c>
      <c r="C41" s="44">
        <v>0.50900000000000001</v>
      </c>
      <c r="D41" s="44">
        <v>0.50800000000000001</v>
      </c>
      <c r="E41" s="44">
        <v>0.50600000000000001</v>
      </c>
      <c r="F41" s="44">
        <v>0.504</v>
      </c>
      <c r="G41" s="44">
        <v>0.503</v>
      </c>
      <c r="H41" s="44">
        <v>0.501</v>
      </c>
      <c r="I41" s="44">
        <v>0.499</v>
      </c>
      <c r="J41" s="44">
        <v>0.498</v>
      </c>
      <c r="K41" s="44">
        <v>0.496</v>
      </c>
      <c r="L41" s="44">
        <v>0.49399999999999999</v>
      </c>
      <c r="M41" s="44">
        <v>0.49299999999999999</v>
      </c>
    </row>
    <row r="42" spans="1:13">
      <c r="A42" s="43">
        <v>15</v>
      </c>
      <c r="B42" s="44">
        <v>0.49099999999999999</v>
      </c>
      <c r="C42" s="44">
        <v>0.48899999999999999</v>
      </c>
      <c r="D42" s="44">
        <v>0.48799999999999999</v>
      </c>
      <c r="E42" s="44">
        <v>0.48599999999999999</v>
      </c>
      <c r="F42" s="44">
        <v>0.48499999999999999</v>
      </c>
      <c r="G42" s="44">
        <v>0.48299999999999998</v>
      </c>
      <c r="H42" s="44">
        <v>0.48199999999999998</v>
      </c>
      <c r="I42" s="44">
        <v>0.48</v>
      </c>
      <c r="J42" s="44">
        <v>0.47799999999999998</v>
      </c>
      <c r="K42" s="44">
        <v>0.47699999999999998</v>
      </c>
      <c r="L42" s="44">
        <v>0.47499999999999998</v>
      </c>
      <c r="M42" s="44">
        <v>0.47399999999999998</v>
      </c>
    </row>
    <row r="43" spans="1:13">
      <c r="A43" s="43">
        <v>16</v>
      </c>
      <c r="B43" s="44">
        <v>0.47199999999999998</v>
      </c>
      <c r="C43" s="44">
        <v>0.47099999999999997</v>
      </c>
      <c r="D43" s="44">
        <v>0.46899999999999997</v>
      </c>
      <c r="E43" s="44">
        <v>0.46800000000000003</v>
      </c>
      <c r="F43" s="44">
        <v>0.46600000000000003</v>
      </c>
      <c r="G43" s="44">
        <v>0.46500000000000002</v>
      </c>
      <c r="H43" s="44">
        <v>0.46400000000000002</v>
      </c>
      <c r="I43" s="44">
        <v>0.46200000000000002</v>
      </c>
      <c r="J43" s="44">
        <v>0.46100000000000002</v>
      </c>
      <c r="K43" s="44">
        <v>0.45900000000000002</v>
      </c>
      <c r="L43" s="44">
        <v>0.45800000000000002</v>
      </c>
      <c r="M43" s="44">
        <v>0.45600000000000002</v>
      </c>
    </row>
    <row r="44" spans="1:13">
      <c r="A44" s="43">
        <v>17</v>
      </c>
      <c r="B44" s="44">
        <v>0.45500000000000002</v>
      </c>
      <c r="C44" s="44">
        <v>0.45400000000000001</v>
      </c>
      <c r="D44" s="44">
        <v>0.45200000000000001</v>
      </c>
      <c r="E44" s="44">
        <v>0.45100000000000001</v>
      </c>
      <c r="F44" s="44">
        <v>0.44900000000000001</v>
      </c>
      <c r="G44" s="44">
        <v>0.44800000000000001</v>
      </c>
      <c r="H44" s="44">
        <v>0.44700000000000001</v>
      </c>
      <c r="I44" s="44">
        <v>0.44500000000000001</v>
      </c>
      <c r="J44" s="44">
        <v>0.44400000000000001</v>
      </c>
      <c r="K44" s="44">
        <v>0.442</v>
      </c>
      <c r="L44" s="44">
        <v>0.441</v>
      </c>
      <c r="M44" s="44">
        <v>0.439</v>
      </c>
    </row>
    <row r="45" spans="1:13">
      <c r="A45" s="43">
        <v>18</v>
      </c>
      <c r="B45" s="44">
        <v>0.438</v>
      </c>
      <c r="C45" s="44">
        <v>0.437</v>
      </c>
      <c r="D45" s="44">
        <v>0.435</v>
      </c>
      <c r="E45" s="44">
        <v>0.434</v>
      </c>
      <c r="F45" s="44">
        <v>0.432</v>
      </c>
      <c r="G45" s="44">
        <v>0.43099999999999999</v>
      </c>
      <c r="H45" s="44">
        <v>0.42899999999999999</v>
      </c>
      <c r="I45" s="44">
        <v>0.42799999999999999</v>
      </c>
      <c r="J45" s="44">
        <v>0.42599999999999999</v>
      </c>
      <c r="K45" s="44">
        <v>0.42499999999999999</v>
      </c>
      <c r="L45" s="44">
        <v>0.42299999999999999</v>
      </c>
      <c r="M45" s="44">
        <v>0.42199999999999999</v>
      </c>
    </row>
    <row r="46" spans="1:13">
      <c r="A46" s="43">
        <v>19</v>
      </c>
      <c r="B46" s="44">
        <v>0.42</v>
      </c>
      <c r="C46" s="44">
        <v>0.41899999999999998</v>
      </c>
      <c r="D46" s="44">
        <v>0.41699999999999998</v>
      </c>
      <c r="E46" s="44">
        <v>0.41599999999999998</v>
      </c>
      <c r="F46" s="44">
        <v>0.41399999999999998</v>
      </c>
      <c r="G46" s="44">
        <v>0.41299999999999998</v>
      </c>
      <c r="H46" s="44">
        <v>0.41199999999999998</v>
      </c>
      <c r="I46" s="44">
        <v>0.41</v>
      </c>
      <c r="J46" s="44">
        <v>0.40899999999999997</v>
      </c>
      <c r="K46" s="44">
        <v>0.40699999999999997</v>
      </c>
      <c r="L46" s="44">
        <v>0.40600000000000003</v>
      </c>
      <c r="M46" s="44">
        <v>0.40400000000000003</v>
      </c>
    </row>
    <row r="47" spans="1:13">
      <c r="A47" s="43">
        <v>20</v>
      </c>
      <c r="B47" s="44">
        <v>0.40300000000000002</v>
      </c>
      <c r="C47" s="44">
        <v>0.40200000000000002</v>
      </c>
      <c r="D47" s="44">
        <v>0.4</v>
      </c>
      <c r="E47" s="44">
        <v>0.39900000000000002</v>
      </c>
      <c r="F47" s="44">
        <v>0.39800000000000002</v>
      </c>
      <c r="G47" s="44">
        <v>0.39600000000000002</v>
      </c>
      <c r="H47" s="44">
        <v>0.39500000000000002</v>
      </c>
      <c r="I47" s="44">
        <v>0.39400000000000002</v>
      </c>
      <c r="J47" s="44">
        <v>0.39200000000000002</v>
      </c>
      <c r="K47" s="44">
        <v>0.39100000000000001</v>
      </c>
      <c r="L47" s="44">
        <v>0.39</v>
      </c>
      <c r="M47" s="44">
        <v>0.38800000000000001</v>
      </c>
    </row>
    <row r="48" spans="1:13">
      <c r="A48" s="43">
        <v>21</v>
      </c>
      <c r="B48" s="44">
        <v>0.38700000000000001</v>
      </c>
      <c r="C48" s="44">
        <v>0.38600000000000001</v>
      </c>
      <c r="D48" s="44">
        <v>0.38500000000000001</v>
      </c>
      <c r="E48" s="44">
        <v>0.38300000000000001</v>
      </c>
      <c r="F48" s="44">
        <v>0.38200000000000001</v>
      </c>
      <c r="G48" s="44">
        <v>0.38100000000000001</v>
      </c>
      <c r="H48" s="44">
        <v>0.38</v>
      </c>
      <c r="I48" s="44">
        <v>0.378</v>
      </c>
      <c r="J48" s="44">
        <v>0.377</v>
      </c>
      <c r="K48" s="44">
        <v>0.376</v>
      </c>
      <c r="L48" s="44">
        <v>0.375</v>
      </c>
      <c r="M48" s="44">
        <v>0.373</v>
      </c>
    </row>
    <row r="49" spans="1:13">
      <c r="A49" s="43">
        <v>22</v>
      </c>
      <c r="B49" s="44">
        <v>0.372</v>
      </c>
      <c r="C49" s="44">
        <v>0.371</v>
      </c>
      <c r="D49" s="44">
        <v>0.37</v>
      </c>
      <c r="E49" s="44">
        <v>0.36899999999999999</v>
      </c>
      <c r="F49" s="44">
        <v>0.36799999999999999</v>
      </c>
      <c r="G49" s="44">
        <v>0.36699999999999999</v>
      </c>
      <c r="H49" s="44">
        <v>0.36599999999999999</v>
      </c>
      <c r="I49" s="44">
        <v>0.36399999999999999</v>
      </c>
      <c r="J49" s="44">
        <v>0.36299999999999999</v>
      </c>
      <c r="K49" s="44">
        <v>0.36199999999999999</v>
      </c>
      <c r="L49" s="44">
        <v>0.36099999999999999</v>
      </c>
      <c r="M49" s="44">
        <v>0.36</v>
      </c>
    </row>
    <row r="50" spans="1:13">
      <c r="A50" s="43">
        <v>23</v>
      </c>
      <c r="B50" s="44">
        <v>0.35899999999999999</v>
      </c>
      <c r="C50" s="44">
        <v>0.35799999999999998</v>
      </c>
      <c r="D50" s="44">
        <v>0.35699999999999998</v>
      </c>
      <c r="E50" s="44">
        <v>0.35599999999999998</v>
      </c>
      <c r="F50" s="44">
        <v>0.35499999999999998</v>
      </c>
      <c r="G50" s="44">
        <v>0.35399999999999998</v>
      </c>
      <c r="H50" s="44">
        <v>0.35299999999999998</v>
      </c>
      <c r="I50" s="44">
        <v>0.35199999999999998</v>
      </c>
      <c r="J50" s="44">
        <v>0.35099999999999998</v>
      </c>
      <c r="K50" s="44">
        <v>0.35</v>
      </c>
      <c r="L50" s="44">
        <v>0.34899999999999998</v>
      </c>
      <c r="M50" s="44">
        <v>0.34799999999999998</v>
      </c>
    </row>
    <row r="51" spans="1:13">
      <c r="A51" s="43">
        <v>24</v>
      </c>
      <c r="B51" s="44">
        <v>0.34699999999999998</v>
      </c>
      <c r="C51" s="44">
        <v>0.34599999999999997</v>
      </c>
      <c r="D51" s="44">
        <v>0.34499999999999997</v>
      </c>
      <c r="E51" s="44">
        <v>0.34399999999999997</v>
      </c>
      <c r="F51" s="44">
        <v>0.34300000000000003</v>
      </c>
      <c r="G51" s="44">
        <v>0.34200000000000003</v>
      </c>
      <c r="H51" s="44">
        <v>0.34200000000000003</v>
      </c>
      <c r="I51" s="44">
        <v>0.34100000000000003</v>
      </c>
      <c r="J51" s="44">
        <v>0.34</v>
      </c>
      <c r="K51" s="44">
        <v>0.33900000000000002</v>
      </c>
      <c r="L51" s="44">
        <v>0.33800000000000002</v>
      </c>
      <c r="M51" s="44">
        <v>0.33700000000000002</v>
      </c>
    </row>
    <row r="52" spans="1:13">
      <c r="A52" s="43">
        <v>25</v>
      </c>
      <c r="B52" s="44">
        <v>0.33600000000000002</v>
      </c>
      <c r="C52" s="44">
        <v>0.33500000000000002</v>
      </c>
      <c r="D52" s="44">
        <v>0.33400000000000002</v>
      </c>
      <c r="E52" s="44">
        <v>0.33300000000000002</v>
      </c>
      <c r="F52" s="44">
        <v>0.33200000000000002</v>
      </c>
      <c r="G52" s="44">
        <v>0.33100000000000002</v>
      </c>
      <c r="H52" s="44">
        <v>0.33100000000000002</v>
      </c>
      <c r="I52" s="44">
        <v>0.33</v>
      </c>
      <c r="J52" s="44">
        <v>0.32900000000000001</v>
      </c>
      <c r="K52" s="44">
        <v>0.32800000000000001</v>
      </c>
      <c r="L52" s="44">
        <v>0.32700000000000001</v>
      </c>
      <c r="M52" s="44">
        <v>0.32600000000000001</v>
      </c>
    </row>
    <row r="53" spans="1:13">
      <c r="A53" s="43">
        <v>26</v>
      </c>
      <c r="B53" s="44">
        <v>0.32500000000000001</v>
      </c>
      <c r="C53" s="44">
        <v>0.32400000000000001</v>
      </c>
      <c r="D53" s="44">
        <v>0.32300000000000001</v>
      </c>
      <c r="E53" s="44">
        <v>0.32200000000000001</v>
      </c>
      <c r="F53" s="44">
        <v>0.32100000000000001</v>
      </c>
      <c r="G53" s="44">
        <v>0.32</v>
      </c>
      <c r="H53" s="44">
        <v>0.32</v>
      </c>
      <c r="I53" s="44">
        <v>0.31900000000000001</v>
      </c>
      <c r="J53" s="44">
        <v>0.318</v>
      </c>
      <c r="K53" s="44">
        <v>0.317</v>
      </c>
      <c r="L53" s="44">
        <v>0.316</v>
      </c>
      <c r="M53" s="44">
        <v>0.315</v>
      </c>
    </row>
    <row r="54" spans="1:13">
      <c r="A54" s="43">
        <v>27</v>
      </c>
      <c r="B54" s="44">
        <v>0.314</v>
      </c>
      <c r="C54" s="44">
        <v>0.313</v>
      </c>
      <c r="D54" s="44">
        <v>0.313</v>
      </c>
      <c r="E54" s="44">
        <v>0.312</v>
      </c>
      <c r="F54" s="44">
        <v>0.311</v>
      </c>
      <c r="G54" s="44">
        <v>0.31</v>
      </c>
      <c r="H54" s="44">
        <v>0.31</v>
      </c>
      <c r="I54" s="44">
        <v>0.309</v>
      </c>
      <c r="J54" s="44">
        <v>0.308</v>
      </c>
      <c r="K54" s="44">
        <v>0.307</v>
      </c>
      <c r="L54" s="44">
        <v>0.307</v>
      </c>
      <c r="M54" s="44">
        <v>0.30599999999999999</v>
      </c>
    </row>
    <row r="55" spans="1:13">
      <c r="A55" s="43">
        <v>28</v>
      </c>
      <c r="B55" s="44">
        <v>0.30499999999999999</v>
      </c>
      <c r="C55" s="44">
        <v>0.30399999999999999</v>
      </c>
      <c r="D55" s="44">
        <v>0.30299999999999999</v>
      </c>
      <c r="E55" s="44">
        <v>0.30299999999999999</v>
      </c>
      <c r="F55" s="44">
        <v>0.30199999999999999</v>
      </c>
      <c r="G55" s="44">
        <v>0.30099999999999999</v>
      </c>
      <c r="H55" s="44">
        <v>0.3</v>
      </c>
      <c r="I55" s="44">
        <v>0.29899999999999999</v>
      </c>
      <c r="J55" s="44">
        <v>0.29799999999999999</v>
      </c>
      <c r="K55" s="44">
        <v>0.29799999999999999</v>
      </c>
      <c r="L55" s="44">
        <v>0.29699999999999999</v>
      </c>
      <c r="M55" s="44">
        <v>0.29599999999999999</v>
      </c>
    </row>
    <row r="56" spans="1:13">
      <c r="A56" s="43">
        <v>29</v>
      </c>
      <c r="B56" s="44">
        <v>0.29499999999999998</v>
      </c>
      <c r="C56" s="44">
        <v>0.29399999999999998</v>
      </c>
      <c r="D56" s="44">
        <v>0.29399999999999998</v>
      </c>
      <c r="E56" s="44">
        <v>0.29299999999999998</v>
      </c>
      <c r="F56" s="44">
        <v>0.29199999999999998</v>
      </c>
      <c r="G56" s="44">
        <v>0.29099999999999998</v>
      </c>
      <c r="H56" s="44">
        <v>0.29099999999999998</v>
      </c>
      <c r="I56" s="44">
        <v>0.28999999999999998</v>
      </c>
      <c r="J56" s="44">
        <v>0.28899999999999998</v>
      </c>
      <c r="K56" s="44">
        <v>0.28799999999999998</v>
      </c>
      <c r="L56" s="44">
        <v>0.28799999999999998</v>
      </c>
      <c r="M56" s="44">
        <v>0.28699999999999998</v>
      </c>
    </row>
    <row r="57" spans="1:13">
      <c r="A57" s="43">
        <v>30</v>
      </c>
      <c r="B57" s="44">
        <v>0.28599999999999998</v>
      </c>
      <c r="C57" s="44">
        <v>0.28499999999999998</v>
      </c>
      <c r="D57" s="44">
        <v>0.28499999999999998</v>
      </c>
      <c r="E57" s="44">
        <v>0.28399999999999997</v>
      </c>
      <c r="F57" s="44">
        <v>0.28299999999999997</v>
      </c>
      <c r="G57" s="44">
        <v>0.28199999999999997</v>
      </c>
      <c r="H57" s="44">
        <v>0.28199999999999997</v>
      </c>
      <c r="I57" s="44">
        <v>0.28100000000000003</v>
      </c>
      <c r="J57" s="44">
        <v>0.28000000000000003</v>
      </c>
      <c r="K57" s="44">
        <v>0.27900000000000003</v>
      </c>
      <c r="L57" s="44">
        <v>0.27900000000000003</v>
      </c>
      <c r="M57" s="44">
        <v>0.27800000000000002</v>
      </c>
    </row>
    <row r="58" spans="1:13">
      <c r="A58" s="43">
        <v>31</v>
      </c>
      <c r="B58" s="44">
        <v>0.27700000000000002</v>
      </c>
      <c r="C58" s="44">
        <v>0.27600000000000002</v>
      </c>
      <c r="D58" s="44">
        <v>0.27600000000000002</v>
      </c>
      <c r="E58" s="44">
        <v>0.27500000000000002</v>
      </c>
      <c r="F58" s="44">
        <v>0.27400000000000002</v>
      </c>
      <c r="G58" s="44">
        <v>0.27400000000000002</v>
      </c>
      <c r="H58" s="44">
        <v>0.27300000000000002</v>
      </c>
      <c r="I58" s="44">
        <v>0.27200000000000002</v>
      </c>
      <c r="J58" s="44">
        <v>0.27200000000000002</v>
      </c>
      <c r="K58" s="44">
        <v>0.27100000000000002</v>
      </c>
      <c r="L58" s="44">
        <v>0.27</v>
      </c>
      <c r="M58" s="44">
        <v>0.27</v>
      </c>
    </row>
    <row r="59" spans="1:13">
      <c r="A59" s="43">
        <v>32</v>
      </c>
      <c r="B59" s="44">
        <v>0.26900000000000002</v>
      </c>
      <c r="C59" s="44">
        <v>0.26800000000000002</v>
      </c>
      <c r="D59" s="44">
        <v>0.26800000000000002</v>
      </c>
      <c r="E59" s="44">
        <v>0.26700000000000002</v>
      </c>
      <c r="F59" s="44">
        <v>0.26600000000000001</v>
      </c>
      <c r="G59" s="44">
        <v>0.26600000000000001</v>
      </c>
      <c r="H59" s="44">
        <v>0.26500000000000001</v>
      </c>
      <c r="I59" s="44">
        <v>0.26400000000000001</v>
      </c>
      <c r="J59" s="44">
        <v>0.26400000000000001</v>
      </c>
      <c r="K59" s="44">
        <v>0.26300000000000001</v>
      </c>
      <c r="L59" s="44">
        <v>0.26200000000000001</v>
      </c>
      <c r="M59" s="44">
        <v>0.26200000000000001</v>
      </c>
    </row>
    <row r="60" spans="1:13">
      <c r="A60" s="43">
        <v>33</v>
      </c>
      <c r="B60" s="44">
        <v>0.26100000000000001</v>
      </c>
      <c r="C60" s="44">
        <v>0.26</v>
      </c>
      <c r="D60" s="44">
        <v>0.26</v>
      </c>
      <c r="E60" s="44">
        <v>0.25900000000000001</v>
      </c>
      <c r="F60" s="44">
        <v>0.25800000000000001</v>
      </c>
      <c r="G60" s="44">
        <v>0.25800000000000001</v>
      </c>
      <c r="H60" s="44">
        <v>0.25700000000000001</v>
      </c>
      <c r="I60" s="44">
        <v>0.25600000000000001</v>
      </c>
      <c r="J60" s="44">
        <v>0.25600000000000001</v>
      </c>
      <c r="K60" s="44">
        <v>0.255</v>
      </c>
      <c r="L60" s="44">
        <v>0.254</v>
      </c>
      <c r="M60" s="44">
        <v>0.254</v>
      </c>
    </row>
    <row r="61" spans="1:13">
      <c r="A61" s="43">
        <v>34</v>
      </c>
      <c r="B61" s="44">
        <v>0.253</v>
      </c>
      <c r="C61" s="44">
        <v>0.252</v>
      </c>
      <c r="D61" s="44">
        <v>0.252</v>
      </c>
      <c r="E61" s="44">
        <v>0.251</v>
      </c>
      <c r="F61" s="44">
        <v>0.251</v>
      </c>
      <c r="G61" s="44">
        <v>0.25</v>
      </c>
      <c r="H61" s="44">
        <v>0.25</v>
      </c>
      <c r="I61" s="44">
        <v>0.249</v>
      </c>
      <c r="J61" s="44">
        <v>0.248</v>
      </c>
      <c r="K61" s="44">
        <v>0.248</v>
      </c>
      <c r="L61" s="44">
        <v>0.247</v>
      </c>
      <c r="M61" s="44">
        <v>0.247</v>
      </c>
    </row>
    <row r="62" spans="1:13">
      <c r="A62" s="43">
        <v>35</v>
      </c>
      <c r="B62" s="44">
        <v>0.246</v>
      </c>
      <c r="C62" s="44">
        <v>0.245</v>
      </c>
      <c r="D62" s="44">
        <v>0.245</v>
      </c>
      <c r="E62" s="44">
        <v>0.24399999999999999</v>
      </c>
      <c r="F62" s="44">
        <v>0.24399999999999999</v>
      </c>
      <c r="G62" s="44">
        <v>0.24299999999999999</v>
      </c>
      <c r="H62" s="44">
        <v>0.24299999999999999</v>
      </c>
      <c r="I62" s="44">
        <v>0.24199999999999999</v>
      </c>
      <c r="J62" s="44">
        <v>0.24099999999999999</v>
      </c>
      <c r="K62" s="44">
        <v>0.24099999999999999</v>
      </c>
      <c r="L62" s="44">
        <v>0.24</v>
      </c>
      <c r="M62" s="44">
        <v>0.24</v>
      </c>
    </row>
    <row r="63" spans="1:13">
      <c r="A63" s="43">
        <v>36</v>
      </c>
      <c r="B63" s="44">
        <v>0.23899999999999999</v>
      </c>
      <c r="C63" s="44">
        <v>0.23799999999999999</v>
      </c>
      <c r="D63" s="44">
        <v>0.23799999999999999</v>
      </c>
      <c r="E63" s="44">
        <v>0.23699999999999999</v>
      </c>
      <c r="F63" s="44">
        <v>0.23699999999999999</v>
      </c>
      <c r="G63" s="44">
        <v>0.23599999999999999</v>
      </c>
      <c r="H63" s="44">
        <v>0.23599999999999999</v>
      </c>
      <c r="I63" s="44">
        <v>0.23499999999999999</v>
      </c>
      <c r="J63" s="44">
        <v>0.23400000000000001</v>
      </c>
      <c r="K63" s="44">
        <v>0.23400000000000001</v>
      </c>
      <c r="L63" s="44">
        <v>0.23300000000000001</v>
      </c>
      <c r="M63" s="44">
        <v>0.23300000000000001</v>
      </c>
    </row>
    <row r="64" spans="1:13">
      <c r="A64" s="43">
        <v>37</v>
      </c>
      <c r="B64" s="44">
        <v>0.23200000000000001</v>
      </c>
      <c r="C64" s="44">
        <v>0.23200000000000001</v>
      </c>
      <c r="D64" s="44">
        <v>0.23100000000000001</v>
      </c>
      <c r="E64" s="44">
        <v>0.23100000000000001</v>
      </c>
      <c r="F64" s="44">
        <v>0.23</v>
      </c>
      <c r="G64" s="44">
        <v>0.23</v>
      </c>
      <c r="H64" s="44">
        <v>0.22900000000000001</v>
      </c>
      <c r="I64" s="44">
        <v>0.22900000000000001</v>
      </c>
      <c r="J64" s="44">
        <v>0.22800000000000001</v>
      </c>
      <c r="K64" s="44">
        <v>0.22800000000000001</v>
      </c>
      <c r="L64" s="44">
        <v>0.22700000000000001</v>
      </c>
      <c r="M64" s="44">
        <v>0.22700000000000001</v>
      </c>
    </row>
    <row r="65" spans="1:13">
      <c r="A65" s="43">
        <v>38</v>
      </c>
      <c r="B65" s="44">
        <v>0.22600000000000001</v>
      </c>
      <c r="C65" s="44">
        <v>0.22500000000000001</v>
      </c>
      <c r="D65" s="44">
        <v>0.22500000000000001</v>
      </c>
      <c r="E65" s="44">
        <v>0.224</v>
      </c>
      <c r="F65" s="44">
        <v>0.224</v>
      </c>
      <c r="G65" s="44">
        <v>0.223</v>
      </c>
      <c r="H65" s="44">
        <v>0.223</v>
      </c>
      <c r="I65" s="44">
        <v>0.222</v>
      </c>
      <c r="J65" s="44">
        <v>0.221</v>
      </c>
      <c r="K65" s="44">
        <v>0.221</v>
      </c>
      <c r="L65" s="44">
        <v>0.22</v>
      </c>
      <c r="M65" s="44">
        <v>0.22</v>
      </c>
    </row>
    <row r="66" spans="1:13">
      <c r="A66" s="43">
        <v>39</v>
      </c>
      <c r="B66" s="44">
        <v>0.219</v>
      </c>
      <c r="C66" s="44">
        <v>0.219</v>
      </c>
      <c r="D66" s="44">
        <v>0.218</v>
      </c>
      <c r="E66" s="44">
        <v>0.218</v>
      </c>
      <c r="F66" s="44">
        <v>0.217</v>
      </c>
      <c r="G66" s="44">
        <v>0.217</v>
      </c>
      <c r="H66" s="44">
        <v>0.216</v>
      </c>
      <c r="I66" s="44">
        <v>0.216</v>
      </c>
      <c r="J66" s="44">
        <v>0.215</v>
      </c>
      <c r="K66" s="44">
        <v>0.215</v>
      </c>
      <c r="L66" s="44">
        <v>0.214</v>
      </c>
      <c r="M66" s="44">
        <v>0.214</v>
      </c>
    </row>
  </sheetData>
  <sheetProtection algorithmName="SHA-512" hashValue="//wv50OkpO91LuH0s7jXyxioks4eCs1++zuA+0ZSYWhKq1olxm0EB0UYiefW69djCUPbSrXkc2iy1uaPBtVOcg==" saltValue="VX6MT3Ij32tTwJPqbN6mNQ==" spinCount="100000" sheet="1" objects="1" scenarios="1"/>
  <conditionalFormatting sqref="A6:A21">
    <cfRule type="expression" dxfId="371" priority="1" stopIfTrue="1">
      <formula>MOD(ROW(),2)=0</formula>
    </cfRule>
    <cfRule type="expression" dxfId="370" priority="2" stopIfTrue="1">
      <formula>MOD(ROW(),2)&lt;&gt;0</formula>
    </cfRule>
  </conditionalFormatting>
  <conditionalFormatting sqref="B6:M21">
    <cfRule type="expression" dxfId="369" priority="3" stopIfTrue="1">
      <formula>MOD(ROW(),2)=0</formula>
    </cfRule>
    <cfRule type="expression" dxfId="368" priority="4" stopIfTrue="1">
      <formula>MOD(ROW(),2)&lt;&gt;0</formula>
    </cfRule>
  </conditionalFormatting>
  <conditionalFormatting sqref="A26:A66">
    <cfRule type="expression" dxfId="367" priority="5" stopIfTrue="1">
      <formula>MOD(ROW(),2)=0</formula>
    </cfRule>
    <cfRule type="expression" dxfId="366" priority="6" stopIfTrue="1">
      <formula>MOD(ROW(),2)&lt;&gt;0</formula>
    </cfRule>
  </conditionalFormatting>
  <conditionalFormatting sqref="B26:M66">
    <cfRule type="expression" dxfId="365" priority="7" stopIfTrue="1">
      <formula>MOD(ROW(),2)=0</formula>
    </cfRule>
    <cfRule type="expression" dxfId="364" priority="8"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A322D-CAD6-4ACD-8606-B897B7D50B23}">
  <sheetPr codeName="Sheet83"/>
  <dimension ref="A1:B23"/>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Scheme pays LTA - x-610</v>
      </c>
    </row>
    <row r="6" spans="1:2" ht="12.95">
      <c r="A6" s="40" t="s">
        <v>522</v>
      </c>
      <c r="B6" s="51" t="s">
        <v>523</v>
      </c>
    </row>
    <row r="7" spans="1:2">
      <c r="A7" s="40" t="s">
        <v>524</v>
      </c>
      <c r="B7" s="51" t="s">
        <v>163</v>
      </c>
    </row>
    <row r="8" spans="1:2">
      <c r="A8" s="40" t="s">
        <v>150</v>
      </c>
      <c r="B8" s="51" t="s">
        <v>183</v>
      </c>
    </row>
    <row r="9" spans="1:2">
      <c r="A9" s="40" t="s">
        <v>151</v>
      </c>
      <c r="B9" s="51" t="s">
        <v>392</v>
      </c>
    </row>
    <row r="10" spans="1:2" ht="50.1">
      <c r="A10" s="40" t="s">
        <v>6</v>
      </c>
      <c r="B10" s="51" t="s">
        <v>393</v>
      </c>
    </row>
    <row r="11" spans="1:2">
      <c r="A11" s="40" t="s">
        <v>152</v>
      </c>
      <c r="B11" s="51" t="s">
        <v>245</v>
      </c>
    </row>
    <row r="12" spans="1:2" ht="24.95">
      <c r="A12" s="40" t="s">
        <v>153</v>
      </c>
      <c r="B12" s="51" t="s">
        <v>176</v>
      </c>
    </row>
    <row r="13" spans="1:2">
      <c r="A13" s="40" t="s">
        <v>525</v>
      </c>
      <c r="B13" s="51">
        <v>0</v>
      </c>
    </row>
    <row r="14" spans="1:2">
      <c r="A14" s="40" t="s">
        <v>155</v>
      </c>
      <c r="B14" s="51">
        <v>610</v>
      </c>
    </row>
    <row r="15" spans="1:2">
      <c r="A15" s="40" t="s">
        <v>526</v>
      </c>
      <c r="B15" s="51" t="s">
        <v>394</v>
      </c>
    </row>
    <row r="16" spans="1:2">
      <c r="A16" s="40" t="s">
        <v>157</v>
      </c>
      <c r="B16" s="51" t="s">
        <v>395</v>
      </c>
    </row>
    <row r="17" spans="1:2">
      <c r="A17" s="41" t="s">
        <v>527</v>
      </c>
      <c r="B17" s="51"/>
    </row>
    <row r="18" spans="1:2">
      <c r="A18" s="40" t="s">
        <v>159</v>
      </c>
      <c r="B18" s="52">
        <v>45135</v>
      </c>
    </row>
    <row r="19" spans="1:2">
      <c r="A19" s="40" t="s">
        <v>160</v>
      </c>
      <c r="B19" s="52">
        <v>45135</v>
      </c>
    </row>
    <row r="20" spans="1:2">
      <c r="A20" s="40" t="s">
        <v>161</v>
      </c>
      <c r="B20" s="51" t="s">
        <v>396</v>
      </c>
    </row>
    <row r="21" spans="1:2">
      <c r="A21" s="40" t="s">
        <v>528</v>
      </c>
      <c r="B21" s="51" t="s">
        <v>83</v>
      </c>
    </row>
    <row r="23" spans="1:2">
      <c r="A23" s="23" t="str">
        <f>HYPERLINK("#'Factor List'!A1", "Back to Factor List")</f>
        <v>Back to Factor List</v>
      </c>
      <c r="B23" s="23" t="str">
        <f>HYPERLINK("#'Assumptions'!A1", "Assumptions")</f>
        <v>Assumptions</v>
      </c>
    </row>
  </sheetData>
  <sheetProtection algorithmName="SHA-512" hashValue="113HXqi0rBzlruVWcJ4qPPhF9rLSN5t6COPfJsOH1irLp4LDMRsU/9VS8TpUa1O8qeUDxKPR3Cicb1HKf5/Jng==" saltValue="8bogWS11NGwMwX3wGr7Oew==" spinCount="100000" sheet="1" objects="1" scenarios="1"/>
  <conditionalFormatting sqref="A6:A21">
    <cfRule type="expression" dxfId="361" priority="1" stopIfTrue="1">
      <formula>MOD(ROW(),2)=0</formula>
    </cfRule>
    <cfRule type="expression" dxfId="360" priority="2" stopIfTrue="1">
      <formula>MOD(ROW(),2)&lt;&gt;0</formula>
    </cfRule>
  </conditionalFormatting>
  <conditionalFormatting sqref="B6:B21">
    <cfRule type="expression" dxfId="359" priority="3" stopIfTrue="1">
      <formula>MOD(ROW(),2)=0</formula>
    </cfRule>
    <cfRule type="expression" dxfId="358" priority="4"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A5649-F5EA-4492-B0B1-83EFF3B1D7A8}">
  <sheetPr codeName="Sheet84"/>
  <dimension ref="A1:B26"/>
  <sheetViews>
    <sheetView showGridLines="0" workbookViewId="0">
      <selection activeCell="A6" sqref="A6"/>
    </sheetView>
  </sheetViews>
  <sheetFormatPr defaultRowHeight="12.6"/>
  <cols>
    <col min="1" max="1" width="30.570312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Scheme pays LTA - x-611</v>
      </c>
    </row>
    <row r="6" spans="1:2" ht="12.95">
      <c r="A6" s="40" t="s">
        <v>522</v>
      </c>
      <c r="B6" s="51" t="s">
        <v>523</v>
      </c>
    </row>
    <row r="7" spans="1:2">
      <c r="A7" s="40" t="s">
        <v>524</v>
      </c>
      <c r="B7" s="51" t="s">
        <v>163</v>
      </c>
    </row>
    <row r="8" spans="1:2">
      <c r="A8" s="40" t="s">
        <v>150</v>
      </c>
      <c r="B8" s="51" t="s">
        <v>183</v>
      </c>
    </row>
    <row r="9" spans="1:2">
      <c r="A9" s="40" t="s">
        <v>151</v>
      </c>
      <c r="B9" s="51" t="s">
        <v>392</v>
      </c>
    </row>
    <row r="10" spans="1:2" ht="50.1">
      <c r="A10" s="40" t="s">
        <v>6</v>
      </c>
      <c r="B10" s="51" t="s">
        <v>397</v>
      </c>
    </row>
    <row r="11" spans="1:2">
      <c r="A11" s="40" t="s">
        <v>152</v>
      </c>
      <c r="B11" s="51" t="s">
        <v>245</v>
      </c>
    </row>
    <row r="12" spans="1:2" ht="24.95">
      <c r="A12" s="40" t="s">
        <v>153</v>
      </c>
      <c r="B12" s="51" t="s">
        <v>176</v>
      </c>
    </row>
    <row r="13" spans="1:2">
      <c r="A13" s="40" t="s">
        <v>525</v>
      </c>
      <c r="B13" s="51">
        <v>0</v>
      </c>
    </row>
    <row r="14" spans="1:2">
      <c r="A14" s="40" t="s">
        <v>155</v>
      </c>
      <c r="B14" s="51">
        <v>611</v>
      </c>
    </row>
    <row r="15" spans="1:2">
      <c r="A15" s="40" t="s">
        <v>526</v>
      </c>
      <c r="B15" s="51" t="s">
        <v>398</v>
      </c>
    </row>
    <row r="16" spans="1:2">
      <c r="A16" s="40" t="s">
        <v>157</v>
      </c>
      <c r="B16" s="51" t="s">
        <v>399</v>
      </c>
    </row>
    <row r="17" spans="1:2">
      <c r="A17" s="41" t="s">
        <v>553</v>
      </c>
      <c r="B17" s="51"/>
    </row>
    <row r="18" spans="1:2">
      <c r="A18" s="40" t="s">
        <v>159</v>
      </c>
      <c r="B18" s="52">
        <v>45135</v>
      </c>
    </row>
    <row r="19" spans="1:2">
      <c r="A19" s="40" t="s">
        <v>160</v>
      </c>
      <c r="B19" s="52">
        <v>45135</v>
      </c>
    </row>
    <row r="20" spans="1:2">
      <c r="A20" s="40" t="s">
        <v>161</v>
      </c>
      <c r="B20" s="51" t="s">
        <v>396</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sheetData>
  <sheetProtection algorithmName="SHA-512" hashValue="mU3W3QvORnCNDvnhKuC8ybPgqXU2C/aSWeoBYzvJkADUdvJ9qItRdAwsI2DXq00dU4bDtsSoE8BJ9hUUAe1uJw==" saltValue="rWgVsBqgZ1CkN97Zs2YV4Q==" spinCount="100000" sheet="1" objects="1" scenarios="1"/>
  <conditionalFormatting sqref="A6:A21">
    <cfRule type="expression" dxfId="355" priority="1" stopIfTrue="1">
      <formula>MOD(ROW(),2)=0</formula>
    </cfRule>
    <cfRule type="expression" dxfId="354" priority="2" stopIfTrue="1">
      <formula>MOD(ROW(),2)&lt;&gt;0</formula>
    </cfRule>
  </conditionalFormatting>
  <conditionalFormatting sqref="B6:B21">
    <cfRule type="expression" dxfId="353" priority="3" stopIfTrue="1">
      <formula>MOD(ROW(),2)=0</formula>
    </cfRule>
    <cfRule type="expression" dxfId="352" priority="4"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D18F9-1957-4408-AA01-6A2B10098938}">
  <sheetPr codeName="Sheet85"/>
  <dimension ref="A1:C71"/>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Added pension - x-702</v>
      </c>
    </row>
    <row r="6" spans="1:3" ht="12.95">
      <c r="A6" s="40" t="s">
        <v>522</v>
      </c>
      <c r="B6" s="51" t="s">
        <v>523</v>
      </c>
      <c r="C6" s="51"/>
    </row>
    <row r="7" spans="1:3">
      <c r="A7" s="40" t="s">
        <v>524</v>
      </c>
      <c r="B7" s="51" t="s">
        <v>163</v>
      </c>
      <c r="C7" s="51"/>
    </row>
    <row r="8" spans="1:3">
      <c r="A8" s="40" t="s">
        <v>150</v>
      </c>
      <c r="B8" s="51" t="s">
        <v>183</v>
      </c>
      <c r="C8" s="51"/>
    </row>
    <row r="9" spans="1:3">
      <c r="A9" s="40" t="s">
        <v>151</v>
      </c>
      <c r="B9" s="51" t="s">
        <v>400</v>
      </c>
      <c r="C9" s="51"/>
    </row>
    <row r="10" spans="1:3" ht="37.5">
      <c r="A10" s="40" t="s">
        <v>6</v>
      </c>
      <c r="B10" s="51" t="s">
        <v>401</v>
      </c>
      <c r="C10" s="51"/>
    </row>
    <row r="11" spans="1:3">
      <c r="A11" s="40" t="s">
        <v>152</v>
      </c>
      <c r="B11" s="51" t="s">
        <v>245</v>
      </c>
      <c r="C11" s="51"/>
    </row>
    <row r="12" spans="1:3">
      <c r="A12" s="40" t="s">
        <v>153</v>
      </c>
      <c r="B12" s="51" t="s">
        <v>402</v>
      </c>
      <c r="C12" s="51"/>
    </row>
    <row r="13" spans="1:3">
      <c r="A13" s="40" t="s">
        <v>525</v>
      </c>
      <c r="B13" s="51">
        <v>0</v>
      </c>
      <c r="C13" s="51"/>
    </row>
    <row r="14" spans="1:3">
      <c r="A14" s="40" t="s">
        <v>155</v>
      </c>
      <c r="B14" s="51">
        <v>702</v>
      </c>
      <c r="C14" s="51"/>
    </row>
    <row r="15" spans="1:3">
      <c r="A15" s="40" t="s">
        <v>526</v>
      </c>
      <c r="B15" s="51" t="s">
        <v>403</v>
      </c>
      <c r="C15" s="51"/>
    </row>
    <row r="16" spans="1:3">
      <c r="A16" s="40" t="s">
        <v>157</v>
      </c>
      <c r="B16" s="51" t="s">
        <v>404</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554</v>
      </c>
      <c r="C26" s="59" t="s">
        <v>555</v>
      </c>
    </row>
    <row r="27" spans="1:3">
      <c r="A27" s="43">
        <v>20</v>
      </c>
      <c r="B27" s="48">
        <v>2620</v>
      </c>
      <c r="C27" s="48">
        <v>2840</v>
      </c>
    </row>
    <row r="28" spans="1:3">
      <c r="A28" s="43">
        <v>21</v>
      </c>
      <c r="B28" s="48">
        <v>2660</v>
      </c>
      <c r="C28" s="48">
        <v>2880</v>
      </c>
    </row>
    <row r="29" spans="1:3">
      <c r="A29" s="43">
        <v>22</v>
      </c>
      <c r="B29" s="48">
        <v>2700</v>
      </c>
      <c r="C29" s="48">
        <v>2920</v>
      </c>
    </row>
    <row r="30" spans="1:3">
      <c r="A30" s="43">
        <v>23</v>
      </c>
      <c r="B30" s="48">
        <v>2740</v>
      </c>
      <c r="C30" s="48">
        <v>2960</v>
      </c>
    </row>
    <row r="31" spans="1:3">
      <c r="A31" s="43">
        <v>24</v>
      </c>
      <c r="B31" s="48">
        <v>2780</v>
      </c>
      <c r="C31" s="48">
        <v>3010</v>
      </c>
    </row>
    <row r="32" spans="1:3">
      <c r="A32" s="43">
        <v>25</v>
      </c>
      <c r="B32" s="48">
        <v>2820</v>
      </c>
      <c r="C32" s="48">
        <v>3050</v>
      </c>
    </row>
    <row r="33" spans="1:3">
      <c r="A33" s="43">
        <v>26</v>
      </c>
      <c r="B33" s="48">
        <v>2860</v>
      </c>
      <c r="C33" s="48">
        <v>3100</v>
      </c>
    </row>
    <row r="34" spans="1:3">
      <c r="A34" s="43">
        <v>27</v>
      </c>
      <c r="B34" s="48">
        <v>2900</v>
      </c>
      <c r="C34" s="48">
        <v>3140</v>
      </c>
    </row>
    <row r="35" spans="1:3">
      <c r="A35" s="43">
        <v>28</v>
      </c>
      <c r="B35" s="48">
        <v>2940</v>
      </c>
      <c r="C35" s="48">
        <v>3190</v>
      </c>
    </row>
    <row r="36" spans="1:3">
      <c r="A36" s="43">
        <v>29</v>
      </c>
      <c r="B36" s="48">
        <v>2990</v>
      </c>
      <c r="C36" s="48">
        <v>3240</v>
      </c>
    </row>
    <row r="37" spans="1:3">
      <c r="A37" s="43">
        <v>30</v>
      </c>
      <c r="B37" s="48">
        <v>3030</v>
      </c>
      <c r="C37" s="48">
        <v>3280</v>
      </c>
    </row>
    <row r="38" spans="1:3">
      <c r="A38" s="43">
        <v>31</v>
      </c>
      <c r="B38" s="48">
        <v>3070</v>
      </c>
      <c r="C38" s="48">
        <v>3330</v>
      </c>
    </row>
    <row r="39" spans="1:3">
      <c r="A39" s="43">
        <v>32</v>
      </c>
      <c r="B39" s="48">
        <v>3120</v>
      </c>
      <c r="C39" s="48">
        <v>3380</v>
      </c>
    </row>
    <row r="40" spans="1:3">
      <c r="A40" s="43">
        <v>33</v>
      </c>
      <c r="B40" s="48">
        <v>3160</v>
      </c>
      <c r="C40" s="48">
        <v>3430</v>
      </c>
    </row>
    <row r="41" spans="1:3">
      <c r="A41" s="43">
        <v>34</v>
      </c>
      <c r="B41" s="48">
        <v>3210</v>
      </c>
      <c r="C41" s="48">
        <v>3480</v>
      </c>
    </row>
    <row r="42" spans="1:3">
      <c r="A42" s="43">
        <v>35</v>
      </c>
      <c r="B42" s="48">
        <v>3260</v>
      </c>
      <c r="C42" s="48">
        <v>3530</v>
      </c>
    </row>
    <row r="43" spans="1:3">
      <c r="A43" s="43">
        <v>36</v>
      </c>
      <c r="B43" s="48">
        <v>3300</v>
      </c>
      <c r="C43" s="48">
        <v>3580</v>
      </c>
    </row>
    <row r="44" spans="1:3">
      <c r="A44" s="43">
        <v>37</v>
      </c>
      <c r="B44" s="48">
        <v>3350</v>
      </c>
      <c r="C44" s="48">
        <v>3630</v>
      </c>
    </row>
    <row r="45" spans="1:3">
      <c r="A45" s="43">
        <v>38</v>
      </c>
      <c r="B45" s="48">
        <v>3400</v>
      </c>
      <c r="C45" s="48">
        <v>3680</v>
      </c>
    </row>
    <row r="46" spans="1:3">
      <c r="A46" s="43">
        <v>39</v>
      </c>
      <c r="B46" s="48">
        <v>3450</v>
      </c>
      <c r="C46" s="48">
        <v>3730</v>
      </c>
    </row>
    <row r="47" spans="1:3">
      <c r="A47" s="43">
        <v>40</v>
      </c>
      <c r="B47" s="48">
        <v>3500</v>
      </c>
      <c r="C47" s="48">
        <v>3790</v>
      </c>
    </row>
    <row r="48" spans="1:3">
      <c r="A48" s="43">
        <v>41</v>
      </c>
      <c r="B48" s="48">
        <v>3550</v>
      </c>
      <c r="C48" s="48">
        <v>3840</v>
      </c>
    </row>
    <row r="49" spans="1:3">
      <c r="A49" s="43">
        <v>42</v>
      </c>
      <c r="B49" s="48">
        <v>3600</v>
      </c>
      <c r="C49" s="48">
        <v>3890</v>
      </c>
    </row>
    <row r="50" spans="1:3">
      <c r="A50" s="43">
        <v>43</v>
      </c>
      <c r="B50" s="48">
        <v>3650</v>
      </c>
      <c r="C50" s="48">
        <v>3950</v>
      </c>
    </row>
    <row r="51" spans="1:3">
      <c r="A51" s="43">
        <v>44</v>
      </c>
      <c r="B51" s="48">
        <v>3700</v>
      </c>
      <c r="C51" s="48">
        <v>4000</v>
      </c>
    </row>
    <row r="52" spans="1:3">
      <c r="A52" s="43">
        <v>45</v>
      </c>
      <c r="B52" s="48">
        <v>3750</v>
      </c>
      <c r="C52" s="48">
        <v>4060</v>
      </c>
    </row>
    <row r="53" spans="1:3">
      <c r="A53" s="43">
        <v>46</v>
      </c>
      <c r="B53" s="48">
        <v>3800</v>
      </c>
      <c r="C53" s="48">
        <v>4110</v>
      </c>
    </row>
    <row r="54" spans="1:3">
      <c r="A54" s="43">
        <v>47</v>
      </c>
      <c r="B54" s="48">
        <v>3850</v>
      </c>
      <c r="C54" s="48">
        <v>4170</v>
      </c>
    </row>
    <row r="55" spans="1:3">
      <c r="A55" s="43">
        <v>48</v>
      </c>
      <c r="B55" s="48">
        <v>3900</v>
      </c>
      <c r="C55" s="48">
        <v>4220</v>
      </c>
    </row>
    <row r="56" spans="1:3">
      <c r="A56" s="43">
        <v>49</v>
      </c>
      <c r="B56" s="48">
        <v>3960</v>
      </c>
      <c r="C56" s="48">
        <v>4280</v>
      </c>
    </row>
    <row r="57" spans="1:3">
      <c r="A57" s="43">
        <v>50</v>
      </c>
      <c r="B57" s="48">
        <v>4010</v>
      </c>
      <c r="C57" s="48">
        <v>4330</v>
      </c>
    </row>
    <row r="58" spans="1:3">
      <c r="A58" s="43">
        <v>51</v>
      </c>
      <c r="B58" s="48">
        <v>4060</v>
      </c>
      <c r="C58" s="48">
        <v>4390</v>
      </c>
    </row>
    <row r="59" spans="1:3">
      <c r="A59" s="43">
        <v>52</v>
      </c>
      <c r="B59" s="48">
        <v>4110</v>
      </c>
      <c r="C59" s="48">
        <v>4440</v>
      </c>
    </row>
    <row r="60" spans="1:3">
      <c r="A60" s="43">
        <v>53</v>
      </c>
      <c r="B60" s="48">
        <v>4170</v>
      </c>
      <c r="C60" s="48">
        <v>4500</v>
      </c>
    </row>
    <row r="61" spans="1:3">
      <c r="A61" s="43">
        <v>54</v>
      </c>
      <c r="B61" s="48">
        <v>4220</v>
      </c>
      <c r="C61" s="48">
        <v>4550</v>
      </c>
    </row>
    <row r="62" spans="1:3">
      <c r="A62" s="43">
        <v>55</v>
      </c>
      <c r="B62" s="48">
        <v>4280</v>
      </c>
      <c r="C62" s="48">
        <v>4610</v>
      </c>
    </row>
    <row r="63" spans="1:3">
      <c r="A63" s="43">
        <v>56</v>
      </c>
      <c r="B63" s="48">
        <v>4330</v>
      </c>
      <c r="C63" s="48">
        <v>4670</v>
      </c>
    </row>
    <row r="64" spans="1:3">
      <c r="A64" s="43">
        <v>57</v>
      </c>
      <c r="B64" s="48">
        <v>4390</v>
      </c>
      <c r="C64" s="48">
        <v>4720</v>
      </c>
    </row>
    <row r="65" spans="1:3">
      <c r="A65" s="43">
        <v>58</v>
      </c>
      <c r="B65" s="48">
        <v>4450</v>
      </c>
      <c r="C65" s="48">
        <v>4790</v>
      </c>
    </row>
    <row r="66" spans="1:3">
      <c r="A66" s="43">
        <v>59</v>
      </c>
      <c r="B66" s="48">
        <v>4510</v>
      </c>
      <c r="C66" s="48">
        <v>4850</v>
      </c>
    </row>
    <row r="67" spans="1:3">
      <c r="A67" s="43">
        <v>60</v>
      </c>
      <c r="B67" s="48">
        <v>4580</v>
      </c>
      <c r="C67" s="48">
        <v>4920</v>
      </c>
    </row>
    <row r="68" spans="1:3">
      <c r="A68" s="43">
        <v>61</v>
      </c>
      <c r="B68" s="48">
        <v>4650</v>
      </c>
      <c r="C68" s="48">
        <v>4980</v>
      </c>
    </row>
    <row r="69" spans="1:3">
      <c r="A69" s="43">
        <v>62</v>
      </c>
      <c r="B69" s="48">
        <v>4720</v>
      </c>
      <c r="C69" s="48">
        <v>5060</v>
      </c>
    </row>
    <row r="70" spans="1:3">
      <c r="A70" s="43">
        <v>63</v>
      </c>
      <c r="B70" s="48">
        <v>4800</v>
      </c>
      <c r="C70" s="48">
        <v>5130</v>
      </c>
    </row>
    <row r="71" spans="1:3">
      <c r="A71" s="43">
        <v>64</v>
      </c>
      <c r="B71" s="48">
        <v>4880</v>
      </c>
      <c r="C71" s="48">
        <v>5220</v>
      </c>
    </row>
  </sheetData>
  <sheetProtection algorithmName="SHA-512" hashValue="NatoNbWAIHB1A9NBOg26ps+6uHQ7nnqG1i6Kv4a9lW7T1WK59yrUiDam6NBknehKVqEvIhnxIEAMINAVwZNiYw==" saltValue="gQYWHXYVQmSIEUr3XAm/4A==" spinCount="100000" sheet="1" objects="1" scenarios="1"/>
  <conditionalFormatting sqref="A6:A21">
    <cfRule type="expression" dxfId="349" priority="1" stopIfTrue="1">
      <formula>MOD(ROW(),2)=0</formula>
    </cfRule>
    <cfRule type="expression" dxfId="348" priority="2" stopIfTrue="1">
      <formula>MOD(ROW(),2)&lt;&gt;0</formula>
    </cfRule>
  </conditionalFormatting>
  <conditionalFormatting sqref="B6:C21">
    <cfRule type="expression" dxfId="347" priority="3" stopIfTrue="1">
      <formula>MOD(ROW(),2)=0</formula>
    </cfRule>
    <cfRule type="expression" dxfId="346" priority="4" stopIfTrue="1">
      <formula>MOD(ROW(),2)&lt;&gt;0</formula>
    </cfRule>
  </conditionalFormatting>
  <conditionalFormatting sqref="A26:A71">
    <cfRule type="expression" dxfId="345" priority="5" stopIfTrue="1">
      <formula>MOD(ROW(),2)=0</formula>
    </cfRule>
    <cfRule type="expression" dxfId="344" priority="6" stopIfTrue="1">
      <formula>MOD(ROW(),2)&lt;&gt;0</formula>
    </cfRule>
  </conditionalFormatting>
  <conditionalFormatting sqref="B26:C71">
    <cfRule type="expression" dxfId="343" priority="7" stopIfTrue="1">
      <formula>MOD(ROW(),2)=0</formula>
    </cfRule>
    <cfRule type="expression" dxfId="342" priority="8"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A5679-484A-4A8D-885C-F3D0250FB170}">
  <sheetPr codeName="Sheet86"/>
  <dimension ref="A1:C72"/>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Added pension - x-703</v>
      </c>
    </row>
    <row r="6" spans="1:3" ht="12.95">
      <c r="A6" s="40" t="s">
        <v>522</v>
      </c>
      <c r="B6" s="51" t="s">
        <v>523</v>
      </c>
      <c r="C6" s="51"/>
    </row>
    <row r="7" spans="1:3">
      <c r="A7" s="40" t="s">
        <v>524</v>
      </c>
      <c r="B7" s="51" t="s">
        <v>163</v>
      </c>
      <c r="C7" s="51"/>
    </row>
    <row r="8" spans="1:3">
      <c r="A8" s="40" t="s">
        <v>150</v>
      </c>
      <c r="B8" s="51" t="s">
        <v>164</v>
      </c>
      <c r="C8" s="51"/>
    </row>
    <row r="9" spans="1:3">
      <c r="A9" s="40" t="s">
        <v>151</v>
      </c>
      <c r="B9" s="51" t="s">
        <v>400</v>
      </c>
      <c r="C9" s="51"/>
    </row>
    <row r="10" spans="1:3" ht="37.5">
      <c r="A10" s="40" t="s">
        <v>6</v>
      </c>
      <c r="B10" s="51" t="s">
        <v>405</v>
      </c>
      <c r="C10" s="51"/>
    </row>
    <row r="11" spans="1:3">
      <c r="A11" s="40" t="s">
        <v>152</v>
      </c>
      <c r="B11" s="51" t="s">
        <v>245</v>
      </c>
      <c r="C11" s="51"/>
    </row>
    <row r="12" spans="1:3">
      <c r="A12" s="40" t="s">
        <v>153</v>
      </c>
      <c r="B12" s="51" t="s">
        <v>402</v>
      </c>
      <c r="C12" s="51"/>
    </row>
    <row r="13" spans="1:3">
      <c r="A13" s="40" t="s">
        <v>525</v>
      </c>
      <c r="B13" s="51">
        <v>0</v>
      </c>
      <c r="C13" s="51"/>
    </row>
    <row r="14" spans="1:3">
      <c r="A14" s="40" t="s">
        <v>155</v>
      </c>
      <c r="B14" s="51">
        <v>703</v>
      </c>
      <c r="C14" s="51"/>
    </row>
    <row r="15" spans="1:3">
      <c r="A15" s="40" t="s">
        <v>526</v>
      </c>
      <c r="B15" s="51" t="s">
        <v>406</v>
      </c>
      <c r="C15" s="51"/>
    </row>
    <row r="16" spans="1:3">
      <c r="A16" s="40" t="s">
        <v>157</v>
      </c>
      <c r="B16" s="51" t="s">
        <v>407</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554</v>
      </c>
      <c r="C26" s="59" t="s">
        <v>555</v>
      </c>
    </row>
    <row r="27" spans="1:3">
      <c r="A27" s="43">
        <v>20</v>
      </c>
      <c r="B27" s="48">
        <v>2520</v>
      </c>
      <c r="C27" s="48">
        <v>2740</v>
      </c>
    </row>
    <row r="28" spans="1:3">
      <c r="A28" s="43">
        <v>21</v>
      </c>
      <c r="B28" s="48">
        <v>2560</v>
      </c>
      <c r="C28" s="48">
        <v>2780</v>
      </c>
    </row>
    <row r="29" spans="1:3">
      <c r="A29" s="43">
        <v>22</v>
      </c>
      <c r="B29" s="48">
        <v>2590</v>
      </c>
      <c r="C29" s="48">
        <v>2820</v>
      </c>
    </row>
    <row r="30" spans="1:3">
      <c r="A30" s="43">
        <v>23</v>
      </c>
      <c r="B30" s="48">
        <v>2630</v>
      </c>
      <c r="C30" s="48">
        <v>2860</v>
      </c>
    </row>
    <row r="31" spans="1:3">
      <c r="A31" s="43">
        <v>24</v>
      </c>
      <c r="B31" s="48">
        <v>2670</v>
      </c>
      <c r="C31" s="48">
        <v>2900</v>
      </c>
    </row>
    <row r="32" spans="1:3">
      <c r="A32" s="43">
        <v>25</v>
      </c>
      <c r="B32" s="48">
        <v>2710</v>
      </c>
      <c r="C32" s="48">
        <v>2950</v>
      </c>
    </row>
    <row r="33" spans="1:3">
      <c r="A33" s="43">
        <v>26</v>
      </c>
      <c r="B33" s="48">
        <v>2750</v>
      </c>
      <c r="C33" s="48">
        <v>2990</v>
      </c>
    </row>
    <row r="34" spans="1:3">
      <c r="A34" s="43">
        <v>27</v>
      </c>
      <c r="B34" s="48">
        <v>2790</v>
      </c>
      <c r="C34" s="48">
        <v>3030</v>
      </c>
    </row>
    <row r="35" spans="1:3">
      <c r="A35" s="43">
        <v>28</v>
      </c>
      <c r="B35" s="48">
        <v>2830</v>
      </c>
      <c r="C35" s="48">
        <v>3080</v>
      </c>
    </row>
    <row r="36" spans="1:3">
      <c r="A36" s="43">
        <v>29</v>
      </c>
      <c r="B36" s="48">
        <v>2870</v>
      </c>
      <c r="C36" s="48">
        <v>3120</v>
      </c>
    </row>
    <row r="37" spans="1:3">
      <c r="A37" s="43">
        <v>30</v>
      </c>
      <c r="B37" s="48">
        <v>2910</v>
      </c>
      <c r="C37" s="48">
        <v>3170</v>
      </c>
    </row>
    <row r="38" spans="1:3">
      <c r="A38" s="43">
        <v>31</v>
      </c>
      <c r="B38" s="48">
        <v>2950</v>
      </c>
      <c r="C38" s="48">
        <v>3210</v>
      </c>
    </row>
    <row r="39" spans="1:3">
      <c r="A39" s="43">
        <v>32</v>
      </c>
      <c r="B39" s="48">
        <v>3000</v>
      </c>
      <c r="C39" s="48">
        <v>3260</v>
      </c>
    </row>
    <row r="40" spans="1:3">
      <c r="A40" s="43">
        <v>33</v>
      </c>
      <c r="B40" s="48">
        <v>3040</v>
      </c>
      <c r="C40" s="48">
        <v>3310</v>
      </c>
    </row>
    <row r="41" spans="1:3">
      <c r="A41" s="43">
        <v>34</v>
      </c>
      <c r="B41" s="48">
        <v>3080</v>
      </c>
      <c r="C41" s="48">
        <v>3360</v>
      </c>
    </row>
    <row r="42" spans="1:3">
      <c r="A42" s="43">
        <v>35</v>
      </c>
      <c r="B42" s="48">
        <v>3130</v>
      </c>
      <c r="C42" s="48">
        <v>3400</v>
      </c>
    </row>
    <row r="43" spans="1:3">
      <c r="A43" s="43">
        <v>36</v>
      </c>
      <c r="B43" s="48">
        <v>3170</v>
      </c>
      <c r="C43" s="48">
        <v>3450</v>
      </c>
    </row>
    <row r="44" spans="1:3">
      <c r="A44" s="43">
        <v>37</v>
      </c>
      <c r="B44" s="48">
        <v>3220</v>
      </c>
      <c r="C44" s="48">
        <v>3500</v>
      </c>
    </row>
    <row r="45" spans="1:3">
      <c r="A45" s="43">
        <v>38</v>
      </c>
      <c r="B45" s="48">
        <v>3260</v>
      </c>
      <c r="C45" s="48">
        <v>3550</v>
      </c>
    </row>
    <row r="46" spans="1:3">
      <c r="A46" s="43">
        <v>39</v>
      </c>
      <c r="B46" s="48">
        <v>3310</v>
      </c>
      <c r="C46" s="48">
        <v>3600</v>
      </c>
    </row>
    <row r="47" spans="1:3">
      <c r="A47" s="43">
        <v>40</v>
      </c>
      <c r="B47" s="48">
        <v>3360</v>
      </c>
      <c r="C47" s="48">
        <v>3650</v>
      </c>
    </row>
    <row r="48" spans="1:3">
      <c r="A48" s="43">
        <v>41</v>
      </c>
      <c r="B48" s="48">
        <v>3410</v>
      </c>
      <c r="C48" s="48">
        <v>3700</v>
      </c>
    </row>
    <row r="49" spans="1:3">
      <c r="A49" s="43">
        <v>42</v>
      </c>
      <c r="B49" s="48">
        <v>3450</v>
      </c>
      <c r="C49" s="48">
        <v>3750</v>
      </c>
    </row>
    <row r="50" spans="1:3">
      <c r="A50" s="43">
        <v>43</v>
      </c>
      <c r="B50" s="48">
        <v>3500</v>
      </c>
      <c r="C50" s="48">
        <v>3800</v>
      </c>
    </row>
    <row r="51" spans="1:3">
      <c r="A51" s="43">
        <v>44</v>
      </c>
      <c r="B51" s="48">
        <v>3550</v>
      </c>
      <c r="C51" s="48">
        <v>3860</v>
      </c>
    </row>
    <row r="52" spans="1:3">
      <c r="A52" s="43">
        <v>45</v>
      </c>
      <c r="B52" s="48">
        <v>3600</v>
      </c>
      <c r="C52" s="48">
        <v>3910</v>
      </c>
    </row>
    <row r="53" spans="1:3">
      <c r="A53" s="43">
        <v>46</v>
      </c>
      <c r="B53" s="48">
        <v>3650</v>
      </c>
      <c r="C53" s="48">
        <v>3960</v>
      </c>
    </row>
    <row r="54" spans="1:3">
      <c r="A54" s="43">
        <v>47</v>
      </c>
      <c r="B54" s="48">
        <v>3700</v>
      </c>
      <c r="C54" s="48">
        <v>4010</v>
      </c>
    </row>
    <row r="55" spans="1:3">
      <c r="A55" s="43">
        <v>48</v>
      </c>
      <c r="B55" s="48">
        <v>3750</v>
      </c>
      <c r="C55" s="48">
        <v>4060</v>
      </c>
    </row>
    <row r="56" spans="1:3">
      <c r="A56" s="43">
        <v>49</v>
      </c>
      <c r="B56" s="48">
        <v>3790</v>
      </c>
      <c r="C56" s="48">
        <v>4120</v>
      </c>
    </row>
    <row r="57" spans="1:3">
      <c r="A57" s="43">
        <v>50</v>
      </c>
      <c r="B57" s="48">
        <v>3840</v>
      </c>
      <c r="C57" s="48">
        <v>4170</v>
      </c>
    </row>
    <row r="58" spans="1:3">
      <c r="A58" s="43">
        <v>51</v>
      </c>
      <c r="B58" s="48">
        <v>3890</v>
      </c>
      <c r="C58" s="48">
        <v>4220</v>
      </c>
    </row>
    <row r="59" spans="1:3">
      <c r="A59" s="43">
        <v>52</v>
      </c>
      <c r="B59" s="48">
        <v>3940</v>
      </c>
      <c r="C59" s="48">
        <v>4270</v>
      </c>
    </row>
    <row r="60" spans="1:3">
      <c r="A60" s="43">
        <v>53</v>
      </c>
      <c r="B60" s="48">
        <v>3990</v>
      </c>
      <c r="C60" s="48">
        <v>4320</v>
      </c>
    </row>
    <row r="61" spans="1:3">
      <c r="A61" s="43">
        <v>54</v>
      </c>
      <c r="B61" s="48">
        <v>4040</v>
      </c>
      <c r="C61" s="48">
        <v>4370</v>
      </c>
    </row>
    <row r="62" spans="1:3">
      <c r="A62" s="43">
        <v>55</v>
      </c>
      <c r="B62" s="48">
        <v>4090</v>
      </c>
      <c r="C62" s="48">
        <v>4420</v>
      </c>
    </row>
    <row r="63" spans="1:3">
      <c r="A63" s="43">
        <v>56</v>
      </c>
      <c r="B63" s="48">
        <v>4140</v>
      </c>
      <c r="C63" s="48">
        <v>4480</v>
      </c>
    </row>
    <row r="64" spans="1:3">
      <c r="A64" s="43">
        <v>57</v>
      </c>
      <c r="B64" s="48">
        <v>4200</v>
      </c>
      <c r="C64" s="48">
        <v>4530</v>
      </c>
    </row>
    <row r="65" spans="1:3">
      <c r="A65" s="43">
        <v>58</v>
      </c>
      <c r="B65" s="48">
        <v>4250</v>
      </c>
      <c r="C65" s="48">
        <v>4590</v>
      </c>
    </row>
    <row r="66" spans="1:3">
      <c r="A66" s="43">
        <v>59</v>
      </c>
      <c r="B66" s="48">
        <v>4310</v>
      </c>
      <c r="C66" s="48">
        <v>4650</v>
      </c>
    </row>
    <row r="67" spans="1:3">
      <c r="A67" s="43">
        <v>60</v>
      </c>
      <c r="B67" s="48">
        <v>4370</v>
      </c>
      <c r="C67" s="48">
        <v>4710</v>
      </c>
    </row>
    <row r="68" spans="1:3">
      <c r="A68" s="43">
        <v>61</v>
      </c>
      <c r="B68" s="48">
        <v>4430</v>
      </c>
      <c r="C68" s="48">
        <v>4770</v>
      </c>
    </row>
    <row r="69" spans="1:3">
      <c r="A69" s="43">
        <v>62</v>
      </c>
      <c r="B69" s="48">
        <v>4500</v>
      </c>
      <c r="C69" s="48">
        <v>4840</v>
      </c>
    </row>
    <row r="70" spans="1:3">
      <c r="A70" s="43">
        <v>63</v>
      </c>
      <c r="B70" s="48">
        <v>4570</v>
      </c>
      <c r="C70" s="48">
        <v>4910</v>
      </c>
    </row>
    <row r="71" spans="1:3">
      <c r="A71" s="43">
        <v>64</v>
      </c>
      <c r="B71" s="48">
        <v>4640</v>
      </c>
      <c r="C71" s="48">
        <v>4980</v>
      </c>
    </row>
    <row r="72" spans="1:3">
      <c r="A72" s="43">
        <v>65</v>
      </c>
      <c r="B72" s="48">
        <v>4720</v>
      </c>
      <c r="C72" s="48">
        <v>5060</v>
      </c>
    </row>
  </sheetData>
  <sheetProtection algorithmName="SHA-512" hashValue="BpsWiy2fHKBrf/FhsYFqV2yHbRXQd/FSvfDPGtrssSU3ztclWcIy5wKbDycStHteZaEkAYmlB+ezIXQDLW/RCA==" saltValue="aMGos3TgglGk3ob7eH3qdg==" spinCount="100000" sheet="1" objects="1" scenarios="1"/>
  <conditionalFormatting sqref="A6:A21">
    <cfRule type="expression" dxfId="339" priority="1" stopIfTrue="1">
      <formula>MOD(ROW(),2)=0</formula>
    </cfRule>
    <cfRule type="expression" dxfId="338" priority="2" stopIfTrue="1">
      <formula>MOD(ROW(),2)&lt;&gt;0</formula>
    </cfRule>
  </conditionalFormatting>
  <conditionalFormatting sqref="B6:C21">
    <cfRule type="expression" dxfId="337" priority="3" stopIfTrue="1">
      <formula>MOD(ROW(),2)=0</formula>
    </cfRule>
    <cfRule type="expression" dxfId="336" priority="4" stopIfTrue="1">
      <formula>MOD(ROW(),2)&lt;&gt;0</formula>
    </cfRule>
  </conditionalFormatting>
  <conditionalFormatting sqref="A26:A72">
    <cfRule type="expression" dxfId="335" priority="5" stopIfTrue="1">
      <formula>MOD(ROW(),2)=0</formula>
    </cfRule>
    <cfRule type="expression" dxfId="334" priority="6" stopIfTrue="1">
      <formula>MOD(ROW(),2)&lt;&gt;0</formula>
    </cfRule>
  </conditionalFormatting>
  <conditionalFormatting sqref="B26:C72">
    <cfRule type="expression" dxfId="333" priority="7" stopIfTrue="1">
      <formula>MOD(ROW(),2)=0</formula>
    </cfRule>
    <cfRule type="expression" dxfId="332" priority="8"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5F6CB-C3D5-45D1-8552-3E9197C2F055}">
  <sheetPr codeName="Sheet87"/>
  <dimension ref="A1:C73"/>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Added pension - x-704</v>
      </c>
    </row>
    <row r="6" spans="1:3" ht="12.95">
      <c r="A6" s="40" t="s">
        <v>522</v>
      </c>
      <c r="B6" s="51" t="s">
        <v>523</v>
      </c>
      <c r="C6" s="51"/>
    </row>
    <row r="7" spans="1:3">
      <c r="A7" s="40" t="s">
        <v>524</v>
      </c>
      <c r="B7" s="51" t="s">
        <v>163</v>
      </c>
      <c r="C7" s="51"/>
    </row>
    <row r="8" spans="1:3">
      <c r="A8" s="40" t="s">
        <v>150</v>
      </c>
      <c r="B8" s="51" t="s">
        <v>164</v>
      </c>
      <c r="C8" s="51"/>
    </row>
    <row r="9" spans="1:3">
      <c r="A9" s="40" t="s">
        <v>151</v>
      </c>
      <c r="B9" s="51" t="s">
        <v>400</v>
      </c>
      <c r="C9" s="51"/>
    </row>
    <row r="10" spans="1:3" ht="37.5">
      <c r="A10" s="40" t="s">
        <v>6</v>
      </c>
      <c r="B10" s="51" t="s">
        <v>408</v>
      </c>
      <c r="C10" s="51"/>
    </row>
    <row r="11" spans="1:3">
      <c r="A11" s="40" t="s">
        <v>152</v>
      </c>
      <c r="B11" s="51" t="s">
        <v>245</v>
      </c>
      <c r="C11" s="51"/>
    </row>
    <row r="12" spans="1:3">
      <c r="A12" s="40" t="s">
        <v>153</v>
      </c>
      <c r="B12" s="51" t="s">
        <v>402</v>
      </c>
      <c r="C12" s="51"/>
    </row>
    <row r="13" spans="1:3">
      <c r="A13" s="40" t="s">
        <v>525</v>
      </c>
      <c r="B13" s="51">
        <v>0</v>
      </c>
      <c r="C13" s="51"/>
    </row>
    <row r="14" spans="1:3">
      <c r="A14" s="40" t="s">
        <v>155</v>
      </c>
      <c r="B14" s="51">
        <v>704</v>
      </c>
      <c r="C14" s="51"/>
    </row>
    <row r="15" spans="1:3">
      <c r="A15" s="40" t="s">
        <v>526</v>
      </c>
      <c r="B15" s="51" t="s">
        <v>409</v>
      </c>
      <c r="C15" s="51"/>
    </row>
    <row r="16" spans="1:3">
      <c r="A16" s="40" t="s">
        <v>157</v>
      </c>
      <c r="B16" s="51" t="s">
        <v>410</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554</v>
      </c>
      <c r="C26" s="59" t="s">
        <v>555</v>
      </c>
    </row>
    <row r="27" spans="1:3">
      <c r="A27" s="43">
        <v>20</v>
      </c>
      <c r="B27" s="48">
        <v>2420</v>
      </c>
      <c r="C27" s="48">
        <v>2640</v>
      </c>
    </row>
    <row r="28" spans="1:3">
      <c r="A28" s="43">
        <v>21</v>
      </c>
      <c r="B28" s="48">
        <v>2460</v>
      </c>
      <c r="C28" s="48">
        <v>2680</v>
      </c>
    </row>
    <row r="29" spans="1:3">
      <c r="A29" s="43">
        <v>22</v>
      </c>
      <c r="B29" s="48">
        <v>2490</v>
      </c>
      <c r="C29" s="48">
        <v>2720</v>
      </c>
    </row>
    <row r="30" spans="1:3">
      <c r="A30" s="43">
        <v>23</v>
      </c>
      <c r="B30" s="48">
        <v>2530</v>
      </c>
      <c r="C30" s="48">
        <v>2760</v>
      </c>
    </row>
    <row r="31" spans="1:3">
      <c r="A31" s="43">
        <v>24</v>
      </c>
      <c r="B31" s="48">
        <v>2570</v>
      </c>
      <c r="C31" s="48">
        <v>2800</v>
      </c>
    </row>
    <row r="32" spans="1:3">
      <c r="A32" s="43">
        <v>25</v>
      </c>
      <c r="B32" s="48">
        <v>2610</v>
      </c>
      <c r="C32" s="48">
        <v>2840</v>
      </c>
    </row>
    <row r="33" spans="1:3">
      <c r="A33" s="43">
        <v>26</v>
      </c>
      <c r="B33" s="48">
        <v>2640</v>
      </c>
      <c r="C33" s="48">
        <v>2890</v>
      </c>
    </row>
    <row r="34" spans="1:3">
      <c r="A34" s="43">
        <v>27</v>
      </c>
      <c r="B34" s="48">
        <v>2680</v>
      </c>
      <c r="C34" s="48">
        <v>2930</v>
      </c>
    </row>
    <row r="35" spans="1:3">
      <c r="A35" s="43">
        <v>28</v>
      </c>
      <c r="B35" s="48">
        <v>2720</v>
      </c>
      <c r="C35" s="48">
        <v>2970</v>
      </c>
    </row>
    <row r="36" spans="1:3">
      <c r="A36" s="43">
        <v>29</v>
      </c>
      <c r="B36" s="48">
        <v>2760</v>
      </c>
      <c r="C36" s="48">
        <v>3010</v>
      </c>
    </row>
    <row r="37" spans="1:3">
      <c r="A37" s="43">
        <v>30</v>
      </c>
      <c r="B37" s="48">
        <v>2800</v>
      </c>
      <c r="C37" s="48">
        <v>3060</v>
      </c>
    </row>
    <row r="38" spans="1:3">
      <c r="A38" s="43">
        <v>31</v>
      </c>
      <c r="B38" s="48">
        <v>2840</v>
      </c>
      <c r="C38" s="48">
        <v>3100</v>
      </c>
    </row>
    <row r="39" spans="1:3">
      <c r="A39" s="43">
        <v>32</v>
      </c>
      <c r="B39" s="48">
        <v>2880</v>
      </c>
      <c r="C39" s="48">
        <v>3150</v>
      </c>
    </row>
    <row r="40" spans="1:3">
      <c r="A40" s="43">
        <v>33</v>
      </c>
      <c r="B40" s="48">
        <v>2920</v>
      </c>
      <c r="C40" s="48">
        <v>3190</v>
      </c>
    </row>
    <row r="41" spans="1:3">
      <c r="A41" s="43">
        <v>34</v>
      </c>
      <c r="B41" s="48">
        <v>2960</v>
      </c>
      <c r="C41" s="48">
        <v>3240</v>
      </c>
    </row>
    <row r="42" spans="1:3">
      <c r="A42" s="43">
        <v>35</v>
      </c>
      <c r="B42" s="48">
        <v>3010</v>
      </c>
      <c r="C42" s="48">
        <v>3280</v>
      </c>
    </row>
    <row r="43" spans="1:3">
      <c r="A43" s="43">
        <v>36</v>
      </c>
      <c r="B43" s="48">
        <v>3050</v>
      </c>
      <c r="C43" s="48">
        <v>3330</v>
      </c>
    </row>
    <row r="44" spans="1:3">
      <c r="A44" s="43">
        <v>37</v>
      </c>
      <c r="B44" s="48">
        <v>3090</v>
      </c>
      <c r="C44" s="48">
        <v>3380</v>
      </c>
    </row>
    <row r="45" spans="1:3">
      <c r="A45" s="43">
        <v>38</v>
      </c>
      <c r="B45" s="48">
        <v>3140</v>
      </c>
      <c r="C45" s="48">
        <v>3420</v>
      </c>
    </row>
    <row r="46" spans="1:3">
      <c r="A46" s="43">
        <v>39</v>
      </c>
      <c r="B46" s="48">
        <v>3180</v>
      </c>
      <c r="C46" s="48">
        <v>3470</v>
      </c>
    </row>
    <row r="47" spans="1:3">
      <c r="A47" s="43">
        <v>40</v>
      </c>
      <c r="B47" s="48">
        <v>3220</v>
      </c>
      <c r="C47" s="48">
        <v>3520</v>
      </c>
    </row>
    <row r="48" spans="1:3">
      <c r="A48" s="43">
        <v>41</v>
      </c>
      <c r="B48" s="48">
        <v>3270</v>
      </c>
      <c r="C48" s="48">
        <v>3570</v>
      </c>
    </row>
    <row r="49" spans="1:3">
      <c r="A49" s="43">
        <v>42</v>
      </c>
      <c r="B49" s="48">
        <v>3320</v>
      </c>
      <c r="C49" s="48">
        <v>3620</v>
      </c>
    </row>
    <row r="50" spans="1:3">
      <c r="A50" s="43">
        <v>43</v>
      </c>
      <c r="B50" s="48">
        <v>3360</v>
      </c>
      <c r="C50" s="48">
        <v>3670</v>
      </c>
    </row>
    <row r="51" spans="1:3">
      <c r="A51" s="43">
        <v>44</v>
      </c>
      <c r="B51" s="48">
        <v>3410</v>
      </c>
      <c r="C51" s="48">
        <v>3710</v>
      </c>
    </row>
    <row r="52" spans="1:3">
      <c r="A52" s="43">
        <v>45</v>
      </c>
      <c r="B52" s="48">
        <v>3450</v>
      </c>
      <c r="C52" s="48">
        <v>3760</v>
      </c>
    </row>
    <row r="53" spans="1:3">
      <c r="A53" s="43">
        <v>46</v>
      </c>
      <c r="B53" s="48">
        <v>3500</v>
      </c>
      <c r="C53" s="48">
        <v>3810</v>
      </c>
    </row>
    <row r="54" spans="1:3">
      <c r="A54" s="43">
        <v>47</v>
      </c>
      <c r="B54" s="48">
        <v>3550</v>
      </c>
      <c r="C54" s="48">
        <v>3860</v>
      </c>
    </row>
    <row r="55" spans="1:3">
      <c r="A55" s="43">
        <v>48</v>
      </c>
      <c r="B55" s="48">
        <v>3590</v>
      </c>
      <c r="C55" s="48">
        <v>3910</v>
      </c>
    </row>
    <row r="56" spans="1:3">
      <c r="A56" s="43">
        <v>49</v>
      </c>
      <c r="B56" s="48">
        <v>3640</v>
      </c>
      <c r="C56" s="48">
        <v>3960</v>
      </c>
    </row>
    <row r="57" spans="1:3">
      <c r="A57" s="43">
        <v>50</v>
      </c>
      <c r="B57" s="48">
        <v>3680</v>
      </c>
      <c r="C57" s="48">
        <v>4010</v>
      </c>
    </row>
    <row r="58" spans="1:3">
      <c r="A58" s="43">
        <v>51</v>
      </c>
      <c r="B58" s="48">
        <v>3730</v>
      </c>
      <c r="C58" s="48">
        <v>4060</v>
      </c>
    </row>
    <row r="59" spans="1:3">
      <c r="A59" s="43">
        <v>52</v>
      </c>
      <c r="B59" s="48">
        <v>3770</v>
      </c>
      <c r="C59" s="48">
        <v>4100</v>
      </c>
    </row>
    <row r="60" spans="1:3">
      <c r="A60" s="43">
        <v>53</v>
      </c>
      <c r="B60" s="48">
        <v>3820</v>
      </c>
      <c r="C60" s="48">
        <v>4150</v>
      </c>
    </row>
    <row r="61" spans="1:3">
      <c r="A61" s="43">
        <v>54</v>
      </c>
      <c r="B61" s="48">
        <v>3870</v>
      </c>
      <c r="C61" s="48">
        <v>4200</v>
      </c>
    </row>
    <row r="62" spans="1:3">
      <c r="A62" s="43">
        <v>55</v>
      </c>
      <c r="B62" s="48">
        <v>3910</v>
      </c>
      <c r="C62" s="48">
        <v>4250</v>
      </c>
    </row>
    <row r="63" spans="1:3">
      <c r="A63" s="43">
        <v>56</v>
      </c>
      <c r="B63" s="48">
        <v>3960</v>
      </c>
      <c r="C63" s="48">
        <v>4300</v>
      </c>
    </row>
    <row r="64" spans="1:3">
      <c r="A64" s="43">
        <v>57</v>
      </c>
      <c r="B64" s="48">
        <v>4010</v>
      </c>
      <c r="C64" s="48">
        <v>4350</v>
      </c>
    </row>
    <row r="65" spans="1:3">
      <c r="A65" s="43">
        <v>58</v>
      </c>
      <c r="B65" s="48">
        <v>4060</v>
      </c>
      <c r="C65" s="48">
        <v>4400</v>
      </c>
    </row>
    <row r="66" spans="1:3">
      <c r="A66" s="43">
        <v>59</v>
      </c>
      <c r="B66" s="48">
        <v>4110</v>
      </c>
      <c r="C66" s="48">
        <v>4450</v>
      </c>
    </row>
    <row r="67" spans="1:3">
      <c r="A67" s="43">
        <v>60</v>
      </c>
      <c r="B67" s="48">
        <v>4170</v>
      </c>
      <c r="C67" s="48">
        <v>4500</v>
      </c>
    </row>
    <row r="68" spans="1:3">
      <c r="A68" s="43">
        <v>61</v>
      </c>
      <c r="B68" s="48">
        <v>4220</v>
      </c>
      <c r="C68" s="48">
        <v>4560</v>
      </c>
    </row>
    <row r="69" spans="1:3">
      <c r="A69" s="43">
        <v>62</v>
      </c>
      <c r="B69" s="48">
        <v>4280</v>
      </c>
      <c r="C69" s="48">
        <v>4620</v>
      </c>
    </row>
    <row r="70" spans="1:3">
      <c r="A70" s="43">
        <v>63</v>
      </c>
      <c r="B70" s="48">
        <v>4350</v>
      </c>
      <c r="C70" s="48">
        <v>4690</v>
      </c>
    </row>
    <row r="71" spans="1:3">
      <c r="A71" s="43">
        <v>64</v>
      </c>
      <c r="B71" s="48">
        <v>4410</v>
      </c>
      <c r="C71" s="48">
        <v>4750</v>
      </c>
    </row>
    <row r="72" spans="1:3">
      <c r="A72" s="43">
        <v>65</v>
      </c>
      <c r="B72" s="48">
        <v>4490</v>
      </c>
      <c r="C72" s="48">
        <v>4820</v>
      </c>
    </row>
    <row r="73" spans="1:3">
      <c r="A73" s="43">
        <v>66</v>
      </c>
      <c r="B73" s="48">
        <v>4560</v>
      </c>
      <c r="C73" s="48">
        <v>4900</v>
      </c>
    </row>
  </sheetData>
  <sheetProtection algorithmName="SHA-512" hashValue="rWsEDXKHCOu+UXPjYJc7b6EcaJJFG/6BPIB4g1pEJ5+t3gnRKERsEfQYWPor8llcRVnDESfgOlAECbW1zdloPQ==" saltValue="dp4juwvvkuFH3TtN3LhWSQ==" spinCount="100000" sheet="1" objects="1" scenarios="1"/>
  <conditionalFormatting sqref="A6:A21">
    <cfRule type="expression" dxfId="329" priority="1" stopIfTrue="1">
      <formula>MOD(ROW(),2)=0</formula>
    </cfRule>
    <cfRule type="expression" dxfId="328" priority="2" stopIfTrue="1">
      <formula>MOD(ROW(),2)&lt;&gt;0</formula>
    </cfRule>
  </conditionalFormatting>
  <conditionalFormatting sqref="B6:C21">
    <cfRule type="expression" dxfId="327" priority="3" stopIfTrue="1">
      <formula>MOD(ROW(),2)=0</formula>
    </cfRule>
    <cfRule type="expression" dxfId="326" priority="4" stopIfTrue="1">
      <formula>MOD(ROW(),2)&lt;&gt;0</formula>
    </cfRule>
  </conditionalFormatting>
  <conditionalFormatting sqref="A26:A73">
    <cfRule type="expression" dxfId="325" priority="5" stopIfTrue="1">
      <formula>MOD(ROW(),2)=0</formula>
    </cfRule>
    <cfRule type="expression" dxfId="324" priority="6" stopIfTrue="1">
      <formula>MOD(ROW(),2)&lt;&gt;0</formula>
    </cfRule>
  </conditionalFormatting>
  <conditionalFormatting sqref="B26:C73">
    <cfRule type="expression" dxfId="323" priority="7" stopIfTrue="1">
      <formula>MOD(ROW(),2)=0</formula>
    </cfRule>
    <cfRule type="expression" dxfId="322" priority="8"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70F17-C604-4914-BF11-78CD9DF461C5}">
  <sheetPr codeName="Sheet88"/>
  <dimension ref="A1:C74"/>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Added pension - x-705</v>
      </c>
    </row>
    <row r="6" spans="1:3" ht="12.95">
      <c r="A6" s="40" t="s">
        <v>522</v>
      </c>
      <c r="B6" s="51" t="s">
        <v>523</v>
      </c>
      <c r="C6" s="51"/>
    </row>
    <row r="7" spans="1:3">
      <c r="A7" s="40" t="s">
        <v>524</v>
      </c>
      <c r="B7" s="51" t="s">
        <v>163</v>
      </c>
      <c r="C7" s="51"/>
    </row>
    <row r="8" spans="1:3">
      <c r="A8" s="40" t="s">
        <v>150</v>
      </c>
      <c r="B8" s="51" t="s">
        <v>164</v>
      </c>
      <c r="C8" s="51"/>
    </row>
    <row r="9" spans="1:3">
      <c r="A9" s="40" t="s">
        <v>151</v>
      </c>
      <c r="B9" s="51" t="s">
        <v>400</v>
      </c>
      <c r="C9" s="51"/>
    </row>
    <row r="10" spans="1:3" ht="37.5">
      <c r="A10" s="40" t="s">
        <v>6</v>
      </c>
      <c r="B10" s="51" t="s">
        <v>411</v>
      </c>
      <c r="C10" s="51"/>
    </row>
    <row r="11" spans="1:3">
      <c r="A11" s="40" t="s">
        <v>152</v>
      </c>
      <c r="B11" s="51" t="s">
        <v>245</v>
      </c>
      <c r="C11" s="51"/>
    </row>
    <row r="12" spans="1:3">
      <c r="A12" s="40" t="s">
        <v>153</v>
      </c>
      <c r="B12" s="51" t="s">
        <v>402</v>
      </c>
      <c r="C12" s="51"/>
    </row>
    <row r="13" spans="1:3">
      <c r="A13" s="40" t="s">
        <v>525</v>
      </c>
      <c r="B13" s="51">
        <v>0</v>
      </c>
      <c r="C13" s="51"/>
    </row>
    <row r="14" spans="1:3">
      <c r="A14" s="40" t="s">
        <v>155</v>
      </c>
      <c r="B14" s="51">
        <v>705</v>
      </c>
      <c r="C14" s="51"/>
    </row>
    <row r="15" spans="1:3">
      <c r="A15" s="40" t="s">
        <v>526</v>
      </c>
      <c r="B15" s="51" t="s">
        <v>412</v>
      </c>
      <c r="C15" s="51"/>
    </row>
    <row r="16" spans="1:3">
      <c r="A16" s="40" t="s">
        <v>157</v>
      </c>
      <c r="B16" s="51" t="s">
        <v>413</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554</v>
      </c>
      <c r="C26" s="59" t="s">
        <v>555</v>
      </c>
    </row>
    <row r="27" spans="1:3">
      <c r="A27" s="43">
        <v>20</v>
      </c>
      <c r="B27" s="48">
        <v>2330</v>
      </c>
      <c r="C27" s="48">
        <v>2550</v>
      </c>
    </row>
    <row r="28" spans="1:3">
      <c r="A28" s="43">
        <v>21</v>
      </c>
      <c r="B28" s="48">
        <v>2360</v>
      </c>
      <c r="C28" s="48">
        <v>2590</v>
      </c>
    </row>
    <row r="29" spans="1:3">
      <c r="A29" s="43">
        <v>22</v>
      </c>
      <c r="B29" s="48">
        <v>2400</v>
      </c>
      <c r="C29" s="48">
        <v>2630</v>
      </c>
    </row>
    <row r="30" spans="1:3">
      <c r="A30" s="43">
        <v>23</v>
      </c>
      <c r="B30" s="48">
        <v>2430</v>
      </c>
      <c r="C30" s="48">
        <v>2670</v>
      </c>
    </row>
    <row r="31" spans="1:3">
      <c r="A31" s="43">
        <v>24</v>
      </c>
      <c r="B31" s="48">
        <v>2470</v>
      </c>
      <c r="C31" s="48">
        <v>2710</v>
      </c>
    </row>
    <row r="32" spans="1:3">
      <c r="A32" s="43">
        <v>25</v>
      </c>
      <c r="B32" s="48">
        <v>2510</v>
      </c>
      <c r="C32" s="48">
        <v>2750</v>
      </c>
    </row>
    <row r="33" spans="1:3">
      <c r="A33" s="43">
        <v>26</v>
      </c>
      <c r="B33" s="48">
        <v>2540</v>
      </c>
      <c r="C33" s="48">
        <v>2790</v>
      </c>
    </row>
    <row r="34" spans="1:3">
      <c r="A34" s="43">
        <v>27</v>
      </c>
      <c r="B34" s="48">
        <v>2580</v>
      </c>
      <c r="C34" s="48">
        <v>2830</v>
      </c>
    </row>
    <row r="35" spans="1:3">
      <c r="A35" s="43">
        <v>28</v>
      </c>
      <c r="B35" s="48">
        <v>2620</v>
      </c>
      <c r="C35" s="48">
        <v>2870</v>
      </c>
    </row>
    <row r="36" spans="1:3">
      <c r="A36" s="43">
        <v>29</v>
      </c>
      <c r="B36" s="48">
        <v>2650</v>
      </c>
      <c r="C36" s="48">
        <v>2910</v>
      </c>
    </row>
    <row r="37" spans="1:3">
      <c r="A37" s="43">
        <v>30</v>
      </c>
      <c r="B37" s="48">
        <v>2690</v>
      </c>
      <c r="C37" s="48">
        <v>2950</v>
      </c>
    </row>
    <row r="38" spans="1:3">
      <c r="A38" s="43">
        <v>31</v>
      </c>
      <c r="B38" s="48">
        <v>2730</v>
      </c>
      <c r="C38" s="48">
        <v>2990</v>
      </c>
    </row>
    <row r="39" spans="1:3">
      <c r="A39" s="43">
        <v>32</v>
      </c>
      <c r="B39" s="48">
        <v>2770</v>
      </c>
      <c r="C39" s="48">
        <v>3030</v>
      </c>
    </row>
    <row r="40" spans="1:3">
      <c r="A40" s="43">
        <v>33</v>
      </c>
      <c r="B40" s="48">
        <v>2810</v>
      </c>
      <c r="C40" s="48">
        <v>3080</v>
      </c>
    </row>
    <row r="41" spans="1:3">
      <c r="A41" s="43">
        <v>34</v>
      </c>
      <c r="B41" s="48">
        <v>2850</v>
      </c>
      <c r="C41" s="48">
        <v>3120</v>
      </c>
    </row>
    <row r="42" spans="1:3">
      <c r="A42" s="43">
        <v>35</v>
      </c>
      <c r="B42" s="48">
        <v>2890</v>
      </c>
      <c r="C42" s="48">
        <v>3170</v>
      </c>
    </row>
    <row r="43" spans="1:3">
      <c r="A43" s="43">
        <v>36</v>
      </c>
      <c r="B43" s="48">
        <v>2930</v>
      </c>
      <c r="C43" s="48">
        <v>3210</v>
      </c>
    </row>
    <row r="44" spans="1:3">
      <c r="A44" s="43">
        <v>37</v>
      </c>
      <c r="B44" s="48">
        <v>2970</v>
      </c>
      <c r="C44" s="48">
        <v>3250</v>
      </c>
    </row>
    <row r="45" spans="1:3">
      <c r="A45" s="43">
        <v>38</v>
      </c>
      <c r="B45" s="48">
        <v>3010</v>
      </c>
      <c r="C45" s="48">
        <v>3300</v>
      </c>
    </row>
    <row r="46" spans="1:3">
      <c r="A46" s="43">
        <v>39</v>
      </c>
      <c r="B46" s="48">
        <v>3050</v>
      </c>
      <c r="C46" s="48">
        <v>3350</v>
      </c>
    </row>
    <row r="47" spans="1:3">
      <c r="A47" s="43">
        <v>40</v>
      </c>
      <c r="B47" s="48">
        <v>3100</v>
      </c>
      <c r="C47" s="48">
        <v>3390</v>
      </c>
    </row>
    <row r="48" spans="1:3">
      <c r="A48" s="43">
        <v>41</v>
      </c>
      <c r="B48" s="48">
        <v>3140</v>
      </c>
      <c r="C48" s="48">
        <v>3440</v>
      </c>
    </row>
    <row r="49" spans="1:3">
      <c r="A49" s="43">
        <v>42</v>
      </c>
      <c r="B49" s="48">
        <v>3180</v>
      </c>
      <c r="C49" s="48">
        <v>3480</v>
      </c>
    </row>
    <row r="50" spans="1:3">
      <c r="A50" s="43">
        <v>43</v>
      </c>
      <c r="B50" s="48">
        <v>3230</v>
      </c>
      <c r="C50" s="48">
        <v>3530</v>
      </c>
    </row>
    <row r="51" spans="1:3">
      <c r="A51" s="43">
        <v>44</v>
      </c>
      <c r="B51" s="48">
        <v>3270</v>
      </c>
      <c r="C51" s="48">
        <v>3580</v>
      </c>
    </row>
    <row r="52" spans="1:3">
      <c r="A52" s="43">
        <v>45</v>
      </c>
      <c r="B52" s="48">
        <v>3310</v>
      </c>
      <c r="C52" s="48">
        <v>3630</v>
      </c>
    </row>
    <row r="53" spans="1:3">
      <c r="A53" s="43">
        <v>46</v>
      </c>
      <c r="B53" s="48">
        <v>3360</v>
      </c>
      <c r="C53" s="48">
        <v>3670</v>
      </c>
    </row>
    <row r="54" spans="1:3">
      <c r="A54" s="43">
        <v>47</v>
      </c>
      <c r="B54" s="48">
        <v>3400</v>
      </c>
      <c r="C54" s="48">
        <v>3720</v>
      </c>
    </row>
    <row r="55" spans="1:3">
      <c r="A55" s="43">
        <v>48</v>
      </c>
      <c r="B55" s="48">
        <v>3450</v>
      </c>
      <c r="C55" s="48">
        <v>3770</v>
      </c>
    </row>
    <row r="56" spans="1:3">
      <c r="A56" s="43">
        <v>49</v>
      </c>
      <c r="B56" s="48">
        <v>3490</v>
      </c>
      <c r="C56" s="48">
        <v>3810</v>
      </c>
    </row>
    <row r="57" spans="1:3">
      <c r="A57" s="43">
        <v>50</v>
      </c>
      <c r="B57" s="48">
        <v>3530</v>
      </c>
      <c r="C57" s="48">
        <v>3860</v>
      </c>
    </row>
    <row r="58" spans="1:3">
      <c r="A58" s="43">
        <v>51</v>
      </c>
      <c r="B58" s="48">
        <v>3570</v>
      </c>
      <c r="C58" s="48">
        <v>3900</v>
      </c>
    </row>
    <row r="59" spans="1:3">
      <c r="A59" s="43">
        <v>52</v>
      </c>
      <c r="B59" s="48">
        <v>3610</v>
      </c>
      <c r="C59" s="48">
        <v>3940</v>
      </c>
    </row>
    <row r="60" spans="1:3">
      <c r="A60" s="43">
        <v>53</v>
      </c>
      <c r="B60" s="48">
        <v>3660</v>
      </c>
      <c r="C60" s="48">
        <v>3990</v>
      </c>
    </row>
    <row r="61" spans="1:3">
      <c r="A61" s="43">
        <v>54</v>
      </c>
      <c r="B61" s="48">
        <v>3700</v>
      </c>
      <c r="C61" s="48">
        <v>4030</v>
      </c>
    </row>
    <row r="62" spans="1:3">
      <c r="A62" s="43">
        <v>55</v>
      </c>
      <c r="B62" s="48">
        <v>3740</v>
      </c>
      <c r="C62" s="48">
        <v>4080</v>
      </c>
    </row>
    <row r="63" spans="1:3">
      <c r="A63" s="43">
        <v>56</v>
      </c>
      <c r="B63" s="48">
        <v>3780</v>
      </c>
      <c r="C63" s="48">
        <v>4120</v>
      </c>
    </row>
    <row r="64" spans="1:3">
      <c r="A64" s="43">
        <v>57</v>
      </c>
      <c r="B64" s="48">
        <v>3830</v>
      </c>
      <c r="C64" s="48">
        <v>4170</v>
      </c>
    </row>
    <row r="65" spans="1:3">
      <c r="A65" s="43">
        <v>58</v>
      </c>
      <c r="B65" s="48">
        <v>3870</v>
      </c>
      <c r="C65" s="48">
        <v>4210</v>
      </c>
    </row>
    <row r="66" spans="1:3">
      <c r="A66" s="43">
        <v>59</v>
      </c>
      <c r="B66" s="48">
        <v>3920</v>
      </c>
      <c r="C66" s="48">
        <v>4260</v>
      </c>
    </row>
    <row r="67" spans="1:3">
      <c r="A67" s="43">
        <v>60</v>
      </c>
      <c r="B67" s="48">
        <v>3970</v>
      </c>
      <c r="C67" s="48">
        <v>4310</v>
      </c>
    </row>
    <row r="68" spans="1:3">
      <c r="A68" s="43">
        <v>61</v>
      </c>
      <c r="B68" s="48">
        <v>4020</v>
      </c>
      <c r="C68" s="48">
        <v>4360</v>
      </c>
    </row>
    <row r="69" spans="1:3">
      <c r="A69" s="43">
        <v>62</v>
      </c>
      <c r="B69" s="48">
        <v>4080</v>
      </c>
      <c r="C69" s="48">
        <v>4420</v>
      </c>
    </row>
    <row r="70" spans="1:3">
      <c r="A70" s="43">
        <v>63</v>
      </c>
      <c r="B70" s="48">
        <v>4130</v>
      </c>
      <c r="C70" s="48">
        <v>4470</v>
      </c>
    </row>
    <row r="71" spans="1:3">
      <c r="A71" s="43">
        <v>64</v>
      </c>
      <c r="B71" s="48">
        <v>4190</v>
      </c>
      <c r="C71" s="48">
        <v>4530</v>
      </c>
    </row>
    <row r="72" spans="1:3">
      <c r="A72" s="43">
        <v>65</v>
      </c>
      <c r="B72" s="48">
        <v>4260</v>
      </c>
      <c r="C72" s="48">
        <v>4600</v>
      </c>
    </row>
    <row r="73" spans="1:3">
      <c r="A73" s="43">
        <v>66</v>
      </c>
      <c r="B73" s="48">
        <v>4330</v>
      </c>
      <c r="C73" s="48">
        <v>4670</v>
      </c>
    </row>
    <row r="74" spans="1:3">
      <c r="A74" s="43">
        <v>67</v>
      </c>
      <c r="B74" s="48">
        <v>4400</v>
      </c>
      <c r="C74" s="48">
        <v>4740</v>
      </c>
    </row>
  </sheetData>
  <sheetProtection algorithmName="SHA-512" hashValue="twBJY5kWqoOfanWW4PHB06Z7UOHU3wwR0nEPkeAJgwtVHpDrEP/9pzxr04Deiu5ZTK69MJ5R53H7x91c069QZA==" saltValue="lMfHfm7MvtwrWT9e1/tQwQ==" spinCount="100000" sheet="1" objects="1" scenarios="1"/>
  <conditionalFormatting sqref="A6:A21">
    <cfRule type="expression" dxfId="319" priority="1" stopIfTrue="1">
      <formula>MOD(ROW(),2)=0</formula>
    </cfRule>
    <cfRule type="expression" dxfId="318" priority="2" stopIfTrue="1">
      <formula>MOD(ROW(),2)&lt;&gt;0</formula>
    </cfRule>
  </conditionalFormatting>
  <conditionalFormatting sqref="B6:C21">
    <cfRule type="expression" dxfId="317" priority="3" stopIfTrue="1">
      <formula>MOD(ROW(),2)=0</formula>
    </cfRule>
    <cfRule type="expression" dxfId="316" priority="4" stopIfTrue="1">
      <formula>MOD(ROW(),2)&lt;&gt;0</formula>
    </cfRule>
  </conditionalFormatting>
  <conditionalFormatting sqref="A26:A74">
    <cfRule type="expression" dxfId="315" priority="5" stopIfTrue="1">
      <formula>MOD(ROW(),2)=0</formula>
    </cfRule>
    <cfRule type="expression" dxfId="314" priority="6" stopIfTrue="1">
      <formula>MOD(ROW(),2)&lt;&gt;0</formula>
    </cfRule>
  </conditionalFormatting>
  <conditionalFormatting sqref="B26:C74">
    <cfRule type="expression" dxfId="313" priority="7" stopIfTrue="1">
      <formula>MOD(ROW(),2)=0</formula>
    </cfRule>
    <cfRule type="expression" dxfId="312" priority="8"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C4BC0-AD59-490A-B94D-44E71E83EA2F}">
  <sheetPr codeName="Sheet89"/>
  <dimension ref="A1:U65"/>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x-706</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414</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706</v>
      </c>
      <c r="C14" s="51"/>
      <c r="D14" s="51"/>
      <c r="E14" s="51"/>
      <c r="F14" s="51"/>
      <c r="G14" s="51"/>
      <c r="H14" s="51"/>
      <c r="I14" s="51"/>
      <c r="J14" s="51"/>
      <c r="K14" s="51"/>
      <c r="L14" s="51"/>
      <c r="M14" s="51"/>
    </row>
    <row r="15" spans="1:13">
      <c r="A15" s="40" t="s">
        <v>526</v>
      </c>
      <c r="B15" s="51" t="s">
        <v>416</v>
      </c>
      <c r="C15" s="51"/>
      <c r="D15" s="51"/>
      <c r="E15" s="51"/>
      <c r="F15" s="51"/>
      <c r="G15" s="51"/>
      <c r="H15" s="51"/>
      <c r="I15" s="51"/>
      <c r="J15" s="51"/>
      <c r="K15" s="51"/>
      <c r="L15" s="51"/>
      <c r="M15" s="51"/>
    </row>
    <row r="16" spans="1:13">
      <c r="A16" s="40" t="s">
        <v>157</v>
      </c>
      <c r="B16" s="51" t="s">
        <v>417</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264.3</v>
      </c>
      <c r="C27" s="49">
        <v>134.6</v>
      </c>
      <c r="D27" s="49">
        <v>91.4</v>
      </c>
      <c r="E27" s="49">
        <v>69.8</v>
      </c>
      <c r="F27" s="49">
        <v>56.8</v>
      </c>
      <c r="G27" s="49">
        <v>48.2</v>
      </c>
      <c r="H27" s="49">
        <v>42</v>
      </c>
      <c r="I27" s="49">
        <v>37.4</v>
      </c>
      <c r="J27" s="49">
        <v>33.9</v>
      </c>
      <c r="K27" s="49">
        <v>31</v>
      </c>
      <c r="L27" s="49">
        <v>28.7</v>
      </c>
      <c r="M27" s="49">
        <v>26.7</v>
      </c>
      <c r="N27" s="49">
        <v>25.1</v>
      </c>
      <c r="O27" s="49">
        <v>23.7</v>
      </c>
      <c r="P27" s="49">
        <v>22.5</v>
      </c>
      <c r="Q27" s="49">
        <v>21.5</v>
      </c>
      <c r="R27" s="49">
        <v>20.5</v>
      </c>
      <c r="S27" s="49">
        <v>19.7</v>
      </c>
      <c r="T27" s="49">
        <v>19</v>
      </c>
      <c r="U27" s="49">
        <v>18.3</v>
      </c>
    </row>
    <row r="28" spans="1:21">
      <c r="A28" s="43">
        <v>21</v>
      </c>
      <c r="B28" s="49">
        <v>268.3</v>
      </c>
      <c r="C28" s="49">
        <v>136.6</v>
      </c>
      <c r="D28" s="49">
        <v>92.7</v>
      </c>
      <c r="E28" s="49">
        <v>70.8</v>
      </c>
      <c r="F28" s="49">
        <v>57.7</v>
      </c>
      <c r="G28" s="49">
        <v>48.9</v>
      </c>
      <c r="H28" s="49">
        <v>42.7</v>
      </c>
      <c r="I28" s="49">
        <v>38</v>
      </c>
      <c r="J28" s="49">
        <v>34.4</v>
      </c>
      <c r="K28" s="49">
        <v>31.5</v>
      </c>
      <c r="L28" s="49">
        <v>29.1</v>
      </c>
      <c r="M28" s="49">
        <v>27.2</v>
      </c>
      <c r="N28" s="49">
        <v>25.5</v>
      </c>
      <c r="O28" s="49">
        <v>24.1</v>
      </c>
      <c r="P28" s="49">
        <v>22.9</v>
      </c>
      <c r="Q28" s="49">
        <v>21.8</v>
      </c>
      <c r="R28" s="49">
        <v>20.9</v>
      </c>
      <c r="S28" s="49">
        <v>20</v>
      </c>
      <c r="T28" s="49">
        <v>19.3</v>
      </c>
      <c r="U28" s="49">
        <v>18.600000000000001</v>
      </c>
    </row>
    <row r="29" spans="1:21">
      <c r="A29" s="43">
        <v>22</v>
      </c>
      <c r="B29" s="49">
        <v>272.3</v>
      </c>
      <c r="C29" s="49">
        <v>138.69999999999999</v>
      </c>
      <c r="D29" s="49">
        <v>94.1</v>
      </c>
      <c r="E29" s="49">
        <v>71.900000000000006</v>
      </c>
      <c r="F29" s="49">
        <v>58.5</v>
      </c>
      <c r="G29" s="49">
        <v>49.7</v>
      </c>
      <c r="H29" s="49">
        <v>43.3</v>
      </c>
      <c r="I29" s="49">
        <v>38.6</v>
      </c>
      <c r="J29" s="49">
        <v>34.9</v>
      </c>
      <c r="K29" s="49">
        <v>32</v>
      </c>
      <c r="L29" s="49">
        <v>29.6</v>
      </c>
      <c r="M29" s="49">
        <v>27.6</v>
      </c>
      <c r="N29" s="49">
        <v>25.9</v>
      </c>
      <c r="O29" s="49">
        <v>24.4</v>
      </c>
      <c r="P29" s="49">
        <v>23.2</v>
      </c>
      <c r="Q29" s="49">
        <v>22.1</v>
      </c>
      <c r="R29" s="49">
        <v>21.2</v>
      </c>
      <c r="S29" s="49">
        <v>20.3</v>
      </c>
      <c r="T29" s="49">
        <v>19.600000000000001</v>
      </c>
      <c r="U29" s="49">
        <v>18.899999999999999</v>
      </c>
    </row>
    <row r="30" spans="1:21">
      <c r="A30" s="43">
        <v>23</v>
      </c>
      <c r="B30" s="49">
        <v>276.39999999999998</v>
      </c>
      <c r="C30" s="49">
        <v>140.69999999999999</v>
      </c>
      <c r="D30" s="49">
        <v>95.5</v>
      </c>
      <c r="E30" s="49">
        <v>73</v>
      </c>
      <c r="F30" s="49">
        <v>59.4</v>
      </c>
      <c r="G30" s="49">
        <v>50.4</v>
      </c>
      <c r="H30" s="49">
        <v>44</v>
      </c>
      <c r="I30" s="49">
        <v>39.200000000000003</v>
      </c>
      <c r="J30" s="49">
        <v>35.4</v>
      </c>
      <c r="K30" s="49">
        <v>32.4</v>
      </c>
      <c r="L30" s="49">
        <v>30</v>
      </c>
      <c r="M30" s="49">
        <v>28</v>
      </c>
      <c r="N30" s="49">
        <v>26.3</v>
      </c>
      <c r="O30" s="49">
        <v>24.8</v>
      </c>
      <c r="P30" s="49">
        <v>23.6</v>
      </c>
      <c r="Q30" s="49">
        <v>22.5</v>
      </c>
      <c r="R30" s="49">
        <v>21.5</v>
      </c>
      <c r="S30" s="49">
        <v>20.6</v>
      </c>
      <c r="T30" s="49">
        <v>19.899999999999999</v>
      </c>
      <c r="U30" s="49">
        <v>19.2</v>
      </c>
    </row>
    <row r="31" spans="1:21">
      <c r="A31" s="43">
        <v>24</v>
      </c>
      <c r="B31" s="49">
        <v>280.60000000000002</v>
      </c>
      <c r="C31" s="49">
        <v>142.9</v>
      </c>
      <c r="D31" s="49">
        <v>97</v>
      </c>
      <c r="E31" s="49">
        <v>74.099999999999994</v>
      </c>
      <c r="F31" s="49">
        <v>60.3</v>
      </c>
      <c r="G31" s="49">
        <v>51.2</v>
      </c>
      <c r="H31" s="49">
        <v>44.6</v>
      </c>
      <c r="I31" s="49">
        <v>39.799999999999997</v>
      </c>
      <c r="J31" s="49">
        <v>36</v>
      </c>
      <c r="K31" s="49">
        <v>32.9</v>
      </c>
      <c r="L31" s="49">
        <v>30.5</v>
      </c>
      <c r="M31" s="49">
        <v>28.4</v>
      </c>
      <c r="N31" s="49">
        <v>26.7</v>
      </c>
      <c r="O31" s="49">
        <v>25.2</v>
      </c>
      <c r="P31" s="49">
        <v>23.9</v>
      </c>
      <c r="Q31" s="49">
        <v>22.8</v>
      </c>
      <c r="R31" s="49">
        <v>21.8</v>
      </c>
      <c r="S31" s="49">
        <v>21</v>
      </c>
      <c r="T31" s="49">
        <v>20.2</v>
      </c>
      <c r="U31" s="49">
        <v>19.5</v>
      </c>
    </row>
    <row r="32" spans="1:21">
      <c r="A32" s="43">
        <v>25</v>
      </c>
      <c r="B32" s="49">
        <v>284.8</v>
      </c>
      <c r="C32" s="49">
        <v>145</v>
      </c>
      <c r="D32" s="49">
        <v>98.4</v>
      </c>
      <c r="E32" s="49">
        <v>75.2</v>
      </c>
      <c r="F32" s="49">
        <v>61.2</v>
      </c>
      <c r="G32" s="49">
        <v>51.9</v>
      </c>
      <c r="H32" s="49">
        <v>45.3</v>
      </c>
      <c r="I32" s="49">
        <v>40.4</v>
      </c>
      <c r="J32" s="49">
        <v>36.5</v>
      </c>
      <c r="K32" s="49">
        <v>33.4</v>
      </c>
      <c r="L32" s="49">
        <v>30.9</v>
      </c>
      <c r="M32" s="49">
        <v>28.8</v>
      </c>
      <c r="N32" s="49">
        <v>27.1</v>
      </c>
      <c r="O32" s="49">
        <v>25.6</v>
      </c>
      <c r="P32" s="49">
        <v>24.3</v>
      </c>
      <c r="Q32" s="49">
        <v>23.2</v>
      </c>
      <c r="R32" s="49">
        <v>22.2</v>
      </c>
      <c r="S32" s="49">
        <v>21.3</v>
      </c>
      <c r="T32" s="49">
        <v>20.5</v>
      </c>
      <c r="U32" s="49">
        <v>19.8</v>
      </c>
    </row>
    <row r="33" spans="1:21">
      <c r="A33" s="43">
        <v>26</v>
      </c>
      <c r="B33" s="49">
        <v>289.10000000000002</v>
      </c>
      <c r="C33" s="49">
        <v>147.19999999999999</v>
      </c>
      <c r="D33" s="49">
        <v>99.9</v>
      </c>
      <c r="E33" s="49">
        <v>76.3</v>
      </c>
      <c r="F33" s="49">
        <v>62.2</v>
      </c>
      <c r="G33" s="49">
        <v>52.7</v>
      </c>
      <c r="H33" s="49">
        <v>46</v>
      </c>
      <c r="I33" s="49">
        <v>41</v>
      </c>
      <c r="J33" s="49">
        <v>37.1</v>
      </c>
      <c r="K33" s="49">
        <v>33.9</v>
      </c>
      <c r="L33" s="49">
        <v>31.4</v>
      </c>
      <c r="M33" s="49">
        <v>29.3</v>
      </c>
      <c r="N33" s="49">
        <v>27.5</v>
      </c>
      <c r="O33" s="49">
        <v>26</v>
      </c>
      <c r="P33" s="49">
        <v>24.7</v>
      </c>
      <c r="Q33" s="49">
        <v>23.5</v>
      </c>
      <c r="R33" s="49">
        <v>22.5</v>
      </c>
      <c r="S33" s="49">
        <v>21.6</v>
      </c>
      <c r="T33" s="49">
        <v>20.8</v>
      </c>
      <c r="U33" s="49">
        <v>20.100000000000001</v>
      </c>
    </row>
    <row r="34" spans="1:21">
      <c r="A34" s="43">
        <v>27</v>
      </c>
      <c r="B34" s="49">
        <v>293.39999999999998</v>
      </c>
      <c r="C34" s="49">
        <v>149.4</v>
      </c>
      <c r="D34" s="49">
        <v>101.4</v>
      </c>
      <c r="E34" s="49">
        <v>77.5</v>
      </c>
      <c r="F34" s="49">
        <v>63.1</v>
      </c>
      <c r="G34" s="49">
        <v>53.5</v>
      </c>
      <c r="H34" s="49">
        <v>46.7</v>
      </c>
      <c r="I34" s="49">
        <v>41.6</v>
      </c>
      <c r="J34" s="49">
        <v>37.6</v>
      </c>
      <c r="K34" s="49">
        <v>34.5</v>
      </c>
      <c r="L34" s="49">
        <v>31.9</v>
      </c>
      <c r="M34" s="49">
        <v>29.7</v>
      </c>
      <c r="N34" s="49">
        <v>27.9</v>
      </c>
      <c r="O34" s="49">
        <v>26.4</v>
      </c>
      <c r="P34" s="49">
        <v>25</v>
      </c>
      <c r="Q34" s="49">
        <v>23.9</v>
      </c>
      <c r="R34" s="49">
        <v>22.8</v>
      </c>
      <c r="S34" s="49">
        <v>21.9</v>
      </c>
      <c r="T34" s="49">
        <v>21.1</v>
      </c>
      <c r="U34" s="49">
        <v>20.399999999999999</v>
      </c>
    </row>
    <row r="35" spans="1:21">
      <c r="A35" s="43">
        <v>28</v>
      </c>
      <c r="B35" s="49">
        <v>297.8</v>
      </c>
      <c r="C35" s="49">
        <v>151.6</v>
      </c>
      <c r="D35" s="49">
        <v>102.9</v>
      </c>
      <c r="E35" s="49">
        <v>78.599999999999994</v>
      </c>
      <c r="F35" s="49">
        <v>64</v>
      </c>
      <c r="G35" s="49">
        <v>54.3</v>
      </c>
      <c r="H35" s="49">
        <v>47.4</v>
      </c>
      <c r="I35" s="49">
        <v>42.2</v>
      </c>
      <c r="J35" s="49">
        <v>38.200000000000003</v>
      </c>
      <c r="K35" s="49">
        <v>35</v>
      </c>
      <c r="L35" s="49">
        <v>32.4</v>
      </c>
      <c r="M35" s="49">
        <v>30.2</v>
      </c>
      <c r="N35" s="49">
        <v>28.3</v>
      </c>
      <c r="O35" s="49">
        <v>26.8</v>
      </c>
      <c r="P35" s="49">
        <v>25.4</v>
      </c>
      <c r="Q35" s="49">
        <v>24.2</v>
      </c>
      <c r="R35" s="49">
        <v>23.2</v>
      </c>
      <c r="S35" s="49">
        <v>22.3</v>
      </c>
      <c r="T35" s="49">
        <v>21.5</v>
      </c>
      <c r="U35" s="49">
        <v>20.7</v>
      </c>
    </row>
    <row r="36" spans="1:21">
      <c r="A36" s="43">
        <v>29</v>
      </c>
      <c r="B36" s="49">
        <v>302.2</v>
      </c>
      <c r="C36" s="49">
        <v>153.9</v>
      </c>
      <c r="D36" s="49">
        <v>104.5</v>
      </c>
      <c r="E36" s="49">
        <v>79.8</v>
      </c>
      <c r="F36" s="49">
        <v>65</v>
      </c>
      <c r="G36" s="49">
        <v>55.1</v>
      </c>
      <c r="H36" s="49">
        <v>48.1</v>
      </c>
      <c r="I36" s="49">
        <v>42.9</v>
      </c>
      <c r="J36" s="49">
        <v>38.799999999999997</v>
      </c>
      <c r="K36" s="49">
        <v>35.5</v>
      </c>
      <c r="L36" s="49">
        <v>32.9</v>
      </c>
      <c r="M36" s="49">
        <v>30.6</v>
      </c>
      <c r="N36" s="49">
        <v>28.8</v>
      </c>
      <c r="O36" s="49">
        <v>27.2</v>
      </c>
      <c r="P36" s="49">
        <v>25.8</v>
      </c>
      <c r="Q36" s="49">
        <v>24.6</v>
      </c>
      <c r="R36" s="49">
        <v>23.6</v>
      </c>
      <c r="S36" s="49">
        <v>22.6</v>
      </c>
      <c r="T36" s="49">
        <v>21.8</v>
      </c>
      <c r="U36" s="49">
        <v>21.1</v>
      </c>
    </row>
    <row r="37" spans="1:21">
      <c r="A37" s="43">
        <v>30</v>
      </c>
      <c r="B37" s="49">
        <v>306.7</v>
      </c>
      <c r="C37" s="49">
        <v>156.19999999999999</v>
      </c>
      <c r="D37" s="49">
        <v>106.1</v>
      </c>
      <c r="E37" s="49">
        <v>81</v>
      </c>
      <c r="F37" s="49">
        <v>66</v>
      </c>
      <c r="G37" s="49">
        <v>56</v>
      </c>
      <c r="H37" s="49">
        <v>48.8</v>
      </c>
      <c r="I37" s="49">
        <v>43.5</v>
      </c>
      <c r="J37" s="49">
        <v>39.4</v>
      </c>
      <c r="K37" s="49">
        <v>36</v>
      </c>
      <c r="L37" s="49">
        <v>33.299999999999997</v>
      </c>
      <c r="M37" s="49">
        <v>31.1</v>
      </c>
      <c r="N37" s="49">
        <v>29.2</v>
      </c>
      <c r="O37" s="49">
        <v>27.6</v>
      </c>
      <c r="P37" s="49">
        <v>26.2</v>
      </c>
      <c r="Q37" s="49">
        <v>25</v>
      </c>
      <c r="R37" s="49">
        <v>23.9</v>
      </c>
      <c r="S37" s="49">
        <v>23</v>
      </c>
      <c r="T37" s="49">
        <v>22.1</v>
      </c>
      <c r="U37" s="49">
        <v>21.4</v>
      </c>
    </row>
    <row r="38" spans="1:21">
      <c r="A38" s="43">
        <v>31</v>
      </c>
      <c r="B38" s="49">
        <v>311.3</v>
      </c>
      <c r="C38" s="49">
        <v>158.5</v>
      </c>
      <c r="D38" s="49">
        <v>107.6</v>
      </c>
      <c r="E38" s="49">
        <v>82.2</v>
      </c>
      <c r="F38" s="49">
        <v>67</v>
      </c>
      <c r="G38" s="49">
        <v>56.8</v>
      </c>
      <c r="H38" s="49">
        <v>49.6</v>
      </c>
      <c r="I38" s="49">
        <v>44.2</v>
      </c>
      <c r="J38" s="49">
        <v>40</v>
      </c>
      <c r="K38" s="49">
        <v>36.6</v>
      </c>
      <c r="L38" s="49">
        <v>33.9</v>
      </c>
      <c r="M38" s="49">
        <v>31.6</v>
      </c>
      <c r="N38" s="49">
        <v>29.7</v>
      </c>
      <c r="O38" s="49">
        <v>28</v>
      </c>
      <c r="P38" s="49">
        <v>26.6</v>
      </c>
      <c r="Q38" s="49">
        <v>25.4</v>
      </c>
      <c r="R38" s="49">
        <v>24.3</v>
      </c>
      <c r="S38" s="49">
        <v>23.3</v>
      </c>
      <c r="T38" s="49">
        <v>22.5</v>
      </c>
      <c r="U38" s="49">
        <v>21.7</v>
      </c>
    </row>
    <row r="39" spans="1:21">
      <c r="A39" s="43">
        <v>32</v>
      </c>
      <c r="B39" s="49">
        <v>315.89999999999998</v>
      </c>
      <c r="C39" s="49">
        <v>160.9</v>
      </c>
      <c r="D39" s="49">
        <v>109.2</v>
      </c>
      <c r="E39" s="49">
        <v>83.4</v>
      </c>
      <c r="F39" s="49">
        <v>68</v>
      </c>
      <c r="G39" s="49">
        <v>57.7</v>
      </c>
      <c r="H39" s="49">
        <v>50.3</v>
      </c>
      <c r="I39" s="49">
        <v>44.8</v>
      </c>
      <c r="J39" s="49">
        <v>40.6</v>
      </c>
      <c r="K39" s="49">
        <v>37.200000000000003</v>
      </c>
      <c r="L39" s="49">
        <v>34.4</v>
      </c>
      <c r="M39" s="49">
        <v>32.1</v>
      </c>
      <c r="N39" s="49">
        <v>30.1</v>
      </c>
      <c r="O39" s="49">
        <v>28.5</v>
      </c>
      <c r="P39" s="49">
        <v>27</v>
      </c>
      <c r="Q39" s="49">
        <v>25.8</v>
      </c>
      <c r="R39" s="49">
        <v>24.7</v>
      </c>
      <c r="S39" s="49">
        <v>23.7</v>
      </c>
      <c r="T39" s="49">
        <v>22.8</v>
      </c>
      <c r="U39" s="49">
        <v>22.1</v>
      </c>
    </row>
    <row r="40" spans="1:21">
      <c r="A40" s="43">
        <v>33</v>
      </c>
      <c r="B40" s="49">
        <v>320.60000000000002</v>
      </c>
      <c r="C40" s="49">
        <v>163.30000000000001</v>
      </c>
      <c r="D40" s="49">
        <v>110.9</v>
      </c>
      <c r="E40" s="49">
        <v>84.7</v>
      </c>
      <c r="F40" s="49">
        <v>69</v>
      </c>
      <c r="G40" s="49">
        <v>58.5</v>
      </c>
      <c r="H40" s="49">
        <v>51.1</v>
      </c>
      <c r="I40" s="49">
        <v>45.5</v>
      </c>
      <c r="J40" s="49">
        <v>41.2</v>
      </c>
      <c r="K40" s="49">
        <v>37.700000000000003</v>
      </c>
      <c r="L40" s="49">
        <v>34.9</v>
      </c>
      <c r="M40" s="49">
        <v>32.6</v>
      </c>
      <c r="N40" s="49">
        <v>30.6</v>
      </c>
      <c r="O40" s="49">
        <v>28.9</v>
      </c>
      <c r="P40" s="49">
        <v>27.4</v>
      </c>
      <c r="Q40" s="49">
        <v>26.2</v>
      </c>
      <c r="R40" s="49">
        <v>25.1</v>
      </c>
      <c r="S40" s="49">
        <v>24.1</v>
      </c>
      <c r="T40" s="49">
        <v>23.2</v>
      </c>
      <c r="U40" s="49">
        <v>22.4</v>
      </c>
    </row>
    <row r="41" spans="1:21">
      <c r="A41" s="43">
        <v>34</v>
      </c>
      <c r="B41" s="49">
        <v>325.39999999999998</v>
      </c>
      <c r="C41" s="49">
        <v>165.7</v>
      </c>
      <c r="D41" s="49">
        <v>112.5</v>
      </c>
      <c r="E41" s="49">
        <v>85.9</v>
      </c>
      <c r="F41" s="49">
        <v>70</v>
      </c>
      <c r="G41" s="49">
        <v>59.4</v>
      </c>
      <c r="H41" s="49">
        <v>51.8</v>
      </c>
      <c r="I41" s="49">
        <v>46.2</v>
      </c>
      <c r="J41" s="49">
        <v>41.8</v>
      </c>
      <c r="K41" s="49">
        <v>38.299999999999997</v>
      </c>
      <c r="L41" s="49">
        <v>35.4</v>
      </c>
      <c r="M41" s="49">
        <v>33.1</v>
      </c>
      <c r="N41" s="49">
        <v>31</v>
      </c>
      <c r="O41" s="49">
        <v>29.3</v>
      </c>
      <c r="P41" s="49">
        <v>27.9</v>
      </c>
      <c r="Q41" s="49">
        <v>26.6</v>
      </c>
      <c r="R41" s="49">
        <v>25.5</v>
      </c>
      <c r="S41" s="49">
        <v>24.5</v>
      </c>
      <c r="T41" s="49">
        <v>23.6</v>
      </c>
      <c r="U41" s="49">
        <v>22.8</v>
      </c>
    </row>
    <row r="42" spans="1:21">
      <c r="A42" s="43">
        <v>35</v>
      </c>
      <c r="B42" s="49">
        <v>330.2</v>
      </c>
      <c r="C42" s="49">
        <v>168.2</v>
      </c>
      <c r="D42" s="49">
        <v>114.2</v>
      </c>
      <c r="E42" s="49">
        <v>87.2</v>
      </c>
      <c r="F42" s="49">
        <v>71.099999999999994</v>
      </c>
      <c r="G42" s="49">
        <v>60.3</v>
      </c>
      <c r="H42" s="49">
        <v>52.6</v>
      </c>
      <c r="I42" s="49">
        <v>46.9</v>
      </c>
      <c r="J42" s="49">
        <v>42.4</v>
      </c>
      <c r="K42" s="49">
        <v>38.9</v>
      </c>
      <c r="L42" s="49">
        <v>36</v>
      </c>
      <c r="M42" s="49">
        <v>33.6</v>
      </c>
      <c r="N42" s="49">
        <v>31.5</v>
      </c>
      <c r="O42" s="49">
        <v>29.8</v>
      </c>
      <c r="P42" s="49">
        <v>28.3</v>
      </c>
      <c r="Q42" s="49">
        <v>27</v>
      </c>
      <c r="R42" s="49">
        <v>25.9</v>
      </c>
      <c r="S42" s="49">
        <v>24.9</v>
      </c>
      <c r="T42" s="49">
        <v>24</v>
      </c>
      <c r="U42" s="49">
        <v>23.2</v>
      </c>
    </row>
    <row r="43" spans="1:21">
      <c r="A43" s="43">
        <v>36</v>
      </c>
      <c r="B43" s="49">
        <v>335.1</v>
      </c>
      <c r="C43" s="49">
        <v>170.7</v>
      </c>
      <c r="D43" s="49">
        <v>115.9</v>
      </c>
      <c r="E43" s="49">
        <v>88.5</v>
      </c>
      <c r="F43" s="49">
        <v>72.099999999999994</v>
      </c>
      <c r="G43" s="49">
        <v>61.2</v>
      </c>
      <c r="H43" s="49">
        <v>53.4</v>
      </c>
      <c r="I43" s="49">
        <v>47.6</v>
      </c>
      <c r="J43" s="49">
        <v>43.1</v>
      </c>
      <c r="K43" s="49">
        <v>39.5</v>
      </c>
      <c r="L43" s="49">
        <v>36.5</v>
      </c>
      <c r="M43" s="49">
        <v>34.1</v>
      </c>
      <c r="N43" s="49">
        <v>32</v>
      </c>
      <c r="O43" s="49">
        <v>30.3</v>
      </c>
      <c r="P43" s="49">
        <v>28.8</v>
      </c>
      <c r="Q43" s="49">
        <v>27.4</v>
      </c>
      <c r="R43" s="49">
        <v>26.3</v>
      </c>
      <c r="S43" s="49">
        <v>25.3</v>
      </c>
      <c r="T43" s="49">
        <v>24.4</v>
      </c>
      <c r="U43" s="49">
        <v>23.6</v>
      </c>
    </row>
    <row r="44" spans="1:21">
      <c r="A44" s="43">
        <v>37</v>
      </c>
      <c r="B44" s="49">
        <v>340.1</v>
      </c>
      <c r="C44" s="49">
        <v>173.2</v>
      </c>
      <c r="D44" s="49">
        <v>117.6</v>
      </c>
      <c r="E44" s="49">
        <v>89.9</v>
      </c>
      <c r="F44" s="49">
        <v>73.2</v>
      </c>
      <c r="G44" s="49">
        <v>62.1</v>
      </c>
      <c r="H44" s="49">
        <v>54.2</v>
      </c>
      <c r="I44" s="49">
        <v>48.3</v>
      </c>
      <c r="J44" s="49">
        <v>43.7</v>
      </c>
      <c r="K44" s="49">
        <v>40.1</v>
      </c>
      <c r="L44" s="49">
        <v>37.1</v>
      </c>
      <c r="M44" s="49">
        <v>34.6</v>
      </c>
      <c r="N44" s="49">
        <v>32.5</v>
      </c>
      <c r="O44" s="49">
        <v>30.8</v>
      </c>
      <c r="P44" s="49">
        <v>29.2</v>
      </c>
      <c r="Q44" s="49">
        <v>27.9</v>
      </c>
      <c r="R44" s="49">
        <v>26.7</v>
      </c>
      <c r="S44" s="49">
        <v>25.7</v>
      </c>
      <c r="T44" s="49">
        <v>24.8</v>
      </c>
      <c r="U44" s="49">
        <v>24</v>
      </c>
    </row>
    <row r="45" spans="1:21">
      <c r="A45" s="43">
        <v>38</v>
      </c>
      <c r="B45" s="49">
        <v>345.1</v>
      </c>
      <c r="C45" s="49">
        <v>175.8</v>
      </c>
      <c r="D45" s="49">
        <v>119.4</v>
      </c>
      <c r="E45" s="49">
        <v>91.2</v>
      </c>
      <c r="F45" s="49">
        <v>74.3</v>
      </c>
      <c r="G45" s="49">
        <v>63.1</v>
      </c>
      <c r="H45" s="49">
        <v>55.1</v>
      </c>
      <c r="I45" s="49">
        <v>49.1</v>
      </c>
      <c r="J45" s="49">
        <v>44.4</v>
      </c>
      <c r="K45" s="49">
        <v>40.700000000000003</v>
      </c>
      <c r="L45" s="49">
        <v>37.700000000000003</v>
      </c>
      <c r="M45" s="49">
        <v>35.200000000000003</v>
      </c>
      <c r="N45" s="49">
        <v>33</v>
      </c>
      <c r="O45" s="49">
        <v>31.2</v>
      </c>
      <c r="P45" s="49">
        <v>29.7</v>
      </c>
      <c r="Q45" s="49">
        <v>28.4</v>
      </c>
      <c r="R45" s="49">
        <v>27.2</v>
      </c>
      <c r="S45" s="49">
        <v>26.1</v>
      </c>
      <c r="T45" s="49">
        <v>25.2</v>
      </c>
      <c r="U45" s="49">
        <v>24.4</v>
      </c>
    </row>
    <row r="46" spans="1:21">
      <c r="A46" s="43">
        <v>39</v>
      </c>
      <c r="B46" s="49">
        <v>350.2</v>
      </c>
      <c r="C46" s="49">
        <v>178.4</v>
      </c>
      <c r="D46" s="49">
        <v>121.2</v>
      </c>
      <c r="E46" s="49">
        <v>92.6</v>
      </c>
      <c r="F46" s="49">
        <v>75.400000000000006</v>
      </c>
      <c r="G46" s="49">
        <v>64</v>
      </c>
      <c r="H46" s="49">
        <v>55.9</v>
      </c>
      <c r="I46" s="49">
        <v>49.8</v>
      </c>
      <c r="J46" s="49">
        <v>45.1</v>
      </c>
      <c r="K46" s="49">
        <v>41.3</v>
      </c>
      <c r="L46" s="49">
        <v>38.299999999999997</v>
      </c>
      <c r="M46" s="49">
        <v>35.700000000000003</v>
      </c>
      <c r="N46" s="49">
        <v>33.6</v>
      </c>
      <c r="O46" s="49">
        <v>31.8</v>
      </c>
      <c r="P46" s="49">
        <v>30.2</v>
      </c>
      <c r="Q46" s="49">
        <v>28.8</v>
      </c>
      <c r="R46" s="49">
        <v>27.6</v>
      </c>
      <c r="S46" s="49">
        <v>26.6</v>
      </c>
      <c r="T46" s="49">
        <v>25.7</v>
      </c>
      <c r="U46" s="49">
        <v>24.8</v>
      </c>
    </row>
    <row r="47" spans="1:21">
      <c r="A47" s="43">
        <v>40</v>
      </c>
      <c r="B47" s="49">
        <v>355.4</v>
      </c>
      <c r="C47" s="49">
        <v>181.1</v>
      </c>
      <c r="D47" s="49">
        <v>123</v>
      </c>
      <c r="E47" s="49">
        <v>94</v>
      </c>
      <c r="F47" s="49">
        <v>76.599999999999994</v>
      </c>
      <c r="G47" s="49">
        <v>65</v>
      </c>
      <c r="H47" s="49">
        <v>56.8</v>
      </c>
      <c r="I47" s="49">
        <v>50.6</v>
      </c>
      <c r="J47" s="49">
        <v>45.8</v>
      </c>
      <c r="K47" s="49">
        <v>42</v>
      </c>
      <c r="L47" s="49">
        <v>38.9</v>
      </c>
      <c r="M47" s="49">
        <v>36.299999999999997</v>
      </c>
      <c r="N47" s="49">
        <v>34.1</v>
      </c>
      <c r="O47" s="49">
        <v>32.299999999999997</v>
      </c>
      <c r="P47" s="49">
        <v>30.7</v>
      </c>
      <c r="Q47" s="49">
        <v>29.3</v>
      </c>
      <c r="R47" s="49">
        <v>28.1</v>
      </c>
      <c r="S47" s="49">
        <v>27.1</v>
      </c>
      <c r="T47" s="49">
        <v>26.1</v>
      </c>
      <c r="U47" s="49"/>
    </row>
    <row r="48" spans="1:21">
      <c r="A48" s="43">
        <v>41</v>
      </c>
      <c r="B48" s="49">
        <v>360.7</v>
      </c>
      <c r="C48" s="49">
        <v>183.7</v>
      </c>
      <c r="D48" s="49">
        <v>124.8</v>
      </c>
      <c r="E48" s="49">
        <v>95.4</v>
      </c>
      <c r="F48" s="49">
        <v>77.7</v>
      </c>
      <c r="G48" s="49">
        <v>66</v>
      </c>
      <c r="H48" s="49">
        <v>57.6</v>
      </c>
      <c r="I48" s="49">
        <v>51.4</v>
      </c>
      <c r="J48" s="49">
        <v>46.5</v>
      </c>
      <c r="K48" s="49">
        <v>42.7</v>
      </c>
      <c r="L48" s="49">
        <v>39.5</v>
      </c>
      <c r="M48" s="49">
        <v>36.9</v>
      </c>
      <c r="N48" s="49">
        <v>34.700000000000003</v>
      </c>
      <c r="O48" s="49">
        <v>32.799999999999997</v>
      </c>
      <c r="P48" s="49">
        <v>31.2</v>
      </c>
      <c r="Q48" s="49">
        <v>29.8</v>
      </c>
      <c r="R48" s="49">
        <v>28.6</v>
      </c>
      <c r="S48" s="49">
        <v>27.5</v>
      </c>
      <c r="T48" s="49"/>
      <c r="U48" s="49"/>
    </row>
    <row r="49" spans="1:21">
      <c r="A49" s="43">
        <v>42</v>
      </c>
      <c r="B49" s="49">
        <v>366</v>
      </c>
      <c r="C49" s="49">
        <v>186.5</v>
      </c>
      <c r="D49" s="49">
        <v>126.7</v>
      </c>
      <c r="E49" s="49">
        <v>96.8</v>
      </c>
      <c r="F49" s="49">
        <v>78.900000000000006</v>
      </c>
      <c r="G49" s="49">
        <v>67</v>
      </c>
      <c r="H49" s="49">
        <v>58.5</v>
      </c>
      <c r="I49" s="49">
        <v>52.2</v>
      </c>
      <c r="J49" s="49">
        <v>47.3</v>
      </c>
      <c r="K49" s="49">
        <v>43.4</v>
      </c>
      <c r="L49" s="49">
        <v>40.200000000000003</v>
      </c>
      <c r="M49" s="49">
        <v>37.5</v>
      </c>
      <c r="N49" s="49">
        <v>35.299999999999997</v>
      </c>
      <c r="O49" s="49">
        <v>33.4</v>
      </c>
      <c r="P49" s="49">
        <v>31.8</v>
      </c>
      <c r="Q49" s="49">
        <v>30.4</v>
      </c>
      <c r="R49" s="49">
        <v>29.1</v>
      </c>
      <c r="S49" s="49"/>
      <c r="T49" s="49"/>
      <c r="U49" s="49"/>
    </row>
    <row r="50" spans="1:21">
      <c r="A50" s="43">
        <v>43</v>
      </c>
      <c r="B50" s="49">
        <v>371.4</v>
      </c>
      <c r="C50" s="49">
        <v>189.3</v>
      </c>
      <c r="D50" s="49">
        <v>128.6</v>
      </c>
      <c r="E50" s="49">
        <v>98.3</v>
      </c>
      <c r="F50" s="49">
        <v>80.099999999999994</v>
      </c>
      <c r="G50" s="49">
        <v>68.099999999999994</v>
      </c>
      <c r="H50" s="49">
        <v>59.5</v>
      </c>
      <c r="I50" s="49">
        <v>53</v>
      </c>
      <c r="J50" s="49">
        <v>48</v>
      </c>
      <c r="K50" s="49">
        <v>44.1</v>
      </c>
      <c r="L50" s="49">
        <v>40.799999999999997</v>
      </c>
      <c r="M50" s="49">
        <v>38.200000000000003</v>
      </c>
      <c r="N50" s="49">
        <v>35.9</v>
      </c>
      <c r="O50" s="49">
        <v>34</v>
      </c>
      <c r="P50" s="49">
        <v>32.4</v>
      </c>
      <c r="Q50" s="49">
        <v>30.9</v>
      </c>
      <c r="R50" s="49"/>
      <c r="S50" s="49"/>
      <c r="T50" s="49"/>
      <c r="U50" s="49"/>
    </row>
    <row r="51" spans="1:21">
      <c r="A51" s="43">
        <v>44</v>
      </c>
      <c r="B51" s="49">
        <v>376.9</v>
      </c>
      <c r="C51" s="49">
        <v>192.1</v>
      </c>
      <c r="D51" s="49">
        <v>130.6</v>
      </c>
      <c r="E51" s="49">
        <v>99.8</v>
      </c>
      <c r="F51" s="49">
        <v>81.400000000000006</v>
      </c>
      <c r="G51" s="49">
        <v>69.099999999999994</v>
      </c>
      <c r="H51" s="49">
        <v>60.4</v>
      </c>
      <c r="I51" s="49">
        <v>53.9</v>
      </c>
      <c r="J51" s="49">
        <v>48.8</v>
      </c>
      <c r="K51" s="49">
        <v>44.8</v>
      </c>
      <c r="L51" s="49">
        <v>41.5</v>
      </c>
      <c r="M51" s="49">
        <v>38.799999999999997</v>
      </c>
      <c r="N51" s="49">
        <v>36.6</v>
      </c>
      <c r="O51" s="49">
        <v>34.6</v>
      </c>
      <c r="P51" s="49">
        <v>33</v>
      </c>
      <c r="Q51" s="49"/>
      <c r="R51" s="49"/>
      <c r="S51" s="49"/>
      <c r="T51" s="49"/>
      <c r="U51" s="49"/>
    </row>
    <row r="52" spans="1:21">
      <c r="A52" s="43">
        <v>45</v>
      </c>
      <c r="B52" s="49">
        <v>382.5</v>
      </c>
      <c r="C52" s="49">
        <v>195</v>
      </c>
      <c r="D52" s="49">
        <v>132.5</v>
      </c>
      <c r="E52" s="49">
        <v>101.3</v>
      </c>
      <c r="F52" s="49">
        <v>82.7</v>
      </c>
      <c r="G52" s="49">
        <v>70.2</v>
      </c>
      <c r="H52" s="49">
        <v>61.4</v>
      </c>
      <c r="I52" s="49">
        <v>54.8</v>
      </c>
      <c r="J52" s="49">
        <v>49.7</v>
      </c>
      <c r="K52" s="49">
        <v>45.6</v>
      </c>
      <c r="L52" s="49">
        <v>42.3</v>
      </c>
      <c r="M52" s="49">
        <v>39.5</v>
      </c>
      <c r="N52" s="49">
        <v>37.200000000000003</v>
      </c>
      <c r="O52" s="49">
        <v>35.200000000000003</v>
      </c>
      <c r="P52" s="49"/>
      <c r="Q52" s="49"/>
      <c r="R52" s="49"/>
      <c r="S52" s="49"/>
      <c r="T52" s="49"/>
      <c r="U52" s="49"/>
    </row>
    <row r="53" spans="1:21">
      <c r="A53" s="43">
        <v>46</v>
      </c>
      <c r="B53" s="49">
        <v>388.2</v>
      </c>
      <c r="C53" s="49">
        <v>197.9</v>
      </c>
      <c r="D53" s="49">
        <v>134.5</v>
      </c>
      <c r="E53" s="49">
        <v>102.9</v>
      </c>
      <c r="F53" s="49">
        <v>84</v>
      </c>
      <c r="G53" s="49">
        <v>71.400000000000006</v>
      </c>
      <c r="H53" s="49">
        <v>62.4</v>
      </c>
      <c r="I53" s="49">
        <v>55.7</v>
      </c>
      <c r="J53" s="49">
        <v>50.5</v>
      </c>
      <c r="K53" s="49">
        <v>46.4</v>
      </c>
      <c r="L53" s="49">
        <v>43</v>
      </c>
      <c r="M53" s="49">
        <v>40.200000000000003</v>
      </c>
      <c r="N53" s="49">
        <v>37.9</v>
      </c>
      <c r="O53" s="49"/>
      <c r="P53" s="49"/>
      <c r="Q53" s="49"/>
      <c r="R53" s="49"/>
      <c r="S53" s="49"/>
      <c r="T53" s="49"/>
      <c r="U53" s="49"/>
    </row>
    <row r="54" spans="1:21">
      <c r="A54" s="43">
        <v>47</v>
      </c>
      <c r="B54" s="49">
        <v>393.9</v>
      </c>
      <c r="C54" s="49">
        <v>200.9</v>
      </c>
      <c r="D54" s="49">
        <v>136.6</v>
      </c>
      <c r="E54" s="49">
        <v>104.5</v>
      </c>
      <c r="F54" s="49">
        <v>85.3</v>
      </c>
      <c r="G54" s="49">
        <v>72.5</v>
      </c>
      <c r="H54" s="49">
        <v>63.4</v>
      </c>
      <c r="I54" s="49">
        <v>56.6</v>
      </c>
      <c r="J54" s="49">
        <v>51.4</v>
      </c>
      <c r="K54" s="49">
        <v>47.2</v>
      </c>
      <c r="L54" s="49">
        <v>43.8</v>
      </c>
      <c r="M54" s="49">
        <v>41</v>
      </c>
      <c r="N54" s="49"/>
      <c r="O54" s="49"/>
      <c r="P54" s="49"/>
      <c r="Q54" s="49"/>
      <c r="R54" s="49"/>
      <c r="S54" s="49"/>
      <c r="T54" s="49"/>
      <c r="U54" s="49"/>
    </row>
    <row r="55" spans="1:21">
      <c r="A55" s="43">
        <v>48</v>
      </c>
      <c r="B55" s="49">
        <v>399.7</v>
      </c>
      <c r="C55" s="49">
        <v>203.9</v>
      </c>
      <c r="D55" s="49">
        <v>138.69999999999999</v>
      </c>
      <c r="E55" s="49">
        <v>106.2</v>
      </c>
      <c r="F55" s="49">
        <v>86.7</v>
      </c>
      <c r="G55" s="49">
        <v>73.7</v>
      </c>
      <c r="H55" s="49">
        <v>64.5</v>
      </c>
      <c r="I55" s="49">
        <v>57.6</v>
      </c>
      <c r="J55" s="49">
        <v>52.3</v>
      </c>
      <c r="K55" s="49">
        <v>48</v>
      </c>
      <c r="L55" s="49">
        <v>44.6</v>
      </c>
      <c r="M55" s="49"/>
      <c r="N55" s="49"/>
      <c r="O55" s="49"/>
      <c r="P55" s="49"/>
      <c r="Q55" s="49"/>
      <c r="R55" s="49"/>
      <c r="S55" s="49"/>
      <c r="T55" s="49"/>
      <c r="U55" s="49"/>
    </row>
    <row r="56" spans="1:21">
      <c r="A56" s="43">
        <v>49</v>
      </c>
      <c r="B56" s="49">
        <v>405.7</v>
      </c>
      <c r="C56" s="49">
        <v>207</v>
      </c>
      <c r="D56" s="49">
        <v>140.9</v>
      </c>
      <c r="E56" s="49">
        <v>107.9</v>
      </c>
      <c r="F56" s="49">
        <v>88.1</v>
      </c>
      <c r="G56" s="49">
        <v>74.900000000000006</v>
      </c>
      <c r="H56" s="49">
        <v>65.599999999999994</v>
      </c>
      <c r="I56" s="49">
        <v>58.6</v>
      </c>
      <c r="J56" s="49">
        <v>53.2</v>
      </c>
      <c r="K56" s="49">
        <v>48.9</v>
      </c>
      <c r="L56" s="49"/>
      <c r="M56" s="49"/>
      <c r="N56" s="49"/>
      <c r="O56" s="49"/>
      <c r="P56" s="49"/>
      <c r="Q56" s="49"/>
      <c r="R56" s="49"/>
      <c r="S56" s="49"/>
      <c r="T56" s="49"/>
      <c r="U56" s="49"/>
    </row>
    <row r="57" spans="1:21">
      <c r="A57" s="43">
        <v>50</v>
      </c>
      <c r="B57" s="49">
        <v>411.7</v>
      </c>
      <c r="C57" s="49">
        <v>210.2</v>
      </c>
      <c r="D57" s="49">
        <v>143.1</v>
      </c>
      <c r="E57" s="49">
        <v>109.6</v>
      </c>
      <c r="F57" s="49">
        <v>89.5</v>
      </c>
      <c r="G57" s="49">
        <v>76.2</v>
      </c>
      <c r="H57" s="49">
        <v>66.7</v>
      </c>
      <c r="I57" s="49">
        <v>59.6</v>
      </c>
      <c r="J57" s="49">
        <v>54.1</v>
      </c>
      <c r="K57" s="49"/>
      <c r="L57" s="49"/>
      <c r="M57" s="49"/>
      <c r="N57" s="49"/>
      <c r="O57" s="49"/>
      <c r="P57" s="49"/>
      <c r="Q57" s="49"/>
      <c r="R57" s="49"/>
      <c r="S57" s="49"/>
      <c r="T57" s="49"/>
      <c r="U57" s="49"/>
    </row>
    <row r="58" spans="1:21">
      <c r="A58" s="43">
        <v>51</v>
      </c>
      <c r="B58" s="49">
        <v>417.8</v>
      </c>
      <c r="C58" s="49">
        <v>213.4</v>
      </c>
      <c r="D58" s="49">
        <v>145.30000000000001</v>
      </c>
      <c r="E58" s="49">
        <v>111.3</v>
      </c>
      <c r="F58" s="49">
        <v>91</v>
      </c>
      <c r="G58" s="49">
        <v>77.5</v>
      </c>
      <c r="H58" s="49">
        <v>67.8</v>
      </c>
      <c r="I58" s="49">
        <v>60.7</v>
      </c>
      <c r="J58" s="49"/>
      <c r="K58" s="49"/>
      <c r="L58" s="49"/>
      <c r="M58" s="49"/>
      <c r="N58" s="49"/>
      <c r="O58" s="49"/>
      <c r="P58" s="49"/>
      <c r="Q58" s="49"/>
      <c r="R58" s="49"/>
      <c r="S58" s="49"/>
      <c r="T58" s="49"/>
      <c r="U58" s="49"/>
    </row>
    <row r="59" spans="1:21">
      <c r="A59" s="43">
        <v>52</v>
      </c>
      <c r="B59" s="49">
        <v>424.1</v>
      </c>
      <c r="C59" s="49">
        <v>216.6</v>
      </c>
      <c r="D59" s="49">
        <v>147.6</v>
      </c>
      <c r="E59" s="49">
        <v>113.1</v>
      </c>
      <c r="F59" s="49">
        <v>92.5</v>
      </c>
      <c r="G59" s="49">
        <v>78.8</v>
      </c>
      <c r="H59" s="49">
        <v>69</v>
      </c>
      <c r="I59" s="49"/>
      <c r="J59" s="49"/>
      <c r="K59" s="49"/>
      <c r="L59" s="49"/>
      <c r="M59" s="49"/>
      <c r="N59" s="49"/>
      <c r="O59" s="49"/>
      <c r="P59" s="49"/>
      <c r="Q59" s="49"/>
      <c r="R59" s="49"/>
      <c r="S59" s="49"/>
      <c r="T59" s="49"/>
      <c r="U59" s="49"/>
    </row>
    <row r="60" spans="1:21">
      <c r="A60" s="43">
        <v>53</v>
      </c>
      <c r="B60" s="49">
        <v>430.5</v>
      </c>
      <c r="C60" s="49">
        <v>220</v>
      </c>
      <c r="D60" s="49">
        <v>149.9</v>
      </c>
      <c r="E60" s="49">
        <v>115</v>
      </c>
      <c r="F60" s="49">
        <v>94</v>
      </c>
      <c r="G60" s="49">
        <v>80.099999999999994</v>
      </c>
      <c r="H60" s="49"/>
      <c r="I60" s="49"/>
      <c r="J60" s="49"/>
      <c r="K60" s="49"/>
      <c r="L60" s="49"/>
      <c r="M60" s="49"/>
      <c r="N60" s="49"/>
      <c r="O60" s="49"/>
      <c r="P60" s="49"/>
      <c r="Q60" s="49"/>
      <c r="R60" s="49"/>
      <c r="S60" s="49"/>
      <c r="T60" s="49"/>
      <c r="U60" s="49"/>
    </row>
    <row r="61" spans="1:21">
      <c r="A61" s="43">
        <v>54</v>
      </c>
      <c r="B61" s="49">
        <v>437.1</v>
      </c>
      <c r="C61" s="49">
        <v>223.5</v>
      </c>
      <c r="D61" s="49">
        <v>152.30000000000001</v>
      </c>
      <c r="E61" s="49">
        <v>116.8</v>
      </c>
      <c r="F61" s="49">
        <v>95.6</v>
      </c>
      <c r="G61" s="49"/>
      <c r="H61" s="49"/>
      <c r="I61" s="49"/>
      <c r="J61" s="49"/>
      <c r="K61" s="49"/>
      <c r="L61" s="49"/>
      <c r="M61" s="49"/>
      <c r="N61" s="49"/>
      <c r="O61" s="49"/>
      <c r="P61" s="49"/>
      <c r="Q61" s="49"/>
      <c r="R61" s="49"/>
      <c r="S61" s="49"/>
      <c r="T61" s="49"/>
      <c r="U61" s="49"/>
    </row>
    <row r="62" spans="1:21">
      <c r="A62" s="43">
        <v>55</v>
      </c>
      <c r="B62" s="49">
        <v>443.9</v>
      </c>
      <c r="C62" s="49">
        <v>227</v>
      </c>
      <c r="D62" s="49">
        <v>154.80000000000001</v>
      </c>
      <c r="E62" s="49">
        <v>118.8</v>
      </c>
      <c r="F62" s="49" t="s">
        <v>556</v>
      </c>
      <c r="G62" s="49"/>
      <c r="H62" s="49"/>
      <c r="I62" s="49"/>
      <c r="J62" s="49"/>
      <c r="K62" s="49"/>
      <c r="L62" s="49"/>
      <c r="M62" s="49"/>
      <c r="N62" s="49"/>
      <c r="O62" s="49"/>
      <c r="P62" s="49"/>
      <c r="Q62" s="49"/>
      <c r="R62" s="49"/>
      <c r="S62" s="49"/>
      <c r="T62" s="49"/>
      <c r="U62" s="49"/>
    </row>
    <row r="63" spans="1:21">
      <c r="A63" s="43">
        <v>56</v>
      </c>
      <c r="B63" s="49">
        <v>450.9</v>
      </c>
      <c r="C63" s="49">
        <v>230.7</v>
      </c>
      <c r="D63" s="49">
        <v>157.4</v>
      </c>
      <c r="E63" s="49" t="s">
        <v>556</v>
      </c>
      <c r="F63" s="49" t="s">
        <v>556</v>
      </c>
      <c r="G63" s="49"/>
      <c r="H63" s="49"/>
      <c r="I63" s="49"/>
      <c r="J63" s="49"/>
      <c r="K63" s="49"/>
      <c r="L63" s="49"/>
      <c r="M63" s="49"/>
      <c r="N63" s="49"/>
      <c r="O63" s="49"/>
      <c r="P63" s="49"/>
      <c r="Q63" s="49"/>
      <c r="R63" s="49"/>
      <c r="S63" s="49"/>
      <c r="T63" s="49"/>
      <c r="U63" s="49"/>
    </row>
    <row r="64" spans="1:21">
      <c r="A64" s="43">
        <v>57</v>
      </c>
      <c r="B64" s="49">
        <v>458.3</v>
      </c>
      <c r="C64" s="49">
        <v>234.6</v>
      </c>
      <c r="D64" s="49" t="s">
        <v>556</v>
      </c>
      <c r="E64" s="49" t="s">
        <v>556</v>
      </c>
      <c r="F64" s="49" t="s">
        <v>556</v>
      </c>
      <c r="G64" s="49"/>
      <c r="H64" s="49"/>
      <c r="I64" s="49"/>
      <c r="J64" s="49"/>
      <c r="K64" s="49"/>
      <c r="L64" s="49"/>
      <c r="M64" s="49"/>
      <c r="N64" s="49"/>
      <c r="O64" s="49"/>
      <c r="P64" s="49"/>
      <c r="Q64" s="49"/>
      <c r="R64" s="49"/>
      <c r="S64" s="49"/>
      <c r="T64" s="49"/>
      <c r="U64" s="49"/>
    </row>
    <row r="65" spans="1:21">
      <c r="A65" s="43">
        <v>58</v>
      </c>
      <c r="B65" s="49">
        <v>466</v>
      </c>
      <c r="C65" s="49" t="s">
        <v>556</v>
      </c>
      <c r="D65" s="49" t="s">
        <v>556</v>
      </c>
      <c r="E65" s="49" t="s">
        <v>556</v>
      </c>
      <c r="F65" s="49" t="s">
        <v>556</v>
      </c>
      <c r="G65" s="49" t="s">
        <v>556</v>
      </c>
      <c r="H65" s="49" t="s">
        <v>556</v>
      </c>
      <c r="I65" s="49" t="s">
        <v>556</v>
      </c>
      <c r="J65" s="49"/>
      <c r="K65" s="49"/>
      <c r="L65" s="49"/>
      <c r="M65" s="49"/>
      <c r="N65" s="49"/>
      <c r="O65" s="49"/>
      <c r="P65" s="49"/>
      <c r="Q65" s="49"/>
      <c r="R65" s="49"/>
      <c r="S65" s="49"/>
      <c r="T65" s="49"/>
      <c r="U65" s="49"/>
    </row>
  </sheetData>
  <sheetProtection algorithmName="SHA-512" hashValue="l7hCtsT34mMJrdAt/Zn8GNDBgM+HwTy7vkAARZs43AYAmmANf5X7GUpoknSE808GmN3wrrA7alm4IgOHr/4JcA==" saltValue="QL5NNxcOajFuDlUjchWUAQ==" spinCount="100000" sheet="1" objects="1" scenarios="1"/>
  <conditionalFormatting sqref="A6:A21">
    <cfRule type="expression" dxfId="309" priority="1" stopIfTrue="1">
      <formula>MOD(ROW(),2)=0</formula>
    </cfRule>
    <cfRule type="expression" dxfId="308" priority="2" stopIfTrue="1">
      <formula>MOD(ROW(),2)&lt;&gt;0</formula>
    </cfRule>
  </conditionalFormatting>
  <conditionalFormatting sqref="B6:M21">
    <cfRule type="expression" dxfId="307" priority="3" stopIfTrue="1">
      <formula>MOD(ROW(),2)=0</formula>
    </cfRule>
    <cfRule type="expression" dxfId="306" priority="4" stopIfTrue="1">
      <formula>MOD(ROW(),2)&lt;&gt;0</formula>
    </cfRule>
  </conditionalFormatting>
  <conditionalFormatting sqref="A26:A65">
    <cfRule type="expression" dxfId="305" priority="5" stopIfTrue="1">
      <formula>MOD(ROW(),2)=0</formula>
    </cfRule>
    <cfRule type="expression" dxfId="304" priority="6" stopIfTrue="1">
      <formula>MOD(ROW(),2)&lt;&gt;0</formula>
    </cfRule>
  </conditionalFormatting>
  <conditionalFormatting sqref="B26:U65">
    <cfRule type="expression" dxfId="303" priority="7" stopIfTrue="1">
      <formula>MOD(ROW(),2)=0</formula>
    </cfRule>
    <cfRule type="expression" dxfId="302" priority="8"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A847A-44D3-4E66-9BBC-ECFDE759FC21}">
  <sheetPr codeName="Sheet90"/>
  <dimension ref="A1:U65"/>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x-707</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418</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707</v>
      </c>
      <c r="C14" s="51"/>
      <c r="D14" s="51"/>
      <c r="E14" s="51"/>
      <c r="F14" s="51"/>
      <c r="G14" s="51"/>
      <c r="H14" s="51"/>
      <c r="I14" s="51"/>
      <c r="J14" s="51"/>
      <c r="K14" s="51"/>
      <c r="L14" s="51"/>
      <c r="M14" s="51"/>
    </row>
    <row r="15" spans="1:13">
      <c r="A15" s="40" t="s">
        <v>526</v>
      </c>
      <c r="B15" s="51" t="s">
        <v>419</v>
      </c>
      <c r="C15" s="51"/>
      <c r="D15" s="51"/>
      <c r="E15" s="51"/>
      <c r="F15" s="51"/>
      <c r="G15" s="51"/>
      <c r="H15" s="51"/>
      <c r="I15" s="51"/>
      <c r="J15" s="51"/>
      <c r="K15" s="51"/>
      <c r="L15" s="51"/>
      <c r="M15" s="51"/>
    </row>
    <row r="16" spans="1:13">
      <c r="A16" s="40" t="s">
        <v>157</v>
      </c>
      <c r="B16" s="51" t="s">
        <v>420</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282.5</v>
      </c>
      <c r="C27" s="49">
        <v>143.9</v>
      </c>
      <c r="D27" s="49">
        <v>97.7</v>
      </c>
      <c r="E27" s="49">
        <v>74.599999999999994</v>
      </c>
      <c r="F27" s="49">
        <v>60.7</v>
      </c>
      <c r="G27" s="49">
        <v>51.5</v>
      </c>
      <c r="H27" s="49">
        <v>44.9</v>
      </c>
      <c r="I27" s="49">
        <v>40</v>
      </c>
      <c r="J27" s="49">
        <v>36.200000000000003</v>
      </c>
      <c r="K27" s="49">
        <v>33.200000000000003</v>
      </c>
      <c r="L27" s="49">
        <v>30.7</v>
      </c>
      <c r="M27" s="49">
        <v>28.6</v>
      </c>
      <c r="N27" s="49">
        <v>26.8</v>
      </c>
      <c r="O27" s="49">
        <v>25.4</v>
      </c>
      <c r="P27" s="49">
        <v>24.1</v>
      </c>
      <c r="Q27" s="49">
        <v>22.9</v>
      </c>
      <c r="R27" s="49">
        <v>22</v>
      </c>
      <c r="S27" s="49">
        <v>21.1</v>
      </c>
      <c r="T27" s="49">
        <v>20.3</v>
      </c>
      <c r="U27" s="49">
        <v>19.600000000000001</v>
      </c>
    </row>
    <row r="28" spans="1:21">
      <c r="A28" s="43">
        <v>21</v>
      </c>
      <c r="B28" s="49">
        <v>286.8</v>
      </c>
      <c r="C28" s="49">
        <v>146</v>
      </c>
      <c r="D28" s="49">
        <v>99.1</v>
      </c>
      <c r="E28" s="49">
        <v>75.7</v>
      </c>
      <c r="F28" s="49">
        <v>61.7</v>
      </c>
      <c r="G28" s="49">
        <v>52.3</v>
      </c>
      <c r="H28" s="49">
        <v>45.6</v>
      </c>
      <c r="I28" s="49">
        <v>40.6</v>
      </c>
      <c r="J28" s="49">
        <v>36.799999999999997</v>
      </c>
      <c r="K28" s="49">
        <v>33.700000000000003</v>
      </c>
      <c r="L28" s="49">
        <v>31.1</v>
      </c>
      <c r="M28" s="49">
        <v>29</v>
      </c>
      <c r="N28" s="49">
        <v>27.3</v>
      </c>
      <c r="O28" s="49">
        <v>25.7</v>
      </c>
      <c r="P28" s="49">
        <v>24.4</v>
      </c>
      <c r="Q28" s="49">
        <v>23.3</v>
      </c>
      <c r="R28" s="49">
        <v>22.3</v>
      </c>
      <c r="S28" s="49">
        <v>21.4</v>
      </c>
      <c r="T28" s="49">
        <v>20.6</v>
      </c>
      <c r="U28" s="49">
        <v>19.899999999999999</v>
      </c>
    </row>
    <row r="29" spans="1:21">
      <c r="A29" s="43">
        <v>22</v>
      </c>
      <c r="B29" s="49">
        <v>291.10000000000002</v>
      </c>
      <c r="C29" s="49">
        <v>148.19999999999999</v>
      </c>
      <c r="D29" s="49">
        <v>100.6</v>
      </c>
      <c r="E29" s="49">
        <v>76.8</v>
      </c>
      <c r="F29" s="49">
        <v>62.6</v>
      </c>
      <c r="G29" s="49">
        <v>53.1</v>
      </c>
      <c r="H29" s="49">
        <v>46.3</v>
      </c>
      <c r="I29" s="49">
        <v>41.3</v>
      </c>
      <c r="J29" s="49">
        <v>37.299999999999997</v>
      </c>
      <c r="K29" s="49">
        <v>34.200000000000003</v>
      </c>
      <c r="L29" s="49">
        <v>31.6</v>
      </c>
      <c r="M29" s="49">
        <v>29.5</v>
      </c>
      <c r="N29" s="49">
        <v>27.7</v>
      </c>
      <c r="O29" s="49">
        <v>26.1</v>
      </c>
      <c r="P29" s="49">
        <v>24.8</v>
      </c>
      <c r="Q29" s="49">
        <v>23.7</v>
      </c>
      <c r="R29" s="49">
        <v>22.6</v>
      </c>
      <c r="S29" s="49">
        <v>21.7</v>
      </c>
      <c r="T29" s="49">
        <v>20.9</v>
      </c>
      <c r="U29" s="49">
        <v>20.2</v>
      </c>
    </row>
    <row r="30" spans="1:21">
      <c r="A30" s="43">
        <v>23</v>
      </c>
      <c r="B30" s="49">
        <v>295.5</v>
      </c>
      <c r="C30" s="49">
        <v>150.5</v>
      </c>
      <c r="D30" s="49">
        <v>102.2</v>
      </c>
      <c r="E30" s="49">
        <v>78</v>
      </c>
      <c r="F30" s="49">
        <v>63.5</v>
      </c>
      <c r="G30" s="49">
        <v>53.9</v>
      </c>
      <c r="H30" s="49">
        <v>47</v>
      </c>
      <c r="I30" s="49">
        <v>41.9</v>
      </c>
      <c r="J30" s="49">
        <v>37.9</v>
      </c>
      <c r="K30" s="49">
        <v>34.700000000000003</v>
      </c>
      <c r="L30" s="49">
        <v>32.1</v>
      </c>
      <c r="M30" s="49">
        <v>29.9</v>
      </c>
      <c r="N30" s="49">
        <v>28.1</v>
      </c>
      <c r="O30" s="49">
        <v>26.5</v>
      </c>
      <c r="P30" s="49">
        <v>25.2</v>
      </c>
      <c r="Q30" s="49">
        <v>24</v>
      </c>
      <c r="R30" s="49">
        <v>23</v>
      </c>
      <c r="S30" s="49">
        <v>22.1</v>
      </c>
      <c r="T30" s="49">
        <v>21.3</v>
      </c>
      <c r="U30" s="49">
        <v>20.5</v>
      </c>
    </row>
    <row r="31" spans="1:21">
      <c r="A31" s="43">
        <v>24</v>
      </c>
      <c r="B31" s="49">
        <v>300</v>
      </c>
      <c r="C31" s="49">
        <v>152.80000000000001</v>
      </c>
      <c r="D31" s="49">
        <v>103.7</v>
      </c>
      <c r="E31" s="49">
        <v>79.2</v>
      </c>
      <c r="F31" s="49">
        <v>64.5</v>
      </c>
      <c r="G31" s="49">
        <v>54.7</v>
      </c>
      <c r="H31" s="49">
        <v>47.7</v>
      </c>
      <c r="I31" s="49">
        <v>42.5</v>
      </c>
      <c r="J31" s="49">
        <v>38.5</v>
      </c>
      <c r="K31" s="49">
        <v>35.200000000000003</v>
      </c>
      <c r="L31" s="49">
        <v>32.6</v>
      </c>
      <c r="M31" s="49">
        <v>30.4</v>
      </c>
      <c r="N31" s="49">
        <v>28.5</v>
      </c>
      <c r="O31" s="49">
        <v>26.9</v>
      </c>
      <c r="P31" s="49">
        <v>25.6</v>
      </c>
      <c r="Q31" s="49">
        <v>24.4</v>
      </c>
      <c r="R31" s="49">
        <v>23.3</v>
      </c>
      <c r="S31" s="49">
        <v>22.4</v>
      </c>
      <c r="T31" s="49">
        <v>21.6</v>
      </c>
      <c r="U31" s="49">
        <v>20.8</v>
      </c>
    </row>
    <row r="32" spans="1:21">
      <c r="A32" s="43">
        <v>25</v>
      </c>
      <c r="B32" s="49">
        <v>304.5</v>
      </c>
      <c r="C32" s="49">
        <v>155.1</v>
      </c>
      <c r="D32" s="49">
        <v>105.3</v>
      </c>
      <c r="E32" s="49">
        <v>80.400000000000006</v>
      </c>
      <c r="F32" s="49">
        <v>65.5</v>
      </c>
      <c r="G32" s="49">
        <v>55.5</v>
      </c>
      <c r="H32" s="49">
        <v>48.5</v>
      </c>
      <c r="I32" s="49">
        <v>43.2</v>
      </c>
      <c r="J32" s="49">
        <v>39</v>
      </c>
      <c r="K32" s="49">
        <v>35.799999999999997</v>
      </c>
      <c r="L32" s="49">
        <v>33.1</v>
      </c>
      <c r="M32" s="49">
        <v>30.8</v>
      </c>
      <c r="N32" s="49">
        <v>29</v>
      </c>
      <c r="O32" s="49">
        <v>27.4</v>
      </c>
      <c r="P32" s="49">
        <v>26</v>
      </c>
      <c r="Q32" s="49">
        <v>24.8</v>
      </c>
      <c r="R32" s="49">
        <v>23.7</v>
      </c>
      <c r="S32" s="49">
        <v>22.8</v>
      </c>
      <c r="T32" s="49">
        <v>21.9</v>
      </c>
      <c r="U32" s="49">
        <v>21.2</v>
      </c>
    </row>
    <row r="33" spans="1:21">
      <c r="A33" s="43">
        <v>26</v>
      </c>
      <c r="B33" s="49">
        <v>309.10000000000002</v>
      </c>
      <c r="C33" s="49">
        <v>157.4</v>
      </c>
      <c r="D33" s="49">
        <v>106.8</v>
      </c>
      <c r="E33" s="49">
        <v>81.599999999999994</v>
      </c>
      <c r="F33" s="49">
        <v>66.5</v>
      </c>
      <c r="G33" s="49">
        <v>56.4</v>
      </c>
      <c r="H33" s="49">
        <v>49.2</v>
      </c>
      <c r="I33" s="49">
        <v>43.8</v>
      </c>
      <c r="J33" s="49">
        <v>39.6</v>
      </c>
      <c r="K33" s="49">
        <v>36.299999999999997</v>
      </c>
      <c r="L33" s="49">
        <v>33.6</v>
      </c>
      <c r="M33" s="49">
        <v>31.3</v>
      </c>
      <c r="N33" s="49">
        <v>29.4</v>
      </c>
      <c r="O33" s="49">
        <v>27.8</v>
      </c>
      <c r="P33" s="49">
        <v>26.4</v>
      </c>
      <c r="Q33" s="49">
        <v>25.1</v>
      </c>
      <c r="R33" s="49">
        <v>24.1</v>
      </c>
      <c r="S33" s="49">
        <v>23.1</v>
      </c>
      <c r="T33" s="49">
        <v>22.3</v>
      </c>
      <c r="U33" s="49">
        <v>21.5</v>
      </c>
    </row>
    <row r="34" spans="1:21">
      <c r="A34" s="43">
        <v>27</v>
      </c>
      <c r="B34" s="49">
        <v>313.7</v>
      </c>
      <c r="C34" s="49">
        <v>159.80000000000001</v>
      </c>
      <c r="D34" s="49">
        <v>108.5</v>
      </c>
      <c r="E34" s="49">
        <v>82.8</v>
      </c>
      <c r="F34" s="49">
        <v>67.5</v>
      </c>
      <c r="G34" s="49">
        <v>57.2</v>
      </c>
      <c r="H34" s="49">
        <v>49.9</v>
      </c>
      <c r="I34" s="49">
        <v>44.5</v>
      </c>
      <c r="J34" s="49">
        <v>40.200000000000003</v>
      </c>
      <c r="K34" s="49">
        <v>36.799999999999997</v>
      </c>
      <c r="L34" s="49">
        <v>34.1</v>
      </c>
      <c r="M34" s="49">
        <v>31.8</v>
      </c>
      <c r="N34" s="49">
        <v>29.9</v>
      </c>
      <c r="O34" s="49">
        <v>28.2</v>
      </c>
      <c r="P34" s="49">
        <v>26.8</v>
      </c>
      <c r="Q34" s="49">
        <v>25.5</v>
      </c>
      <c r="R34" s="49">
        <v>24.4</v>
      </c>
      <c r="S34" s="49">
        <v>23.5</v>
      </c>
      <c r="T34" s="49">
        <v>22.6</v>
      </c>
      <c r="U34" s="49">
        <v>21.8</v>
      </c>
    </row>
    <row r="35" spans="1:21">
      <c r="A35" s="43">
        <v>28</v>
      </c>
      <c r="B35" s="49">
        <v>318.39999999999998</v>
      </c>
      <c r="C35" s="49">
        <v>162.1</v>
      </c>
      <c r="D35" s="49">
        <v>110.1</v>
      </c>
      <c r="E35" s="49">
        <v>84.1</v>
      </c>
      <c r="F35" s="49">
        <v>68.5</v>
      </c>
      <c r="G35" s="49">
        <v>58.1</v>
      </c>
      <c r="H35" s="49">
        <v>50.7</v>
      </c>
      <c r="I35" s="49">
        <v>45.1</v>
      </c>
      <c r="J35" s="49">
        <v>40.799999999999997</v>
      </c>
      <c r="K35" s="49">
        <v>37.4</v>
      </c>
      <c r="L35" s="49">
        <v>34.6</v>
      </c>
      <c r="M35" s="49">
        <v>32.299999999999997</v>
      </c>
      <c r="N35" s="49">
        <v>30.3</v>
      </c>
      <c r="O35" s="49">
        <v>28.6</v>
      </c>
      <c r="P35" s="49">
        <v>27.2</v>
      </c>
      <c r="Q35" s="49">
        <v>25.9</v>
      </c>
      <c r="R35" s="49">
        <v>24.8</v>
      </c>
      <c r="S35" s="49">
        <v>23.8</v>
      </c>
      <c r="T35" s="49">
        <v>23</v>
      </c>
      <c r="U35" s="49">
        <v>22.2</v>
      </c>
    </row>
    <row r="36" spans="1:21">
      <c r="A36" s="43">
        <v>29</v>
      </c>
      <c r="B36" s="49">
        <v>323.2</v>
      </c>
      <c r="C36" s="49">
        <v>164.6</v>
      </c>
      <c r="D36" s="49">
        <v>111.7</v>
      </c>
      <c r="E36" s="49">
        <v>85.3</v>
      </c>
      <c r="F36" s="49">
        <v>69.5</v>
      </c>
      <c r="G36" s="49">
        <v>59</v>
      </c>
      <c r="H36" s="49">
        <v>51.5</v>
      </c>
      <c r="I36" s="49">
        <v>45.8</v>
      </c>
      <c r="J36" s="49">
        <v>41.5</v>
      </c>
      <c r="K36" s="49">
        <v>38</v>
      </c>
      <c r="L36" s="49">
        <v>35.1</v>
      </c>
      <c r="M36" s="49">
        <v>32.799999999999997</v>
      </c>
      <c r="N36" s="49">
        <v>30.8</v>
      </c>
      <c r="O36" s="49">
        <v>29.1</v>
      </c>
      <c r="P36" s="49">
        <v>27.6</v>
      </c>
      <c r="Q36" s="49">
        <v>26.3</v>
      </c>
      <c r="R36" s="49">
        <v>25.2</v>
      </c>
      <c r="S36" s="49">
        <v>24.2</v>
      </c>
      <c r="T36" s="49">
        <v>23.3</v>
      </c>
      <c r="U36" s="49">
        <v>22.5</v>
      </c>
    </row>
    <row r="37" spans="1:21">
      <c r="A37" s="43">
        <v>30</v>
      </c>
      <c r="B37" s="49">
        <v>328</v>
      </c>
      <c r="C37" s="49">
        <v>167</v>
      </c>
      <c r="D37" s="49">
        <v>113.4</v>
      </c>
      <c r="E37" s="49">
        <v>86.6</v>
      </c>
      <c r="F37" s="49">
        <v>70.5</v>
      </c>
      <c r="G37" s="49">
        <v>59.9</v>
      </c>
      <c r="H37" s="49">
        <v>52.2</v>
      </c>
      <c r="I37" s="49">
        <v>46.5</v>
      </c>
      <c r="J37" s="49">
        <v>42.1</v>
      </c>
      <c r="K37" s="49">
        <v>38.5</v>
      </c>
      <c r="L37" s="49">
        <v>35.700000000000003</v>
      </c>
      <c r="M37" s="49">
        <v>33.299999999999997</v>
      </c>
      <c r="N37" s="49">
        <v>31.2</v>
      </c>
      <c r="O37" s="49">
        <v>29.5</v>
      </c>
      <c r="P37" s="49">
        <v>28</v>
      </c>
      <c r="Q37" s="49">
        <v>26.7</v>
      </c>
      <c r="R37" s="49">
        <v>25.6</v>
      </c>
      <c r="S37" s="49">
        <v>24.6</v>
      </c>
      <c r="T37" s="49">
        <v>23.7</v>
      </c>
      <c r="U37" s="49">
        <v>22.9</v>
      </c>
    </row>
    <row r="38" spans="1:21">
      <c r="A38" s="43">
        <v>31</v>
      </c>
      <c r="B38" s="49">
        <v>332.9</v>
      </c>
      <c r="C38" s="49">
        <v>169.5</v>
      </c>
      <c r="D38" s="49">
        <v>115.1</v>
      </c>
      <c r="E38" s="49">
        <v>87.9</v>
      </c>
      <c r="F38" s="49">
        <v>71.599999999999994</v>
      </c>
      <c r="G38" s="49">
        <v>60.8</v>
      </c>
      <c r="H38" s="49">
        <v>53</v>
      </c>
      <c r="I38" s="49">
        <v>47.2</v>
      </c>
      <c r="J38" s="49">
        <v>42.7</v>
      </c>
      <c r="K38" s="49">
        <v>39.1</v>
      </c>
      <c r="L38" s="49">
        <v>36.200000000000003</v>
      </c>
      <c r="M38" s="49">
        <v>33.799999999999997</v>
      </c>
      <c r="N38" s="49">
        <v>31.7</v>
      </c>
      <c r="O38" s="49">
        <v>30</v>
      </c>
      <c r="P38" s="49">
        <v>28.5</v>
      </c>
      <c r="Q38" s="49">
        <v>27.1</v>
      </c>
      <c r="R38" s="49">
        <v>26</v>
      </c>
      <c r="S38" s="49">
        <v>25</v>
      </c>
      <c r="T38" s="49">
        <v>24</v>
      </c>
      <c r="U38" s="49">
        <v>23.2</v>
      </c>
    </row>
    <row r="39" spans="1:21">
      <c r="A39" s="43">
        <v>32</v>
      </c>
      <c r="B39" s="49">
        <v>337.8</v>
      </c>
      <c r="C39" s="49">
        <v>172</v>
      </c>
      <c r="D39" s="49">
        <v>116.8</v>
      </c>
      <c r="E39" s="49">
        <v>89.2</v>
      </c>
      <c r="F39" s="49">
        <v>72.7</v>
      </c>
      <c r="G39" s="49">
        <v>61.7</v>
      </c>
      <c r="H39" s="49">
        <v>53.8</v>
      </c>
      <c r="I39" s="49">
        <v>47.9</v>
      </c>
      <c r="J39" s="49">
        <v>43.4</v>
      </c>
      <c r="K39" s="49">
        <v>39.700000000000003</v>
      </c>
      <c r="L39" s="49">
        <v>36.799999999999997</v>
      </c>
      <c r="M39" s="49">
        <v>34.299999999999997</v>
      </c>
      <c r="N39" s="49">
        <v>32.200000000000003</v>
      </c>
      <c r="O39" s="49">
        <v>30.4</v>
      </c>
      <c r="P39" s="49">
        <v>28.9</v>
      </c>
      <c r="Q39" s="49">
        <v>27.6</v>
      </c>
      <c r="R39" s="49">
        <v>26.4</v>
      </c>
      <c r="S39" s="49">
        <v>25.3</v>
      </c>
      <c r="T39" s="49">
        <v>24.4</v>
      </c>
      <c r="U39" s="49">
        <v>23.6</v>
      </c>
    </row>
    <row r="40" spans="1:21">
      <c r="A40" s="43">
        <v>33</v>
      </c>
      <c r="B40" s="49">
        <v>342.8</v>
      </c>
      <c r="C40" s="49">
        <v>174.6</v>
      </c>
      <c r="D40" s="49">
        <v>118.5</v>
      </c>
      <c r="E40" s="49">
        <v>90.5</v>
      </c>
      <c r="F40" s="49">
        <v>73.8</v>
      </c>
      <c r="G40" s="49">
        <v>62.6</v>
      </c>
      <c r="H40" s="49">
        <v>54.6</v>
      </c>
      <c r="I40" s="49">
        <v>48.7</v>
      </c>
      <c r="J40" s="49">
        <v>44</v>
      </c>
      <c r="K40" s="49">
        <v>40.299999999999997</v>
      </c>
      <c r="L40" s="49">
        <v>37.299999999999997</v>
      </c>
      <c r="M40" s="49">
        <v>34.799999999999997</v>
      </c>
      <c r="N40" s="49">
        <v>32.700000000000003</v>
      </c>
      <c r="O40" s="49">
        <v>30.9</v>
      </c>
      <c r="P40" s="49">
        <v>29.3</v>
      </c>
      <c r="Q40" s="49">
        <v>28</v>
      </c>
      <c r="R40" s="49">
        <v>26.8</v>
      </c>
      <c r="S40" s="49">
        <v>25.8</v>
      </c>
      <c r="T40" s="49">
        <v>24.8</v>
      </c>
      <c r="U40" s="49">
        <v>24</v>
      </c>
    </row>
    <row r="41" spans="1:21">
      <c r="A41" s="43">
        <v>34</v>
      </c>
      <c r="B41" s="49">
        <v>347.9</v>
      </c>
      <c r="C41" s="49">
        <v>177.2</v>
      </c>
      <c r="D41" s="49">
        <v>120.3</v>
      </c>
      <c r="E41" s="49">
        <v>91.9</v>
      </c>
      <c r="F41" s="49">
        <v>74.900000000000006</v>
      </c>
      <c r="G41" s="49">
        <v>63.5</v>
      </c>
      <c r="H41" s="49">
        <v>55.4</v>
      </c>
      <c r="I41" s="49">
        <v>49.4</v>
      </c>
      <c r="J41" s="49">
        <v>44.7</v>
      </c>
      <c r="K41" s="49">
        <v>40.9</v>
      </c>
      <c r="L41" s="49">
        <v>37.9</v>
      </c>
      <c r="M41" s="49">
        <v>35.299999999999997</v>
      </c>
      <c r="N41" s="49">
        <v>33.200000000000003</v>
      </c>
      <c r="O41" s="49">
        <v>31.4</v>
      </c>
      <c r="P41" s="49">
        <v>29.8</v>
      </c>
      <c r="Q41" s="49">
        <v>28.4</v>
      </c>
      <c r="R41" s="49">
        <v>27.2</v>
      </c>
      <c r="S41" s="49">
        <v>26.2</v>
      </c>
      <c r="T41" s="49">
        <v>25.2</v>
      </c>
      <c r="U41" s="49">
        <v>24.4</v>
      </c>
    </row>
    <row r="42" spans="1:21">
      <c r="A42" s="43">
        <v>35</v>
      </c>
      <c r="B42" s="49">
        <v>353</v>
      </c>
      <c r="C42" s="49">
        <v>179.8</v>
      </c>
      <c r="D42" s="49">
        <v>122.1</v>
      </c>
      <c r="E42" s="49">
        <v>93.3</v>
      </c>
      <c r="F42" s="49">
        <v>76</v>
      </c>
      <c r="G42" s="49">
        <v>64.5</v>
      </c>
      <c r="H42" s="49">
        <v>56.3</v>
      </c>
      <c r="I42" s="49">
        <v>50.1</v>
      </c>
      <c r="J42" s="49">
        <v>45.4</v>
      </c>
      <c r="K42" s="49">
        <v>41.6</v>
      </c>
      <c r="L42" s="49">
        <v>38.5</v>
      </c>
      <c r="M42" s="49">
        <v>35.9</v>
      </c>
      <c r="N42" s="49">
        <v>33.700000000000003</v>
      </c>
      <c r="O42" s="49">
        <v>31.9</v>
      </c>
      <c r="P42" s="49">
        <v>30.3</v>
      </c>
      <c r="Q42" s="49">
        <v>28.9</v>
      </c>
      <c r="R42" s="49">
        <v>27.7</v>
      </c>
      <c r="S42" s="49">
        <v>26.6</v>
      </c>
      <c r="T42" s="49">
        <v>25.6</v>
      </c>
      <c r="U42" s="49">
        <v>24.8</v>
      </c>
    </row>
    <row r="43" spans="1:21">
      <c r="A43" s="43">
        <v>36</v>
      </c>
      <c r="B43" s="49">
        <v>358.2</v>
      </c>
      <c r="C43" s="49">
        <v>182.5</v>
      </c>
      <c r="D43" s="49">
        <v>123.9</v>
      </c>
      <c r="E43" s="49">
        <v>94.6</v>
      </c>
      <c r="F43" s="49">
        <v>77.099999999999994</v>
      </c>
      <c r="G43" s="49">
        <v>65.400000000000006</v>
      </c>
      <c r="H43" s="49">
        <v>57.1</v>
      </c>
      <c r="I43" s="49">
        <v>50.9</v>
      </c>
      <c r="J43" s="49">
        <v>46</v>
      </c>
      <c r="K43" s="49">
        <v>42.2</v>
      </c>
      <c r="L43" s="49">
        <v>39</v>
      </c>
      <c r="M43" s="49">
        <v>36.4</v>
      </c>
      <c r="N43" s="49">
        <v>34.200000000000003</v>
      </c>
      <c r="O43" s="49">
        <v>32.4</v>
      </c>
      <c r="P43" s="49">
        <v>30.7</v>
      </c>
      <c r="Q43" s="49">
        <v>29.3</v>
      </c>
      <c r="R43" s="49">
        <v>28.1</v>
      </c>
      <c r="S43" s="49">
        <v>27</v>
      </c>
      <c r="T43" s="49">
        <v>26.1</v>
      </c>
      <c r="U43" s="49">
        <v>25.2</v>
      </c>
    </row>
    <row r="44" spans="1:21">
      <c r="A44" s="43">
        <v>37</v>
      </c>
      <c r="B44" s="49">
        <v>363.5</v>
      </c>
      <c r="C44" s="49">
        <v>185.1</v>
      </c>
      <c r="D44" s="49">
        <v>125.7</v>
      </c>
      <c r="E44" s="49">
        <v>96</v>
      </c>
      <c r="F44" s="49">
        <v>78.3</v>
      </c>
      <c r="G44" s="49">
        <v>66.400000000000006</v>
      </c>
      <c r="H44" s="49">
        <v>58</v>
      </c>
      <c r="I44" s="49">
        <v>51.6</v>
      </c>
      <c r="J44" s="49">
        <v>46.7</v>
      </c>
      <c r="K44" s="49">
        <v>42.8</v>
      </c>
      <c r="L44" s="49">
        <v>39.6</v>
      </c>
      <c r="M44" s="49">
        <v>37</v>
      </c>
      <c r="N44" s="49">
        <v>34.799999999999997</v>
      </c>
      <c r="O44" s="49">
        <v>32.9</v>
      </c>
      <c r="P44" s="49">
        <v>31.2</v>
      </c>
      <c r="Q44" s="49">
        <v>29.8</v>
      </c>
      <c r="R44" s="49">
        <v>28.6</v>
      </c>
      <c r="S44" s="49">
        <v>27.5</v>
      </c>
      <c r="T44" s="49">
        <v>26.5</v>
      </c>
      <c r="U44" s="49">
        <v>25.6</v>
      </c>
    </row>
    <row r="45" spans="1:21">
      <c r="A45" s="43">
        <v>38</v>
      </c>
      <c r="B45" s="49">
        <v>368.8</v>
      </c>
      <c r="C45" s="49">
        <v>187.9</v>
      </c>
      <c r="D45" s="49">
        <v>127.6</v>
      </c>
      <c r="E45" s="49">
        <v>97.5</v>
      </c>
      <c r="F45" s="49">
        <v>79.400000000000006</v>
      </c>
      <c r="G45" s="49">
        <v>67.400000000000006</v>
      </c>
      <c r="H45" s="49">
        <v>58.8</v>
      </c>
      <c r="I45" s="49">
        <v>52.4</v>
      </c>
      <c r="J45" s="49">
        <v>47.5</v>
      </c>
      <c r="K45" s="49">
        <v>43.5</v>
      </c>
      <c r="L45" s="49">
        <v>40.299999999999997</v>
      </c>
      <c r="M45" s="49">
        <v>37.6</v>
      </c>
      <c r="N45" s="49">
        <v>35.299999999999997</v>
      </c>
      <c r="O45" s="49">
        <v>33.4</v>
      </c>
      <c r="P45" s="49">
        <v>31.7</v>
      </c>
      <c r="Q45" s="49">
        <v>30.3</v>
      </c>
      <c r="R45" s="49">
        <v>29</v>
      </c>
      <c r="S45" s="49">
        <v>27.9</v>
      </c>
      <c r="T45" s="49">
        <v>26.9</v>
      </c>
      <c r="U45" s="49">
        <v>26.1</v>
      </c>
    </row>
    <row r="46" spans="1:21">
      <c r="A46" s="43">
        <v>39</v>
      </c>
      <c r="B46" s="49">
        <v>374.3</v>
      </c>
      <c r="C46" s="49">
        <v>190.6</v>
      </c>
      <c r="D46" s="49">
        <v>129.5</v>
      </c>
      <c r="E46" s="49">
        <v>98.9</v>
      </c>
      <c r="F46" s="49">
        <v>80.599999999999994</v>
      </c>
      <c r="G46" s="49">
        <v>68.400000000000006</v>
      </c>
      <c r="H46" s="49">
        <v>59.7</v>
      </c>
      <c r="I46" s="49">
        <v>53.2</v>
      </c>
      <c r="J46" s="49">
        <v>48.2</v>
      </c>
      <c r="K46" s="49">
        <v>44.2</v>
      </c>
      <c r="L46" s="49">
        <v>40.9</v>
      </c>
      <c r="M46" s="49">
        <v>38.200000000000003</v>
      </c>
      <c r="N46" s="49">
        <v>35.9</v>
      </c>
      <c r="O46" s="49">
        <v>33.9</v>
      </c>
      <c r="P46" s="49">
        <v>32.299999999999997</v>
      </c>
      <c r="Q46" s="49">
        <v>30.8</v>
      </c>
      <c r="R46" s="49">
        <v>29.5</v>
      </c>
      <c r="S46" s="49">
        <v>28.4</v>
      </c>
      <c r="T46" s="49">
        <v>27.4</v>
      </c>
      <c r="U46" s="49">
        <v>26.5</v>
      </c>
    </row>
    <row r="47" spans="1:21">
      <c r="A47" s="43">
        <v>40</v>
      </c>
      <c r="B47" s="49">
        <v>379.7</v>
      </c>
      <c r="C47" s="49">
        <v>193.4</v>
      </c>
      <c r="D47" s="49">
        <v>131.4</v>
      </c>
      <c r="E47" s="49">
        <v>100.4</v>
      </c>
      <c r="F47" s="49">
        <v>81.8</v>
      </c>
      <c r="G47" s="49">
        <v>69.400000000000006</v>
      </c>
      <c r="H47" s="49">
        <v>60.6</v>
      </c>
      <c r="I47" s="49">
        <v>54</v>
      </c>
      <c r="J47" s="49">
        <v>48.9</v>
      </c>
      <c r="K47" s="49">
        <v>44.9</v>
      </c>
      <c r="L47" s="49">
        <v>41.5</v>
      </c>
      <c r="M47" s="49">
        <v>38.799999999999997</v>
      </c>
      <c r="N47" s="49">
        <v>36.5</v>
      </c>
      <c r="O47" s="49">
        <v>34.5</v>
      </c>
      <c r="P47" s="49">
        <v>32.799999999999997</v>
      </c>
      <c r="Q47" s="49">
        <v>31.3</v>
      </c>
      <c r="R47" s="49">
        <v>30</v>
      </c>
      <c r="S47" s="49">
        <v>28.9</v>
      </c>
      <c r="T47" s="49">
        <v>27.9</v>
      </c>
      <c r="U47" s="49"/>
    </row>
    <row r="48" spans="1:21">
      <c r="A48" s="43">
        <v>41</v>
      </c>
      <c r="B48" s="49">
        <v>385.3</v>
      </c>
      <c r="C48" s="49">
        <v>196.3</v>
      </c>
      <c r="D48" s="49">
        <v>133.30000000000001</v>
      </c>
      <c r="E48" s="49">
        <v>101.9</v>
      </c>
      <c r="F48" s="49">
        <v>83</v>
      </c>
      <c r="G48" s="49">
        <v>70.5</v>
      </c>
      <c r="H48" s="49">
        <v>61.6</v>
      </c>
      <c r="I48" s="49">
        <v>54.9</v>
      </c>
      <c r="J48" s="49">
        <v>49.7</v>
      </c>
      <c r="K48" s="49">
        <v>45.6</v>
      </c>
      <c r="L48" s="49">
        <v>42.2</v>
      </c>
      <c r="M48" s="49">
        <v>39.4</v>
      </c>
      <c r="N48" s="49">
        <v>37.1</v>
      </c>
      <c r="O48" s="49">
        <v>35.1</v>
      </c>
      <c r="P48" s="49">
        <v>33.4</v>
      </c>
      <c r="Q48" s="49">
        <v>31.9</v>
      </c>
      <c r="R48" s="49">
        <v>30.6</v>
      </c>
      <c r="S48" s="49">
        <v>29.4</v>
      </c>
      <c r="T48" s="49"/>
      <c r="U48" s="49"/>
    </row>
    <row r="49" spans="1:21">
      <c r="A49" s="43">
        <v>42</v>
      </c>
      <c r="B49" s="49">
        <v>390.9</v>
      </c>
      <c r="C49" s="49">
        <v>199.2</v>
      </c>
      <c r="D49" s="49">
        <v>135.30000000000001</v>
      </c>
      <c r="E49" s="49">
        <v>103.4</v>
      </c>
      <c r="F49" s="49">
        <v>84.3</v>
      </c>
      <c r="G49" s="49">
        <v>71.599999999999994</v>
      </c>
      <c r="H49" s="49">
        <v>62.5</v>
      </c>
      <c r="I49" s="49">
        <v>55.7</v>
      </c>
      <c r="J49" s="49">
        <v>50.5</v>
      </c>
      <c r="K49" s="49">
        <v>46.3</v>
      </c>
      <c r="L49" s="49">
        <v>42.9</v>
      </c>
      <c r="M49" s="49">
        <v>40.1</v>
      </c>
      <c r="N49" s="49">
        <v>37.700000000000003</v>
      </c>
      <c r="O49" s="49">
        <v>35.700000000000003</v>
      </c>
      <c r="P49" s="49">
        <v>34</v>
      </c>
      <c r="Q49" s="49">
        <v>32.4</v>
      </c>
      <c r="R49" s="49">
        <v>31.1</v>
      </c>
      <c r="S49" s="49"/>
      <c r="T49" s="49"/>
      <c r="U49" s="49"/>
    </row>
    <row r="50" spans="1:21">
      <c r="A50" s="43">
        <v>43</v>
      </c>
      <c r="B50" s="49">
        <v>396.6</v>
      </c>
      <c r="C50" s="49">
        <v>202.1</v>
      </c>
      <c r="D50" s="49">
        <v>137.30000000000001</v>
      </c>
      <c r="E50" s="49">
        <v>105</v>
      </c>
      <c r="F50" s="49">
        <v>85.6</v>
      </c>
      <c r="G50" s="49">
        <v>72.7</v>
      </c>
      <c r="H50" s="49">
        <v>63.5</v>
      </c>
      <c r="I50" s="49">
        <v>56.6</v>
      </c>
      <c r="J50" s="49">
        <v>51.3</v>
      </c>
      <c r="K50" s="49">
        <v>47.1</v>
      </c>
      <c r="L50" s="49">
        <v>43.6</v>
      </c>
      <c r="M50" s="49">
        <v>40.799999999999997</v>
      </c>
      <c r="N50" s="49">
        <v>38.4</v>
      </c>
      <c r="O50" s="49">
        <v>36.299999999999997</v>
      </c>
      <c r="P50" s="49">
        <v>34.6</v>
      </c>
      <c r="Q50" s="49">
        <v>33</v>
      </c>
      <c r="R50" s="49"/>
      <c r="S50" s="49"/>
      <c r="T50" s="49"/>
      <c r="U50" s="49"/>
    </row>
    <row r="51" spans="1:21">
      <c r="A51" s="43">
        <v>44</v>
      </c>
      <c r="B51" s="49">
        <v>402.4</v>
      </c>
      <c r="C51" s="49">
        <v>205.1</v>
      </c>
      <c r="D51" s="49">
        <v>139.4</v>
      </c>
      <c r="E51" s="49">
        <v>106.6</v>
      </c>
      <c r="F51" s="49">
        <v>86.9</v>
      </c>
      <c r="G51" s="49">
        <v>73.8</v>
      </c>
      <c r="H51" s="49">
        <v>64.5</v>
      </c>
      <c r="I51" s="49">
        <v>57.5</v>
      </c>
      <c r="J51" s="49">
        <v>52.1</v>
      </c>
      <c r="K51" s="49">
        <v>47.9</v>
      </c>
      <c r="L51" s="49">
        <v>44.4</v>
      </c>
      <c r="M51" s="49">
        <v>41.5</v>
      </c>
      <c r="N51" s="49">
        <v>39</v>
      </c>
      <c r="O51" s="49">
        <v>37</v>
      </c>
      <c r="P51" s="49">
        <v>35.200000000000003</v>
      </c>
      <c r="Q51" s="49"/>
      <c r="R51" s="49"/>
      <c r="S51" s="49"/>
      <c r="T51" s="49"/>
      <c r="U51" s="49"/>
    </row>
    <row r="52" spans="1:21">
      <c r="A52" s="43">
        <v>45</v>
      </c>
      <c r="B52" s="49">
        <v>408.3</v>
      </c>
      <c r="C52" s="49">
        <v>208.1</v>
      </c>
      <c r="D52" s="49">
        <v>141.5</v>
      </c>
      <c r="E52" s="49">
        <v>108.2</v>
      </c>
      <c r="F52" s="49">
        <v>88.2</v>
      </c>
      <c r="G52" s="49">
        <v>75</v>
      </c>
      <c r="H52" s="49">
        <v>65.5</v>
      </c>
      <c r="I52" s="49">
        <v>58.5</v>
      </c>
      <c r="J52" s="49">
        <v>53</v>
      </c>
      <c r="K52" s="49">
        <v>48.7</v>
      </c>
      <c r="L52" s="49">
        <v>45.1</v>
      </c>
      <c r="M52" s="49">
        <v>42.2</v>
      </c>
      <c r="N52" s="49">
        <v>39.700000000000003</v>
      </c>
      <c r="O52" s="49">
        <v>37.6</v>
      </c>
      <c r="P52" s="49"/>
      <c r="Q52" s="49"/>
      <c r="R52" s="49"/>
      <c r="S52" s="49"/>
      <c r="T52" s="49"/>
      <c r="U52" s="49"/>
    </row>
    <row r="53" spans="1:21">
      <c r="A53" s="43">
        <v>46</v>
      </c>
      <c r="B53" s="49">
        <v>414.2</v>
      </c>
      <c r="C53" s="49">
        <v>211.2</v>
      </c>
      <c r="D53" s="49">
        <v>143.6</v>
      </c>
      <c r="E53" s="49">
        <v>109.8</v>
      </c>
      <c r="F53" s="49">
        <v>89.6</v>
      </c>
      <c r="G53" s="49">
        <v>76.2</v>
      </c>
      <c r="H53" s="49">
        <v>66.599999999999994</v>
      </c>
      <c r="I53" s="49">
        <v>59.4</v>
      </c>
      <c r="J53" s="49">
        <v>53.9</v>
      </c>
      <c r="K53" s="49">
        <v>49.5</v>
      </c>
      <c r="L53" s="49">
        <v>45.9</v>
      </c>
      <c r="M53" s="49">
        <v>42.9</v>
      </c>
      <c r="N53" s="49">
        <v>40.4</v>
      </c>
      <c r="O53" s="49"/>
      <c r="P53" s="49"/>
      <c r="Q53" s="49"/>
      <c r="R53" s="49"/>
      <c r="S53" s="49"/>
      <c r="T53" s="49"/>
      <c r="U53" s="49"/>
    </row>
    <row r="54" spans="1:21">
      <c r="A54" s="43">
        <v>47</v>
      </c>
      <c r="B54" s="49">
        <v>420.2</v>
      </c>
      <c r="C54" s="49">
        <v>214.3</v>
      </c>
      <c r="D54" s="49">
        <v>145.69999999999999</v>
      </c>
      <c r="E54" s="49">
        <v>111.5</v>
      </c>
      <c r="F54" s="49">
        <v>91</v>
      </c>
      <c r="G54" s="49">
        <v>77.400000000000006</v>
      </c>
      <c r="H54" s="49">
        <v>67.7</v>
      </c>
      <c r="I54" s="49">
        <v>60.4</v>
      </c>
      <c r="J54" s="49">
        <v>54.8</v>
      </c>
      <c r="K54" s="49">
        <v>50.3</v>
      </c>
      <c r="L54" s="49">
        <v>46.7</v>
      </c>
      <c r="M54" s="49">
        <v>43.7</v>
      </c>
      <c r="N54" s="49"/>
      <c r="O54" s="49"/>
      <c r="P54" s="49"/>
      <c r="Q54" s="49"/>
      <c r="R54" s="49"/>
      <c r="S54" s="49"/>
      <c r="T54" s="49"/>
      <c r="U54" s="49"/>
    </row>
    <row r="55" spans="1:21">
      <c r="A55" s="43">
        <v>48</v>
      </c>
      <c r="B55" s="49">
        <v>426.3</v>
      </c>
      <c r="C55" s="49">
        <v>217.5</v>
      </c>
      <c r="D55" s="49">
        <v>147.9</v>
      </c>
      <c r="E55" s="49">
        <v>113.2</v>
      </c>
      <c r="F55" s="49">
        <v>92.4</v>
      </c>
      <c r="G55" s="49">
        <v>78.599999999999994</v>
      </c>
      <c r="H55" s="49">
        <v>68.8</v>
      </c>
      <c r="I55" s="49">
        <v>61.4</v>
      </c>
      <c r="J55" s="49">
        <v>55.7</v>
      </c>
      <c r="K55" s="49">
        <v>51.2</v>
      </c>
      <c r="L55" s="49">
        <v>47.5</v>
      </c>
      <c r="M55" s="49"/>
      <c r="N55" s="49"/>
      <c r="O55" s="49"/>
      <c r="P55" s="49"/>
      <c r="Q55" s="49"/>
      <c r="R55" s="49"/>
      <c r="S55" s="49"/>
      <c r="T55" s="49"/>
      <c r="U55" s="49"/>
    </row>
    <row r="56" spans="1:21">
      <c r="A56" s="43">
        <v>49</v>
      </c>
      <c r="B56" s="49">
        <v>432.4</v>
      </c>
      <c r="C56" s="49">
        <v>220.7</v>
      </c>
      <c r="D56" s="49">
        <v>150.19999999999999</v>
      </c>
      <c r="E56" s="49">
        <v>115</v>
      </c>
      <c r="F56" s="49">
        <v>93.9</v>
      </c>
      <c r="G56" s="49">
        <v>79.900000000000006</v>
      </c>
      <c r="H56" s="49">
        <v>69.900000000000006</v>
      </c>
      <c r="I56" s="49">
        <v>62.5</v>
      </c>
      <c r="J56" s="49">
        <v>56.7</v>
      </c>
      <c r="K56" s="49">
        <v>52.1</v>
      </c>
      <c r="L56" s="49"/>
      <c r="M56" s="49"/>
      <c r="N56" s="49"/>
      <c r="O56" s="49"/>
      <c r="P56" s="49"/>
      <c r="Q56" s="49"/>
      <c r="R56" s="49"/>
      <c r="S56" s="49"/>
      <c r="T56" s="49"/>
      <c r="U56" s="49"/>
    </row>
    <row r="57" spans="1:21">
      <c r="A57" s="43">
        <v>50</v>
      </c>
      <c r="B57" s="49">
        <v>438.7</v>
      </c>
      <c r="C57" s="49">
        <v>223.9</v>
      </c>
      <c r="D57" s="49">
        <v>152.4</v>
      </c>
      <c r="E57" s="49">
        <v>116.7</v>
      </c>
      <c r="F57" s="49">
        <v>95.4</v>
      </c>
      <c r="G57" s="49">
        <v>81.2</v>
      </c>
      <c r="H57" s="49">
        <v>71.099999999999994</v>
      </c>
      <c r="I57" s="49">
        <v>63.5</v>
      </c>
      <c r="J57" s="49">
        <v>57.7</v>
      </c>
      <c r="K57" s="49"/>
      <c r="L57" s="49"/>
      <c r="M57" s="49"/>
      <c r="N57" s="49"/>
      <c r="O57" s="49"/>
      <c r="P57" s="49"/>
      <c r="Q57" s="49"/>
      <c r="R57" s="49"/>
      <c r="S57" s="49"/>
      <c r="T57" s="49"/>
      <c r="U57" s="49"/>
    </row>
    <row r="58" spans="1:21">
      <c r="A58" s="43">
        <v>51</v>
      </c>
      <c r="B58" s="49">
        <v>445</v>
      </c>
      <c r="C58" s="49">
        <v>227.2</v>
      </c>
      <c r="D58" s="49">
        <v>154.69999999999999</v>
      </c>
      <c r="E58" s="49">
        <v>118.6</v>
      </c>
      <c r="F58" s="49">
        <v>96.9</v>
      </c>
      <c r="G58" s="49">
        <v>82.5</v>
      </c>
      <c r="H58" s="49">
        <v>72.2</v>
      </c>
      <c r="I58" s="49">
        <v>64.599999999999994</v>
      </c>
      <c r="J58" s="49"/>
      <c r="K58" s="49"/>
      <c r="L58" s="49"/>
      <c r="M58" s="49"/>
      <c r="N58" s="49"/>
      <c r="O58" s="49"/>
      <c r="P58" s="49"/>
      <c r="Q58" s="49"/>
      <c r="R58" s="49"/>
      <c r="S58" s="49"/>
      <c r="T58" s="49"/>
      <c r="U58" s="49"/>
    </row>
    <row r="59" spans="1:21">
      <c r="A59" s="43">
        <v>52</v>
      </c>
      <c r="B59" s="49">
        <v>451.4</v>
      </c>
      <c r="C59" s="49">
        <v>230.6</v>
      </c>
      <c r="D59" s="49">
        <v>157.1</v>
      </c>
      <c r="E59" s="49">
        <v>120.4</v>
      </c>
      <c r="F59" s="49">
        <v>98.4</v>
      </c>
      <c r="G59" s="49">
        <v>83.8</v>
      </c>
      <c r="H59" s="49">
        <v>73.5</v>
      </c>
      <c r="I59" s="49"/>
      <c r="J59" s="49"/>
      <c r="K59" s="49"/>
      <c r="L59" s="49"/>
      <c r="M59" s="49"/>
      <c r="N59" s="49"/>
      <c r="O59" s="49"/>
      <c r="P59" s="49"/>
      <c r="Q59" s="49"/>
      <c r="R59" s="49"/>
      <c r="S59" s="49"/>
      <c r="T59" s="49"/>
      <c r="U59" s="49"/>
    </row>
    <row r="60" spans="1:21">
      <c r="A60" s="43">
        <v>53</v>
      </c>
      <c r="B60" s="49">
        <v>458</v>
      </c>
      <c r="C60" s="49">
        <v>234.1</v>
      </c>
      <c r="D60" s="49">
        <v>159.5</v>
      </c>
      <c r="E60" s="49">
        <v>122.3</v>
      </c>
      <c r="F60" s="49">
        <v>100</v>
      </c>
      <c r="G60" s="49">
        <v>85.2</v>
      </c>
      <c r="H60" s="49"/>
      <c r="I60" s="49"/>
      <c r="J60" s="49"/>
      <c r="K60" s="49"/>
      <c r="L60" s="49"/>
      <c r="M60" s="49"/>
      <c r="N60" s="49"/>
      <c r="O60" s="49"/>
      <c r="P60" s="49"/>
      <c r="Q60" s="49"/>
      <c r="R60" s="49"/>
      <c r="S60" s="49"/>
      <c r="T60" s="49"/>
      <c r="U60" s="49"/>
    </row>
    <row r="61" spans="1:21">
      <c r="A61" s="43">
        <v>54</v>
      </c>
      <c r="B61" s="49">
        <v>464.8</v>
      </c>
      <c r="C61" s="49">
        <v>237.6</v>
      </c>
      <c r="D61" s="49">
        <v>162</v>
      </c>
      <c r="E61" s="49">
        <v>124.2</v>
      </c>
      <c r="F61" s="49">
        <v>101.7</v>
      </c>
      <c r="G61" s="49"/>
      <c r="H61" s="49"/>
      <c r="I61" s="49"/>
      <c r="J61" s="49"/>
      <c r="K61" s="49"/>
      <c r="L61" s="49"/>
      <c r="M61" s="49"/>
      <c r="N61" s="49"/>
      <c r="O61" s="49"/>
      <c r="P61" s="49"/>
      <c r="Q61" s="49"/>
      <c r="R61" s="49"/>
      <c r="S61" s="49"/>
      <c r="T61" s="49"/>
      <c r="U61" s="49"/>
    </row>
    <row r="62" spans="1:21">
      <c r="A62" s="43">
        <v>55</v>
      </c>
      <c r="B62" s="49">
        <v>471.7</v>
      </c>
      <c r="C62" s="49">
        <v>241.2</v>
      </c>
      <c r="D62" s="49">
        <v>164.5</v>
      </c>
      <c r="E62" s="49">
        <v>126.2</v>
      </c>
      <c r="F62" s="49"/>
      <c r="G62" s="49"/>
      <c r="H62" s="49"/>
      <c r="I62" s="49"/>
      <c r="J62" s="49"/>
      <c r="K62" s="49"/>
      <c r="L62" s="49"/>
      <c r="M62" s="49"/>
      <c r="N62" s="49"/>
      <c r="O62" s="49"/>
      <c r="P62" s="49"/>
      <c r="Q62" s="49"/>
      <c r="R62" s="49"/>
      <c r="S62" s="49"/>
      <c r="T62" s="49"/>
      <c r="U62" s="49"/>
    </row>
    <row r="63" spans="1:21">
      <c r="A63" s="43">
        <v>56</v>
      </c>
      <c r="B63" s="49">
        <v>478.8</v>
      </c>
      <c r="C63" s="49">
        <v>245</v>
      </c>
      <c r="D63" s="49">
        <v>167.1</v>
      </c>
      <c r="E63" s="49"/>
      <c r="F63" s="49"/>
      <c r="G63" s="49"/>
      <c r="H63" s="49"/>
      <c r="I63" s="49"/>
      <c r="J63" s="49"/>
      <c r="K63" s="49"/>
      <c r="L63" s="49"/>
      <c r="M63" s="49"/>
      <c r="N63" s="49"/>
      <c r="O63" s="49"/>
      <c r="P63" s="49"/>
      <c r="Q63" s="49"/>
      <c r="R63" s="49"/>
      <c r="S63" s="49"/>
      <c r="T63" s="49"/>
      <c r="U63" s="49"/>
    </row>
    <row r="64" spans="1:21">
      <c r="A64" s="43">
        <v>57</v>
      </c>
      <c r="B64" s="49">
        <v>486.3</v>
      </c>
      <c r="C64" s="49">
        <v>248.9</v>
      </c>
      <c r="D64" s="49"/>
      <c r="E64" s="49"/>
      <c r="F64" s="49"/>
      <c r="G64" s="49"/>
      <c r="H64" s="49"/>
      <c r="I64" s="49"/>
      <c r="J64" s="49"/>
      <c r="K64" s="49"/>
      <c r="L64" s="49"/>
      <c r="M64" s="49"/>
      <c r="N64" s="49"/>
      <c r="O64" s="49"/>
      <c r="P64" s="49"/>
      <c r="Q64" s="49"/>
      <c r="R64" s="49"/>
      <c r="S64" s="49"/>
      <c r="T64" s="49"/>
      <c r="U64" s="49"/>
    </row>
    <row r="65" spans="1:21">
      <c r="A65" s="43">
        <v>58</v>
      </c>
      <c r="B65" s="49">
        <v>494</v>
      </c>
      <c r="C65" s="49"/>
      <c r="D65" s="49"/>
      <c r="E65" s="49"/>
      <c r="F65" s="49"/>
      <c r="G65" s="49"/>
      <c r="H65" s="49"/>
      <c r="I65" s="49"/>
      <c r="J65" s="49"/>
      <c r="K65" s="49"/>
      <c r="L65" s="49"/>
      <c r="M65" s="49"/>
      <c r="N65" s="49"/>
      <c r="O65" s="49"/>
      <c r="P65" s="49"/>
      <c r="Q65" s="49"/>
      <c r="R65" s="49"/>
      <c r="S65" s="49"/>
      <c r="T65" s="49"/>
      <c r="U65" s="49"/>
    </row>
  </sheetData>
  <sheetProtection algorithmName="SHA-512" hashValue="ge8+Xo2eB+j+9Z6ce63UjdAa1fjR+eTXXG7ygpU9zBd6Ql90MPKDUQRD72HbY9ummLW2eOWSk5i/o4UbK9ZIeg==" saltValue="Wwtnsm1z6P4dr51o60WhTg==" spinCount="100000" sheet="1" objects="1" scenarios="1"/>
  <conditionalFormatting sqref="A6:A21">
    <cfRule type="expression" dxfId="299" priority="1" stopIfTrue="1">
      <formula>MOD(ROW(),2)=0</formula>
    </cfRule>
    <cfRule type="expression" dxfId="298" priority="2" stopIfTrue="1">
      <formula>MOD(ROW(),2)&lt;&gt;0</formula>
    </cfRule>
  </conditionalFormatting>
  <conditionalFormatting sqref="B6:M21">
    <cfRule type="expression" dxfId="297" priority="3" stopIfTrue="1">
      <formula>MOD(ROW(),2)=0</formula>
    </cfRule>
    <cfRule type="expression" dxfId="296" priority="4" stopIfTrue="1">
      <formula>MOD(ROW(),2)&lt;&gt;0</formula>
    </cfRule>
  </conditionalFormatting>
  <conditionalFormatting sqref="A26:A65">
    <cfRule type="expression" dxfId="295" priority="5" stopIfTrue="1">
      <formula>MOD(ROW(),2)=0</formula>
    </cfRule>
    <cfRule type="expression" dxfId="294" priority="6" stopIfTrue="1">
      <formula>MOD(ROW(),2)&lt;&gt;0</formula>
    </cfRule>
  </conditionalFormatting>
  <conditionalFormatting sqref="B26:U65">
    <cfRule type="expression" dxfId="293" priority="7" stopIfTrue="1">
      <formula>MOD(ROW(),2)=0</formula>
    </cfRule>
    <cfRule type="expression" dxfId="292" priority="8"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7BCA3-BD87-4625-8102-432F2A0BA90D}">
  <sheetPr codeName="Sheet91"/>
  <dimension ref="A1:U71"/>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x-708</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183</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421</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708</v>
      </c>
      <c r="C14" s="51"/>
      <c r="D14" s="51"/>
      <c r="E14" s="51"/>
      <c r="F14" s="51"/>
      <c r="G14" s="51"/>
      <c r="H14" s="51"/>
      <c r="I14" s="51"/>
      <c r="J14" s="51"/>
      <c r="K14" s="51"/>
      <c r="L14" s="51"/>
      <c r="M14" s="51"/>
    </row>
    <row r="15" spans="1:13">
      <c r="A15" s="40" t="s">
        <v>526</v>
      </c>
      <c r="B15" s="51" t="s">
        <v>422</v>
      </c>
      <c r="C15" s="51"/>
      <c r="D15" s="51"/>
      <c r="E15" s="51"/>
      <c r="F15" s="51"/>
      <c r="G15" s="51"/>
      <c r="H15" s="51"/>
      <c r="I15" s="51"/>
      <c r="J15" s="51"/>
      <c r="K15" s="51"/>
      <c r="L15" s="51"/>
      <c r="M15" s="51"/>
    </row>
    <row r="16" spans="1:13">
      <c r="A16" s="40" t="s">
        <v>157</v>
      </c>
      <c r="B16" s="51" t="s">
        <v>423</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218.7</v>
      </c>
      <c r="C27" s="49">
        <v>111.4</v>
      </c>
      <c r="D27" s="49">
        <v>75.599999999999994</v>
      </c>
      <c r="E27" s="49">
        <v>57.7</v>
      </c>
      <c r="F27" s="49">
        <v>47</v>
      </c>
      <c r="G27" s="49">
        <v>39.9</v>
      </c>
      <c r="H27" s="49">
        <v>34.799999999999997</v>
      </c>
      <c r="I27" s="49">
        <v>31</v>
      </c>
      <c r="J27" s="49">
        <v>28</v>
      </c>
      <c r="K27" s="49">
        <v>25.7</v>
      </c>
      <c r="L27" s="49">
        <v>23.7</v>
      </c>
      <c r="M27" s="49">
        <v>22.1</v>
      </c>
      <c r="N27" s="49">
        <v>20.8</v>
      </c>
      <c r="O27" s="49">
        <v>19.600000000000001</v>
      </c>
      <c r="P27" s="49">
        <v>18.600000000000001</v>
      </c>
      <c r="Q27" s="49">
        <v>17.8</v>
      </c>
      <c r="R27" s="49">
        <v>17</v>
      </c>
      <c r="S27" s="49">
        <v>16.3</v>
      </c>
      <c r="T27" s="49">
        <v>15.7</v>
      </c>
      <c r="U27" s="49">
        <v>15.2</v>
      </c>
    </row>
    <row r="28" spans="1:21">
      <c r="A28" s="43">
        <v>21</v>
      </c>
      <c r="B28" s="49">
        <v>221.9</v>
      </c>
      <c r="C28" s="49">
        <v>113</v>
      </c>
      <c r="D28" s="49">
        <v>76.7</v>
      </c>
      <c r="E28" s="49">
        <v>58.6</v>
      </c>
      <c r="F28" s="49">
        <v>47.7</v>
      </c>
      <c r="G28" s="49">
        <v>40.5</v>
      </c>
      <c r="H28" s="49">
        <v>35.299999999999997</v>
      </c>
      <c r="I28" s="49">
        <v>31.4</v>
      </c>
      <c r="J28" s="49">
        <v>28.4</v>
      </c>
      <c r="K28" s="49">
        <v>26</v>
      </c>
      <c r="L28" s="49">
        <v>24.1</v>
      </c>
      <c r="M28" s="49">
        <v>22.5</v>
      </c>
      <c r="N28" s="49">
        <v>21.1</v>
      </c>
      <c r="O28" s="49">
        <v>19.899999999999999</v>
      </c>
      <c r="P28" s="49">
        <v>18.899999999999999</v>
      </c>
      <c r="Q28" s="49">
        <v>18</v>
      </c>
      <c r="R28" s="49">
        <v>17.3</v>
      </c>
      <c r="S28" s="49">
        <v>16.600000000000001</v>
      </c>
      <c r="T28" s="49">
        <v>16</v>
      </c>
      <c r="U28" s="49">
        <v>15.4</v>
      </c>
    </row>
    <row r="29" spans="1:21">
      <c r="A29" s="43">
        <v>22</v>
      </c>
      <c r="B29" s="49">
        <v>225.2</v>
      </c>
      <c r="C29" s="49">
        <v>114.7</v>
      </c>
      <c r="D29" s="49">
        <v>77.8</v>
      </c>
      <c r="E29" s="49">
        <v>59.4</v>
      </c>
      <c r="F29" s="49">
        <v>48.4</v>
      </c>
      <c r="G29" s="49">
        <v>41.1</v>
      </c>
      <c r="H29" s="49">
        <v>35.799999999999997</v>
      </c>
      <c r="I29" s="49">
        <v>31.9</v>
      </c>
      <c r="J29" s="49">
        <v>28.9</v>
      </c>
      <c r="K29" s="49">
        <v>26.4</v>
      </c>
      <c r="L29" s="49">
        <v>24.4</v>
      </c>
      <c r="M29" s="49">
        <v>22.8</v>
      </c>
      <c r="N29" s="49">
        <v>21.4</v>
      </c>
      <c r="O29" s="49">
        <v>20.2</v>
      </c>
      <c r="P29" s="49">
        <v>19.2</v>
      </c>
      <c r="Q29" s="49">
        <v>18.3</v>
      </c>
      <c r="R29" s="49">
        <v>17.5</v>
      </c>
      <c r="S29" s="49">
        <v>16.8</v>
      </c>
      <c r="T29" s="49">
        <v>16.2</v>
      </c>
      <c r="U29" s="49">
        <v>15.6</v>
      </c>
    </row>
    <row r="30" spans="1:21">
      <c r="A30" s="43">
        <v>23</v>
      </c>
      <c r="B30" s="49">
        <v>228.5</v>
      </c>
      <c r="C30" s="49">
        <v>116.4</v>
      </c>
      <c r="D30" s="49">
        <v>79</v>
      </c>
      <c r="E30" s="49">
        <v>60.3</v>
      </c>
      <c r="F30" s="49">
        <v>49.1</v>
      </c>
      <c r="G30" s="49">
        <v>41.7</v>
      </c>
      <c r="H30" s="49">
        <v>36.4</v>
      </c>
      <c r="I30" s="49">
        <v>32.4</v>
      </c>
      <c r="J30" s="49">
        <v>29.3</v>
      </c>
      <c r="K30" s="49">
        <v>26.8</v>
      </c>
      <c r="L30" s="49">
        <v>24.8</v>
      </c>
      <c r="M30" s="49">
        <v>23.1</v>
      </c>
      <c r="N30" s="49">
        <v>21.7</v>
      </c>
      <c r="O30" s="49">
        <v>20.5</v>
      </c>
      <c r="P30" s="49">
        <v>19.5</v>
      </c>
      <c r="Q30" s="49">
        <v>18.600000000000001</v>
      </c>
      <c r="R30" s="49">
        <v>17.8</v>
      </c>
      <c r="S30" s="49">
        <v>17.100000000000001</v>
      </c>
      <c r="T30" s="49">
        <v>16.399999999999999</v>
      </c>
      <c r="U30" s="49">
        <v>15.9</v>
      </c>
    </row>
    <row r="31" spans="1:21">
      <c r="A31" s="43">
        <v>24</v>
      </c>
      <c r="B31" s="49">
        <v>231.9</v>
      </c>
      <c r="C31" s="49">
        <v>118.1</v>
      </c>
      <c r="D31" s="49">
        <v>80.2</v>
      </c>
      <c r="E31" s="49">
        <v>61.2</v>
      </c>
      <c r="F31" s="49">
        <v>49.9</v>
      </c>
      <c r="G31" s="49">
        <v>42.3</v>
      </c>
      <c r="H31" s="49">
        <v>36.9</v>
      </c>
      <c r="I31" s="49">
        <v>32.9</v>
      </c>
      <c r="J31" s="49">
        <v>29.7</v>
      </c>
      <c r="K31" s="49">
        <v>27.2</v>
      </c>
      <c r="L31" s="49">
        <v>25.2</v>
      </c>
      <c r="M31" s="49">
        <v>23.5</v>
      </c>
      <c r="N31" s="49">
        <v>22.1</v>
      </c>
      <c r="O31" s="49">
        <v>20.8</v>
      </c>
      <c r="P31" s="49">
        <v>19.8</v>
      </c>
      <c r="Q31" s="49">
        <v>18.8</v>
      </c>
      <c r="R31" s="49">
        <v>18</v>
      </c>
      <c r="S31" s="49">
        <v>17.3</v>
      </c>
      <c r="T31" s="49">
        <v>16.7</v>
      </c>
      <c r="U31" s="49">
        <v>16.100000000000001</v>
      </c>
    </row>
    <row r="32" spans="1:21">
      <c r="A32" s="43">
        <v>25</v>
      </c>
      <c r="B32" s="49">
        <v>235.3</v>
      </c>
      <c r="C32" s="49">
        <v>119.8</v>
      </c>
      <c r="D32" s="49">
        <v>81.3</v>
      </c>
      <c r="E32" s="49">
        <v>62.1</v>
      </c>
      <c r="F32" s="49">
        <v>50.6</v>
      </c>
      <c r="G32" s="49">
        <v>42.9</v>
      </c>
      <c r="H32" s="49">
        <v>37.4</v>
      </c>
      <c r="I32" s="49">
        <v>33.299999999999997</v>
      </c>
      <c r="J32" s="49">
        <v>30.2</v>
      </c>
      <c r="K32" s="49">
        <v>27.6</v>
      </c>
      <c r="L32" s="49">
        <v>25.6</v>
      </c>
      <c r="M32" s="49">
        <v>23.8</v>
      </c>
      <c r="N32" s="49">
        <v>22.4</v>
      </c>
      <c r="O32" s="49">
        <v>21.1</v>
      </c>
      <c r="P32" s="49">
        <v>20.100000000000001</v>
      </c>
      <c r="Q32" s="49">
        <v>19.100000000000001</v>
      </c>
      <c r="R32" s="49">
        <v>18.3</v>
      </c>
      <c r="S32" s="49">
        <v>17.600000000000001</v>
      </c>
      <c r="T32" s="49">
        <v>16.899999999999999</v>
      </c>
      <c r="U32" s="49">
        <v>16.399999999999999</v>
      </c>
    </row>
    <row r="33" spans="1:21">
      <c r="A33" s="43">
        <v>26</v>
      </c>
      <c r="B33" s="49">
        <v>238.7</v>
      </c>
      <c r="C33" s="49">
        <v>121.6</v>
      </c>
      <c r="D33" s="49">
        <v>82.5</v>
      </c>
      <c r="E33" s="49">
        <v>63</v>
      </c>
      <c r="F33" s="49">
        <v>51.3</v>
      </c>
      <c r="G33" s="49">
        <v>43.6</v>
      </c>
      <c r="H33" s="49">
        <v>38</v>
      </c>
      <c r="I33" s="49">
        <v>33.799999999999997</v>
      </c>
      <c r="J33" s="49">
        <v>30.6</v>
      </c>
      <c r="K33" s="49">
        <v>28</v>
      </c>
      <c r="L33" s="49">
        <v>25.9</v>
      </c>
      <c r="M33" s="49">
        <v>24.2</v>
      </c>
      <c r="N33" s="49">
        <v>22.7</v>
      </c>
      <c r="O33" s="49">
        <v>21.5</v>
      </c>
      <c r="P33" s="49">
        <v>20.399999999999999</v>
      </c>
      <c r="Q33" s="49">
        <v>19.399999999999999</v>
      </c>
      <c r="R33" s="49">
        <v>18.600000000000001</v>
      </c>
      <c r="S33" s="49">
        <v>17.8</v>
      </c>
      <c r="T33" s="49">
        <v>17.2</v>
      </c>
      <c r="U33" s="49">
        <v>16.600000000000001</v>
      </c>
    </row>
    <row r="34" spans="1:21">
      <c r="A34" s="43">
        <v>27</v>
      </c>
      <c r="B34" s="49">
        <v>242.2</v>
      </c>
      <c r="C34" s="49">
        <v>123.4</v>
      </c>
      <c r="D34" s="49">
        <v>83.7</v>
      </c>
      <c r="E34" s="49">
        <v>64</v>
      </c>
      <c r="F34" s="49">
        <v>52.1</v>
      </c>
      <c r="G34" s="49">
        <v>44.2</v>
      </c>
      <c r="H34" s="49">
        <v>38.6</v>
      </c>
      <c r="I34" s="49">
        <v>34.299999999999997</v>
      </c>
      <c r="J34" s="49">
        <v>31.1</v>
      </c>
      <c r="K34" s="49">
        <v>28.5</v>
      </c>
      <c r="L34" s="49">
        <v>26.3</v>
      </c>
      <c r="M34" s="49">
        <v>24.5</v>
      </c>
      <c r="N34" s="49">
        <v>23.1</v>
      </c>
      <c r="O34" s="49">
        <v>21.8</v>
      </c>
      <c r="P34" s="49">
        <v>20.7</v>
      </c>
      <c r="Q34" s="49">
        <v>19.7</v>
      </c>
      <c r="R34" s="49">
        <v>18.899999999999999</v>
      </c>
      <c r="S34" s="49">
        <v>18.100000000000001</v>
      </c>
      <c r="T34" s="49">
        <v>17.5</v>
      </c>
      <c r="U34" s="49">
        <v>16.899999999999999</v>
      </c>
    </row>
    <row r="35" spans="1:21">
      <c r="A35" s="43">
        <v>28</v>
      </c>
      <c r="B35" s="49">
        <v>245.8</v>
      </c>
      <c r="C35" s="49">
        <v>125.2</v>
      </c>
      <c r="D35" s="49">
        <v>85</v>
      </c>
      <c r="E35" s="49">
        <v>64.900000000000006</v>
      </c>
      <c r="F35" s="49">
        <v>52.9</v>
      </c>
      <c r="G35" s="49">
        <v>44.8</v>
      </c>
      <c r="H35" s="49">
        <v>39.1</v>
      </c>
      <c r="I35" s="49">
        <v>34.799999999999997</v>
      </c>
      <c r="J35" s="49">
        <v>31.5</v>
      </c>
      <c r="K35" s="49">
        <v>28.9</v>
      </c>
      <c r="L35" s="49">
        <v>26.7</v>
      </c>
      <c r="M35" s="49">
        <v>24.9</v>
      </c>
      <c r="N35" s="49">
        <v>23.4</v>
      </c>
      <c r="O35" s="49">
        <v>22.1</v>
      </c>
      <c r="P35" s="49">
        <v>21</v>
      </c>
      <c r="Q35" s="49">
        <v>20</v>
      </c>
      <c r="R35" s="49">
        <v>19.100000000000001</v>
      </c>
      <c r="S35" s="49">
        <v>18.399999999999999</v>
      </c>
      <c r="T35" s="49">
        <v>17.7</v>
      </c>
      <c r="U35" s="49">
        <v>17.100000000000001</v>
      </c>
    </row>
    <row r="36" spans="1:21">
      <c r="A36" s="43">
        <v>29</v>
      </c>
      <c r="B36" s="49">
        <v>249.4</v>
      </c>
      <c r="C36" s="49">
        <v>127</v>
      </c>
      <c r="D36" s="49">
        <v>86.2</v>
      </c>
      <c r="E36" s="49">
        <v>65.8</v>
      </c>
      <c r="F36" s="49">
        <v>53.6</v>
      </c>
      <c r="G36" s="49">
        <v>45.5</v>
      </c>
      <c r="H36" s="49">
        <v>39.700000000000003</v>
      </c>
      <c r="I36" s="49">
        <v>35.4</v>
      </c>
      <c r="J36" s="49">
        <v>32</v>
      </c>
      <c r="K36" s="49">
        <v>29.3</v>
      </c>
      <c r="L36" s="49">
        <v>27.1</v>
      </c>
      <c r="M36" s="49">
        <v>25.3</v>
      </c>
      <c r="N36" s="49">
        <v>23.7</v>
      </c>
      <c r="O36" s="49">
        <v>22.4</v>
      </c>
      <c r="P36" s="49">
        <v>21.3</v>
      </c>
      <c r="Q36" s="49">
        <v>20.3</v>
      </c>
      <c r="R36" s="49">
        <v>19.399999999999999</v>
      </c>
      <c r="S36" s="49">
        <v>18.7</v>
      </c>
      <c r="T36" s="49">
        <v>18</v>
      </c>
      <c r="U36" s="49">
        <v>17.399999999999999</v>
      </c>
    </row>
    <row r="37" spans="1:21">
      <c r="A37" s="43">
        <v>30</v>
      </c>
      <c r="B37" s="49">
        <v>253</v>
      </c>
      <c r="C37" s="49">
        <v>128.80000000000001</v>
      </c>
      <c r="D37" s="49">
        <v>87.5</v>
      </c>
      <c r="E37" s="49">
        <v>66.8</v>
      </c>
      <c r="F37" s="49">
        <v>54.4</v>
      </c>
      <c r="G37" s="49">
        <v>46.2</v>
      </c>
      <c r="H37" s="49">
        <v>40.299999999999997</v>
      </c>
      <c r="I37" s="49">
        <v>35.9</v>
      </c>
      <c r="J37" s="49">
        <v>32.5</v>
      </c>
      <c r="K37" s="49">
        <v>29.7</v>
      </c>
      <c r="L37" s="49">
        <v>27.5</v>
      </c>
      <c r="M37" s="49">
        <v>25.7</v>
      </c>
      <c r="N37" s="49">
        <v>24.1</v>
      </c>
      <c r="O37" s="49">
        <v>22.8</v>
      </c>
      <c r="P37" s="49">
        <v>21.6</v>
      </c>
      <c r="Q37" s="49">
        <v>20.6</v>
      </c>
      <c r="R37" s="49">
        <v>19.7</v>
      </c>
      <c r="S37" s="49">
        <v>19</v>
      </c>
      <c r="T37" s="49">
        <v>18.3</v>
      </c>
      <c r="U37" s="49">
        <v>17.600000000000001</v>
      </c>
    </row>
    <row r="38" spans="1:21">
      <c r="A38" s="43">
        <v>31</v>
      </c>
      <c r="B38" s="49">
        <v>256.7</v>
      </c>
      <c r="C38" s="49">
        <v>130.69999999999999</v>
      </c>
      <c r="D38" s="49">
        <v>88.7</v>
      </c>
      <c r="E38" s="49">
        <v>67.8</v>
      </c>
      <c r="F38" s="49">
        <v>55.2</v>
      </c>
      <c r="G38" s="49">
        <v>46.8</v>
      </c>
      <c r="H38" s="49">
        <v>40.9</v>
      </c>
      <c r="I38" s="49">
        <v>36.4</v>
      </c>
      <c r="J38" s="49">
        <v>32.9</v>
      </c>
      <c r="K38" s="49">
        <v>30.2</v>
      </c>
      <c r="L38" s="49">
        <v>27.9</v>
      </c>
      <c r="M38" s="49">
        <v>26</v>
      </c>
      <c r="N38" s="49">
        <v>24.5</v>
      </c>
      <c r="O38" s="49">
        <v>23.1</v>
      </c>
      <c r="P38" s="49">
        <v>21.9</v>
      </c>
      <c r="Q38" s="49">
        <v>20.9</v>
      </c>
      <c r="R38" s="49">
        <v>20</v>
      </c>
      <c r="S38" s="49">
        <v>19.2</v>
      </c>
      <c r="T38" s="49">
        <v>18.5</v>
      </c>
      <c r="U38" s="49">
        <v>17.899999999999999</v>
      </c>
    </row>
    <row r="39" spans="1:21">
      <c r="A39" s="43">
        <v>32</v>
      </c>
      <c r="B39" s="49">
        <v>260.39999999999998</v>
      </c>
      <c r="C39" s="49">
        <v>132.6</v>
      </c>
      <c r="D39" s="49">
        <v>90</v>
      </c>
      <c r="E39" s="49">
        <v>68.8</v>
      </c>
      <c r="F39" s="49">
        <v>56</v>
      </c>
      <c r="G39" s="49">
        <v>47.5</v>
      </c>
      <c r="H39" s="49">
        <v>41.5</v>
      </c>
      <c r="I39" s="49">
        <v>36.9</v>
      </c>
      <c r="J39" s="49">
        <v>33.4</v>
      </c>
      <c r="K39" s="49">
        <v>30.6</v>
      </c>
      <c r="L39" s="49">
        <v>28.3</v>
      </c>
      <c r="M39" s="49">
        <v>26.4</v>
      </c>
      <c r="N39" s="49">
        <v>24.8</v>
      </c>
      <c r="O39" s="49">
        <v>23.4</v>
      </c>
      <c r="P39" s="49">
        <v>22.3</v>
      </c>
      <c r="Q39" s="49">
        <v>21.2</v>
      </c>
      <c r="R39" s="49">
        <v>20.3</v>
      </c>
      <c r="S39" s="49">
        <v>19.5</v>
      </c>
      <c r="T39" s="49">
        <v>18.8</v>
      </c>
      <c r="U39" s="49">
        <v>18.2</v>
      </c>
    </row>
    <row r="40" spans="1:21">
      <c r="A40" s="43">
        <v>33</v>
      </c>
      <c r="B40" s="49">
        <v>264.10000000000002</v>
      </c>
      <c r="C40" s="49">
        <v>134.5</v>
      </c>
      <c r="D40" s="49">
        <v>91.3</v>
      </c>
      <c r="E40" s="49">
        <v>69.8</v>
      </c>
      <c r="F40" s="49">
        <v>56.8</v>
      </c>
      <c r="G40" s="49">
        <v>48.2</v>
      </c>
      <c r="H40" s="49">
        <v>42.1</v>
      </c>
      <c r="I40" s="49">
        <v>37.5</v>
      </c>
      <c r="J40" s="49">
        <v>33.9</v>
      </c>
      <c r="K40" s="49">
        <v>31.1</v>
      </c>
      <c r="L40" s="49">
        <v>28.7</v>
      </c>
      <c r="M40" s="49">
        <v>26.8</v>
      </c>
      <c r="N40" s="49">
        <v>25.2</v>
      </c>
      <c r="O40" s="49">
        <v>23.8</v>
      </c>
      <c r="P40" s="49">
        <v>22.6</v>
      </c>
      <c r="Q40" s="49">
        <v>21.6</v>
      </c>
      <c r="R40" s="49">
        <v>20.6</v>
      </c>
      <c r="S40" s="49">
        <v>19.8</v>
      </c>
      <c r="T40" s="49">
        <v>19.100000000000001</v>
      </c>
      <c r="U40" s="49">
        <v>18.5</v>
      </c>
    </row>
    <row r="41" spans="1:21">
      <c r="A41" s="43">
        <v>34</v>
      </c>
      <c r="B41" s="49">
        <v>267.89999999999998</v>
      </c>
      <c r="C41" s="49">
        <v>136.5</v>
      </c>
      <c r="D41" s="49">
        <v>92.7</v>
      </c>
      <c r="E41" s="49">
        <v>70.8</v>
      </c>
      <c r="F41" s="49">
        <v>57.7</v>
      </c>
      <c r="G41" s="49">
        <v>48.9</v>
      </c>
      <c r="H41" s="49">
        <v>42.7</v>
      </c>
      <c r="I41" s="49">
        <v>38</v>
      </c>
      <c r="J41" s="49">
        <v>34.4</v>
      </c>
      <c r="K41" s="49">
        <v>31.5</v>
      </c>
      <c r="L41" s="49">
        <v>29.2</v>
      </c>
      <c r="M41" s="49">
        <v>27.2</v>
      </c>
      <c r="N41" s="49">
        <v>25.6</v>
      </c>
      <c r="O41" s="49">
        <v>24.2</v>
      </c>
      <c r="P41" s="49">
        <v>22.9</v>
      </c>
      <c r="Q41" s="49">
        <v>21.9</v>
      </c>
      <c r="R41" s="49">
        <v>21</v>
      </c>
      <c r="S41" s="49">
        <v>20.100000000000001</v>
      </c>
      <c r="T41" s="49">
        <v>19.399999999999999</v>
      </c>
      <c r="U41" s="49">
        <v>18.8</v>
      </c>
    </row>
    <row r="42" spans="1:21">
      <c r="A42" s="43">
        <v>35</v>
      </c>
      <c r="B42" s="49">
        <v>271.8</v>
      </c>
      <c r="C42" s="49">
        <v>138.4</v>
      </c>
      <c r="D42" s="49">
        <v>94</v>
      </c>
      <c r="E42" s="49">
        <v>71.8</v>
      </c>
      <c r="F42" s="49">
        <v>58.5</v>
      </c>
      <c r="G42" s="49">
        <v>49.6</v>
      </c>
      <c r="H42" s="49">
        <v>43.3</v>
      </c>
      <c r="I42" s="49">
        <v>38.6</v>
      </c>
      <c r="J42" s="49">
        <v>34.9</v>
      </c>
      <c r="K42" s="49">
        <v>32</v>
      </c>
      <c r="L42" s="49">
        <v>29.6</v>
      </c>
      <c r="M42" s="49">
        <v>27.6</v>
      </c>
      <c r="N42" s="49">
        <v>26</v>
      </c>
      <c r="O42" s="49">
        <v>24.5</v>
      </c>
      <c r="P42" s="49">
        <v>23.3</v>
      </c>
      <c r="Q42" s="49">
        <v>22.2</v>
      </c>
      <c r="R42" s="49">
        <v>21.3</v>
      </c>
      <c r="S42" s="49">
        <v>20.5</v>
      </c>
      <c r="T42" s="49">
        <v>19.7</v>
      </c>
      <c r="U42" s="49">
        <v>19.100000000000001</v>
      </c>
    </row>
    <row r="43" spans="1:21">
      <c r="A43" s="43">
        <v>36</v>
      </c>
      <c r="B43" s="49">
        <v>275.7</v>
      </c>
      <c r="C43" s="49">
        <v>140.4</v>
      </c>
      <c r="D43" s="49">
        <v>95.3</v>
      </c>
      <c r="E43" s="49">
        <v>72.8</v>
      </c>
      <c r="F43" s="49">
        <v>59.3</v>
      </c>
      <c r="G43" s="49">
        <v>50.4</v>
      </c>
      <c r="H43" s="49">
        <v>43.9</v>
      </c>
      <c r="I43" s="49">
        <v>39.200000000000003</v>
      </c>
      <c r="J43" s="49">
        <v>35.4</v>
      </c>
      <c r="K43" s="49">
        <v>32.5</v>
      </c>
      <c r="L43" s="49">
        <v>30</v>
      </c>
      <c r="M43" s="49">
        <v>28</v>
      </c>
      <c r="N43" s="49">
        <v>26.3</v>
      </c>
      <c r="O43" s="49">
        <v>24.9</v>
      </c>
      <c r="P43" s="49">
        <v>23.7</v>
      </c>
      <c r="Q43" s="49">
        <v>22.6</v>
      </c>
      <c r="R43" s="49">
        <v>21.6</v>
      </c>
      <c r="S43" s="49">
        <v>20.8</v>
      </c>
      <c r="T43" s="49">
        <v>20.100000000000001</v>
      </c>
      <c r="U43" s="49">
        <v>19.399999999999999</v>
      </c>
    </row>
    <row r="44" spans="1:21">
      <c r="A44" s="43">
        <v>37</v>
      </c>
      <c r="B44" s="49">
        <v>279.60000000000002</v>
      </c>
      <c r="C44" s="49">
        <v>142.4</v>
      </c>
      <c r="D44" s="49">
        <v>96.7</v>
      </c>
      <c r="E44" s="49">
        <v>73.900000000000006</v>
      </c>
      <c r="F44" s="49">
        <v>60.2</v>
      </c>
      <c r="G44" s="49">
        <v>51.1</v>
      </c>
      <c r="H44" s="49">
        <v>44.6</v>
      </c>
      <c r="I44" s="49">
        <v>39.700000000000003</v>
      </c>
      <c r="J44" s="49">
        <v>36</v>
      </c>
      <c r="K44" s="49">
        <v>32.9</v>
      </c>
      <c r="L44" s="49">
        <v>30.5</v>
      </c>
      <c r="M44" s="49">
        <v>28.5</v>
      </c>
      <c r="N44" s="49">
        <v>26.7</v>
      </c>
      <c r="O44" s="49">
        <v>25.3</v>
      </c>
      <c r="P44" s="49">
        <v>24</v>
      </c>
      <c r="Q44" s="49">
        <v>22.9</v>
      </c>
      <c r="R44" s="49">
        <v>22</v>
      </c>
      <c r="S44" s="49">
        <v>21.1</v>
      </c>
      <c r="T44" s="49">
        <v>20.399999999999999</v>
      </c>
      <c r="U44" s="49">
        <v>19.7</v>
      </c>
    </row>
    <row r="45" spans="1:21">
      <c r="A45" s="43">
        <v>38</v>
      </c>
      <c r="B45" s="49">
        <v>283.60000000000002</v>
      </c>
      <c r="C45" s="49">
        <v>144.5</v>
      </c>
      <c r="D45" s="49">
        <v>98.1</v>
      </c>
      <c r="E45" s="49">
        <v>75</v>
      </c>
      <c r="F45" s="49">
        <v>61.1</v>
      </c>
      <c r="G45" s="49">
        <v>51.8</v>
      </c>
      <c r="H45" s="49">
        <v>45.2</v>
      </c>
      <c r="I45" s="49">
        <v>40.299999999999997</v>
      </c>
      <c r="J45" s="49">
        <v>36.5</v>
      </c>
      <c r="K45" s="49">
        <v>33.4</v>
      </c>
      <c r="L45" s="49">
        <v>31</v>
      </c>
      <c r="M45" s="49">
        <v>28.9</v>
      </c>
      <c r="N45" s="49">
        <v>27.2</v>
      </c>
      <c r="O45" s="49">
        <v>25.7</v>
      </c>
      <c r="P45" s="49">
        <v>24.4</v>
      </c>
      <c r="Q45" s="49">
        <v>23.3</v>
      </c>
      <c r="R45" s="49">
        <v>22.3</v>
      </c>
      <c r="S45" s="49">
        <v>21.5</v>
      </c>
      <c r="T45" s="49">
        <v>20.7</v>
      </c>
      <c r="U45" s="49">
        <v>20</v>
      </c>
    </row>
    <row r="46" spans="1:21">
      <c r="A46" s="43">
        <v>39</v>
      </c>
      <c r="B46" s="49">
        <v>287.7</v>
      </c>
      <c r="C46" s="49">
        <v>146.5</v>
      </c>
      <c r="D46" s="49">
        <v>99.5</v>
      </c>
      <c r="E46" s="49">
        <v>76</v>
      </c>
      <c r="F46" s="49">
        <v>62</v>
      </c>
      <c r="G46" s="49">
        <v>52.6</v>
      </c>
      <c r="H46" s="49">
        <v>45.9</v>
      </c>
      <c r="I46" s="49">
        <v>40.9</v>
      </c>
      <c r="J46" s="49">
        <v>37</v>
      </c>
      <c r="K46" s="49">
        <v>34</v>
      </c>
      <c r="L46" s="49">
        <v>31.4</v>
      </c>
      <c r="M46" s="49">
        <v>29.3</v>
      </c>
      <c r="N46" s="49">
        <v>27.6</v>
      </c>
      <c r="O46" s="49">
        <v>26.1</v>
      </c>
      <c r="P46" s="49">
        <v>24.8</v>
      </c>
      <c r="Q46" s="49">
        <v>23.7</v>
      </c>
      <c r="R46" s="49">
        <v>22.7</v>
      </c>
      <c r="S46" s="49">
        <v>21.8</v>
      </c>
      <c r="T46" s="49">
        <v>21.1</v>
      </c>
      <c r="U46" s="49">
        <v>20.399999999999999</v>
      </c>
    </row>
    <row r="47" spans="1:21">
      <c r="A47" s="43">
        <v>40</v>
      </c>
      <c r="B47" s="49">
        <v>291.8</v>
      </c>
      <c r="C47" s="49">
        <v>148.6</v>
      </c>
      <c r="D47" s="49">
        <v>101</v>
      </c>
      <c r="E47" s="49">
        <v>77.099999999999994</v>
      </c>
      <c r="F47" s="49">
        <v>62.9</v>
      </c>
      <c r="G47" s="49">
        <v>53.4</v>
      </c>
      <c r="H47" s="49">
        <v>46.6</v>
      </c>
      <c r="I47" s="49">
        <v>41.5</v>
      </c>
      <c r="J47" s="49">
        <v>37.6</v>
      </c>
      <c r="K47" s="49">
        <v>34.5</v>
      </c>
      <c r="L47" s="49">
        <v>31.9</v>
      </c>
      <c r="M47" s="49">
        <v>29.8</v>
      </c>
      <c r="N47" s="49">
        <v>28</v>
      </c>
      <c r="O47" s="49">
        <v>26.5</v>
      </c>
      <c r="P47" s="49">
        <v>25.2</v>
      </c>
      <c r="Q47" s="49">
        <v>24.1</v>
      </c>
      <c r="R47" s="49">
        <v>23.1</v>
      </c>
      <c r="S47" s="49">
        <v>22.2</v>
      </c>
      <c r="T47" s="49">
        <v>21.4</v>
      </c>
      <c r="U47" s="49">
        <v>20.8</v>
      </c>
    </row>
    <row r="48" spans="1:21">
      <c r="A48" s="43">
        <v>41</v>
      </c>
      <c r="B48" s="49">
        <v>295.89999999999998</v>
      </c>
      <c r="C48" s="49">
        <v>150.80000000000001</v>
      </c>
      <c r="D48" s="49">
        <v>102.4</v>
      </c>
      <c r="E48" s="49">
        <v>78.3</v>
      </c>
      <c r="F48" s="49">
        <v>63.8</v>
      </c>
      <c r="G48" s="49">
        <v>54.2</v>
      </c>
      <c r="H48" s="49">
        <v>47.3</v>
      </c>
      <c r="I48" s="49">
        <v>42.2</v>
      </c>
      <c r="J48" s="49">
        <v>38.200000000000003</v>
      </c>
      <c r="K48" s="49">
        <v>35</v>
      </c>
      <c r="L48" s="49">
        <v>32.4</v>
      </c>
      <c r="M48" s="49">
        <v>30.3</v>
      </c>
      <c r="N48" s="49">
        <v>28.5</v>
      </c>
      <c r="O48" s="49">
        <v>26.9</v>
      </c>
      <c r="P48" s="49">
        <v>25.6</v>
      </c>
      <c r="Q48" s="49">
        <v>24.5</v>
      </c>
      <c r="R48" s="49">
        <v>23.5</v>
      </c>
      <c r="S48" s="49">
        <v>22.6</v>
      </c>
      <c r="T48" s="49">
        <v>21.8</v>
      </c>
      <c r="U48" s="49">
        <v>21.1</v>
      </c>
    </row>
    <row r="49" spans="1:21">
      <c r="A49" s="43">
        <v>42</v>
      </c>
      <c r="B49" s="49">
        <v>300.10000000000002</v>
      </c>
      <c r="C49" s="49">
        <v>152.9</v>
      </c>
      <c r="D49" s="49">
        <v>103.9</v>
      </c>
      <c r="E49" s="49">
        <v>79.400000000000006</v>
      </c>
      <c r="F49" s="49">
        <v>64.7</v>
      </c>
      <c r="G49" s="49">
        <v>55</v>
      </c>
      <c r="H49" s="49">
        <v>48</v>
      </c>
      <c r="I49" s="49">
        <v>42.8</v>
      </c>
      <c r="J49" s="49">
        <v>38.799999999999997</v>
      </c>
      <c r="K49" s="49">
        <v>35.6</v>
      </c>
      <c r="L49" s="49">
        <v>32.9</v>
      </c>
      <c r="M49" s="49">
        <v>30.8</v>
      </c>
      <c r="N49" s="49">
        <v>29</v>
      </c>
      <c r="O49" s="49">
        <v>27.4</v>
      </c>
      <c r="P49" s="49">
        <v>26.1</v>
      </c>
      <c r="Q49" s="49">
        <v>24.9</v>
      </c>
      <c r="R49" s="49">
        <v>23.9</v>
      </c>
      <c r="S49" s="49">
        <v>23</v>
      </c>
      <c r="T49" s="49">
        <v>22.2</v>
      </c>
      <c r="U49" s="49">
        <v>21.5</v>
      </c>
    </row>
    <row r="50" spans="1:21">
      <c r="A50" s="43">
        <v>43</v>
      </c>
      <c r="B50" s="49">
        <v>304.39999999999998</v>
      </c>
      <c r="C50" s="49">
        <v>155.1</v>
      </c>
      <c r="D50" s="49">
        <v>105.4</v>
      </c>
      <c r="E50" s="49">
        <v>80.599999999999994</v>
      </c>
      <c r="F50" s="49">
        <v>65.7</v>
      </c>
      <c r="G50" s="49">
        <v>55.8</v>
      </c>
      <c r="H50" s="49">
        <v>48.7</v>
      </c>
      <c r="I50" s="49">
        <v>43.5</v>
      </c>
      <c r="J50" s="49">
        <v>39.4</v>
      </c>
      <c r="K50" s="49">
        <v>36.1</v>
      </c>
      <c r="L50" s="49">
        <v>33.5</v>
      </c>
      <c r="M50" s="49">
        <v>31.3</v>
      </c>
      <c r="N50" s="49">
        <v>29.4</v>
      </c>
      <c r="O50" s="49">
        <v>27.9</v>
      </c>
      <c r="P50" s="49">
        <v>26.5</v>
      </c>
      <c r="Q50" s="49">
        <v>25.3</v>
      </c>
      <c r="R50" s="49">
        <v>24.3</v>
      </c>
      <c r="S50" s="49">
        <v>23.4</v>
      </c>
      <c r="T50" s="49">
        <v>22.6</v>
      </c>
      <c r="U50" s="49">
        <v>21.9</v>
      </c>
    </row>
    <row r="51" spans="1:21">
      <c r="A51" s="43">
        <v>44</v>
      </c>
      <c r="B51" s="49">
        <v>308.7</v>
      </c>
      <c r="C51" s="49">
        <v>157.30000000000001</v>
      </c>
      <c r="D51" s="49">
        <v>106.9</v>
      </c>
      <c r="E51" s="49">
        <v>81.7</v>
      </c>
      <c r="F51" s="49">
        <v>66.7</v>
      </c>
      <c r="G51" s="49">
        <v>56.6</v>
      </c>
      <c r="H51" s="49">
        <v>49.5</v>
      </c>
      <c r="I51" s="49">
        <v>44.1</v>
      </c>
      <c r="J51" s="49">
        <v>40</v>
      </c>
      <c r="K51" s="49">
        <v>36.700000000000003</v>
      </c>
      <c r="L51" s="49">
        <v>34</v>
      </c>
      <c r="M51" s="49">
        <v>31.8</v>
      </c>
      <c r="N51" s="49">
        <v>29.9</v>
      </c>
      <c r="O51" s="49">
        <v>28.3</v>
      </c>
      <c r="P51" s="49">
        <v>27</v>
      </c>
      <c r="Q51" s="49">
        <v>25.8</v>
      </c>
      <c r="R51" s="49">
        <v>24.8</v>
      </c>
      <c r="S51" s="49">
        <v>23.9</v>
      </c>
      <c r="T51" s="49">
        <v>23</v>
      </c>
      <c r="U51" s="49">
        <v>22.3</v>
      </c>
    </row>
    <row r="52" spans="1:21">
      <c r="A52" s="43">
        <v>45</v>
      </c>
      <c r="B52" s="49">
        <v>313</v>
      </c>
      <c r="C52" s="49">
        <v>159.6</v>
      </c>
      <c r="D52" s="49">
        <v>108.4</v>
      </c>
      <c r="E52" s="49">
        <v>82.9</v>
      </c>
      <c r="F52" s="49">
        <v>67.599999999999994</v>
      </c>
      <c r="G52" s="49">
        <v>57.5</v>
      </c>
      <c r="H52" s="49">
        <v>50.2</v>
      </c>
      <c r="I52" s="49">
        <v>44.8</v>
      </c>
      <c r="J52" s="49">
        <v>40.6</v>
      </c>
      <c r="K52" s="49">
        <v>37.299999999999997</v>
      </c>
      <c r="L52" s="49">
        <v>34.6</v>
      </c>
      <c r="M52" s="49">
        <v>32.299999999999997</v>
      </c>
      <c r="N52" s="49">
        <v>30.4</v>
      </c>
      <c r="O52" s="49">
        <v>28.8</v>
      </c>
      <c r="P52" s="49">
        <v>27.5</v>
      </c>
      <c r="Q52" s="49">
        <v>26.3</v>
      </c>
      <c r="R52" s="49">
        <v>25.2</v>
      </c>
      <c r="S52" s="49">
        <v>24.3</v>
      </c>
      <c r="T52" s="49">
        <v>23.5</v>
      </c>
      <c r="U52" s="49">
        <v>22.7</v>
      </c>
    </row>
    <row r="53" spans="1:21">
      <c r="A53" s="43">
        <v>46</v>
      </c>
      <c r="B53" s="49">
        <v>317.3</v>
      </c>
      <c r="C53" s="49">
        <v>161.80000000000001</v>
      </c>
      <c r="D53" s="49">
        <v>110</v>
      </c>
      <c r="E53" s="49">
        <v>84.1</v>
      </c>
      <c r="F53" s="49">
        <v>68.599999999999994</v>
      </c>
      <c r="G53" s="49">
        <v>58.3</v>
      </c>
      <c r="H53" s="49">
        <v>51</v>
      </c>
      <c r="I53" s="49">
        <v>45.5</v>
      </c>
      <c r="J53" s="49">
        <v>41.3</v>
      </c>
      <c r="K53" s="49">
        <v>37.9</v>
      </c>
      <c r="L53" s="49">
        <v>35.200000000000003</v>
      </c>
      <c r="M53" s="49">
        <v>32.9</v>
      </c>
      <c r="N53" s="49">
        <v>31</v>
      </c>
      <c r="O53" s="49">
        <v>29.4</v>
      </c>
      <c r="P53" s="49">
        <v>28</v>
      </c>
      <c r="Q53" s="49">
        <v>26.7</v>
      </c>
      <c r="R53" s="49">
        <v>25.7</v>
      </c>
      <c r="S53" s="49">
        <v>24.8</v>
      </c>
      <c r="T53" s="49">
        <v>23.9</v>
      </c>
      <c r="U53" s="49"/>
    </row>
    <row r="54" spans="1:21">
      <c r="A54" s="43">
        <v>47</v>
      </c>
      <c r="B54" s="49">
        <v>321.7</v>
      </c>
      <c r="C54" s="49">
        <v>164.1</v>
      </c>
      <c r="D54" s="49">
        <v>111.6</v>
      </c>
      <c r="E54" s="49">
        <v>85.4</v>
      </c>
      <c r="F54" s="49">
        <v>69.7</v>
      </c>
      <c r="G54" s="49">
        <v>59.2</v>
      </c>
      <c r="H54" s="49">
        <v>51.8</v>
      </c>
      <c r="I54" s="49">
        <v>46.3</v>
      </c>
      <c r="J54" s="49">
        <v>42</v>
      </c>
      <c r="K54" s="49">
        <v>38.5</v>
      </c>
      <c r="L54" s="49">
        <v>35.799999999999997</v>
      </c>
      <c r="M54" s="49">
        <v>33.5</v>
      </c>
      <c r="N54" s="49">
        <v>31.5</v>
      </c>
      <c r="O54" s="49">
        <v>29.9</v>
      </c>
      <c r="P54" s="49">
        <v>28.5</v>
      </c>
      <c r="Q54" s="49">
        <v>27.2</v>
      </c>
      <c r="R54" s="49">
        <v>26.2</v>
      </c>
      <c r="S54" s="49">
        <v>25.2</v>
      </c>
      <c r="T54" s="49"/>
      <c r="U54" s="49"/>
    </row>
    <row r="55" spans="1:21">
      <c r="A55" s="43">
        <v>48</v>
      </c>
      <c r="B55" s="49">
        <v>326.10000000000002</v>
      </c>
      <c r="C55" s="49">
        <v>166.4</v>
      </c>
      <c r="D55" s="49">
        <v>113.2</v>
      </c>
      <c r="E55" s="49">
        <v>86.6</v>
      </c>
      <c r="F55" s="49">
        <v>70.7</v>
      </c>
      <c r="G55" s="49">
        <v>60.1</v>
      </c>
      <c r="H55" s="49">
        <v>52.6</v>
      </c>
      <c r="I55" s="49">
        <v>47</v>
      </c>
      <c r="J55" s="49">
        <v>42.6</v>
      </c>
      <c r="K55" s="49">
        <v>39.200000000000003</v>
      </c>
      <c r="L55" s="49">
        <v>36.4</v>
      </c>
      <c r="M55" s="49">
        <v>34</v>
      </c>
      <c r="N55" s="49">
        <v>32.1</v>
      </c>
      <c r="O55" s="49">
        <v>30.4</v>
      </c>
      <c r="P55" s="49">
        <v>29</v>
      </c>
      <c r="Q55" s="49">
        <v>27.7</v>
      </c>
      <c r="R55" s="49">
        <v>26.6</v>
      </c>
      <c r="S55" s="49"/>
      <c r="T55" s="49"/>
      <c r="U55" s="49"/>
    </row>
    <row r="56" spans="1:21">
      <c r="A56" s="43">
        <v>49</v>
      </c>
      <c r="B56" s="49">
        <v>330.6</v>
      </c>
      <c r="C56" s="49">
        <v>168.7</v>
      </c>
      <c r="D56" s="49">
        <v>114.8</v>
      </c>
      <c r="E56" s="49">
        <v>87.9</v>
      </c>
      <c r="F56" s="49">
        <v>71.8</v>
      </c>
      <c r="G56" s="49">
        <v>61.1</v>
      </c>
      <c r="H56" s="49">
        <v>53.4</v>
      </c>
      <c r="I56" s="49">
        <v>47.8</v>
      </c>
      <c r="J56" s="49">
        <v>43.3</v>
      </c>
      <c r="K56" s="49">
        <v>39.799999999999997</v>
      </c>
      <c r="L56" s="49">
        <v>37</v>
      </c>
      <c r="M56" s="49">
        <v>34.6</v>
      </c>
      <c r="N56" s="49">
        <v>32.6</v>
      </c>
      <c r="O56" s="49">
        <v>31</v>
      </c>
      <c r="P56" s="49">
        <v>29.5</v>
      </c>
      <c r="Q56" s="49">
        <v>28.2</v>
      </c>
      <c r="R56" s="49"/>
      <c r="S56" s="49"/>
      <c r="T56" s="49"/>
      <c r="U56" s="49"/>
    </row>
    <row r="57" spans="1:21">
      <c r="A57" s="43">
        <v>50</v>
      </c>
      <c r="B57" s="49">
        <v>335</v>
      </c>
      <c r="C57" s="49">
        <v>171</v>
      </c>
      <c r="D57" s="49">
        <v>116.4</v>
      </c>
      <c r="E57" s="49">
        <v>89.2</v>
      </c>
      <c r="F57" s="49">
        <v>72.8</v>
      </c>
      <c r="G57" s="49">
        <v>62</v>
      </c>
      <c r="H57" s="49">
        <v>54.3</v>
      </c>
      <c r="I57" s="49">
        <v>48.5</v>
      </c>
      <c r="J57" s="49">
        <v>44</v>
      </c>
      <c r="K57" s="49">
        <v>40.5</v>
      </c>
      <c r="L57" s="49">
        <v>37.6</v>
      </c>
      <c r="M57" s="49">
        <v>35.200000000000003</v>
      </c>
      <c r="N57" s="49">
        <v>33.200000000000003</v>
      </c>
      <c r="O57" s="49">
        <v>31.5</v>
      </c>
      <c r="P57" s="49">
        <v>30</v>
      </c>
      <c r="Q57" s="49"/>
      <c r="R57" s="49"/>
      <c r="S57" s="49"/>
      <c r="T57" s="49"/>
      <c r="U57" s="49"/>
    </row>
    <row r="58" spans="1:21">
      <c r="A58" s="43">
        <v>51</v>
      </c>
      <c r="B58" s="49">
        <v>339.5</v>
      </c>
      <c r="C58" s="49">
        <v>173.4</v>
      </c>
      <c r="D58" s="49">
        <v>118.1</v>
      </c>
      <c r="E58" s="49">
        <v>90.4</v>
      </c>
      <c r="F58" s="49">
        <v>73.900000000000006</v>
      </c>
      <c r="G58" s="49">
        <v>62.9</v>
      </c>
      <c r="H58" s="49">
        <v>55.1</v>
      </c>
      <c r="I58" s="49">
        <v>49.3</v>
      </c>
      <c r="J58" s="49">
        <v>44.8</v>
      </c>
      <c r="K58" s="49">
        <v>41.2</v>
      </c>
      <c r="L58" s="49">
        <v>38.200000000000003</v>
      </c>
      <c r="M58" s="49">
        <v>35.799999999999997</v>
      </c>
      <c r="N58" s="49">
        <v>33.799999999999997</v>
      </c>
      <c r="O58" s="49">
        <v>32.1</v>
      </c>
      <c r="P58" s="49"/>
      <c r="Q58" s="49"/>
      <c r="R58" s="49"/>
      <c r="S58" s="49"/>
      <c r="T58" s="49"/>
      <c r="U58" s="49"/>
    </row>
    <row r="59" spans="1:21">
      <c r="A59" s="43">
        <v>52</v>
      </c>
      <c r="B59" s="49">
        <v>344</v>
      </c>
      <c r="C59" s="49">
        <v>175.7</v>
      </c>
      <c r="D59" s="49">
        <v>119.7</v>
      </c>
      <c r="E59" s="49">
        <v>91.8</v>
      </c>
      <c r="F59" s="49">
        <v>75</v>
      </c>
      <c r="G59" s="49">
        <v>63.9</v>
      </c>
      <c r="H59" s="49">
        <v>56</v>
      </c>
      <c r="I59" s="49">
        <v>50.1</v>
      </c>
      <c r="J59" s="49">
        <v>45.5</v>
      </c>
      <c r="K59" s="49">
        <v>41.9</v>
      </c>
      <c r="L59" s="49">
        <v>38.9</v>
      </c>
      <c r="M59" s="49">
        <v>36.4</v>
      </c>
      <c r="N59" s="49">
        <v>34.4</v>
      </c>
      <c r="O59" s="49"/>
      <c r="P59" s="49"/>
      <c r="Q59" s="49"/>
      <c r="R59" s="49"/>
      <c r="S59" s="49"/>
      <c r="T59" s="49"/>
      <c r="U59" s="49"/>
    </row>
    <row r="60" spans="1:21">
      <c r="A60" s="43">
        <v>53</v>
      </c>
      <c r="B60" s="49">
        <v>348.6</v>
      </c>
      <c r="C60" s="49">
        <v>178.1</v>
      </c>
      <c r="D60" s="49">
        <v>121.4</v>
      </c>
      <c r="E60" s="49">
        <v>93.1</v>
      </c>
      <c r="F60" s="49">
        <v>76.099999999999994</v>
      </c>
      <c r="G60" s="49">
        <v>64.900000000000006</v>
      </c>
      <c r="H60" s="49">
        <v>56.8</v>
      </c>
      <c r="I60" s="49">
        <v>50.9</v>
      </c>
      <c r="J60" s="49">
        <v>46.2</v>
      </c>
      <c r="K60" s="49">
        <v>42.5</v>
      </c>
      <c r="L60" s="49">
        <v>39.6</v>
      </c>
      <c r="M60" s="49">
        <v>37.1</v>
      </c>
      <c r="N60" s="49"/>
      <c r="O60" s="49"/>
      <c r="P60" s="49"/>
      <c r="Q60" s="49"/>
      <c r="R60" s="49"/>
      <c r="S60" s="49"/>
      <c r="T60" s="49"/>
      <c r="U60" s="49"/>
    </row>
    <row r="61" spans="1:21">
      <c r="A61" s="43">
        <v>54</v>
      </c>
      <c r="B61" s="49">
        <v>353.2</v>
      </c>
      <c r="C61" s="49">
        <v>180.6</v>
      </c>
      <c r="D61" s="49">
        <v>123.1</v>
      </c>
      <c r="E61" s="49">
        <v>94.4</v>
      </c>
      <c r="F61" s="49">
        <v>77.3</v>
      </c>
      <c r="G61" s="49">
        <v>65.8</v>
      </c>
      <c r="H61" s="49">
        <v>57.7</v>
      </c>
      <c r="I61" s="49">
        <v>51.7</v>
      </c>
      <c r="J61" s="49">
        <v>47</v>
      </c>
      <c r="K61" s="49">
        <v>43.3</v>
      </c>
      <c r="L61" s="49">
        <v>40.200000000000003</v>
      </c>
      <c r="M61" s="49"/>
      <c r="N61" s="49"/>
      <c r="O61" s="49"/>
      <c r="P61" s="49"/>
      <c r="Q61" s="49"/>
      <c r="R61" s="49"/>
      <c r="S61" s="49"/>
      <c r="T61" s="49"/>
      <c r="U61" s="49"/>
    </row>
    <row r="62" spans="1:21">
      <c r="A62" s="43">
        <v>55</v>
      </c>
      <c r="B62" s="49">
        <v>358</v>
      </c>
      <c r="C62" s="49">
        <v>183.1</v>
      </c>
      <c r="D62" s="49">
        <v>124.9</v>
      </c>
      <c r="E62" s="49">
        <v>95.8</v>
      </c>
      <c r="F62" s="49">
        <v>78.400000000000006</v>
      </c>
      <c r="G62" s="49">
        <v>66.900000000000006</v>
      </c>
      <c r="H62" s="49">
        <v>58.6</v>
      </c>
      <c r="I62" s="49">
        <v>52.5</v>
      </c>
      <c r="J62" s="49">
        <v>47.8</v>
      </c>
      <c r="K62" s="49">
        <v>44</v>
      </c>
      <c r="L62" s="49"/>
      <c r="M62" s="49"/>
      <c r="N62" s="49"/>
      <c r="O62" s="49"/>
      <c r="P62" s="49"/>
      <c r="Q62" s="49"/>
      <c r="R62" s="49"/>
      <c r="S62" s="49"/>
      <c r="T62" s="49"/>
      <c r="U62" s="49"/>
    </row>
    <row r="63" spans="1:21">
      <c r="A63" s="43">
        <v>56</v>
      </c>
      <c r="B63" s="49">
        <v>362.8</v>
      </c>
      <c r="C63" s="49">
        <v>185.6</v>
      </c>
      <c r="D63" s="49">
        <v>126.6</v>
      </c>
      <c r="E63" s="49">
        <v>97.2</v>
      </c>
      <c r="F63" s="49">
        <v>79.599999999999994</v>
      </c>
      <c r="G63" s="49">
        <v>67.900000000000006</v>
      </c>
      <c r="H63" s="49">
        <v>59.6</v>
      </c>
      <c r="I63" s="49">
        <v>53.3</v>
      </c>
      <c r="J63" s="49">
        <v>48.6</v>
      </c>
      <c r="K63" s="49"/>
      <c r="L63" s="49"/>
      <c r="M63" s="49"/>
      <c r="N63" s="49"/>
      <c r="O63" s="49"/>
      <c r="P63" s="49"/>
      <c r="Q63" s="49"/>
      <c r="R63" s="49"/>
      <c r="S63" s="49"/>
      <c r="T63" s="49"/>
      <c r="U63" s="49"/>
    </row>
    <row r="64" spans="1:21">
      <c r="A64" s="43">
        <v>57</v>
      </c>
      <c r="B64" s="49">
        <v>367.8</v>
      </c>
      <c r="C64" s="49">
        <v>188.3</v>
      </c>
      <c r="D64" s="49">
        <v>128.5</v>
      </c>
      <c r="E64" s="49">
        <v>98.7</v>
      </c>
      <c r="F64" s="49">
        <v>80.8</v>
      </c>
      <c r="G64" s="49">
        <v>69</v>
      </c>
      <c r="H64" s="49">
        <v>60.5</v>
      </c>
      <c r="I64" s="49">
        <v>54.3</v>
      </c>
      <c r="J64" s="49"/>
      <c r="K64" s="49"/>
      <c r="L64" s="49"/>
      <c r="M64" s="49"/>
      <c r="N64" s="49"/>
      <c r="O64" s="49"/>
      <c r="P64" s="49"/>
      <c r="Q64" s="49"/>
      <c r="R64" s="49"/>
      <c r="S64" s="49"/>
      <c r="T64" s="49"/>
      <c r="U64" s="49"/>
    </row>
    <row r="65" spans="1:21">
      <c r="A65" s="43">
        <v>58</v>
      </c>
      <c r="B65" s="49">
        <v>373</v>
      </c>
      <c r="C65" s="49">
        <v>191</v>
      </c>
      <c r="D65" s="49">
        <v>130.4</v>
      </c>
      <c r="E65" s="49">
        <v>100.2</v>
      </c>
      <c r="F65" s="49">
        <v>82.1</v>
      </c>
      <c r="G65" s="49">
        <v>70.099999999999994</v>
      </c>
      <c r="H65" s="49">
        <v>61.6</v>
      </c>
      <c r="I65" s="49"/>
      <c r="J65" s="49"/>
      <c r="K65" s="49"/>
      <c r="L65" s="49"/>
      <c r="M65" s="49"/>
      <c r="N65" s="49"/>
      <c r="O65" s="49"/>
      <c r="P65" s="49"/>
      <c r="Q65" s="49"/>
      <c r="R65" s="49"/>
      <c r="S65" s="49"/>
      <c r="T65" s="49"/>
      <c r="U65" s="49"/>
    </row>
    <row r="66" spans="1:21">
      <c r="A66" s="43">
        <v>59</v>
      </c>
      <c r="B66" s="49">
        <v>378.5</v>
      </c>
      <c r="C66" s="49">
        <v>193.9</v>
      </c>
      <c r="D66" s="49">
        <v>132.4</v>
      </c>
      <c r="E66" s="49">
        <v>101.8</v>
      </c>
      <c r="F66" s="49">
        <v>83.4</v>
      </c>
      <c r="G66" s="49">
        <v>71.3</v>
      </c>
      <c r="H66" s="49"/>
      <c r="I66" s="49"/>
      <c r="J66" s="49"/>
      <c r="K66" s="49"/>
      <c r="L66" s="49"/>
      <c r="M66" s="49"/>
      <c r="N66" s="49"/>
      <c r="O66" s="49"/>
      <c r="P66" s="49"/>
      <c r="Q66" s="49"/>
      <c r="R66" s="49"/>
      <c r="S66" s="49"/>
      <c r="T66" s="49"/>
      <c r="U66" s="49"/>
    </row>
    <row r="67" spans="1:21">
      <c r="A67" s="43">
        <v>60</v>
      </c>
      <c r="B67" s="49">
        <v>384.2</v>
      </c>
      <c r="C67" s="49">
        <v>196.9</v>
      </c>
      <c r="D67" s="49">
        <v>134.5</v>
      </c>
      <c r="E67" s="49">
        <v>103.4</v>
      </c>
      <c r="F67" s="49">
        <v>84.9</v>
      </c>
      <c r="G67" s="49"/>
      <c r="H67" s="49"/>
      <c r="I67" s="49"/>
      <c r="J67" s="49"/>
      <c r="K67" s="49"/>
      <c r="L67" s="49"/>
      <c r="M67" s="49"/>
      <c r="N67" s="49"/>
      <c r="O67" s="49"/>
      <c r="P67" s="49"/>
      <c r="Q67" s="49"/>
      <c r="R67" s="49"/>
      <c r="S67" s="49"/>
      <c r="T67" s="49"/>
      <c r="U67" s="49"/>
    </row>
    <row r="68" spans="1:21">
      <c r="A68" s="43">
        <v>61</v>
      </c>
      <c r="B68" s="49">
        <v>390.1</v>
      </c>
      <c r="C68" s="49">
        <v>200</v>
      </c>
      <c r="D68" s="49">
        <v>136.69999999999999</v>
      </c>
      <c r="E68" s="49">
        <v>105.2</v>
      </c>
      <c r="F68" s="49"/>
      <c r="G68" s="49"/>
      <c r="H68" s="49"/>
      <c r="I68" s="49"/>
      <c r="J68" s="49"/>
      <c r="K68" s="49"/>
      <c r="L68" s="49"/>
      <c r="M68" s="49"/>
      <c r="N68" s="49"/>
      <c r="O68" s="49"/>
      <c r="P68" s="49"/>
      <c r="Q68" s="49"/>
      <c r="R68" s="49"/>
      <c r="S68" s="49"/>
      <c r="T68" s="49"/>
      <c r="U68" s="49"/>
    </row>
    <row r="69" spans="1:21">
      <c r="A69" s="43">
        <v>62</v>
      </c>
      <c r="B69" s="49">
        <v>396.4</v>
      </c>
      <c r="C69" s="49">
        <v>203.3</v>
      </c>
      <c r="D69" s="49">
        <v>139.1</v>
      </c>
      <c r="E69" s="49"/>
      <c r="F69" s="49"/>
      <c r="G69" s="49"/>
      <c r="H69" s="49"/>
      <c r="I69" s="49"/>
      <c r="J69" s="49"/>
      <c r="K69" s="49"/>
      <c r="L69" s="49"/>
      <c r="M69" s="49"/>
      <c r="N69" s="49"/>
      <c r="O69" s="49"/>
      <c r="P69" s="49"/>
      <c r="Q69" s="49"/>
      <c r="R69" s="49"/>
      <c r="S69" s="49"/>
      <c r="T69" s="49"/>
      <c r="U69" s="49"/>
    </row>
    <row r="70" spans="1:21">
      <c r="A70" s="43">
        <v>63</v>
      </c>
      <c r="B70" s="49">
        <v>403.2</v>
      </c>
      <c r="C70" s="49">
        <v>206.9</v>
      </c>
      <c r="D70" s="49"/>
      <c r="E70" s="49"/>
      <c r="F70" s="49"/>
      <c r="G70" s="49"/>
      <c r="H70" s="49"/>
      <c r="I70" s="49"/>
      <c r="J70" s="49"/>
      <c r="K70" s="49"/>
      <c r="L70" s="49"/>
      <c r="M70" s="49"/>
      <c r="N70" s="49"/>
      <c r="O70" s="49"/>
      <c r="P70" s="49"/>
      <c r="Q70" s="49"/>
      <c r="R70" s="49"/>
      <c r="S70" s="49"/>
      <c r="T70" s="49"/>
      <c r="U70" s="49"/>
    </row>
    <row r="71" spans="1:21">
      <c r="A71" s="43">
        <v>64</v>
      </c>
      <c r="B71" s="49">
        <v>410.3</v>
      </c>
      <c r="C71" s="49"/>
      <c r="D71" s="49"/>
      <c r="E71" s="49"/>
      <c r="F71" s="49"/>
      <c r="G71" s="49"/>
      <c r="H71" s="49"/>
      <c r="I71" s="49"/>
      <c r="J71" s="49"/>
      <c r="K71" s="49"/>
      <c r="L71" s="49"/>
      <c r="M71" s="49"/>
      <c r="N71" s="49"/>
      <c r="O71" s="49"/>
      <c r="P71" s="49"/>
      <c r="Q71" s="49"/>
      <c r="R71" s="49"/>
      <c r="S71" s="49"/>
      <c r="T71" s="49"/>
      <c r="U71" s="49"/>
    </row>
  </sheetData>
  <sheetProtection algorithmName="SHA-512" hashValue="3B7/JC/L5btFBysGcpFexKrv4bTf8ox9ln0WiROfTqKpO0F/Kjrx2ZPcs7dk/A0br8Dw4NWDx3ivQ1f7l/bTbA==" saltValue="kMiWkNr1GiCXrZX0YVrsYg==" spinCount="100000" sheet="1" objects="1" scenarios="1"/>
  <conditionalFormatting sqref="A6:A21">
    <cfRule type="expression" dxfId="289" priority="1" stopIfTrue="1">
      <formula>MOD(ROW(),2)=0</formula>
    </cfRule>
    <cfRule type="expression" dxfId="288" priority="2" stopIfTrue="1">
      <formula>MOD(ROW(),2)&lt;&gt;0</formula>
    </cfRule>
  </conditionalFormatting>
  <conditionalFormatting sqref="B6:M21">
    <cfRule type="expression" dxfId="287" priority="3" stopIfTrue="1">
      <formula>MOD(ROW(),2)=0</formula>
    </cfRule>
    <cfRule type="expression" dxfId="286" priority="4" stopIfTrue="1">
      <formula>MOD(ROW(),2)&lt;&gt;0</formula>
    </cfRule>
  </conditionalFormatting>
  <conditionalFormatting sqref="A26:A71">
    <cfRule type="expression" dxfId="285" priority="5" stopIfTrue="1">
      <formula>MOD(ROW(),2)=0</formula>
    </cfRule>
    <cfRule type="expression" dxfId="284" priority="6" stopIfTrue="1">
      <formula>MOD(ROW(),2)&lt;&gt;0</formula>
    </cfRule>
  </conditionalFormatting>
  <conditionalFormatting sqref="B26:U71">
    <cfRule type="expression" dxfId="283" priority="7" stopIfTrue="1">
      <formula>MOD(ROW(),2)=0</formula>
    </cfRule>
    <cfRule type="expression" dxfId="282" priority="8"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30638-711A-429A-A242-CC54098C1D0C}">
  <sheetPr codeName="Sheet92"/>
  <dimension ref="A1:U71"/>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x-709</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183</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424</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709</v>
      </c>
      <c r="C14" s="51"/>
      <c r="D14" s="51"/>
      <c r="E14" s="51"/>
      <c r="F14" s="51"/>
      <c r="G14" s="51"/>
      <c r="H14" s="51"/>
      <c r="I14" s="51"/>
      <c r="J14" s="51"/>
      <c r="K14" s="51"/>
      <c r="L14" s="51"/>
      <c r="M14" s="51"/>
    </row>
    <row r="15" spans="1:13">
      <c r="A15" s="40" t="s">
        <v>526</v>
      </c>
      <c r="B15" s="51" t="s">
        <v>425</v>
      </c>
      <c r="C15" s="51"/>
      <c r="D15" s="51"/>
      <c r="E15" s="51"/>
      <c r="F15" s="51"/>
      <c r="G15" s="51"/>
      <c r="H15" s="51"/>
      <c r="I15" s="51"/>
      <c r="J15" s="51"/>
      <c r="K15" s="51"/>
      <c r="L15" s="51"/>
      <c r="M15" s="51"/>
    </row>
    <row r="16" spans="1:13">
      <c r="A16" s="40" t="s">
        <v>157</v>
      </c>
      <c r="B16" s="51" t="s">
        <v>426</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237.3</v>
      </c>
      <c r="C27" s="49">
        <v>120.9</v>
      </c>
      <c r="D27" s="49">
        <v>82</v>
      </c>
      <c r="E27" s="49">
        <v>62.6</v>
      </c>
      <c r="F27" s="49">
        <v>51</v>
      </c>
      <c r="G27" s="49">
        <v>43.3</v>
      </c>
      <c r="H27" s="49">
        <v>37.799999999999997</v>
      </c>
      <c r="I27" s="49">
        <v>33.6</v>
      </c>
      <c r="J27" s="49">
        <v>30.4</v>
      </c>
      <c r="K27" s="49">
        <v>27.9</v>
      </c>
      <c r="L27" s="49">
        <v>25.8</v>
      </c>
      <c r="M27" s="49">
        <v>24</v>
      </c>
      <c r="N27" s="49">
        <v>22.6</v>
      </c>
      <c r="O27" s="49">
        <v>21.3</v>
      </c>
      <c r="P27" s="49">
        <v>20.2</v>
      </c>
      <c r="Q27" s="49">
        <v>19.3</v>
      </c>
      <c r="R27" s="49">
        <v>18.399999999999999</v>
      </c>
      <c r="S27" s="49">
        <v>17.7</v>
      </c>
      <c r="T27" s="49">
        <v>17.100000000000001</v>
      </c>
      <c r="U27" s="49">
        <v>16.5</v>
      </c>
    </row>
    <row r="28" spans="1:21">
      <c r="A28" s="43">
        <v>21</v>
      </c>
      <c r="B28" s="49">
        <v>240.9</v>
      </c>
      <c r="C28" s="49">
        <v>122.6</v>
      </c>
      <c r="D28" s="49">
        <v>83.3</v>
      </c>
      <c r="E28" s="49">
        <v>63.6</v>
      </c>
      <c r="F28" s="49">
        <v>51.8</v>
      </c>
      <c r="G28" s="49">
        <v>43.9</v>
      </c>
      <c r="H28" s="49">
        <v>38.299999999999997</v>
      </c>
      <c r="I28" s="49">
        <v>34.1</v>
      </c>
      <c r="J28" s="49">
        <v>30.9</v>
      </c>
      <c r="K28" s="49">
        <v>28.3</v>
      </c>
      <c r="L28" s="49">
        <v>26.1</v>
      </c>
      <c r="M28" s="49">
        <v>24.4</v>
      </c>
      <c r="N28" s="49">
        <v>22.9</v>
      </c>
      <c r="O28" s="49">
        <v>21.6</v>
      </c>
      <c r="P28" s="49">
        <v>20.5</v>
      </c>
      <c r="Q28" s="49">
        <v>19.600000000000001</v>
      </c>
      <c r="R28" s="49">
        <v>18.7</v>
      </c>
      <c r="S28" s="49">
        <v>18</v>
      </c>
      <c r="T28" s="49">
        <v>17.3</v>
      </c>
      <c r="U28" s="49">
        <v>16.7</v>
      </c>
    </row>
    <row r="29" spans="1:21">
      <c r="A29" s="43">
        <v>22</v>
      </c>
      <c r="B29" s="49">
        <v>244.4</v>
      </c>
      <c r="C29" s="49">
        <v>124.5</v>
      </c>
      <c r="D29" s="49">
        <v>84.5</v>
      </c>
      <c r="E29" s="49">
        <v>64.5</v>
      </c>
      <c r="F29" s="49">
        <v>52.6</v>
      </c>
      <c r="G29" s="49">
        <v>44.6</v>
      </c>
      <c r="H29" s="49">
        <v>38.9</v>
      </c>
      <c r="I29" s="49">
        <v>34.6</v>
      </c>
      <c r="J29" s="49">
        <v>31.3</v>
      </c>
      <c r="K29" s="49">
        <v>28.7</v>
      </c>
      <c r="L29" s="49">
        <v>26.5</v>
      </c>
      <c r="M29" s="49">
        <v>24.7</v>
      </c>
      <c r="N29" s="49">
        <v>23.2</v>
      </c>
      <c r="O29" s="49">
        <v>21.9</v>
      </c>
      <c r="P29" s="49">
        <v>20.8</v>
      </c>
      <c r="Q29" s="49">
        <v>19.899999999999999</v>
      </c>
      <c r="R29" s="49">
        <v>19</v>
      </c>
      <c r="S29" s="49">
        <v>18.3</v>
      </c>
      <c r="T29" s="49">
        <v>17.600000000000001</v>
      </c>
      <c r="U29" s="49">
        <v>17</v>
      </c>
    </row>
    <row r="30" spans="1:21">
      <c r="A30" s="43">
        <v>23</v>
      </c>
      <c r="B30" s="49">
        <v>248.1</v>
      </c>
      <c r="C30" s="49">
        <v>126.3</v>
      </c>
      <c r="D30" s="49">
        <v>85.7</v>
      </c>
      <c r="E30" s="49">
        <v>65.5</v>
      </c>
      <c r="F30" s="49">
        <v>53.3</v>
      </c>
      <c r="G30" s="49">
        <v>45.2</v>
      </c>
      <c r="H30" s="49">
        <v>39.5</v>
      </c>
      <c r="I30" s="49">
        <v>35.1</v>
      </c>
      <c r="J30" s="49">
        <v>31.8</v>
      </c>
      <c r="K30" s="49">
        <v>29.1</v>
      </c>
      <c r="L30" s="49">
        <v>26.9</v>
      </c>
      <c r="M30" s="49">
        <v>25.1</v>
      </c>
      <c r="N30" s="49">
        <v>23.6</v>
      </c>
      <c r="O30" s="49">
        <v>22.3</v>
      </c>
      <c r="P30" s="49">
        <v>21.1</v>
      </c>
      <c r="Q30" s="49">
        <v>20.2</v>
      </c>
      <c r="R30" s="49">
        <v>19.3</v>
      </c>
      <c r="S30" s="49">
        <v>18.5</v>
      </c>
      <c r="T30" s="49">
        <v>17.8</v>
      </c>
      <c r="U30" s="49">
        <v>17.2</v>
      </c>
    </row>
    <row r="31" spans="1:21">
      <c r="A31" s="43">
        <v>24</v>
      </c>
      <c r="B31" s="49">
        <v>251.7</v>
      </c>
      <c r="C31" s="49">
        <v>128.19999999999999</v>
      </c>
      <c r="D31" s="49">
        <v>87</v>
      </c>
      <c r="E31" s="49">
        <v>66.400000000000006</v>
      </c>
      <c r="F31" s="49">
        <v>54.1</v>
      </c>
      <c r="G31" s="49">
        <v>45.9</v>
      </c>
      <c r="H31" s="49">
        <v>40.1</v>
      </c>
      <c r="I31" s="49">
        <v>35.700000000000003</v>
      </c>
      <c r="J31" s="49">
        <v>32.299999999999997</v>
      </c>
      <c r="K31" s="49">
        <v>29.6</v>
      </c>
      <c r="L31" s="49">
        <v>27.3</v>
      </c>
      <c r="M31" s="49">
        <v>25.5</v>
      </c>
      <c r="N31" s="49">
        <v>23.9</v>
      </c>
      <c r="O31" s="49">
        <v>22.6</v>
      </c>
      <c r="P31" s="49">
        <v>21.5</v>
      </c>
      <c r="Q31" s="49">
        <v>20.5</v>
      </c>
      <c r="R31" s="49">
        <v>19.600000000000001</v>
      </c>
      <c r="S31" s="49">
        <v>18.8</v>
      </c>
      <c r="T31" s="49">
        <v>18.100000000000001</v>
      </c>
      <c r="U31" s="49">
        <v>17.5</v>
      </c>
    </row>
    <row r="32" spans="1:21">
      <c r="A32" s="43">
        <v>25</v>
      </c>
      <c r="B32" s="49">
        <v>255.4</v>
      </c>
      <c r="C32" s="49">
        <v>130.1</v>
      </c>
      <c r="D32" s="49">
        <v>88.3</v>
      </c>
      <c r="E32" s="49">
        <v>67.400000000000006</v>
      </c>
      <c r="F32" s="49">
        <v>54.9</v>
      </c>
      <c r="G32" s="49">
        <v>46.6</v>
      </c>
      <c r="H32" s="49">
        <v>40.6</v>
      </c>
      <c r="I32" s="49">
        <v>36.200000000000003</v>
      </c>
      <c r="J32" s="49">
        <v>32.700000000000003</v>
      </c>
      <c r="K32" s="49">
        <v>30</v>
      </c>
      <c r="L32" s="49">
        <v>27.7</v>
      </c>
      <c r="M32" s="49">
        <v>25.9</v>
      </c>
      <c r="N32" s="49">
        <v>24.3</v>
      </c>
      <c r="O32" s="49">
        <v>22.9</v>
      </c>
      <c r="P32" s="49">
        <v>21.8</v>
      </c>
      <c r="Q32" s="49">
        <v>20.8</v>
      </c>
      <c r="R32" s="49">
        <v>19.899999999999999</v>
      </c>
      <c r="S32" s="49">
        <v>19.100000000000001</v>
      </c>
      <c r="T32" s="49">
        <v>18.399999999999999</v>
      </c>
      <c r="U32" s="49">
        <v>17.8</v>
      </c>
    </row>
    <row r="33" spans="1:21">
      <c r="A33" s="43">
        <v>26</v>
      </c>
      <c r="B33" s="49">
        <v>259.2</v>
      </c>
      <c r="C33" s="49">
        <v>132</v>
      </c>
      <c r="D33" s="49">
        <v>89.6</v>
      </c>
      <c r="E33" s="49">
        <v>68.400000000000006</v>
      </c>
      <c r="F33" s="49">
        <v>55.7</v>
      </c>
      <c r="G33" s="49">
        <v>47.3</v>
      </c>
      <c r="H33" s="49">
        <v>41.2</v>
      </c>
      <c r="I33" s="49">
        <v>36.700000000000003</v>
      </c>
      <c r="J33" s="49">
        <v>33.200000000000003</v>
      </c>
      <c r="K33" s="49">
        <v>30.4</v>
      </c>
      <c r="L33" s="49">
        <v>28.2</v>
      </c>
      <c r="M33" s="49">
        <v>26.3</v>
      </c>
      <c r="N33" s="49">
        <v>24.7</v>
      </c>
      <c r="O33" s="49">
        <v>23.3</v>
      </c>
      <c r="P33" s="49">
        <v>22.1</v>
      </c>
      <c r="Q33" s="49">
        <v>21.1</v>
      </c>
      <c r="R33" s="49">
        <v>20.2</v>
      </c>
      <c r="S33" s="49">
        <v>19.399999999999999</v>
      </c>
      <c r="T33" s="49">
        <v>18.7</v>
      </c>
      <c r="U33" s="49">
        <v>18</v>
      </c>
    </row>
    <row r="34" spans="1:21">
      <c r="A34" s="43">
        <v>27</v>
      </c>
      <c r="B34" s="49">
        <v>263</v>
      </c>
      <c r="C34" s="49">
        <v>133.9</v>
      </c>
      <c r="D34" s="49">
        <v>90.9</v>
      </c>
      <c r="E34" s="49">
        <v>69.400000000000006</v>
      </c>
      <c r="F34" s="49">
        <v>56.6</v>
      </c>
      <c r="G34" s="49">
        <v>48</v>
      </c>
      <c r="H34" s="49">
        <v>41.9</v>
      </c>
      <c r="I34" s="49">
        <v>37.299999999999997</v>
      </c>
      <c r="J34" s="49">
        <v>33.700000000000003</v>
      </c>
      <c r="K34" s="49">
        <v>30.9</v>
      </c>
      <c r="L34" s="49">
        <v>28.6</v>
      </c>
      <c r="M34" s="49">
        <v>26.6</v>
      </c>
      <c r="N34" s="49">
        <v>25</v>
      </c>
      <c r="O34" s="49">
        <v>23.6</v>
      </c>
      <c r="P34" s="49">
        <v>22.4</v>
      </c>
      <c r="Q34" s="49">
        <v>21.4</v>
      </c>
      <c r="R34" s="49">
        <v>20.5</v>
      </c>
      <c r="S34" s="49">
        <v>19.7</v>
      </c>
      <c r="T34" s="49">
        <v>18.899999999999999</v>
      </c>
      <c r="U34" s="49">
        <v>18.3</v>
      </c>
    </row>
    <row r="35" spans="1:21">
      <c r="A35" s="43">
        <v>28</v>
      </c>
      <c r="B35" s="49">
        <v>266.8</v>
      </c>
      <c r="C35" s="49">
        <v>135.9</v>
      </c>
      <c r="D35" s="49">
        <v>92.2</v>
      </c>
      <c r="E35" s="49">
        <v>70.5</v>
      </c>
      <c r="F35" s="49">
        <v>57.4</v>
      </c>
      <c r="G35" s="49">
        <v>48.7</v>
      </c>
      <c r="H35" s="49">
        <v>42.5</v>
      </c>
      <c r="I35" s="49">
        <v>37.799999999999997</v>
      </c>
      <c r="J35" s="49">
        <v>34.200000000000003</v>
      </c>
      <c r="K35" s="49">
        <v>31.3</v>
      </c>
      <c r="L35" s="49">
        <v>29</v>
      </c>
      <c r="M35" s="49">
        <v>27</v>
      </c>
      <c r="N35" s="49">
        <v>25.4</v>
      </c>
      <c r="O35" s="49">
        <v>24</v>
      </c>
      <c r="P35" s="49">
        <v>22.8</v>
      </c>
      <c r="Q35" s="49">
        <v>21.7</v>
      </c>
      <c r="R35" s="49">
        <v>20.8</v>
      </c>
      <c r="S35" s="49">
        <v>20</v>
      </c>
      <c r="T35" s="49">
        <v>19.2</v>
      </c>
      <c r="U35" s="49">
        <v>18.600000000000001</v>
      </c>
    </row>
    <row r="36" spans="1:21">
      <c r="A36" s="43">
        <v>29</v>
      </c>
      <c r="B36" s="49">
        <v>270.7</v>
      </c>
      <c r="C36" s="49">
        <v>137.9</v>
      </c>
      <c r="D36" s="49">
        <v>93.6</v>
      </c>
      <c r="E36" s="49">
        <v>71.5</v>
      </c>
      <c r="F36" s="49">
        <v>58.2</v>
      </c>
      <c r="G36" s="49">
        <v>49.4</v>
      </c>
      <c r="H36" s="49">
        <v>43.1</v>
      </c>
      <c r="I36" s="49">
        <v>38.4</v>
      </c>
      <c r="J36" s="49">
        <v>34.700000000000003</v>
      </c>
      <c r="K36" s="49">
        <v>31.8</v>
      </c>
      <c r="L36" s="49">
        <v>29.4</v>
      </c>
      <c r="M36" s="49">
        <v>27.4</v>
      </c>
      <c r="N36" s="49">
        <v>25.8</v>
      </c>
      <c r="O36" s="49">
        <v>24.3</v>
      </c>
      <c r="P36" s="49">
        <v>23.1</v>
      </c>
      <c r="Q36" s="49">
        <v>22</v>
      </c>
      <c r="R36" s="49">
        <v>21.1</v>
      </c>
      <c r="S36" s="49">
        <v>20.3</v>
      </c>
      <c r="T36" s="49">
        <v>19.5</v>
      </c>
      <c r="U36" s="49">
        <v>18.899999999999999</v>
      </c>
    </row>
    <row r="37" spans="1:21">
      <c r="A37" s="43">
        <v>30</v>
      </c>
      <c r="B37" s="49">
        <v>274.7</v>
      </c>
      <c r="C37" s="49">
        <v>139.9</v>
      </c>
      <c r="D37" s="49">
        <v>95</v>
      </c>
      <c r="E37" s="49">
        <v>72.5</v>
      </c>
      <c r="F37" s="49">
        <v>59.1</v>
      </c>
      <c r="G37" s="49">
        <v>50.1</v>
      </c>
      <c r="H37" s="49">
        <v>43.7</v>
      </c>
      <c r="I37" s="49">
        <v>39</v>
      </c>
      <c r="J37" s="49">
        <v>35.200000000000003</v>
      </c>
      <c r="K37" s="49">
        <v>32.299999999999997</v>
      </c>
      <c r="L37" s="49">
        <v>29.9</v>
      </c>
      <c r="M37" s="49">
        <v>27.9</v>
      </c>
      <c r="N37" s="49">
        <v>26.2</v>
      </c>
      <c r="O37" s="49">
        <v>24.7</v>
      </c>
      <c r="P37" s="49">
        <v>23.5</v>
      </c>
      <c r="Q37" s="49">
        <v>22.4</v>
      </c>
      <c r="R37" s="49">
        <v>21.4</v>
      </c>
      <c r="S37" s="49">
        <v>20.6</v>
      </c>
      <c r="T37" s="49">
        <v>19.8</v>
      </c>
      <c r="U37" s="49">
        <v>19.2</v>
      </c>
    </row>
    <row r="38" spans="1:21">
      <c r="A38" s="43">
        <v>31</v>
      </c>
      <c r="B38" s="49">
        <v>278.60000000000002</v>
      </c>
      <c r="C38" s="49">
        <v>141.9</v>
      </c>
      <c r="D38" s="49">
        <v>96.3</v>
      </c>
      <c r="E38" s="49">
        <v>73.599999999999994</v>
      </c>
      <c r="F38" s="49">
        <v>59.9</v>
      </c>
      <c r="G38" s="49">
        <v>50.9</v>
      </c>
      <c r="H38" s="49">
        <v>44.4</v>
      </c>
      <c r="I38" s="49">
        <v>39.5</v>
      </c>
      <c r="J38" s="49">
        <v>35.799999999999997</v>
      </c>
      <c r="K38" s="49">
        <v>32.799999999999997</v>
      </c>
      <c r="L38" s="49">
        <v>30.3</v>
      </c>
      <c r="M38" s="49">
        <v>28.3</v>
      </c>
      <c r="N38" s="49">
        <v>26.5</v>
      </c>
      <c r="O38" s="49">
        <v>25.1</v>
      </c>
      <c r="P38" s="49">
        <v>23.8</v>
      </c>
      <c r="Q38" s="49">
        <v>22.7</v>
      </c>
      <c r="R38" s="49">
        <v>21.7</v>
      </c>
      <c r="S38" s="49">
        <v>20.9</v>
      </c>
      <c r="T38" s="49">
        <v>20.100000000000001</v>
      </c>
      <c r="U38" s="49">
        <v>19.5</v>
      </c>
    </row>
    <row r="39" spans="1:21">
      <c r="A39" s="43">
        <v>32</v>
      </c>
      <c r="B39" s="49">
        <v>282.7</v>
      </c>
      <c r="C39" s="49">
        <v>144</v>
      </c>
      <c r="D39" s="49">
        <v>97.7</v>
      </c>
      <c r="E39" s="49">
        <v>74.7</v>
      </c>
      <c r="F39" s="49">
        <v>60.8</v>
      </c>
      <c r="G39" s="49">
        <v>51.6</v>
      </c>
      <c r="H39" s="49">
        <v>45</v>
      </c>
      <c r="I39" s="49">
        <v>40.1</v>
      </c>
      <c r="J39" s="49">
        <v>36.299999999999997</v>
      </c>
      <c r="K39" s="49">
        <v>33.200000000000003</v>
      </c>
      <c r="L39" s="49">
        <v>30.8</v>
      </c>
      <c r="M39" s="49">
        <v>28.7</v>
      </c>
      <c r="N39" s="49">
        <v>26.9</v>
      </c>
      <c r="O39" s="49">
        <v>25.5</v>
      </c>
      <c r="P39" s="49">
        <v>24.2</v>
      </c>
      <c r="Q39" s="49">
        <v>23.1</v>
      </c>
      <c r="R39" s="49">
        <v>22.1</v>
      </c>
      <c r="S39" s="49">
        <v>21.2</v>
      </c>
      <c r="T39" s="49">
        <v>20.399999999999999</v>
      </c>
      <c r="U39" s="49">
        <v>19.8</v>
      </c>
    </row>
    <row r="40" spans="1:21">
      <c r="A40" s="43">
        <v>33</v>
      </c>
      <c r="B40" s="49">
        <v>286.7</v>
      </c>
      <c r="C40" s="49">
        <v>146</v>
      </c>
      <c r="D40" s="49">
        <v>99.2</v>
      </c>
      <c r="E40" s="49">
        <v>75.7</v>
      </c>
      <c r="F40" s="49">
        <v>61.7</v>
      </c>
      <c r="G40" s="49">
        <v>52.3</v>
      </c>
      <c r="H40" s="49">
        <v>45.7</v>
      </c>
      <c r="I40" s="49">
        <v>40.700000000000003</v>
      </c>
      <c r="J40" s="49">
        <v>36.799999999999997</v>
      </c>
      <c r="K40" s="49">
        <v>33.700000000000003</v>
      </c>
      <c r="L40" s="49">
        <v>31.2</v>
      </c>
      <c r="M40" s="49">
        <v>29.1</v>
      </c>
      <c r="N40" s="49">
        <v>27.3</v>
      </c>
      <c r="O40" s="49">
        <v>25.8</v>
      </c>
      <c r="P40" s="49">
        <v>24.5</v>
      </c>
      <c r="Q40" s="49">
        <v>23.4</v>
      </c>
      <c r="R40" s="49">
        <v>22.4</v>
      </c>
      <c r="S40" s="49">
        <v>21.5</v>
      </c>
      <c r="T40" s="49">
        <v>20.8</v>
      </c>
      <c r="U40" s="49">
        <v>20.100000000000001</v>
      </c>
    </row>
    <row r="41" spans="1:21">
      <c r="A41" s="43">
        <v>34</v>
      </c>
      <c r="B41" s="49">
        <v>290.89999999999998</v>
      </c>
      <c r="C41" s="49">
        <v>148.1</v>
      </c>
      <c r="D41" s="49">
        <v>100.6</v>
      </c>
      <c r="E41" s="49">
        <v>76.8</v>
      </c>
      <c r="F41" s="49">
        <v>62.6</v>
      </c>
      <c r="G41" s="49">
        <v>53.1</v>
      </c>
      <c r="H41" s="49">
        <v>46.3</v>
      </c>
      <c r="I41" s="49">
        <v>41.3</v>
      </c>
      <c r="J41" s="49">
        <v>37.4</v>
      </c>
      <c r="K41" s="49">
        <v>34.200000000000003</v>
      </c>
      <c r="L41" s="49">
        <v>31.7</v>
      </c>
      <c r="M41" s="49">
        <v>29.5</v>
      </c>
      <c r="N41" s="49">
        <v>27.8</v>
      </c>
      <c r="O41" s="49">
        <v>26.2</v>
      </c>
      <c r="P41" s="49">
        <v>24.9</v>
      </c>
      <c r="Q41" s="49">
        <v>23.8</v>
      </c>
      <c r="R41" s="49">
        <v>22.8</v>
      </c>
      <c r="S41" s="49">
        <v>21.9</v>
      </c>
      <c r="T41" s="49">
        <v>21.1</v>
      </c>
      <c r="U41" s="49">
        <v>20.399999999999999</v>
      </c>
    </row>
    <row r="42" spans="1:21">
      <c r="A42" s="43">
        <v>35</v>
      </c>
      <c r="B42" s="49">
        <v>295</v>
      </c>
      <c r="C42" s="49">
        <v>150.30000000000001</v>
      </c>
      <c r="D42" s="49">
        <v>102</v>
      </c>
      <c r="E42" s="49">
        <v>77.900000000000006</v>
      </c>
      <c r="F42" s="49">
        <v>63.5</v>
      </c>
      <c r="G42" s="49">
        <v>53.9</v>
      </c>
      <c r="H42" s="49">
        <v>47</v>
      </c>
      <c r="I42" s="49">
        <v>41.9</v>
      </c>
      <c r="J42" s="49">
        <v>37.9</v>
      </c>
      <c r="K42" s="49">
        <v>34.700000000000003</v>
      </c>
      <c r="L42" s="49">
        <v>32.1</v>
      </c>
      <c r="M42" s="49">
        <v>30</v>
      </c>
      <c r="N42" s="49">
        <v>28.2</v>
      </c>
      <c r="O42" s="49">
        <v>26.6</v>
      </c>
      <c r="P42" s="49">
        <v>25.3</v>
      </c>
      <c r="Q42" s="49">
        <v>24.1</v>
      </c>
      <c r="R42" s="49">
        <v>23.1</v>
      </c>
      <c r="S42" s="49">
        <v>22.2</v>
      </c>
      <c r="T42" s="49">
        <v>21.4</v>
      </c>
      <c r="U42" s="49">
        <v>20.7</v>
      </c>
    </row>
    <row r="43" spans="1:21">
      <c r="A43" s="43">
        <v>36</v>
      </c>
      <c r="B43" s="49">
        <v>299.2</v>
      </c>
      <c r="C43" s="49">
        <v>152.4</v>
      </c>
      <c r="D43" s="49">
        <v>103.5</v>
      </c>
      <c r="E43" s="49">
        <v>79.099999999999994</v>
      </c>
      <c r="F43" s="49">
        <v>64.400000000000006</v>
      </c>
      <c r="G43" s="49">
        <v>54.7</v>
      </c>
      <c r="H43" s="49">
        <v>47.7</v>
      </c>
      <c r="I43" s="49">
        <v>42.5</v>
      </c>
      <c r="J43" s="49">
        <v>38.5</v>
      </c>
      <c r="K43" s="49">
        <v>35.200000000000003</v>
      </c>
      <c r="L43" s="49">
        <v>32.6</v>
      </c>
      <c r="M43" s="49">
        <v>30.4</v>
      </c>
      <c r="N43" s="49">
        <v>28.6</v>
      </c>
      <c r="O43" s="49">
        <v>27</v>
      </c>
      <c r="P43" s="49">
        <v>25.7</v>
      </c>
      <c r="Q43" s="49">
        <v>24.5</v>
      </c>
      <c r="R43" s="49">
        <v>23.5</v>
      </c>
      <c r="S43" s="49">
        <v>22.6</v>
      </c>
      <c r="T43" s="49">
        <v>21.8</v>
      </c>
      <c r="U43" s="49">
        <v>21</v>
      </c>
    </row>
    <row r="44" spans="1:21">
      <c r="A44" s="43">
        <v>37</v>
      </c>
      <c r="B44" s="49">
        <v>303.5</v>
      </c>
      <c r="C44" s="49">
        <v>154.6</v>
      </c>
      <c r="D44" s="49">
        <v>105</v>
      </c>
      <c r="E44" s="49">
        <v>80.2</v>
      </c>
      <c r="F44" s="49">
        <v>65.3</v>
      </c>
      <c r="G44" s="49">
        <v>55.4</v>
      </c>
      <c r="H44" s="49">
        <v>48.4</v>
      </c>
      <c r="I44" s="49">
        <v>43.1</v>
      </c>
      <c r="J44" s="49">
        <v>39</v>
      </c>
      <c r="K44" s="49">
        <v>35.799999999999997</v>
      </c>
      <c r="L44" s="49">
        <v>33.1</v>
      </c>
      <c r="M44" s="49">
        <v>30.9</v>
      </c>
      <c r="N44" s="49">
        <v>29</v>
      </c>
      <c r="O44" s="49">
        <v>27.4</v>
      </c>
      <c r="P44" s="49">
        <v>26.1</v>
      </c>
      <c r="Q44" s="49">
        <v>24.9</v>
      </c>
      <c r="R44" s="49">
        <v>23.8</v>
      </c>
      <c r="S44" s="49">
        <v>22.9</v>
      </c>
      <c r="T44" s="49">
        <v>22.1</v>
      </c>
      <c r="U44" s="49">
        <v>21.4</v>
      </c>
    </row>
    <row r="45" spans="1:21">
      <c r="A45" s="43">
        <v>38</v>
      </c>
      <c r="B45" s="49">
        <v>307.8</v>
      </c>
      <c r="C45" s="49">
        <v>156.80000000000001</v>
      </c>
      <c r="D45" s="49">
        <v>106.5</v>
      </c>
      <c r="E45" s="49">
        <v>81.3</v>
      </c>
      <c r="F45" s="49">
        <v>66.3</v>
      </c>
      <c r="G45" s="49">
        <v>56.2</v>
      </c>
      <c r="H45" s="49">
        <v>49.1</v>
      </c>
      <c r="I45" s="49">
        <v>43.7</v>
      </c>
      <c r="J45" s="49">
        <v>39.6</v>
      </c>
      <c r="K45" s="49">
        <v>36.299999999999997</v>
      </c>
      <c r="L45" s="49">
        <v>33.6</v>
      </c>
      <c r="M45" s="49">
        <v>31.4</v>
      </c>
      <c r="N45" s="49">
        <v>29.5</v>
      </c>
      <c r="O45" s="49">
        <v>27.9</v>
      </c>
      <c r="P45" s="49">
        <v>26.5</v>
      </c>
      <c r="Q45" s="49">
        <v>25.3</v>
      </c>
      <c r="R45" s="49">
        <v>24.2</v>
      </c>
      <c r="S45" s="49">
        <v>23.3</v>
      </c>
      <c r="T45" s="49">
        <v>22.5</v>
      </c>
      <c r="U45" s="49">
        <v>21.8</v>
      </c>
    </row>
    <row r="46" spans="1:21">
      <c r="A46" s="43">
        <v>39</v>
      </c>
      <c r="B46" s="49">
        <v>312.10000000000002</v>
      </c>
      <c r="C46" s="49">
        <v>159</v>
      </c>
      <c r="D46" s="49">
        <v>108</v>
      </c>
      <c r="E46" s="49">
        <v>82.5</v>
      </c>
      <c r="F46" s="49">
        <v>67.2</v>
      </c>
      <c r="G46" s="49">
        <v>57.1</v>
      </c>
      <c r="H46" s="49">
        <v>49.8</v>
      </c>
      <c r="I46" s="49">
        <v>44.4</v>
      </c>
      <c r="J46" s="49">
        <v>40.200000000000003</v>
      </c>
      <c r="K46" s="49">
        <v>36.799999999999997</v>
      </c>
      <c r="L46" s="49">
        <v>34.1</v>
      </c>
      <c r="M46" s="49">
        <v>31.8</v>
      </c>
      <c r="N46" s="49">
        <v>29.9</v>
      </c>
      <c r="O46" s="49">
        <v>28.3</v>
      </c>
      <c r="P46" s="49">
        <v>26.9</v>
      </c>
      <c r="Q46" s="49">
        <v>25.7</v>
      </c>
      <c r="R46" s="49">
        <v>24.6</v>
      </c>
      <c r="S46" s="49">
        <v>23.7</v>
      </c>
      <c r="T46" s="49">
        <v>22.9</v>
      </c>
      <c r="U46" s="49">
        <v>22.1</v>
      </c>
    </row>
    <row r="47" spans="1:21">
      <c r="A47" s="43">
        <v>40</v>
      </c>
      <c r="B47" s="49">
        <v>316.5</v>
      </c>
      <c r="C47" s="49">
        <v>161.19999999999999</v>
      </c>
      <c r="D47" s="49">
        <v>109.5</v>
      </c>
      <c r="E47" s="49">
        <v>83.7</v>
      </c>
      <c r="F47" s="49">
        <v>68.2</v>
      </c>
      <c r="G47" s="49">
        <v>57.9</v>
      </c>
      <c r="H47" s="49">
        <v>50.5</v>
      </c>
      <c r="I47" s="49">
        <v>45</v>
      </c>
      <c r="J47" s="49">
        <v>40.799999999999997</v>
      </c>
      <c r="K47" s="49">
        <v>37.4</v>
      </c>
      <c r="L47" s="49">
        <v>34.6</v>
      </c>
      <c r="M47" s="49">
        <v>32.299999999999997</v>
      </c>
      <c r="N47" s="49">
        <v>30.4</v>
      </c>
      <c r="O47" s="49">
        <v>28.8</v>
      </c>
      <c r="P47" s="49">
        <v>27.3</v>
      </c>
      <c r="Q47" s="49">
        <v>26.1</v>
      </c>
      <c r="R47" s="49">
        <v>25</v>
      </c>
      <c r="S47" s="49">
        <v>24.1</v>
      </c>
      <c r="T47" s="49">
        <v>23.3</v>
      </c>
      <c r="U47" s="49">
        <v>22.5</v>
      </c>
    </row>
    <row r="48" spans="1:21">
      <c r="A48" s="43">
        <v>41</v>
      </c>
      <c r="B48" s="49">
        <v>321</v>
      </c>
      <c r="C48" s="49">
        <v>163.5</v>
      </c>
      <c r="D48" s="49">
        <v>111.1</v>
      </c>
      <c r="E48" s="49">
        <v>84.9</v>
      </c>
      <c r="F48" s="49">
        <v>69.2</v>
      </c>
      <c r="G48" s="49">
        <v>58.7</v>
      </c>
      <c r="H48" s="49">
        <v>51.3</v>
      </c>
      <c r="I48" s="49">
        <v>45.7</v>
      </c>
      <c r="J48" s="49">
        <v>41.4</v>
      </c>
      <c r="K48" s="49">
        <v>38</v>
      </c>
      <c r="L48" s="49">
        <v>35.200000000000003</v>
      </c>
      <c r="M48" s="49">
        <v>32.799999999999997</v>
      </c>
      <c r="N48" s="49">
        <v>30.9</v>
      </c>
      <c r="O48" s="49">
        <v>29.2</v>
      </c>
      <c r="P48" s="49">
        <v>27.8</v>
      </c>
      <c r="Q48" s="49">
        <v>26.6</v>
      </c>
      <c r="R48" s="49">
        <v>25.5</v>
      </c>
      <c r="S48" s="49">
        <v>24.5</v>
      </c>
      <c r="T48" s="49">
        <v>23.7</v>
      </c>
      <c r="U48" s="49">
        <v>22.9</v>
      </c>
    </row>
    <row r="49" spans="1:21">
      <c r="A49" s="43">
        <v>42</v>
      </c>
      <c r="B49" s="49">
        <v>325.5</v>
      </c>
      <c r="C49" s="49">
        <v>165.8</v>
      </c>
      <c r="D49" s="49">
        <v>112.7</v>
      </c>
      <c r="E49" s="49">
        <v>86.1</v>
      </c>
      <c r="F49" s="49">
        <v>70.2</v>
      </c>
      <c r="G49" s="49">
        <v>59.6</v>
      </c>
      <c r="H49" s="49">
        <v>52.1</v>
      </c>
      <c r="I49" s="49">
        <v>46.4</v>
      </c>
      <c r="J49" s="49">
        <v>42</v>
      </c>
      <c r="K49" s="49">
        <v>38.6</v>
      </c>
      <c r="L49" s="49">
        <v>35.700000000000003</v>
      </c>
      <c r="M49" s="49">
        <v>33.4</v>
      </c>
      <c r="N49" s="49">
        <v>31.4</v>
      </c>
      <c r="O49" s="49">
        <v>29.7</v>
      </c>
      <c r="P49" s="49">
        <v>28.3</v>
      </c>
      <c r="Q49" s="49">
        <v>27</v>
      </c>
      <c r="R49" s="49">
        <v>25.9</v>
      </c>
      <c r="S49" s="49">
        <v>24.9</v>
      </c>
      <c r="T49" s="49">
        <v>24.1</v>
      </c>
      <c r="U49" s="49">
        <v>23.3</v>
      </c>
    </row>
    <row r="50" spans="1:21">
      <c r="A50" s="43">
        <v>43</v>
      </c>
      <c r="B50" s="49">
        <v>330</v>
      </c>
      <c r="C50" s="49">
        <v>168.2</v>
      </c>
      <c r="D50" s="49">
        <v>114.3</v>
      </c>
      <c r="E50" s="49">
        <v>87.3</v>
      </c>
      <c r="F50" s="49">
        <v>71.2</v>
      </c>
      <c r="G50" s="49">
        <v>60.5</v>
      </c>
      <c r="H50" s="49">
        <v>52.8</v>
      </c>
      <c r="I50" s="49">
        <v>47.1</v>
      </c>
      <c r="J50" s="49">
        <v>42.7</v>
      </c>
      <c r="K50" s="49">
        <v>39.200000000000003</v>
      </c>
      <c r="L50" s="49">
        <v>36.299999999999997</v>
      </c>
      <c r="M50" s="49">
        <v>33.9</v>
      </c>
      <c r="N50" s="49">
        <v>31.9</v>
      </c>
      <c r="O50" s="49">
        <v>30.2</v>
      </c>
      <c r="P50" s="49">
        <v>28.8</v>
      </c>
      <c r="Q50" s="49">
        <v>27.5</v>
      </c>
      <c r="R50" s="49">
        <v>26.4</v>
      </c>
      <c r="S50" s="49">
        <v>25.4</v>
      </c>
      <c r="T50" s="49">
        <v>24.5</v>
      </c>
      <c r="U50" s="49">
        <v>23.8</v>
      </c>
    </row>
    <row r="51" spans="1:21">
      <c r="A51" s="43">
        <v>44</v>
      </c>
      <c r="B51" s="49">
        <v>334.6</v>
      </c>
      <c r="C51" s="49">
        <v>170.5</v>
      </c>
      <c r="D51" s="49">
        <v>115.9</v>
      </c>
      <c r="E51" s="49">
        <v>88.6</v>
      </c>
      <c r="F51" s="49">
        <v>72.2</v>
      </c>
      <c r="G51" s="49">
        <v>61.4</v>
      </c>
      <c r="H51" s="49">
        <v>53.6</v>
      </c>
      <c r="I51" s="49">
        <v>47.8</v>
      </c>
      <c r="J51" s="49">
        <v>43.4</v>
      </c>
      <c r="K51" s="49">
        <v>39.799999999999997</v>
      </c>
      <c r="L51" s="49">
        <v>36.9</v>
      </c>
      <c r="M51" s="49">
        <v>34.5</v>
      </c>
      <c r="N51" s="49">
        <v>32.4</v>
      </c>
      <c r="O51" s="49">
        <v>30.7</v>
      </c>
      <c r="P51" s="49">
        <v>29.2</v>
      </c>
      <c r="Q51" s="49">
        <v>28</v>
      </c>
      <c r="R51" s="49">
        <v>26.8</v>
      </c>
      <c r="S51" s="49">
        <v>25.9</v>
      </c>
      <c r="T51" s="49">
        <v>25</v>
      </c>
      <c r="U51" s="49">
        <v>24.2</v>
      </c>
    </row>
    <row r="52" spans="1:21">
      <c r="A52" s="43">
        <v>45</v>
      </c>
      <c r="B52" s="49">
        <v>339.2</v>
      </c>
      <c r="C52" s="49">
        <v>172.9</v>
      </c>
      <c r="D52" s="49">
        <v>117.5</v>
      </c>
      <c r="E52" s="49">
        <v>89.9</v>
      </c>
      <c r="F52" s="49">
        <v>73.3</v>
      </c>
      <c r="G52" s="49">
        <v>62.3</v>
      </c>
      <c r="H52" s="49">
        <v>54.4</v>
      </c>
      <c r="I52" s="49">
        <v>48.6</v>
      </c>
      <c r="J52" s="49">
        <v>44</v>
      </c>
      <c r="K52" s="49">
        <v>40.4</v>
      </c>
      <c r="L52" s="49">
        <v>37.5</v>
      </c>
      <c r="M52" s="49">
        <v>35</v>
      </c>
      <c r="N52" s="49">
        <v>33</v>
      </c>
      <c r="O52" s="49">
        <v>31.3</v>
      </c>
      <c r="P52" s="49">
        <v>29.8</v>
      </c>
      <c r="Q52" s="49">
        <v>28.5</v>
      </c>
      <c r="R52" s="49">
        <v>27.3</v>
      </c>
      <c r="S52" s="49">
        <v>26.3</v>
      </c>
      <c r="T52" s="49">
        <v>25.4</v>
      </c>
      <c r="U52" s="49">
        <v>24.6</v>
      </c>
    </row>
    <row r="53" spans="1:21">
      <c r="A53" s="43">
        <v>46</v>
      </c>
      <c r="B53" s="49">
        <v>343.8</v>
      </c>
      <c r="C53" s="49">
        <v>175.3</v>
      </c>
      <c r="D53" s="49">
        <v>119.2</v>
      </c>
      <c r="E53" s="49">
        <v>91.1</v>
      </c>
      <c r="F53" s="49">
        <v>74.400000000000006</v>
      </c>
      <c r="G53" s="49">
        <v>63.2</v>
      </c>
      <c r="H53" s="49">
        <v>55.3</v>
      </c>
      <c r="I53" s="49">
        <v>49.3</v>
      </c>
      <c r="J53" s="49">
        <v>44.7</v>
      </c>
      <c r="K53" s="49">
        <v>41.1</v>
      </c>
      <c r="L53" s="49">
        <v>38.1</v>
      </c>
      <c r="M53" s="49">
        <v>35.6</v>
      </c>
      <c r="N53" s="49">
        <v>33.6</v>
      </c>
      <c r="O53" s="49">
        <v>31.8</v>
      </c>
      <c r="P53" s="49">
        <v>30.3</v>
      </c>
      <c r="Q53" s="49">
        <v>29</v>
      </c>
      <c r="R53" s="49">
        <v>27.8</v>
      </c>
      <c r="S53" s="49">
        <v>26.8</v>
      </c>
      <c r="T53" s="49">
        <v>25.9</v>
      </c>
      <c r="U53" s="49"/>
    </row>
    <row r="54" spans="1:21">
      <c r="A54" s="43">
        <v>47</v>
      </c>
      <c r="B54" s="49">
        <v>348.4</v>
      </c>
      <c r="C54" s="49">
        <v>177.7</v>
      </c>
      <c r="D54" s="49">
        <v>120.8</v>
      </c>
      <c r="E54" s="49">
        <v>92.5</v>
      </c>
      <c r="F54" s="49">
        <v>75.5</v>
      </c>
      <c r="G54" s="49">
        <v>64.2</v>
      </c>
      <c r="H54" s="49">
        <v>56.1</v>
      </c>
      <c r="I54" s="49">
        <v>50.1</v>
      </c>
      <c r="J54" s="49">
        <v>45.4</v>
      </c>
      <c r="K54" s="49">
        <v>41.7</v>
      </c>
      <c r="L54" s="49">
        <v>38.700000000000003</v>
      </c>
      <c r="M54" s="49">
        <v>36.200000000000003</v>
      </c>
      <c r="N54" s="49">
        <v>34.1</v>
      </c>
      <c r="O54" s="49">
        <v>32.4</v>
      </c>
      <c r="P54" s="49">
        <v>30.8</v>
      </c>
      <c r="Q54" s="49">
        <v>29.5</v>
      </c>
      <c r="R54" s="49">
        <v>28.3</v>
      </c>
      <c r="S54" s="49">
        <v>27.3</v>
      </c>
      <c r="T54" s="49"/>
      <c r="U54" s="49"/>
    </row>
    <row r="55" spans="1:21">
      <c r="A55" s="43">
        <v>48</v>
      </c>
      <c r="B55" s="49">
        <v>353.1</v>
      </c>
      <c r="C55" s="49">
        <v>180.1</v>
      </c>
      <c r="D55" s="49">
        <v>122.5</v>
      </c>
      <c r="E55" s="49">
        <v>93.8</v>
      </c>
      <c r="F55" s="49">
        <v>76.599999999999994</v>
      </c>
      <c r="G55" s="49">
        <v>65.099999999999994</v>
      </c>
      <c r="H55" s="49">
        <v>57</v>
      </c>
      <c r="I55" s="49">
        <v>50.9</v>
      </c>
      <c r="J55" s="49">
        <v>46.2</v>
      </c>
      <c r="K55" s="49">
        <v>42.4</v>
      </c>
      <c r="L55" s="49">
        <v>39.4</v>
      </c>
      <c r="M55" s="49">
        <v>36.799999999999997</v>
      </c>
      <c r="N55" s="49">
        <v>34.700000000000003</v>
      </c>
      <c r="O55" s="49">
        <v>32.9</v>
      </c>
      <c r="P55" s="49">
        <v>31.4</v>
      </c>
      <c r="Q55" s="49">
        <v>30</v>
      </c>
      <c r="R55" s="49">
        <v>28.8</v>
      </c>
      <c r="S55" s="49"/>
      <c r="T55" s="49"/>
      <c r="U55" s="49"/>
    </row>
    <row r="56" spans="1:21">
      <c r="A56" s="43">
        <v>49</v>
      </c>
      <c r="B56" s="49">
        <v>357.8</v>
      </c>
      <c r="C56" s="49">
        <v>182.6</v>
      </c>
      <c r="D56" s="49">
        <v>124.2</v>
      </c>
      <c r="E56" s="49">
        <v>95.1</v>
      </c>
      <c r="F56" s="49">
        <v>77.7</v>
      </c>
      <c r="G56" s="49">
        <v>66.099999999999994</v>
      </c>
      <c r="H56" s="49">
        <v>57.8</v>
      </c>
      <c r="I56" s="49">
        <v>51.7</v>
      </c>
      <c r="J56" s="49">
        <v>46.9</v>
      </c>
      <c r="K56" s="49">
        <v>43.1</v>
      </c>
      <c r="L56" s="49">
        <v>40</v>
      </c>
      <c r="M56" s="49">
        <v>37.5</v>
      </c>
      <c r="N56" s="49">
        <v>35.299999999999997</v>
      </c>
      <c r="O56" s="49">
        <v>33.5</v>
      </c>
      <c r="P56" s="49">
        <v>31.9</v>
      </c>
      <c r="Q56" s="49">
        <v>30.5</v>
      </c>
      <c r="R56" s="49"/>
      <c r="S56" s="49"/>
      <c r="T56" s="49"/>
      <c r="U56" s="49"/>
    </row>
    <row r="57" spans="1:21">
      <c r="A57" s="43">
        <v>50</v>
      </c>
      <c r="B57" s="49">
        <v>362.4</v>
      </c>
      <c r="C57" s="49">
        <v>185</v>
      </c>
      <c r="D57" s="49">
        <v>125.9</v>
      </c>
      <c r="E57" s="49">
        <v>96.5</v>
      </c>
      <c r="F57" s="49">
        <v>78.8</v>
      </c>
      <c r="G57" s="49">
        <v>67.099999999999994</v>
      </c>
      <c r="H57" s="49">
        <v>58.7</v>
      </c>
      <c r="I57" s="49">
        <v>52.5</v>
      </c>
      <c r="J57" s="49">
        <v>47.7</v>
      </c>
      <c r="K57" s="49">
        <v>43.8</v>
      </c>
      <c r="L57" s="49">
        <v>40.700000000000003</v>
      </c>
      <c r="M57" s="49">
        <v>38.1</v>
      </c>
      <c r="N57" s="49">
        <v>35.9</v>
      </c>
      <c r="O57" s="49">
        <v>34.1</v>
      </c>
      <c r="P57" s="49">
        <v>32.5</v>
      </c>
      <c r="Q57" s="49"/>
      <c r="R57" s="49"/>
      <c r="S57" s="49"/>
      <c r="T57" s="49"/>
      <c r="U57" s="49"/>
    </row>
    <row r="58" spans="1:21">
      <c r="A58" s="43">
        <v>51</v>
      </c>
      <c r="B58" s="49">
        <v>367.1</v>
      </c>
      <c r="C58" s="49">
        <v>187.5</v>
      </c>
      <c r="D58" s="49">
        <v>127.7</v>
      </c>
      <c r="E58" s="49">
        <v>97.8</v>
      </c>
      <c r="F58" s="49">
        <v>79.900000000000006</v>
      </c>
      <c r="G58" s="49">
        <v>68.099999999999994</v>
      </c>
      <c r="H58" s="49">
        <v>59.6</v>
      </c>
      <c r="I58" s="49">
        <v>53.3</v>
      </c>
      <c r="J58" s="49">
        <v>48.4</v>
      </c>
      <c r="K58" s="49">
        <v>44.5</v>
      </c>
      <c r="L58" s="49">
        <v>41.4</v>
      </c>
      <c r="M58" s="49">
        <v>38.700000000000003</v>
      </c>
      <c r="N58" s="49">
        <v>36.5</v>
      </c>
      <c r="O58" s="49">
        <v>34.6</v>
      </c>
      <c r="P58" s="49"/>
      <c r="Q58" s="49"/>
      <c r="R58" s="49"/>
      <c r="S58" s="49"/>
      <c r="T58" s="49"/>
      <c r="U58" s="49"/>
    </row>
    <row r="59" spans="1:21">
      <c r="A59" s="43">
        <v>52</v>
      </c>
      <c r="B59" s="49">
        <v>371.8</v>
      </c>
      <c r="C59" s="49">
        <v>189.9</v>
      </c>
      <c r="D59" s="49">
        <v>129.4</v>
      </c>
      <c r="E59" s="49">
        <v>99.2</v>
      </c>
      <c r="F59" s="49">
        <v>81.099999999999994</v>
      </c>
      <c r="G59" s="49">
        <v>69.099999999999994</v>
      </c>
      <c r="H59" s="49">
        <v>60.5</v>
      </c>
      <c r="I59" s="49">
        <v>54.1</v>
      </c>
      <c r="J59" s="49">
        <v>49.2</v>
      </c>
      <c r="K59" s="49">
        <v>45.2</v>
      </c>
      <c r="L59" s="49">
        <v>42</v>
      </c>
      <c r="M59" s="49">
        <v>39.4</v>
      </c>
      <c r="N59" s="49">
        <v>37.1</v>
      </c>
      <c r="O59" s="49"/>
      <c r="P59" s="49"/>
      <c r="Q59" s="49"/>
      <c r="R59" s="49"/>
      <c r="S59" s="49"/>
      <c r="T59" s="49"/>
      <c r="U59" s="49"/>
    </row>
    <row r="60" spans="1:21">
      <c r="A60" s="43">
        <v>53</v>
      </c>
      <c r="B60" s="49">
        <v>376.5</v>
      </c>
      <c r="C60" s="49">
        <v>192.4</v>
      </c>
      <c r="D60" s="49">
        <v>131.1</v>
      </c>
      <c r="E60" s="49">
        <v>100.5</v>
      </c>
      <c r="F60" s="49">
        <v>82.2</v>
      </c>
      <c r="G60" s="49">
        <v>70.099999999999994</v>
      </c>
      <c r="H60" s="49">
        <v>61.4</v>
      </c>
      <c r="I60" s="49">
        <v>54.9</v>
      </c>
      <c r="J60" s="49">
        <v>49.9</v>
      </c>
      <c r="K60" s="49">
        <v>46</v>
      </c>
      <c r="L60" s="49">
        <v>42.7</v>
      </c>
      <c r="M60" s="49">
        <v>40</v>
      </c>
      <c r="N60" s="49"/>
      <c r="O60" s="49"/>
      <c r="P60" s="49"/>
      <c r="Q60" s="49"/>
      <c r="R60" s="49"/>
      <c r="S60" s="49"/>
      <c r="T60" s="49"/>
      <c r="U60" s="49"/>
    </row>
    <row r="61" spans="1:21">
      <c r="A61" s="43">
        <v>54</v>
      </c>
      <c r="B61" s="49">
        <v>381.3</v>
      </c>
      <c r="C61" s="49">
        <v>195</v>
      </c>
      <c r="D61" s="49">
        <v>132.9</v>
      </c>
      <c r="E61" s="49">
        <v>101.9</v>
      </c>
      <c r="F61" s="49">
        <v>83.4</v>
      </c>
      <c r="G61" s="49">
        <v>71.099999999999994</v>
      </c>
      <c r="H61" s="49">
        <v>62.3</v>
      </c>
      <c r="I61" s="49">
        <v>55.8</v>
      </c>
      <c r="J61" s="49">
        <v>50.7</v>
      </c>
      <c r="K61" s="49">
        <v>46.7</v>
      </c>
      <c r="L61" s="49">
        <v>43.4</v>
      </c>
      <c r="M61" s="49"/>
      <c r="N61" s="49"/>
      <c r="O61" s="49"/>
      <c r="P61" s="49"/>
      <c r="Q61" s="49"/>
      <c r="R61" s="49"/>
      <c r="S61" s="49"/>
      <c r="T61" s="49"/>
      <c r="U61" s="49"/>
    </row>
    <row r="62" spans="1:21">
      <c r="A62" s="43">
        <v>55</v>
      </c>
      <c r="B62" s="49">
        <v>386.2</v>
      </c>
      <c r="C62" s="49">
        <v>197.5</v>
      </c>
      <c r="D62" s="49">
        <v>134.69999999999999</v>
      </c>
      <c r="E62" s="49">
        <v>103.4</v>
      </c>
      <c r="F62" s="49">
        <v>84.6</v>
      </c>
      <c r="G62" s="49">
        <v>72.099999999999994</v>
      </c>
      <c r="H62" s="49">
        <v>63.3</v>
      </c>
      <c r="I62" s="49">
        <v>56.6</v>
      </c>
      <c r="J62" s="49">
        <v>51.5</v>
      </c>
      <c r="K62" s="49">
        <v>47.5</v>
      </c>
      <c r="L62" s="49"/>
      <c r="M62" s="49"/>
      <c r="N62" s="49"/>
      <c r="O62" s="49"/>
      <c r="P62" s="49"/>
      <c r="Q62" s="49"/>
      <c r="R62" s="49"/>
      <c r="S62" s="49"/>
      <c r="T62" s="49"/>
      <c r="U62" s="49"/>
    </row>
    <row r="63" spans="1:21">
      <c r="A63" s="43">
        <v>56</v>
      </c>
      <c r="B63" s="49">
        <v>391.2</v>
      </c>
      <c r="C63" s="49">
        <v>200.1</v>
      </c>
      <c r="D63" s="49">
        <v>136.5</v>
      </c>
      <c r="E63" s="49">
        <v>104.8</v>
      </c>
      <c r="F63" s="49">
        <v>85.8</v>
      </c>
      <c r="G63" s="49">
        <v>73.2</v>
      </c>
      <c r="H63" s="49">
        <v>64.2</v>
      </c>
      <c r="I63" s="49">
        <v>57.5</v>
      </c>
      <c r="J63" s="49">
        <v>52.4</v>
      </c>
      <c r="K63" s="49"/>
      <c r="L63" s="49"/>
      <c r="M63" s="49"/>
      <c r="N63" s="49"/>
      <c r="O63" s="49"/>
      <c r="P63" s="49"/>
      <c r="Q63" s="49"/>
      <c r="R63" s="49"/>
      <c r="S63" s="49"/>
      <c r="T63" s="49"/>
      <c r="U63" s="49"/>
    </row>
    <row r="64" spans="1:21">
      <c r="A64" s="43">
        <v>57</v>
      </c>
      <c r="B64" s="49">
        <v>396.3</v>
      </c>
      <c r="C64" s="49">
        <v>202.8</v>
      </c>
      <c r="D64" s="49">
        <v>138.4</v>
      </c>
      <c r="E64" s="49">
        <v>106.3</v>
      </c>
      <c r="F64" s="49">
        <v>87.1</v>
      </c>
      <c r="G64" s="49">
        <v>74.3</v>
      </c>
      <c r="H64" s="49">
        <v>65.2</v>
      </c>
      <c r="I64" s="49">
        <v>58.5</v>
      </c>
      <c r="J64" s="49"/>
      <c r="K64" s="49"/>
      <c r="L64" s="49"/>
      <c r="M64" s="49"/>
      <c r="N64" s="49"/>
      <c r="O64" s="49"/>
      <c r="P64" s="49"/>
      <c r="Q64" s="49"/>
      <c r="R64" s="49"/>
      <c r="S64" s="49"/>
      <c r="T64" s="49"/>
      <c r="U64" s="49"/>
    </row>
    <row r="65" spans="1:21">
      <c r="A65" s="43">
        <v>58</v>
      </c>
      <c r="B65" s="49">
        <v>401.6</v>
      </c>
      <c r="C65" s="49">
        <v>205.6</v>
      </c>
      <c r="D65" s="49">
        <v>140.4</v>
      </c>
      <c r="E65" s="49">
        <v>107.8</v>
      </c>
      <c r="F65" s="49">
        <v>88.4</v>
      </c>
      <c r="G65" s="49">
        <v>75.400000000000006</v>
      </c>
      <c r="H65" s="49">
        <v>66.3</v>
      </c>
      <c r="I65" s="49"/>
      <c r="J65" s="49"/>
      <c r="K65" s="49"/>
      <c r="L65" s="49"/>
      <c r="M65" s="49"/>
      <c r="N65" s="49"/>
      <c r="O65" s="49"/>
      <c r="P65" s="49"/>
      <c r="Q65" s="49"/>
      <c r="R65" s="49"/>
      <c r="S65" s="49"/>
      <c r="T65" s="49"/>
      <c r="U65" s="49"/>
    </row>
    <row r="66" spans="1:21">
      <c r="A66" s="43">
        <v>59</v>
      </c>
      <c r="B66" s="49">
        <v>407.1</v>
      </c>
      <c r="C66" s="49">
        <v>208.5</v>
      </c>
      <c r="D66" s="49">
        <v>142.4</v>
      </c>
      <c r="E66" s="49">
        <v>109.5</v>
      </c>
      <c r="F66" s="49">
        <v>89.7</v>
      </c>
      <c r="G66" s="49">
        <v>76.7</v>
      </c>
      <c r="H66" s="49"/>
      <c r="I66" s="49"/>
      <c r="J66" s="49"/>
      <c r="K66" s="49"/>
      <c r="L66" s="49"/>
      <c r="M66" s="49"/>
      <c r="N66" s="49"/>
      <c r="O66" s="49"/>
      <c r="P66" s="49"/>
      <c r="Q66" s="49"/>
      <c r="R66" s="49"/>
      <c r="S66" s="49"/>
      <c r="T66" s="49"/>
      <c r="U66" s="49"/>
    </row>
    <row r="67" spans="1:21">
      <c r="A67" s="43">
        <v>60</v>
      </c>
      <c r="B67" s="49">
        <v>412.8</v>
      </c>
      <c r="C67" s="49">
        <v>211.6</v>
      </c>
      <c r="D67" s="49">
        <v>144.6</v>
      </c>
      <c r="E67" s="49">
        <v>111.1</v>
      </c>
      <c r="F67" s="49">
        <v>91.2</v>
      </c>
      <c r="G67" s="49"/>
      <c r="H67" s="49"/>
      <c r="I67" s="49"/>
      <c r="J67" s="49"/>
      <c r="K67" s="49"/>
      <c r="L67" s="49"/>
      <c r="M67" s="49"/>
      <c r="N67" s="49"/>
      <c r="O67" s="49"/>
      <c r="P67" s="49"/>
      <c r="Q67" s="49"/>
      <c r="R67" s="49"/>
      <c r="S67" s="49"/>
      <c r="T67" s="49"/>
      <c r="U67" s="49"/>
    </row>
    <row r="68" spans="1:21">
      <c r="A68" s="43">
        <v>61</v>
      </c>
      <c r="B68" s="49">
        <v>418.8</v>
      </c>
      <c r="C68" s="49">
        <v>214.7</v>
      </c>
      <c r="D68" s="49">
        <v>146.80000000000001</v>
      </c>
      <c r="E68" s="49">
        <v>112.9</v>
      </c>
      <c r="F68" s="49"/>
      <c r="G68" s="49"/>
      <c r="H68" s="49"/>
      <c r="I68" s="49"/>
      <c r="J68" s="49"/>
      <c r="K68" s="49"/>
      <c r="L68" s="49"/>
      <c r="M68" s="49"/>
      <c r="N68" s="49"/>
      <c r="O68" s="49"/>
      <c r="P68" s="49"/>
      <c r="Q68" s="49"/>
      <c r="R68" s="49"/>
      <c r="S68" s="49"/>
      <c r="T68" s="49"/>
      <c r="U68" s="49"/>
    </row>
    <row r="69" spans="1:21">
      <c r="A69" s="43">
        <v>62</v>
      </c>
      <c r="B69" s="49">
        <v>425.1</v>
      </c>
      <c r="C69" s="49">
        <v>218</v>
      </c>
      <c r="D69" s="49">
        <v>149.19999999999999</v>
      </c>
      <c r="E69" s="49"/>
      <c r="F69" s="49"/>
      <c r="G69" s="49"/>
      <c r="H69" s="49"/>
      <c r="I69" s="49"/>
      <c r="J69" s="49"/>
      <c r="K69" s="49"/>
      <c r="L69" s="49"/>
      <c r="M69" s="49"/>
      <c r="N69" s="49"/>
      <c r="O69" s="49"/>
      <c r="P69" s="49"/>
      <c r="Q69" s="49"/>
      <c r="R69" s="49"/>
      <c r="S69" s="49"/>
      <c r="T69" s="49"/>
      <c r="U69" s="49"/>
    </row>
    <row r="70" spans="1:21">
      <c r="A70" s="43">
        <v>63</v>
      </c>
      <c r="B70" s="49">
        <v>431.9</v>
      </c>
      <c r="C70" s="49">
        <v>221.6</v>
      </c>
      <c r="D70" s="49"/>
      <c r="E70" s="49"/>
      <c r="F70" s="49"/>
      <c r="G70" s="49"/>
      <c r="H70" s="49"/>
      <c r="I70" s="49"/>
      <c r="J70" s="49"/>
      <c r="K70" s="49"/>
      <c r="L70" s="49"/>
      <c r="M70" s="49"/>
      <c r="N70" s="49"/>
      <c r="O70" s="49"/>
      <c r="P70" s="49"/>
      <c r="Q70" s="49"/>
      <c r="R70" s="49"/>
      <c r="S70" s="49"/>
      <c r="T70" s="49"/>
      <c r="U70" s="49"/>
    </row>
    <row r="71" spans="1:21">
      <c r="A71" s="43">
        <v>64</v>
      </c>
      <c r="B71" s="49">
        <v>439</v>
      </c>
      <c r="C71" s="49"/>
      <c r="D71" s="49"/>
      <c r="E71" s="49"/>
      <c r="F71" s="49"/>
      <c r="G71" s="49"/>
      <c r="H71" s="49"/>
      <c r="I71" s="49"/>
      <c r="J71" s="49"/>
      <c r="K71" s="49"/>
      <c r="L71" s="49"/>
      <c r="M71" s="49"/>
      <c r="N71" s="49"/>
      <c r="O71" s="49"/>
      <c r="P71" s="49"/>
      <c r="Q71" s="49"/>
      <c r="R71" s="49"/>
      <c r="S71" s="49"/>
      <c r="T71" s="49"/>
      <c r="U71" s="49"/>
    </row>
  </sheetData>
  <sheetProtection algorithmName="SHA-512" hashValue="z2TUr6m5/0NtKI2U9FNTgDbs13uulRUFx3+VaqeuF5j5u54n1AOhE2zQL2d5Issn918nfghLFU/H9QVA31ssBw==" saltValue="YJXo08n6m4EovquDNs24Ew==" spinCount="100000" sheet="1" objects="1" scenarios="1"/>
  <conditionalFormatting sqref="A6:A21">
    <cfRule type="expression" dxfId="279" priority="1" stopIfTrue="1">
      <formula>MOD(ROW(),2)=0</formula>
    </cfRule>
    <cfRule type="expression" dxfId="278" priority="2" stopIfTrue="1">
      <formula>MOD(ROW(),2)&lt;&gt;0</formula>
    </cfRule>
  </conditionalFormatting>
  <conditionalFormatting sqref="B6:M21">
    <cfRule type="expression" dxfId="277" priority="3" stopIfTrue="1">
      <formula>MOD(ROW(),2)=0</formula>
    </cfRule>
    <cfRule type="expression" dxfId="276" priority="4" stopIfTrue="1">
      <formula>MOD(ROW(),2)&lt;&gt;0</formula>
    </cfRule>
  </conditionalFormatting>
  <conditionalFormatting sqref="A26:A71">
    <cfRule type="expression" dxfId="275" priority="5" stopIfTrue="1">
      <formula>MOD(ROW(),2)=0</formula>
    </cfRule>
    <cfRule type="expression" dxfId="274" priority="6" stopIfTrue="1">
      <formula>MOD(ROW(),2)&lt;&gt;0</formula>
    </cfRule>
  </conditionalFormatting>
  <conditionalFormatting sqref="B26:U71">
    <cfRule type="expression" dxfId="273" priority="7" stopIfTrue="1">
      <formula>MOD(ROW(),2)=0</formula>
    </cfRule>
    <cfRule type="expression" dxfId="272" priority="8"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5E588-8CB3-40BF-A969-297C05FF3AD9}">
  <sheetPr codeName="Sheet93"/>
  <dimension ref="A1:U72"/>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x-710</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427</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710</v>
      </c>
      <c r="C14" s="51"/>
      <c r="D14" s="51"/>
      <c r="E14" s="51"/>
      <c r="F14" s="51"/>
      <c r="G14" s="51"/>
      <c r="H14" s="51"/>
      <c r="I14" s="51"/>
      <c r="J14" s="51"/>
      <c r="K14" s="51"/>
      <c r="L14" s="51"/>
      <c r="M14" s="51"/>
    </row>
    <row r="15" spans="1:13">
      <c r="A15" s="40" t="s">
        <v>526</v>
      </c>
      <c r="B15" s="51" t="s">
        <v>428</v>
      </c>
      <c r="C15" s="51"/>
      <c r="D15" s="51"/>
      <c r="E15" s="51"/>
      <c r="F15" s="51"/>
      <c r="G15" s="51"/>
      <c r="H15" s="51"/>
      <c r="I15" s="51"/>
      <c r="J15" s="51"/>
      <c r="K15" s="51"/>
      <c r="L15" s="51"/>
      <c r="M15" s="51"/>
    </row>
    <row r="16" spans="1:13">
      <c r="A16" s="40" t="s">
        <v>157</v>
      </c>
      <c r="B16" s="51" t="s">
        <v>429</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211.3</v>
      </c>
      <c r="C27" s="49">
        <v>107.6</v>
      </c>
      <c r="D27" s="49">
        <v>73</v>
      </c>
      <c r="E27" s="49">
        <v>55.8</v>
      </c>
      <c r="F27" s="49">
        <v>45.4</v>
      </c>
      <c r="G27" s="49">
        <v>38.5</v>
      </c>
      <c r="H27" s="49">
        <v>33.6</v>
      </c>
      <c r="I27" s="49">
        <v>29.9</v>
      </c>
      <c r="J27" s="49">
        <v>27.1</v>
      </c>
      <c r="K27" s="49">
        <v>24.8</v>
      </c>
      <c r="L27" s="49">
        <v>22.9</v>
      </c>
      <c r="M27" s="49">
        <v>21.4</v>
      </c>
      <c r="N27" s="49">
        <v>20.100000000000001</v>
      </c>
      <c r="O27" s="49">
        <v>19</v>
      </c>
      <c r="P27" s="49">
        <v>18</v>
      </c>
      <c r="Q27" s="49">
        <v>17.2</v>
      </c>
      <c r="R27" s="49">
        <v>16.399999999999999</v>
      </c>
      <c r="S27" s="49">
        <v>15.8</v>
      </c>
      <c r="T27" s="49">
        <v>15.2</v>
      </c>
      <c r="U27" s="49">
        <v>14.7</v>
      </c>
    </row>
    <row r="28" spans="1:21">
      <c r="A28" s="43">
        <v>21</v>
      </c>
      <c r="B28" s="49">
        <v>214.4</v>
      </c>
      <c r="C28" s="49">
        <v>109.2</v>
      </c>
      <c r="D28" s="49">
        <v>74.099999999999994</v>
      </c>
      <c r="E28" s="49">
        <v>56.6</v>
      </c>
      <c r="F28" s="49">
        <v>46.1</v>
      </c>
      <c r="G28" s="49">
        <v>39.1</v>
      </c>
      <c r="H28" s="49">
        <v>34.1</v>
      </c>
      <c r="I28" s="49">
        <v>30.4</v>
      </c>
      <c r="J28" s="49">
        <v>27.5</v>
      </c>
      <c r="K28" s="49">
        <v>25.2</v>
      </c>
      <c r="L28" s="49">
        <v>23.3</v>
      </c>
      <c r="M28" s="49">
        <v>21.7</v>
      </c>
      <c r="N28" s="49">
        <v>20.399999999999999</v>
      </c>
      <c r="O28" s="49">
        <v>19.2</v>
      </c>
      <c r="P28" s="49">
        <v>18.3</v>
      </c>
      <c r="Q28" s="49">
        <v>17.399999999999999</v>
      </c>
      <c r="R28" s="49">
        <v>16.7</v>
      </c>
      <c r="S28" s="49">
        <v>16</v>
      </c>
      <c r="T28" s="49">
        <v>15.4</v>
      </c>
      <c r="U28" s="49">
        <v>14.9</v>
      </c>
    </row>
    <row r="29" spans="1:21">
      <c r="A29" s="43">
        <v>22</v>
      </c>
      <c r="B29" s="49">
        <v>217.6</v>
      </c>
      <c r="C29" s="49">
        <v>110.8</v>
      </c>
      <c r="D29" s="49">
        <v>75.2</v>
      </c>
      <c r="E29" s="49">
        <v>57.4</v>
      </c>
      <c r="F29" s="49">
        <v>46.8</v>
      </c>
      <c r="G29" s="49">
        <v>39.700000000000003</v>
      </c>
      <c r="H29" s="49">
        <v>34.6</v>
      </c>
      <c r="I29" s="49">
        <v>30.8</v>
      </c>
      <c r="J29" s="49">
        <v>27.9</v>
      </c>
      <c r="K29" s="49">
        <v>25.5</v>
      </c>
      <c r="L29" s="49">
        <v>23.6</v>
      </c>
      <c r="M29" s="49">
        <v>22</v>
      </c>
      <c r="N29" s="49">
        <v>20.7</v>
      </c>
      <c r="O29" s="49">
        <v>19.5</v>
      </c>
      <c r="P29" s="49">
        <v>18.5</v>
      </c>
      <c r="Q29" s="49">
        <v>17.7</v>
      </c>
      <c r="R29" s="49">
        <v>16.899999999999999</v>
      </c>
      <c r="S29" s="49">
        <v>16.2</v>
      </c>
      <c r="T29" s="49">
        <v>15.6</v>
      </c>
      <c r="U29" s="49">
        <v>15.1</v>
      </c>
    </row>
    <row r="30" spans="1:21">
      <c r="A30" s="43">
        <v>23</v>
      </c>
      <c r="B30" s="49">
        <v>220.8</v>
      </c>
      <c r="C30" s="49">
        <v>112.4</v>
      </c>
      <c r="D30" s="49">
        <v>76.3</v>
      </c>
      <c r="E30" s="49">
        <v>58.3</v>
      </c>
      <c r="F30" s="49">
        <v>47.5</v>
      </c>
      <c r="G30" s="49">
        <v>40.299999999999997</v>
      </c>
      <c r="H30" s="49">
        <v>35.1</v>
      </c>
      <c r="I30" s="49">
        <v>31.3</v>
      </c>
      <c r="J30" s="49">
        <v>28.3</v>
      </c>
      <c r="K30" s="49">
        <v>25.9</v>
      </c>
      <c r="L30" s="49">
        <v>24</v>
      </c>
      <c r="M30" s="49">
        <v>22.4</v>
      </c>
      <c r="N30" s="49">
        <v>21</v>
      </c>
      <c r="O30" s="49">
        <v>19.8</v>
      </c>
      <c r="P30" s="49">
        <v>18.8</v>
      </c>
      <c r="Q30" s="49">
        <v>17.899999999999999</v>
      </c>
      <c r="R30" s="49">
        <v>17.2</v>
      </c>
      <c r="S30" s="49">
        <v>16.5</v>
      </c>
      <c r="T30" s="49">
        <v>15.9</v>
      </c>
      <c r="U30" s="49">
        <v>15.3</v>
      </c>
    </row>
    <row r="31" spans="1:21">
      <c r="A31" s="43">
        <v>24</v>
      </c>
      <c r="B31" s="49">
        <v>224</v>
      </c>
      <c r="C31" s="49">
        <v>114.1</v>
      </c>
      <c r="D31" s="49">
        <v>77.400000000000006</v>
      </c>
      <c r="E31" s="49">
        <v>59.1</v>
      </c>
      <c r="F31" s="49">
        <v>48.2</v>
      </c>
      <c r="G31" s="49">
        <v>40.9</v>
      </c>
      <c r="H31" s="49">
        <v>35.6</v>
      </c>
      <c r="I31" s="49">
        <v>31.7</v>
      </c>
      <c r="J31" s="49">
        <v>28.7</v>
      </c>
      <c r="K31" s="49">
        <v>26.3</v>
      </c>
      <c r="L31" s="49">
        <v>24.3</v>
      </c>
      <c r="M31" s="49">
        <v>22.7</v>
      </c>
      <c r="N31" s="49">
        <v>21.3</v>
      </c>
      <c r="O31" s="49">
        <v>20.100000000000001</v>
      </c>
      <c r="P31" s="49">
        <v>19.100000000000001</v>
      </c>
      <c r="Q31" s="49">
        <v>18.2</v>
      </c>
      <c r="R31" s="49">
        <v>17.399999999999999</v>
      </c>
      <c r="S31" s="49">
        <v>16.7</v>
      </c>
      <c r="T31" s="49">
        <v>16.100000000000001</v>
      </c>
      <c r="U31" s="49">
        <v>15.6</v>
      </c>
    </row>
    <row r="32" spans="1:21">
      <c r="A32" s="43">
        <v>25</v>
      </c>
      <c r="B32" s="49">
        <v>227.3</v>
      </c>
      <c r="C32" s="49">
        <v>115.7</v>
      </c>
      <c r="D32" s="49">
        <v>78.599999999999994</v>
      </c>
      <c r="E32" s="49">
        <v>60</v>
      </c>
      <c r="F32" s="49">
        <v>48.9</v>
      </c>
      <c r="G32" s="49">
        <v>41.5</v>
      </c>
      <c r="H32" s="49">
        <v>36.200000000000003</v>
      </c>
      <c r="I32" s="49">
        <v>32.200000000000003</v>
      </c>
      <c r="J32" s="49">
        <v>29.1</v>
      </c>
      <c r="K32" s="49">
        <v>26.7</v>
      </c>
      <c r="L32" s="49">
        <v>24.7</v>
      </c>
      <c r="M32" s="49">
        <v>23</v>
      </c>
      <c r="N32" s="49">
        <v>21.6</v>
      </c>
      <c r="O32" s="49">
        <v>20.399999999999999</v>
      </c>
      <c r="P32" s="49">
        <v>19.399999999999999</v>
      </c>
      <c r="Q32" s="49">
        <v>18.5</v>
      </c>
      <c r="R32" s="49">
        <v>17.7</v>
      </c>
      <c r="S32" s="49">
        <v>17</v>
      </c>
      <c r="T32" s="49">
        <v>16.399999999999999</v>
      </c>
      <c r="U32" s="49">
        <v>15.8</v>
      </c>
    </row>
    <row r="33" spans="1:21">
      <c r="A33" s="43">
        <v>26</v>
      </c>
      <c r="B33" s="49">
        <v>230.6</v>
      </c>
      <c r="C33" s="49">
        <v>117.4</v>
      </c>
      <c r="D33" s="49">
        <v>79.7</v>
      </c>
      <c r="E33" s="49">
        <v>60.9</v>
      </c>
      <c r="F33" s="49">
        <v>49.6</v>
      </c>
      <c r="G33" s="49">
        <v>42.1</v>
      </c>
      <c r="H33" s="49">
        <v>36.700000000000003</v>
      </c>
      <c r="I33" s="49">
        <v>32.700000000000003</v>
      </c>
      <c r="J33" s="49">
        <v>29.6</v>
      </c>
      <c r="K33" s="49">
        <v>27.1</v>
      </c>
      <c r="L33" s="49">
        <v>25.1</v>
      </c>
      <c r="M33" s="49">
        <v>23.4</v>
      </c>
      <c r="N33" s="49">
        <v>21.9</v>
      </c>
      <c r="O33" s="49">
        <v>20.7</v>
      </c>
      <c r="P33" s="49">
        <v>19.7</v>
      </c>
      <c r="Q33" s="49">
        <v>18.8</v>
      </c>
      <c r="R33" s="49">
        <v>18</v>
      </c>
      <c r="S33" s="49">
        <v>17.2</v>
      </c>
      <c r="T33" s="49">
        <v>16.600000000000001</v>
      </c>
      <c r="U33" s="49">
        <v>16</v>
      </c>
    </row>
    <row r="34" spans="1:21">
      <c r="A34" s="43">
        <v>27</v>
      </c>
      <c r="B34" s="49">
        <v>234</v>
      </c>
      <c r="C34" s="49">
        <v>119.2</v>
      </c>
      <c r="D34" s="49">
        <v>80.900000000000006</v>
      </c>
      <c r="E34" s="49">
        <v>61.8</v>
      </c>
      <c r="F34" s="49">
        <v>50.3</v>
      </c>
      <c r="G34" s="49">
        <v>42.7</v>
      </c>
      <c r="H34" s="49">
        <v>37.200000000000003</v>
      </c>
      <c r="I34" s="49">
        <v>33.200000000000003</v>
      </c>
      <c r="J34" s="49">
        <v>30</v>
      </c>
      <c r="K34" s="49">
        <v>27.5</v>
      </c>
      <c r="L34" s="49">
        <v>25.4</v>
      </c>
      <c r="M34" s="49">
        <v>23.7</v>
      </c>
      <c r="N34" s="49">
        <v>22.3</v>
      </c>
      <c r="O34" s="49">
        <v>21</v>
      </c>
      <c r="P34" s="49">
        <v>20</v>
      </c>
      <c r="Q34" s="49">
        <v>19</v>
      </c>
      <c r="R34" s="49">
        <v>18.2</v>
      </c>
      <c r="S34" s="49">
        <v>17.5</v>
      </c>
      <c r="T34" s="49">
        <v>16.899999999999999</v>
      </c>
      <c r="U34" s="49">
        <v>16.3</v>
      </c>
    </row>
    <row r="35" spans="1:21">
      <c r="A35" s="43">
        <v>28</v>
      </c>
      <c r="B35" s="49">
        <v>237.4</v>
      </c>
      <c r="C35" s="49">
        <v>120.9</v>
      </c>
      <c r="D35" s="49">
        <v>82.1</v>
      </c>
      <c r="E35" s="49">
        <v>62.7</v>
      </c>
      <c r="F35" s="49">
        <v>51.1</v>
      </c>
      <c r="G35" s="49">
        <v>43.3</v>
      </c>
      <c r="H35" s="49">
        <v>37.799999999999997</v>
      </c>
      <c r="I35" s="49">
        <v>33.700000000000003</v>
      </c>
      <c r="J35" s="49">
        <v>30.4</v>
      </c>
      <c r="K35" s="49">
        <v>27.9</v>
      </c>
      <c r="L35" s="49">
        <v>25.8</v>
      </c>
      <c r="M35" s="49">
        <v>24.1</v>
      </c>
      <c r="N35" s="49">
        <v>22.6</v>
      </c>
      <c r="O35" s="49">
        <v>21.3</v>
      </c>
      <c r="P35" s="49">
        <v>20.3</v>
      </c>
      <c r="Q35" s="49">
        <v>19.3</v>
      </c>
      <c r="R35" s="49">
        <v>18.5</v>
      </c>
      <c r="S35" s="49">
        <v>17.8</v>
      </c>
      <c r="T35" s="49">
        <v>17.100000000000001</v>
      </c>
      <c r="U35" s="49">
        <v>16.5</v>
      </c>
    </row>
    <row r="36" spans="1:21">
      <c r="A36" s="43">
        <v>29</v>
      </c>
      <c r="B36" s="49">
        <v>240.8</v>
      </c>
      <c r="C36" s="49">
        <v>122.6</v>
      </c>
      <c r="D36" s="49">
        <v>83.3</v>
      </c>
      <c r="E36" s="49">
        <v>63.6</v>
      </c>
      <c r="F36" s="49">
        <v>51.8</v>
      </c>
      <c r="G36" s="49">
        <v>43.9</v>
      </c>
      <c r="H36" s="49">
        <v>38.299999999999997</v>
      </c>
      <c r="I36" s="49">
        <v>34.200000000000003</v>
      </c>
      <c r="J36" s="49">
        <v>30.9</v>
      </c>
      <c r="K36" s="49">
        <v>28.3</v>
      </c>
      <c r="L36" s="49">
        <v>26.2</v>
      </c>
      <c r="M36" s="49">
        <v>24.4</v>
      </c>
      <c r="N36" s="49">
        <v>22.9</v>
      </c>
      <c r="O36" s="49">
        <v>21.7</v>
      </c>
      <c r="P36" s="49">
        <v>20.6</v>
      </c>
      <c r="Q36" s="49">
        <v>19.600000000000001</v>
      </c>
      <c r="R36" s="49">
        <v>18.8</v>
      </c>
      <c r="S36" s="49">
        <v>18</v>
      </c>
      <c r="T36" s="49">
        <v>17.399999999999999</v>
      </c>
      <c r="U36" s="49">
        <v>16.8</v>
      </c>
    </row>
    <row r="37" spans="1:21">
      <c r="A37" s="43">
        <v>30</v>
      </c>
      <c r="B37" s="49">
        <v>244.3</v>
      </c>
      <c r="C37" s="49">
        <v>124.4</v>
      </c>
      <c r="D37" s="49">
        <v>84.5</v>
      </c>
      <c r="E37" s="49">
        <v>64.5</v>
      </c>
      <c r="F37" s="49">
        <v>52.6</v>
      </c>
      <c r="G37" s="49">
        <v>44.6</v>
      </c>
      <c r="H37" s="49">
        <v>38.9</v>
      </c>
      <c r="I37" s="49">
        <v>34.700000000000003</v>
      </c>
      <c r="J37" s="49">
        <v>31.4</v>
      </c>
      <c r="K37" s="49">
        <v>28.7</v>
      </c>
      <c r="L37" s="49">
        <v>26.6</v>
      </c>
      <c r="M37" s="49">
        <v>24.8</v>
      </c>
      <c r="N37" s="49">
        <v>23.3</v>
      </c>
      <c r="O37" s="49">
        <v>22</v>
      </c>
      <c r="P37" s="49">
        <v>20.9</v>
      </c>
      <c r="Q37" s="49">
        <v>19.899999999999999</v>
      </c>
      <c r="R37" s="49">
        <v>19.100000000000001</v>
      </c>
      <c r="S37" s="49">
        <v>18.3</v>
      </c>
      <c r="T37" s="49">
        <v>17.600000000000001</v>
      </c>
      <c r="U37" s="49">
        <v>17</v>
      </c>
    </row>
    <row r="38" spans="1:21">
      <c r="A38" s="43">
        <v>31</v>
      </c>
      <c r="B38" s="49">
        <v>247.9</v>
      </c>
      <c r="C38" s="49">
        <v>126.2</v>
      </c>
      <c r="D38" s="49">
        <v>85.7</v>
      </c>
      <c r="E38" s="49">
        <v>65.5</v>
      </c>
      <c r="F38" s="49">
        <v>53.3</v>
      </c>
      <c r="G38" s="49">
        <v>45.2</v>
      </c>
      <c r="H38" s="49">
        <v>39.5</v>
      </c>
      <c r="I38" s="49">
        <v>35.200000000000003</v>
      </c>
      <c r="J38" s="49">
        <v>31.8</v>
      </c>
      <c r="K38" s="49">
        <v>29.1</v>
      </c>
      <c r="L38" s="49">
        <v>27</v>
      </c>
      <c r="M38" s="49">
        <v>25.1</v>
      </c>
      <c r="N38" s="49">
        <v>23.6</v>
      </c>
      <c r="O38" s="49">
        <v>22.3</v>
      </c>
      <c r="P38" s="49">
        <v>21.2</v>
      </c>
      <c r="Q38" s="49">
        <v>20.2</v>
      </c>
      <c r="R38" s="49">
        <v>19.3</v>
      </c>
      <c r="S38" s="49">
        <v>18.600000000000001</v>
      </c>
      <c r="T38" s="49">
        <v>17.899999999999999</v>
      </c>
      <c r="U38" s="49">
        <v>17.3</v>
      </c>
    </row>
    <row r="39" spans="1:21">
      <c r="A39" s="43">
        <v>32</v>
      </c>
      <c r="B39" s="49">
        <v>251.4</v>
      </c>
      <c r="C39" s="49">
        <v>128</v>
      </c>
      <c r="D39" s="49">
        <v>86.9</v>
      </c>
      <c r="E39" s="49">
        <v>66.400000000000006</v>
      </c>
      <c r="F39" s="49">
        <v>54.1</v>
      </c>
      <c r="G39" s="49">
        <v>45.9</v>
      </c>
      <c r="H39" s="49">
        <v>40</v>
      </c>
      <c r="I39" s="49">
        <v>35.700000000000003</v>
      </c>
      <c r="J39" s="49">
        <v>32.299999999999997</v>
      </c>
      <c r="K39" s="49">
        <v>29.6</v>
      </c>
      <c r="L39" s="49">
        <v>27.4</v>
      </c>
      <c r="M39" s="49">
        <v>25.5</v>
      </c>
      <c r="N39" s="49">
        <v>24</v>
      </c>
      <c r="O39" s="49">
        <v>22.6</v>
      </c>
      <c r="P39" s="49">
        <v>21.5</v>
      </c>
      <c r="Q39" s="49">
        <v>20.5</v>
      </c>
      <c r="R39" s="49">
        <v>19.600000000000001</v>
      </c>
      <c r="S39" s="49">
        <v>18.899999999999999</v>
      </c>
      <c r="T39" s="49">
        <v>18.2</v>
      </c>
      <c r="U39" s="49">
        <v>17.600000000000001</v>
      </c>
    </row>
    <row r="40" spans="1:21">
      <c r="A40" s="43">
        <v>33</v>
      </c>
      <c r="B40" s="49">
        <v>255</v>
      </c>
      <c r="C40" s="49">
        <v>129.9</v>
      </c>
      <c r="D40" s="49">
        <v>88.2</v>
      </c>
      <c r="E40" s="49">
        <v>67.400000000000006</v>
      </c>
      <c r="F40" s="49">
        <v>54.9</v>
      </c>
      <c r="G40" s="49">
        <v>46.6</v>
      </c>
      <c r="H40" s="49">
        <v>40.6</v>
      </c>
      <c r="I40" s="49">
        <v>36.200000000000003</v>
      </c>
      <c r="J40" s="49">
        <v>32.700000000000003</v>
      </c>
      <c r="K40" s="49">
        <v>30</v>
      </c>
      <c r="L40" s="49">
        <v>27.8</v>
      </c>
      <c r="M40" s="49">
        <v>25.9</v>
      </c>
      <c r="N40" s="49">
        <v>24.3</v>
      </c>
      <c r="O40" s="49">
        <v>23</v>
      </c>
      <c r="P40" s="49">
        <v>21.8</v>
      </c>
      <c r="Q40" s="49">
        <v>20.8</v>
      </c>
      <c r="R40" s="49">
        <v>19.899999999999999</v>
      </c>
      <c r="S40" s="49">
        <v>19.2</v>
      </c>
      <c r="T40" s="49">
        <v>18.5</v>
      </c>
      <c r="U40" s="49">
        <v>17.8</v>
      </c>
    </row>
    <row r="41" spans="1:21">
      <c r="A41" s="43">
        <v>34</v>
      </c>
      <c r="B41" s="49">
        <v>258.7</v>
      </c>
      <c r="C41" s="49">
        <v>131.80000000000001</v>
      </c>
      <c r="D41" s="49">
        <v>89.5</v>
      </c>
      <c r="E41" s="49">
        <v>68.3</v>
      </c>
      <c r="F41" s="49">
        <v>55.7</v>
      </c>
      <c r="G41" s="49">
        <v>47.2</v>
      </c>
      <c r="H41" s="49">
        <v>41.2</v>
      </c>
      <c r="I41" s="49">
        <v>36.700000000000003</v>
      </c>
      <c r="J41" s="49">
        <v>33.200000000000003</v>
      </c>
      <c r="K41" s="49">
        <v>30.4</v>
      </c>
      <c r="L41" s="49">
        <v>28.2</v>
      </c>
      <c r="M41" s="49">
        <v>26.3</v>
      </c>
      <c r="N41" s="49">
        <v>24.7</v>
      </c>
      <c r="O41" s="49">
        <v>23.3</v>
      </c>
      <c r="P41" s="49">
        <v>22.2</v>
      </c>
      <c r="Q41" s="49">
        <v>21.1</v>
      </c>
      <c r="R41" s="49">
        <v>20.2</v>
      </c>
      <c r="S41" s="49">
        <v>19.5</v>
      </c>
      <c r="T41" s="49">
        <v>18.8</v>
      </c>
      <c r="U41" s="49">
        <v>18.100000000000001</v>
      </c>
    </row>
    <row r="42" spans="1:21">
      <c r="A42" s="43">
        <v>35</v>
      </c>
      <c r="B42" s="49">
        <v>262.39999999999998</v>
      </c>
      <c r="C42" s="49">
        <v>133.6</v>
      </c>
      <c r="D42" s="49">
        <v>90.7</v>
      </c>
      <c r="E42" s="49">
        <v>69.3</v>
      </c>
      <c r="F42" s="49">
        <v>56.5</v>
      </c>
      <c r="G42" s="49">
        <v>47.9</v>
      </c>
      <c r="H42" s="49">
        <v>41.8</v>
      </c>
      <c r="I42" s="49">
        <v>37.299999999999997</v>
      </c>
      <c r="J42" s="49">
        <v>33.700000000000003</v>
      </c>
      <c r="K42" s="49">
        <v>30.9</v>
      </c>
      <c r="L42" s="49">
        <v>28.6</v>
      </c>
      <c r="M42" s="49">
        <v>26.7</v>
      </c>
      <c r="N42" s="49">
        <v>25.1</v>
      </c>
      <c r="O42" s="49">
        <v>23.7</v>
      </c>
      <c r="P42" s="49">
        <v>22.5</v>
      </c>
      <c r="Q42" s="49">
        <v>21.5</v>
      </c>
      <c r="R42" s="49">
        <v>20.6</v>
      </c>
      <c r="S42" s="49">
        <v>19.8</v>
      </c>
      <c r="T42" s="49">
        <v>19.100000000000001</v>
      </c>
      <c r="U42" s="49">
        <v>18.399999999999999</v>
      </c>
    </row>
    <row r="43" spans="1:21">
      <c r="A43" s="43">
        <v>36</v>
      </c>
      <c r="B43" s="49">
        <v>266.10000000000002</v>
      </c>
      <c r="C43" s="49">
        <v>135.5</v>
      </c>
      <c r="D43" s="49">
        <v>92</v>
      </c>
      <c r="E43" s="49">
        <v>70.3</v>
      </c>
      <c r="F43" s="49">
        <v>57.3</v>
      </c>
      <c r="G43" s="49">
        <v>48.6</v>
      </c>
      <c r="H43" s="49">
        <v>42.4</v>
      </c>
      <c r="I43" s="49">
        <v>37.799999999999997</v>
      </c>
      <c r="J43" s="49">
        <v>34.200000000000003</v>
      </c>
      <c r="K43" s="49">
        <v>31.3</v>
      </c>
      <c r="L43" s="49">
        <v>29</v>
      </c>
      <c r="M43" s="49">
        <v>27.1</v>
      </c>
      <c r="N43" s="49">
        <v>25.4</v>
      </c>
      <c r="O43" s="49">
        <v>24</v>
      </c>
      <c r="P43" s="49">
        <v>22.8</v>
      </c>
      <c r="Q43" s="49">
        <v>21.8</v>
      </c>
      <c r="R43" s="49">
        <v>20.9</v>
      </c>
      <c r="S43" s="49">
        <v>20.100000000000001</v>
      </c>
      <c r="T43" s="49">
        <v>19.399999999999999</v>
      </c>
      <c r="U43" s="49">
        <v>18.7</v>
      </c>
    </row>
    <row r="44" spans="1:21">
      <c r="A44" s="43">
        <v>37</v>
      </c>
      <c r="B44" s="49">
        <v>269.89999999999998</v>
      </c>
      <c r="C44" s="49">
        <v>137.5</v>
      </c>
      <c r="D44" s="49">
        <v>93.4</v>
      </c>
      <c r="E44" s="49">
        <v>71.3</v>
      </c>
      <c r="F44" s="49">
        <v>58.1</v>
      </c>
      <c r="G44" s="49">
        <v>49.3</v>
      </c>
      <c r="H44" s="49">
        <v>43</v>
      </c>
      <c r="I44" s="49">
        <v>38.4</v>
      </c>
      <c r="J44" s="49">
        <v>34.700000000000003</v>
      </c>
      <c r="K44" s="49">
        <v>31.8</v>
      </c>
      <c r="L44" s="49">
        <v>29.4</v>
      </c>
      <c r="M44" s="49">
        <v>27.5</v>
      </c>
      <c r="N44" s="49">
        <v>25.8</v>
      </c>
      <c r="O44" s="49">
        <v>24.4</v>
      </c>
      <c r="P44" s="49">
        <v>23.2</v>
      </c>
      <c r="Q44" s="49">
        <v>22.1</v>
      </c>
      <c r="R44" s="49">
        <v>21.2</v>
      </c>
      <c r="S44" s="49">
        <v>20.399999999999999</v>
      </c>
      <c r="T44" s="49">
        <v>19.7</v>
      </c>
      <c r="U44" s="49">
        <v>19</v>
      </c>
    </row>
    <row r="45" spans="1:21">
      <c r="A45" s="43">
        <v>38</v>
      </c>
      <c r="B45" s="49">
        <v>273.8</v>
      </c>
      <c r="C45" s="49">
        <v>139.4</v>
      </c>
      <c r="D45" s="49">
        <v>94.7</v>
      </c>
      <c r="E45" s="49">
        <v>72.3</v>
      </c>
      <c r="F45" s="49">
        <v>58.9</v>
      </c>
      <c r="G45" s="49">
        <v>50</v>
      </c>
      <c r="H45" s="49">
        <v>43.7</v>
      </c>
      <c r="I45" s="49">
        <v>38.9</v>
      </c>
      <c r="J45" s="49">
        <v>35.200000000000003</v>
      </c>
      <c r="K45" s="49">
        <v>32.299999999999997</v>
      </c>
      <c r="L45" s="49">
        <v>29.9</v>
      </c>
      <c r="M45" s="49">
        <v>27.9</v>
      </c>
      <c r="N45" s="49">
        <v>26.2</v>
      </c>
      <c r="O45" s="49">
        <v>24.8</v>
      </c>
      <c r="P45" s="49">
        <v>23.6</v>
      </c>
      <c r="Q45" s="49">
        <v>22.5</v>
      </c>
      <c r="R45" s="49">
        <v>21.6</v>
      </c>
      <c r="S45" s="49">
        <v>20.7</v>
      </c>
      <c r="T45" s="49">
        <v>20</v>
      </c>
      <c r="U45" s="49">
        <v>19.399999999999999</v>
      </c>
    </row>
    <row r="46" spans="1:21">
      <c r="A46" s="43">
        <v>39</v>
      </c>
      <c r="B46" s="49">
        <v>277.60000000000002</v>
      </c>
      <c r="C46" s="49">
        <v>141.4</v>
      </c>
      <c r="D46" s="49">
        <v>96.1</v>
      </c>
      <c r="E46" s="49">
        <v>73.400000000000006</v>
      </c>
      <c r="F46" s="49">
        <v>59.8</v>
      </c>
      <c r="G46" s="49">
        <v>50.8</v>
      </c>
      <c r="H46" s="49">
        <v>44.3</v>
      </c>
      <c r="I46" s="49">
        <v>39.5</v>
      </c>
      <c r="J46" s="49">
        <v>35.700000000000003</v>
      </c>
      <c r="K46" s="49">
        <v>32.799999999999997</v>
      </c>
      <c r="L46" s="49">
        <v>30.3</v>
      </c>
      <c r="M46" s="49">
        <v>28.3</v>
      </c>
      <c r="N46" s="49">
        <v>26.6</v>
      </c>
      <c r="O46" s="49">
        <v>25.2</v>
      </c>
      <c r="P46" s="49">
        <v>23.9</v>
      </c>
      <c r="Q46" s="49">
        <v>22.9</v>
      </c>
      <c r="R46" s="49">
        <v>21.9</v>
      </c>
      <c r="S46" s="49">
        <v>21.1</v>
      </c>
      <c r="T46" s="49">
        <v>20.3</v>
      </c>
      <c r="U46" s="49">
        <v>19.7</v>
      </c>
    </row>
    <row r="47" spans="1:21">
      <c r="A47" s="43">
        <v>40</v>
      </c>
      <c r="B47" s="49">
        <v>281.60000000000002</v>
      </c>
      <c r="C47" s="49">
        <v>143.4</v>
      </c>
      <c r="D47" s="49">
        <v>97.4</v>
      </c>
      <c r="E47" s="49">
        <v>74.400000000000006</v>
      </c>
      <c r="F47" s="49">
        <v>60.7</v>
      </c>
      <c r="G47" s="49">
        <v>51.5</v>
      </c>
      <c r="H47" s="49">
        <v>45</v>
      </c>
      <c r="I47" s="49">
        <v>40.1</v>
      </c>
      <c r="J47" s="49">
        <v>36.299999999999997</v>
      </c>
      <c r="K47" s="49">
        <v>33.299999999999997</v>
      </c>
      <c r="L47" s="49">
        <v>30.8</v>
      </c>
      <c r="M47" s="49">
        <v>28.8</v>
      </c>
      <c r="N47" s="49">
        <v>27</v>
      </c>
      <c r="O47" s="49">
        <v>25.6</v>
      </c>
      <c r="P47" s="49">
        <v>24.3</v>
      </c>
      <c r="Q47" s="49">
        <v>23.2</v>
      </c>
      <c r="R47" s="49">
        <v>22.3</v>
      </c>
      <c r="S47" s="49">
        <v>21.4</v>
      </c>
      <c r="T47" s="49">
        <v>20.7</v>
      </c>
      <c r="U47" s="49">
        <v>20</v>
      </c>
    </row>
    <row r="48" spans="1:21">
      <c r="A48" s="43">
        <v>41</v>
      </c>
      <c r="B48" s="49">
        <v>285.5</v>
      </c>
      <c r="C48" s="49">
        <v>145.5</v>
      </c>
      <c r="D48" s="49">
        <v>98.8</v>
      </c>
      <c r="E48" s="49">
        <v>75.5</v>
      </c>
      <c r="F48" s="49">
        <v>61.5</v>
      </c>
      <c r="G48" s="49">
        <v>52.3</v>
      </c>
      <c r="H48" s="49">
        <v>45.6</v>
      </c>
      <c r="I48" s="49">
        <v>40.700000000000003</v>
      </c>
      <c r="J48" s="49">
        <v>36.799999999999997</v>
      </c>
      <c r="K48" s="49">
        <v>33.799999999999997</v>
      </c>
      <c r="L48" s="49">
        <v>31.3</v>
      </c>
      <c r="M48" s="49">
        <v>29.2</v>
      </c>
      <c r="N48" s="49">
        <v>27.5</v>
      </c>
      <c r="O48" s="49">
        <v>26</v>
      </c>
      <c r="P48" s="49">
        <v>24.7</v>
      </c>
      <c r="Q48" s="49">
        <v>23.6</v>
      </c>
      <c r="R48" s="49">
        <v>22.7</v>
      </c>
      <c r="S48" s="49">
        <v>21.8</v>
      </c>
      <c r="T48" s="49">
        <v>21.1</v>
      </c>
      <c r="U48" s="49">
        <v>20.399999999999999</v>
      </c>
    </row>
    <row r="49" spans="1:21">
      <c r="A49" s="43">
        <v>42</v>
      </c>
      <c r="B49" s="49">
        <v>289.60000000000002</v>
      </c>
      <c r="C49" s="49">
        <v>147.5</v>
      </c>
      <c r="D49" s="49">
        <v>100.2</v>
      </c>
      <c r="E49" s="49">
        <v>76.599999999999994</v>
      </c>
      <c r="F49" s="49">
        <v>62.4</v>
      </c>
      <c r="G49" s="49">
        <v>53</v>
      </c>
      <c r="H49" s="49">
        <v>46.3</v>
      </c>
      <c r="I49" s="49">
        <v>41.3</v>
      </c>
      <c r="J49" s="49">
        <v>37.4</v>
      </c>
      <c r="K49" s="49">
        <v>34.299999999999997</v>
      </c>
      <c r="L49" s="49">
        <v>31.8</v>
      </c>
      <c r="M49" s="49">
        <v>29.7</v>
      </c>
      <c r="N49" s="49">
        <v>27.9</v>
      </c>
      <c r="O49" s="49">
        <v>26.4</v>
      </c>
      <c r="P49" s="49">
        <v>25.1</v>
      </c>
      <c r="Q49" s="49">
        <v>24</v>
      </c>
      <c r="R49" s="49">
        <v>23.1</v>
      </c>
      <c r="S49" s="49">
        <v>22.2</v>
      </c>
      <c r="T49" s="49">
        <v>21.4</v>
      </c>
      <c r="U49" s="49">
        <v>20.8</v>
      </c>
    </row>
    <row r="50" spans="1:21">
      <c r="A50" s="43">
        <v>43</v>
      </c>
      <c r="B50" s="49">
        <v>293.60000000000002</v>
      </c>
      <c r="C50" s="49">
        <v>149.6</v>
      </c>
      <c r="D50" s="49">
        <v>101.7</v>
      </c>
      <c r="E50" s="49">
        <v>77.7</v>
      </c>
      <c r="F50" s="49">
        <v>63.4</v>
      </c>
      <c r="G50" s="49">
        <v>53.8</v>
      </c>
      <c r="H50" s="49">
        <v>47</v>
      </c>
      <c r="I50" s="49">
        <v>41.9</v>
      </c>
      <c r="J50" s="49">
        <v>38</v>
      </c>
      <c r="K50" s="49">
        <v>34.799999999999997</v>
      </c>
      <c r="L50" s="49">
        <v>32.299999999999997</v>
      </c>
      <c r="M50" s="49">
        <v>30.2</v>
      </c>
      <c r="N50" s="49">
        <v>28.4</v>
      </c>
      <c r="O50" s="49">
        <v>26.9</v>
      </c>
      <c r="P50" s="49">
        <v>25.6</v>
      </c>
      <c r="Q50" s="49">
        <v>24.5</v>
      </c>
      <c r="R50" s="49">
        <v>23.5</v>
      </c>
      <c r="S50" s="49">
        <v>22.6</v>
      </c>
      <c r="T50" s="49">
        <v>21.8</v>
      </c>
      <c r="U50" s="49">
        <v>21.1</v>
      </c>
    </row>
    <row r="51" spans="1:21">
      <c r="A51" s="43">
        <v>44</v>
      </c>
      <c r="B51" s="49">
        <v>297.7</v>
      </c>
      <c r="C51" s="49">
        <v>151.80000000000001</v>
      </c>
      <c r="D51" s="49">
        <v>103.1</v>
      </c>
      <c r="E51" s="49">
        <v>78.8</v>
      </c>
      <c r="F51" s="49">
        <v>64.3</v>
      </c>
      <c r="G51" s="49">
        <v>54.6</v>
      </c>
      <c r="H51" s="49">
        <v>47.7</v>
      </c>
      <c r="I51" s="49">
        <v>42.6</v>
      </c>
      <c r="J51" s="49">
        <v>38.6</v>
      </c>
      <c r="K51" s="49">
        <v>35.4</v>
      </c>
      <c r="L51" s="49">
        <v>32.799999999999997</v>
      </c>
      <c r="M51" s="49">
        <v>30.7</v>
      </c>
      <c r="N51" s="49">
        <v>28.9</v>
      </c>
      <c r="O51" s="49">
        <v>27.3</v>
      </c>
      <c r="P51" s="49">
        <v>26</v>
      </c>
      <c r="Q51" s="49">
        <v>24.9</v>
      </c>
      <c r="R51" s="49">
        <v>23.9</v>
      </c>
      <c r="S51" s="49">
        <v>23</v>
      </c>
      <c r="T51" s="49">
        <v>22.2</v>
      </c>
      <c r="U51" s="49">
        <v>21.5</v>
      </c>
    </row>
    <row r="52" spans="1:21">
      <c r="A52" s="43">
        <v>45</v>
      </c>
      <c r="B52" s="49">
        <v>301.89999999999998</v>
      </c>
      <c r="C52" s="49">
        <v>153.9</v>
      </c>
      <c r="D52" s="49">
        <v>104.6</v>
      </c>
      <c r="E52" s="49">
        <v>80</v>
      </c>
      <c r="F52" s="49">
        <v>65.2</v>
      </c>
      <c r="G52" s="49">
        <v>55.4</v>
      </c>
      <c r="H52" s="49">
        <v>48.4</v>
      </c>
      <c r="I52" s="49">
        <v>43.2</v>
      </c>
      <c r="J52" s="49">
        <v>39.200000000000003</v>
      </c>
      <c r="K52" s="49">
        <v>36</v>
      </c>
      <c r="L52" s="49">
        <v>33.4</v>
      </c>
      <c r="M52" s="49">
        <v>31.2</v>
      </c>
      <c r="N52" s="49">
        <v>29.4</v>
      </c>
      <c r="O52" s="49">
        <v>27.8</v>
      </c>
      <c r="P52" s="49">
        <v>26.5</v>
      </c>
      <c r="Q52" s="49">
        <v>25.3</v>
      </c>
      <c r="R52" s="49">
        <v>24.3</v>
      </c>
      <c r="S52" s="49">
        <v>23.4</v>
      </c>
      <c r="T52" s="49">
        <v>22.6</v>
      </c>
      <c r="U52" s="49">
        <v>22</v>
      </c>
    </row>
    <row r="53" spans="1:21">
      <c r="A53" s="43">
        <v>46</v>
      </c>
      <c r="B53" s="49">
        <v>306</v>
      </c>
      <c r="C53" s="49">
        <v>156</v>
      </c>
      <c r="D53" s="49">
        <v>106.1</v>
      </c>
      <c r="E53" s="49">
        <v>81.099999999999994</v>
      </c>
      <c r="F53" s="49">
        <v>66.2</v>
      </c>
      <c r="G53" s="49">
        <v>56.3</v>
      </c>
      <c r="H53" s="49">
        <v>49.2</v>
      </c>
      <c r="I53" s="49">
        <v>43.9</v>
      </c>
      <c r="J53" s="49">
        <v>39.799999999999997</v>
      </c>
      <c r="K53" s="49">
        <v>36.6</v>
      </c>
      <c r="L53" s="49">
        <v>33.9</v>
      </c>
      <c r="M53" s="49">
        <v>31.7</v>
      </c>
      <c r="N53" s="49">
        <v>29.9</v>
      </c>
      <c r="O53" s="49">
        <v>28.3</v>
      </c>
      <c r="P53" s="49">
        <v>27</v>
      </c>
      <c r="Q53" s="49">
        <v>25.8</v>
      </c>
      <c r="R53" s="49">
        <v>24.8</v>
      </c>
      <c r="S53" s="49">
        <v>23.9</v>
      </c>
      <c r="T53" s="49">
        <v>23.1</v>
      </c>
      <c r="U53" s="49">
        <v>22.3</v>
      </c>
    </row>
    <row r="54" spans="1:21">
      <c r="A54" s="43">
        <v>47</v>
      </c>
      <c r="B54" s="49">
        <v>310.2</v>
      </c>
      <c r="C54" s="49">
        <v>158.19999999999999</v>
      </c>
      <c r="D54" s="49">
        <v>107.6</v>
      </c>
      <c r="E54" s="49">
        <v>82.3</v>
      </c>
      <c r="F54" s="49">
        <v>67.2</v>
      </c>
      <c r="G54" s="49">
        <v>57.1</v>
      </c>
      <c r="H54" s="49">
        <v>49.9</v>
      </c>
      <c r="I54" s="49">
        <v>44.6</v>
      </c>
      <c r="J54" s="49">
        <v>40.5</v>
      </c>
      <c r="K54" s="49">
        <v>37.200000000000003</v>
      </c>
      <c r="L54" s="49">
        <v>34.5</v>
      </c>
      <c r="M54" s="49">
        <v>32.299999999999997</v>
      </c>
      <c r="N54" s="49">
        <v>30.4</v>
      </c>
      <c r="O54" s="49">
        <v>28.8</v>
      </c>
      <c r="P54" s="49">
        <v>27.4</v>
      </c>
      <c r="Q54" s="49">
        <v>26.3</v>
      </c>
      <c r="R54" s="49">
        <v>25.2</v>
      </c>
      <c r="S54" s="49">
        <v>24.3</v>
      </c>
      <c r="T54" s="49">
        <v>23.5</v>
      </c>
      <c r="U54" s="49"/>
    </row>
    <row r="55" spans="1:21">
      <c r="A55" s="43">
        <v>48</v>
      </c>
      <c r="B55" s="49">
        <v>314.3</v>
      </c>
      <c r="C55" s="49">
        <v>160.4</v>
      </c>
      <c r="D55" s="49">
        <v>109.1</v>
      </c>
      <c r="E55" s="49">
        <v>83.5</v>
      </c>
      <c r="F55" s="49">
        <v>68.2</v>
      </c>
      <c r="G55" s="49">
        <v>58</v>
      </c>
      <c r="H55" s="49">
        <v>50.7</v>
      </c>
      <c r="I55" s="49">
        <v>45.3</v>
      </c>
      <c r="J55" s="49">
        <v>41.1</v>
      </c>
      <c r="K55" s="49">
        <v>37.799999999999997</v>
      </c>
      <c r="L55" s="49">
        <v>35.1</v>
      </c>
      <c r="M55" s="49">
        <v>32.799999999999997</v>
      </c>
      <c r="N55" s="49">
        <v>30.9</v>
      </c>
      <c r="O55" s="49">
        <v>29.3</v>
      </c>
      <c r="P55" s="49">
        <v>27.9</v>
      </c>
      <c r="Q55" s="49">
        <v>26.7</v>
      </c>
      <c r="R55" s="49">
        <v>25.7</v>
      </c>
      <c r="S55" s="49">
        <v>24.7</v>
      </c>
      <c r="T55" s="49"/>
      <c r="U55" s="49"/>
    </row>
    <row r="56" spans="1:21">
      <c r="A56" s="43">
        <v>49</v>
      </c>
      <c r="B56" s="49">
        <v>318.5</v>
      </c>
      <c r="C56" s="49">
        <v>162.6</v>
      </c>
      <c r="D56" s="49">
        <v>110.6</v>
      </c>
      <c r="E56" s="49">
        <v>84.7</v>
      </c>
      <c r="F56" s="49">
        <v>69.2</v>
      </c>
      <c r="G56" s="49">
        <v>58.8</v>
      </c>
      <c r="H56" s="49">
        <v>51.5</v>
      </c>
      <c r="I56" s="49">
        <v>46</v>
      </c>
      <c r="J56" s="49">
        <v>41.8</v>
      </c>
      <c r="K56" s="49">
        <v>38.4</v>
      </c>
      <c r="L56" s="49">
        <v>35.6</v>
      </c>
      <c r="M56" s="49">
        <v>33.4</v>
      </c>
      <c r="N56" s="49">
        <v>31.5</v>
      </c>
      <c r="O56" s="49">
        <v>29.8</v>
      </c>
      <c r="P56" s="49">
        <v>28.4</v>
      </c>
      <c r="Q56" s="49">
        <v>27.2</v>
      </c>
      <c r="R56" s="49">
        <v>26.1</v>
      </c>
      <c r="S56" s="49"/>
      <c r="T56" s="49"/>
      <c r="U56" s="49"/>
    </row>
    <row r="57" spans="1:21">
      <c r="A57" s="43">
        <v>50</v>
      </c>
      <c r="B57" s="49">
        <v>322.7</v>
      </c>
      <c r="C57" s="49">
        <v>164.8</v>
      </c>
      <c r="D57" s="49">
        <v>112.1</v>
      </c>
      <c r="E57" s="49">
        <v>85.9</v>
      </c>
      <c r="F57" s="49">
        <v>70.2</v>
      </c>
      <c r="G57" s="49">
        <v>59.7</v>
      </c>
      <c r="H57" s="49">
        <v>52.3</v>
      </c>
      <c r="I57" s="49">
        <v>46.7</v>
      </c>
      <c r="J57" s="49">
        <v>42.4</v>
      </c>
      <c r="K57" s="49">
        <v>39</v>
      </c>
      <c r="L57" s="49">
        <v>36.200000000000003</v>
      </c>
      <c r="M57" s="49">
        <v>33.9</v>
      </c>
      <c r="N57" s="49">
        <v>32</v>
      </c>
      <c r="O57" s="49">
        <v>30.4</v>
      </c>
      <c r="P57" s="49">
        <v>28.9</v>
      </c>
      <c r="Q57" s="49">
        <v>27.7</v>
      </c>
      <c r="R57" s="49"/>
      <c r="S57" s="49"/>
      <c r="T57" s="49"/>
      <c r="U57" s="49"/>
    </row>
    <row r="58" spans="1:21">
      <c r="A58" s="43">
        <v>51</v>
      </c>
      <c r="B58" s="49">
        <v>326.89999999999998</v>
      </c>
      <c r="C58" s="49">
        <v>166.9</v>
      </c>
      <c r="D58" s="49">
        <v>113.7</v>
      </c>
      <c r="E58" s="49">
        <v>87.1</v>
      </c>
      <c r="F58" s="49">
        <v>71.2</v>
      </c>
      <c r="G58" s="49">
        <v>60.6</v>
      </c>
      <c r="H58" s="49">
        <v>53.1</v>
      </c>
      <c r="I58" s="49">
        <v>47.5</v>
      </c>
      <c r="J58" s="49">
        <v>43.1</v>
      </c>
      <c r="K58" s="49">
        <v>39.6</v>
      </c>
      <c r="L58" s="49">
        <v>36.799999999999997</v>
      </c>
      <c r="M58" s="49">
        <v>34.5</v>
      </c>
      <c r="N58" s="49">
        <v>32.5</v>
      </c>
      <c r="O58" s="49">
        <v>30.9</v>
      </c>
      <c r="P58" s="49">
        <v>29.4</v>
      </c>
      <c r="Q58" s="49"/>
      <c r="R58" s="49"/>
      <c r="S58" s="49"/>
      <c r="T58" s="49"/>
      <c r="U58" s="49"/>
    </row>
    <row r="59" spans="1:21">
      <c r="A59" s="43">
        <v>52</v>
      </c>
      <c r="B59" s="49">
        <v>331.1</v>
      </c>
      <c r="C59" s="49">
        <v>169.2</v>
      </c>
      <c r="D59" s="49">
        <v>115.2</v>
      </c>
      <c r="E59" s="49">
        <v>88.3</v>
      </c>
      <c r="F59" s="49">
        <v>72.2</v>
      </c>
      <c r="G59" s="49">
        <v>61.5</v>
      </c>
      <c r="H59" s="49">
        <v>53.9</v>
      </c>
      <c r="I59" s="49">
        <v>48.2</v>
      </c>
      <c r="J59" s="49">
        <v>43.8</v>
      </c>
      <c r="K59" s="49">
        <v>40.299999999999997</v>
      </c>
      <c r="L59" s="49">
        <v>37.4</v>
      </c>
      <c r="M59" s="49">
        <v>35.1</v>
      </c>
      <c r="N59" s="49">
        <v>33.1</v>
      </c>
      <c r="O59" s="49">
        <v>31.4</v>
      </c>
      <c r="P59" s="49"/>
      <c r="Q59" s="49"/>
      <c r="R59" s="49"/>
      <c r="S59" s="49"/>
      <c r="T59" s="49"/>
      <c r="U59" s="49"/>
    </row>
    <row r="60" spans="1:21">
      <c r="A60" s="43">
        <v>53</v>
      </c>
      <c r="B60" s="49">
        <v>335.4</v>
      </c>
      <c r="C60" s="49">
        <v>171.4</v>
      </c>
      <c r="D60" s="49">
        <v>116.8</v>
      </c>
      <c r="E60" s="49">
        <v>89.6</v>
      </c>
      <c r="F60" s="49">
        <v>73.3</v>
      </c>
      <c r="G60" s="49">
        <v>62.4</v>
      </c>
      <c r="H60" s="49">
        <v>54.7</v>
      </c>
      <c r="I60" s="49">
        <v>48.9</v>
      </c>
      <c r="J60" s="49">
        <v>44.5</v>
      </c>
      <c r="K60" s="49">
        <v>40.9</v>
      </c>
      <c r="L60" s="49">
        <v>38.1</v>
      </c>
      <c r="M60" s="49">
        <v>35.700000000000003</v>
      </c>
      <c r="N60" s="49">
        <v>33.700000000000003</v>
      </c>
      <c r="O60" s="49"/>
      <c r="P60" s="49"/>
      <c r="Q60" s="49"/>
      <c r="R60" s="49"/>
      <c r="S60" s="49"/>
      <c r="T60" s="49"/>
      <c r="U60" s="49"/>
    </row>
    <row r="61" spans="1:21">
      <c r="A61" s="43">
        <v>54</v>
      </c>
      <c r="B61" s="49">
        <v>339.7</v>
      </c>
      <c r="C61" s="49">
        <v>173.7</v>
      </c>
      <c r="D61" s="49">
        <v>118.4</v>
      </c>
      <c r="E61" s="49">
        <v>90.8</v>
      </c>
      <c r="F61" s="49">
        <v>74.3</v>
      </c>
      <c r="G61" s="49">
        <v>63.3</v>
      </c>
      <c r="H61" s="49">
        <v>55.5</v>
      </c>
      <c r="I61" s="49">
        <v>49.7</v>
      </c>
      <c r="J61" s="49">
        <v>45.2</v>
      </c>
      <c r="K61" s="49">
        <v>41.6</v>
      </c>
      <c r="L61" s="49">
        <v>38.700000000000003</v>
      </c>
      <c r="M61" s="49">
        <v>36.299999999999997</v>
      </c>
      <c r="N61" s="49"/>
      <c r="O61" s="49"/>
      <c r="P61" s="49"/>
      <c r="Q61" s="49"/>
      <c r="R61" s="49"/>
      <c r="S61" s="49"/>
      <c r="T61" s="49"/>
      <c r="U61" s="49"/>
    </row>
    <row r="62" spans="1:21">
      <c r="A62" s="43">
        <v>55</v>
      </c>
      <c r="B62" s="49">
        <v>344.1</v>
      </c>
      <c r="C62" s="49">
        <v>176</v>
      </c>
      <c r="D62" s="49">
        <v>120</v>
      </c>
      <c r="E62" s="49">
        <v>92.1</v>
      </c>
      <c r="F62" s="49">
        <v>75.400000000000006</v>
      </c>
      <c r="G62" s="49">
        <v>64.3</v>
      </c>
      <c r="H62" s="49">
        <v>56.4</v>
      </c>
      <c r="I62" s="49">
        <v>50.5</v>
      </c>
      <c r="J62" s="49">
        <v>45.9</v>
      </c>
      <c r="K62" s="49">
        <v>42.3</v>
      </c>
      <c r="L62" s="49">
        <v>39.4</v>
      </c>
      <c r="M62" s="49"/>
      <c r="N62" s="49"/>
      <c r="O62" s="49"/>
      <c r="P62" s="49"/>
      <c r="Q62" s="49"/>
      <c r="R62" s="49"/>
      <c r="S62" s="49"/>
      <c r="T62" s="49"/>
      <c r="U62" s="49"/>
    </row>
    <row r="63" spans="1:21">
      <c r="A63" s="43">
        <v>56</v>
      </c>
      <c r="B63" s="49">
        <v>348.6</v>
      </c>
      <c r="C63" s="49">
        <v>178.3</v>
      </c>
      <c r="D63" s="49">
        <v>121.7</v>
      </c>
      <c r="E63" s="49">
        <v>93.4</v>
      </c>
      <c r="F63" s="49">
        <v>76.5</v>
      </c>
      <c r="G63" s="49">
        <v>65.2</v>
      </c>
      <c r="H63" s="49">
        <v>57.2</v>
      </c>
      <c r="I63" s="49">
        <v>51.3</v>
      </c>
      <c r="J63" s="49">
        <v>46.6</v>
      </c>
      <c r="K63" s="49">
        <v>43</v>
      </c>
      <c r="L63" s="49"/>
      <c r="M63" s="49"/>
      <c r="N63" s="49"/>
      <c r="O63" s="49"/>
      <c r="P63" s="49"/>
      <c r="Q63" s="49"/>
      <c r="R63" s="49"/>
      <c r="S63" s="49"/>
      <c r="T63" s="49"/>
      <c r="U63" s="49"/>
    </row>
    <row r="64" spans="1:21">
      <c r="A64" s="43">
        <v>57</v>
      </c>
      <c r="B64" s="49">
        <v>353.2</v>
      </c>
      <c r="C64" s="49">
        <v>180.8</v>
      </c>
      <c r="D64" s="49">
        <v>123.4</v>
      </c>
      <c r="E64" s="49">
        <v>94.7</v>
      </c>
      <c r="F64" s="49">
        <v>77.599999999999994</v>
      </c>
      <c r="G64" s="49">
        <v>66.2</v>
      </c>
      <c r="H64" s="49">
        <v>58.1</v>
      </c>
      <c r="I64" s="49">
        <v>52.1</v>
      </c>
      <c r="J64" s="49">
        <v>47.4</v>
      </c>
      <c r="K64" s="49"/>
      <c r="L64" s="49"/>
      <c r="M64" s="49"/>
      <c r="N64" s="49"/>
      <c r="O64" s="49"/>
      <c r="P64" s="49"/>
      <c r="Q64" s="49"/>
      <c r="R64" s="49"/>
      <c r="S64" s="49"/>
      <c r="T64" s="49"/>
      <c r="U64" s="49"/>
    </row>
    <row r="65" spans="1:21">
      <c r="A65" s="43">
        <v>58</v>
      </c>
      <c r="B65" s="49">
        <v>358</v>
      </c>
      <c r="C65" s="49">
        <v>183.3</v>
      </c>
      <c r="D65" s="49">
        <v>125.2</v>
      </c>
      <c r="E65" s="49">
        <v>96.1</v>
      </c>
      <c r="F65" s="49">
        <v>78.8</v>
      </c>
      <c r="G65" s="49">
        <v>67.2</v>
      </c>
      <c r="H65" s="49">
        <v>59</v>
      </c>
      <c r="I65" s="49">
        <v>53</v>
      </c>
      <c r="J65" s="49"/>
      <c r="K65" s="49"/>
      <c r="L65" s="49"/>
      <c r="M65" s="49"/>
      <c r="N65" s="49"/>
      <c r="O65" s="49"/>
      <c r="P65" s="49"/>
      <c r="Q65" s="49"/>
      <c r="R65" s="49"/>
      <c r="S65" s="49"/>
      <c r="T65" s="49"/>
      <c r="U65" s="49"/>
    </row>
    <row r="66" spans="1:21">
      <c r="A66" s="43">
        <v>59</v>
      </c>
      <c r="B66" s="49">
        <v>363</v>
      </c>
      <c r="C66" s="49">
        <v>185.9</v>
      </c>
      <c r="D66" s="49">
        <v>127</v>
      </c>
      <c r="E66" s="49">
        <v>97.6</v>
      </c>
      <c r="F66" s="49">
        <v>80</v>
      </c>
      <c r="G66" s="49">
        <v>68.3</v>
      </c>
      <c r="H66" s="49">
        <v>60.1</v>
      </c>
      <c r="I66" s="49"/>
      <c r="J66" s="49"/>
      <c r="K66" s="49"/>
      <c r="L66" s="49"/>
      <c r="M66" s="49"/>
      <c r="N66" s="49"/>
      <c r="O66" s="49"/>
      <c r="P66" s="49"/>
      <c r="Q66" s="49"/>
      <c r="R66" s="49"/>
      <c r="S66" s="49"/>
      <c r="T66" s="49"/>
      <c r="U66" s="49"/>
    </row>
    <row r="67" spans="1:21">
      <c r="A67" s="43">
        <v>60</v>
      </c>
      <c r="B67" s="49">
        <v>368.2</v>
      </c>
      <c r="C67" s="49">
        <v>188.7</v>
      </c>
      <c r="D67" s="49">
        <v>128.9</v>
      </c>
      <c r="E67" s="49">
        <v>99.1</v>
      </c>
      <c r="F67" s="49">
        <v>81.3</v>
      </c>
      <c r="G67" s="49">
        <v>69.5</v>
      </c>
      <c r="H67" s="49"/>
      <c r="I67" s="49"/>
      <c r="J67" s="49"/>
      <c r="K67" s="49"/>
      <c r="L67" s="49"/>
      <c r="M67" s="49"/>
      <c r="N67" s="49"/>
      <c r="O67" s="49"/>
      <c r="P67" s="49"/>
      <c r="Q67" s="49"/>
      <c r="R67" s="49"/>
      <c r="S67" s="49"/>
      <c r="T67" s="49"/>
      <c r="U67" s="49"/>
    </row>
    <row r="68" spans="1:21">
      <c r="A68" s="43">
        <v>61</v>
      </c>
      <c r="B68" s="49">
        <v>373.7</v>
      </c>
      <c r="C68" s="49">
        <v>191.6</v>
      </c>
      <c r="D68" s="49">
        <v>130.9</v>
      </c>
      <c r="E68" s="49">
        <v>100.7</v>
      </c>
      <c r="F68" s="49">
        <v>82.7</v>
      </c>
      <c r="G68" s="49"/>
      <c r="H68" s="49"/>
      <c r="I68" s="49"/>
      <c r="J68" s="49"/>
      <c r="K68" s="49"/>
      <c r="L68" s="49"/>
      <c r="M68" s="49"/>
      <c r="N68" s="49"/>
      <c r="O68" s="49"/>
      <c r="P68" s="49"/>
      <c r="Q68" s="49"/>
      <c r="R68" s="49"/>
      <c r="S68" s="49"/>
      <c r="T68" s="49"/>
      <c r="U68" s="49"/>
    </row>
    <row r="69" spans="1:21">
      <c r="A69" s="43">
        <v>62</v>
      </c>
      <c r="B69" s="49">
        <v>379.4</v>
      </c>
      <c r="C69" s="49">
        <v>194.6</v>
      </c>
      <c r="D69" s="49">
        <v>133.1</v>
      </c>
      <c r="E69" s="49">
        <v>102.4</v>
      </c>
      <c r="F69" s="49"/>
      <c r="G69" s="49"/>
      <c r="H69" s="49"/>
      <c r="I69" s="49"/>
      <c r="J69" s="49"/>
      <c r="K69" s="49"/>
      <c r="L69" s="49"/>
      <c r="M69" s="49"/>
      <c r="N69" s="49"/>
      <c r="O69" s="49"/>
      <c r="P69" s="49"/>
      <c r="Q69" s="49"/>
      <c r="R69" s="49"/>
      <c r="S69" s="49"/>
      <c r="T69" s="49"/>
      <c r="U69" s="49"/>
    </row>
    <row r="70" spans="1:21">
      <c r="A70" s="43">
        <v>63</v>
      </c>
      <c r="B70" s="49">
        <v>385.6</v>
      </c>
      <c r="C70" s="49">
        <v>197.8</v>
      </c>
      <c r="D70" s="49">
        <v>135.4</v>
      </c>
      <c r="E70" s="49"/>
      <c r="F70" s="49"/>
      <c r="G70" s="49"/>
      <c r="H70" s="49"/>
      <c r="I70" s="49"/>
      <c r="J70" s="49"/>
      <c r="K70" s="49"/>
      <c r="L70" s="49"/>
      <c r="M70" s="49"/>
      <c r="N70" s="49"/>
      <c r="O70" s="49"/>
      <c r="P70" s="49"/>
      <c r="Q70" s="49"/>
      <c r="R70" s="49"/>
      <c r="S70" s="49"/>
      <c r="T70" s="49"/>
      <c r="U70" s="49"/>
    </row>
    <row r="71" spans="1:21">
      <c r="A71" s="43">
        <v>64</v>
      </c>
      <c r="B71" s="49">
        <v>392</v>
      </c>
      <c r="C71" s="49">
        <v>201.2</v>
      </c>
      <c r="D71" s="49"/>
      <c r="E71" s="49"/>
      <c r="F71" s="49"/>
      <c r="G71" s="49"/>
      <c r="H71" s="49"/>
      <c r="I71" s="49"/>
      <c r="J71" s="49"/>
      <c r="K71" s="49"/>
      <c r="L71" s="49"/>
      <c r="M71" s="49"/>
      <c r="N71" s="49"/>
      <c r="O71" s="49"/>
      <c r="P71" s="49"/>
      <c r="Q71" s="49"/>
      <c r="R71" s="49"/>
      <c r="S71" s="49"/>
      <c r="T71" s="49"/>
      <c r="U71" s="49"/>
    </row>
    <row r="72" spans="1:21">
      <c r="A72" s="43">
        <v>65</v>
      </c>
      <c r="B72" s="49">
        <v>398.8</v>
      </c>
      <c r="C72" s="49"/>
      <c r="D72" s="49"/>
      <c r="E72" s="49"/>
      <c r="F72" s="49"/>
      <c r="G72" s="49"/>
      <c r="H72" s="49"/>
      <c r="I72" s="49"/>
      <c r="J72" s="49"/>
      <c r="K72" s="49"/>
      <c r="L72" s="49"/>
      <c r="M72" s="49"/>
      <c r="N72" s="49"/>
      <c r="O72" s="49"/>
      <c r="P72" s="49"/>
      <c r="Q72" s="49"/>
      <c r="R72" s="49"/>
      <c r="S72" s="49"/>
      <c r="T72" s="49"/>
      <c r="U72" s="49"/>
    </row>
  </sheetData>
  <sheetProtection algorithmName="SHA-512" hashValue="ycyZq0rNDjrhD3uYZvsABiqLHbjEeMv+IrQp3jfiS8tvfE3VB1RBfq5EJFhdwinEjkXUu2E5TC6fpcTN8+aWRg==" saltValue="QxhO0aCHGJz7WvDeUC0XYQ==" spinCount="100000" sheet="1" objects="1" scenarios="1"/>
  <conditionalFormatting sqref="A6:A21">
    <cfRule type="expression" dxfId="269" priority="1" stopIfTrue="1">
      <formula>MOD(ROW(),2)=0</formula>
    </cfRule>
    <cfRule type="expression" dxfId="268" priority="2" stopIfTrue="1">
      <formula>MOD(ROW(),2)&lt;&gt;0</formula>
    </cfRule>
  </conditionalFormatting>
  <conditionalFormatting sqref="B6:M21">
    <cfRule type="expression" dxfId="267" priority="3" stopIfTrue="1">
      <formula>MOD(ROW(),2)=0</formula>
    </cfRule>
    <cfRule type="expression" dxfId="266" priority="4" stopIfTrue="1">
      <formula>MOD(ROW(),2)&lt;&gt;0</formula>
    </cfRule>
  </conditionalFormatting>
  <conditionalFormatting sqref="A26:A72">
    <cfRule type="expression" dxfId="265" priority="5" stopIfTrue="1">
      <formula>MOD(ROW(),2)=0</formula>
    </cfRule>
    <cfRule type="expression" dxfId="264" priority="6" stopIfTrue="1">
      <formula>MOD(ROW(),2)&lt;&gt;0</formula>
    </cfRule>
  </conditionalFormatting>
  <conditionalFormatting sqref="B26:U72">
    <cfRule type="expression" dxfId="263" priority="7" stopIfTrue="1">
      <formula>MOD(ROW(),2)=0</formula>
    </cfRule>
    <cfRule type="expression" dxfId="262" priority="8"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6FFB2-8580-4C0F-9B72-AEC9D9BD9080}">
  <sheetPr codeName="Sheet94"/>
  <dimension ref="A1:U72"/>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x-711</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430</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711</v>
      </c>
      <c r="C14" s="51"/>
      <c r="D14" s="51"/>
      <c r="E14" s="51"/>
      <c r="F14" s="51"/>
      <c r="G14" s="51"/>
      <c r="H14" s="51"/>
      <c r="I14" s="51"/>
      <c r="J14" s="51"/>
      <c r="K14" s="51"/>
      <c r="L14" s="51"/>
      <c r="M14" s="51"/>
    </row>
    <row r="15" spans="1:13">
      <c r="A15" s="40" t="s">
        <v>526</v>
      </c>
      <c r="B15" s="51" t="s">
        <v>431</v>
      </c>
      <c r="C15" s="51"/>
      <c r="D15" s="51"/>
      <c r="E15" s="51"/>
      <c r="F15" s="51"/>
      <c r="G15" s="51"/>
      <c r="H15" s="51"/>
      <c r="I15" s="51"/>
      <c r="J15" s="51"/>
      <c r="K15" s="51"/>
      <c r="L15" s="51"/>
      <c r="M15" s="51"/>
    </row>
    <row r="16" spans="1:13">
      <c r="A16" s="40" t="s">
        <v>157</v>
      </c>
      <c r="B16" s="51" t="s">
        <v>432</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230</v>
      </c>
      <c r="C27" s="49">
        <v>117.1</v>
      </c>
      <c r="D27" s="49">
        <v>79.5</v>
      </c>
      <c r="E27" s="49">
        <v>60.7</v>
      </c>
      <c r="F27" s="49">
        <v>49.4</v>
      </c>
      <c r="G27" s="49">
        <v>41.9</v>
      </c>
      <c r="H27" s="49">
        <v>36.6</v>
      </c>
      <c r="I27" s="49">
        <v>32.6</v>
      </c>
      <c r="J27" s="49">
        <v>29.5</v>
      </c>
      <c r="K27" s="49">
        <v>27</v>
      </c>
      <c r="L27" s="49">
        <v>25</v>
      </c>
      <c r="M27" s="49">
        <v>23.3</v>
      </c>
      <c r="N27" s="49">
        <v>21.9</v>
      </c>
      <c r="O27" s="49">
        <v>20.6</v>
      </c>
      <c r="P27" s="49">
        <v>19.600000000000001</v>
      </c>
      <c r="Q27" s="49">
        <v>18.7</v>
      </c>
      <c r="R27" s="49">
        <v>17.899999999999999</v>
      </c>
      <c r="S27" s="49">
        <v>17.2</v>
      </c>
      <c r="T27" s="49">
        <v>16.5</v>
      </c>
      <c r="U27" s="49">
        <v>16</v>
      </c>
    </row>
    <row r="28" spans="1:21">
      <c r="A28" s="43">
        <v>21</v>
      </c>
      <c r="B28" s="49">
        <v>233.4</v>
      </c>
      <c r="C28" s="49">
        <v>118.9</v>
      </c>
      <c r="D28" s="49">
        <v>80.7</v>
      </c>
      <c r="E28" s="49">
        <v>61.6</v>
      </c>
      <c r="F28" s="49">
        <v>50.2</v>
      </c>
      <c r="G28" s="49">
        <v>42.6</v>
      </c>
      <c r="H28" s="49">
        <v>37.1</v>
      </c>
      <c r="I28" s="49">
        <v>33.1</v>
      </c>
      <c r="J28" s="49">
        <v>29.9</v>
      </c>
      <c r="K28" s="49">
        <v>27.4</v>
      </c>
      <c r="L28" s="49">
        <v>25.3</v>
      </c>
      <c r="M28" s="49">
        <v>23.6</v>
      </c>
      <c r="N28" s="49">
        <v>22.2</v>
      </c>
      <c r="O28" s="49">
        <v>21</v>
      </c>
      <c r="P28" s="49">
        <v>19.899999999999999</v>
      </c>
      <c r="Q28" s="49">
        <v>19</v>
      </c>
      <c r="R28" s="49">
        <v>18.100000000000001</v>
      </c>
      <c r="S28" s="49">
        <v>17.399999999999999</v>
      </c>
      <c r="T28" s="49">
        <v>16.8</v>
      </c>
      <c r="U28" s="49">
        <v>16.2</v>
      </c>
    </row>
    <row r="29" spans="1:21">
      <c r="A29" s="43">
        <v>22</v>
      </c>
      <c r="B29" s="49">
        <v>236.9</v>
      </c>
      <c r="C29" s="49">
        <v>120.6</v>
      </c>
      <c r="D29" s="49">
        <v>81.900000000000006</v>
      </c>
      <c r="E29" s="49">
        <v>62.5</v>
      </c>
      <c r="F29" s="49">
        <v>50.9</v>
      </c>
      <c r="G29" s="49">
        <v>43.2</v>
      </c>
      <c r="H29" s="49">
        <v>37.700000000000003</v>
      </c>
      <c r="I29" s="49">
        <v>33.6</v>
      </c>
      <c r="J29" s="49">
        <v>30.4</v>
      </c>
      <c r="K29" s="49">
        <v>27.8</v>
      </c>
      <c r="L29" s="49">
        <v>25.7</v>
      </c>
      <c r="M29" s="49">
        <v>24</v>
      </c>
      <c r="N29" s="49">
        <v>22.5</v>
      </c>
      <c r="O29" s="49">
        <v>21.3</v>
      </c>
      <c r="P29" s="49">
        <v>20.2</v>
      </c>
      <c r="Q29" s="49">
        <v>19.2</v>
      </c>
      <c r="R29" s="49">
        <v>18.399999999999999</v>
      </c>
      <c r="S29" s="49">
        <v>17.7</v>
      </c>
      <c r="T29" s="49">
        <v>17</v>
      </c>
      <c r="U29" s="49">
        <v>16.5</v>
      </c>
    </row>
    <row r="30" spans="1:21">
      <c r="A30" s="43">
        <v>23</v>
      </c>
      <c r="B30" s="49">
        <v>240.4</v>
      </c>
      <c r="C30" s="49">
        <v>122.4</v>
      </c>
      <c r="D30" s="49">
        <v>83.1</v>
      </c>
      <c r="E30" s="49">
        <v>63.5</v>
      </c>
      <c r="F30" s="49">
        <v>51.7</v>
      </c>
      <c r="G30" s="49">
        <v>43.8</v>
      </c>
      <c r="H30" s="49">
        <v>38.200000000000003</v>
      </c>
      <c r="I30" s="49">
        <v>34.1</v>
      </c>
      <c r="J30" s="49">
        <v>30.8</v>
      </c>
      <c r="K30" s="49">
        <v>28.2</v>
      </c>
      <c r="L30" s="49">
        <v>26.1</v>
      </c>
      <c r="M30" s="49">
        <v>24.3</v>
      </c>
      <c r="N30" s="49">
        <v>22.9</v>
      </c>
      <c r="O30" s="49">
        <v>21.6</v>
      </c>
      <c r="P30" s="49">
        <v>20.5</v>
      </c>
      <c r="Q30" s="49">
        <v>19.5</v>
      </c>
      <c r="R30" s="49">
        <v>18.7</v>
      </c>
      <c r="S30" s="49">
        <v>18</v>
      </c>
      <c r="T30" s="49">
        <v>17.3</v>
      </c>
      <c r="U30" s="49">
        <v>16.7</v>
      </c>
    </row>
    <row r="31" spans="1:21">
      <c r="A31" s="43">
        <v>24</v>
      </c>
      <c r="B31" s="49">
        <v>243.9</v>
      </c>
      <c r="C31" s="49">
        <v>124.2</v>
      </c>
      <c r="D31" s="49">
        <v>84.3</v>
      </c>
      <c r="E31" s="49">
        <v>64.400000000000006</v>
      </c>
      <c r="F31" s="49">
        <v>52.4</v>
      </c>
      <c r="G31" s="49">
        <v>44.5</v>
      </c>
      <c r="H31" s="49">
        <v>38.799999999999997</v>
      </c>
      <c r="I31" s="49">
        <v>34.6</v>
      </c>
      <c r="J31" s="49">
        <v>31.3</v>
      </c>
      <c r="K31" s="49">
        <v>28.6</v>
      </c>
      <c r="L31" s="49">
        <v>26.5</v>
      </c>
      <c r="M31" s="49">
        <v>24.7</v>
      </c>
      <c r="N31" s="49">
        <v>23.2</v>
      </c>
      <c r="O31" s="49">
        <v>21.9</v>
      </c>
      <c r="P31" s="49">
        <v>20.8</v>
      </c>
      <c r="Q31" s="49">
        <v>19.8</v>
      </c>
      <c r="R31" s="49">
        <v>19</v>
      </c>
      <c r="S31" s="49">
        <v>18.2</v>
      </c>
      <c r="T31" s="49">
        <v>17.600000000000001</v>
      </c>
      <c r="U31" s="49">
        <v>16.899999999999999</v>
      </c>
    </row>
    <row r="32" spans="1:21">
      <c r="A32" s="43">
        <v>25</v>
      </c>
      <c r="B32" s="49">
        <v>247.5</v>
      </c>
      <c r="C32" s="49">
        <v>126</v>
      </c>
      <c r="D32" s="49">
        <v>85.6</v>
      </c>
      <c r="E32" s="49">
        <v>65.3</v>
      </c>
      <c r="F32" s="49">
        <v>53.2</v>
      </c>
      <c r="G32" s="49">
        <v>45.1</v>
      </c>
      <c r="H32" s="49">
        <v>39.4</v>
      </c>
      <c r="I32" s="49">
        <v>35.1</v>
      </c>
      <c r="J32" s="49">
        <v>31.7</v>
      </c>
      <c r="K32" s="49">
        <v>29.1</v>
      </c>
      <c r="L32" s="49">
        <v>26.9</v>
      </c>
      <c r="M32" s="49">
        <v>25.1</v>
      </c>
      <c r="N32" s="49">
        <v>23.5</v>
      </c>
      <c r="O32" s="49">
        <v>22.2</v>
      </c>
      <c r="P32" s="49">
        <v>21.1</v>
      </c>
      <c r="Q32" s="49">
        <v>20.100000000000001</v>
      </c>
      <c r="R32" s="49">
        <v>19.3</v>
      </c>
      <c r="S32" s="49">
        <v>18.5</v>
      </c>
      <c r="T32" s="49">
        <v>17.8</v>
      </c>
      <c r="U32" s="49">
        <v>17.2</v>
      </c>
    </row>
    <row r="33" spans="1:21">
      <c r="A33" s="43">
        <v>26</v>
      </c>
      <c r="B33" s="49">
        <v>251.1</v>
      </c>
      <c r="C33" s="49">
        <v>127.9</v>
      </c>
      <c r="D33" s="49">
        <v>86.8</v>
      </c>
      <c r="E33" s="49">
        <v>66.3</v>
      </c>
      <c r="F33" s="49">
        <v>54</v>
      </c>
      <c r="G33" s="49">
        <v>45.8</v>
      </c>
      <c r="H33" s="49">
        <v>40</v>
      </c>
      <c r="I33" s="49">
        <v>35.6</v>
      </c>
      <c r="J33" s="49">
        <v>32.200000000000003</v>
      </c>
      <c r="K33" s="49">
        <v>29.5</v>
      </c>
      <c r="L33" s="49">
        <v>27.3</v>
      </c>
      <c r="M33" s="49">
        <v>25.4</v>
      </c>
      <c r="N33" s="49">
        <v>23.9</v>
      </c>
      <c r="O33" s="49">
        <v>22.6</v>
      </c>
      <c r="P33" s="49">
        <v>21.4</v>
      </c>
      <c r="Q33" s="49">
        <v>20.399999999999999</v>
      </c>
      <c r="R33" s="49">
        <v>19.5</v>
      </c>
      <c r="S33" s="49">
        <v>18.8</v>
      </c>
      <c r="T33" s="49">
        <v>18.100000000000001</v>
      </c>
      <c r="U33" s="49">
        <v>17.5</v>
      </c>
    </row>
    <row r="34" spans="1:21">
      <c r="A34" s="43">
        <v>27</v>
      </c>
      <c r="B34" s="49">
        <v>254.8</v>
      </c>
      <c r="C34" s="49">
        <v>129.80000000000001</v>
      </c>
      <c r="D34" s="49">
        <v>88.1</v>
      </c>
      <c r="E34" s="49">
        <v>67.3</v>
      </c>
      <c r="F34" s="49">
        <v>54.8</v>
      </c>
      <c r="G34" s="49">
        <v>46.5</v>
      </c>
      <c r="H34" s="49">
        <v>40.6</v>
      </c>
      <c r="I34" s="49">
        <v>36.1</v>
      </c>
      <c r="J34" s="49">
        <v>32.700000000000003</v>
      </c>
      <c r="K34" s="49">
        <v>29.9</v>
      </c>
      <c r="L34" s="49">
        <v>27.7</v>
      </c>
      <c r="M34" s="49">
        <v>25.8</v>
      </c>
      <c r="N34" s="49">
        <v>24.2</v>
      </c>
      <c r="O34" s="49">
        <v>22.9</v>
      </c>
      <c r="P34" s="49">
        <v>21.7</v>
      </c>
      <c r="Q34" s="49">
        <v>20.7</v>
      </c>
      <c r="R34" s="49">
        <v>19.8</v>
      </c>
      <c r="S34" s="49">
        <v>19.100000000000001</v>
      </c>
      <c r="T34" s="49">
        <v>18.399999999999999</v>
      </c>
      <c r="U34" s="49">
        <v>17.7</v>
      </c>
    </row>
    <row r="35" spans="1:21">
      <c r="A35" s="43">
        <v>28</v>
      </c>
      <c r="B35" s="49">
        <v>258.5</v>
      </c>
      <c r="C35" s="49">
        <v>131.6</v>
      </c>
      <c r="D35" s="49">
        <v>89.4</v>
      </c>
      <c r="E35" s="49">
        <v>68.3</v>
      </c>
      <c r="F35" s="49">
        <v>55.6</v>
      </c>
      <c r="G35" s="49">
        <v>47.2</v>
      </c>
      <c r="H35" s="49">
        <v>41.2</v>
      </c>
      <c r="I35" s="49">
        <v>36.700000000000003</v>
      </c>
      <c r="J35" s="49">
        <v>33.200000000000003</v>
      </c>
      <c r="K35" s="49">
        <v>30.4</v>
      </c>
      <c r="L35" s="49">
        <v>28.1</v>
      </c>
      <c r="M35" s="49">
        <v>26.2</v>
      </c>
      <c r="N35" s="49">
        <v>24.6</v>
      </c>
      <c r="O35" s="49">
        <v>23.2</v>
      </c>
      <c r="P35" s="49">
        <v>22.1</v>
      </c>
      <c r="Q35" s="49">
        <v>21</v>
      </c>
      <c r="R35" s="49">
        <v>20.100000000000001</v>
      </c>
      <c r="S35" s="49">
        <v>19.3</v>
      </c>
      <c r="T35" s="49">
        <v>18.600000000000001</v>
      </c>
      <c r="U35" s="49">
        <v>18</v>
      </c>
    </row>
    <row r="36" spans="1:21">
      <c r="A36" s="43">
        <v>29</v>
      </c>
      <c r="B36" s="49">
        <v>262.3</v>
      </c>
      <c r="C36" s="49">
        <v>133.6</v>
      </c>
      <c r="D36" s="49">
        <v>90.7</v>
      </c>
      <c r="E36" s="49">
        <v>69.3</v>
      </c>
      <c r="F36" s="49">
        <v>56.4</v>
      </c>
      <c r="G36" s="49">
        <v>47.9</v>
      </c>
      <c r="H36" s="49">
        <v>41.8</v>
      </c>
      <c r="I36" s="49">
        <v>37.200000000000003</v>
      </c>
      <c r="J36" s="49">
        <v>33.6</v>
      </c>
      <c r="K36" s="49">
        <v>30.8</v>
      </c>
      <c r="L36" s="49">
        <v>28.5</v>
      </c>
      <c r="M36" s="49">
        <v>26.6</v>
      </c>
      <c r="N36" s="49">
        <v>25</v>
      </c>
      <c r="O36" s="49">
        <v>23.6</v>
      </c>
      <c r="P36" s="49">
        <v>22.4</v>
      </c>
      <c r="Q36" s="49">
        <v>21.4</v>
      </c>
      <c r="R36" s="49">
        <v>20.399999999999999</v>
      </c>
      <c r="S36" s="49">
        <v>19.600000000000001</v>
      </c>
      <c r="T36" s="49">
        <v>18.899999999999999</v>
      </c>
      <c r="U36" s="49">
        <v>18.3</v>
      </c>
    </row>
    <row r="37" spans="1:21">
      <c r="A37" s="43">
        <v>30</v>
      </c>
      <c r="B37" s="49">
        <v>266.10000000000002</v>
      </c>
      <c r="C37" s="49">
        <v>135.5</v>
      </c>
      <c r="D37" s="49">
        <v>92</v>
      </c>
      <c r="E37" s="49">
        <v>70.3</v>
      </c>
      <c r="F37" s="49">
        <v>57.2</v>
      </c>
      <c r="G37" s="49">
        <v>48.6</v>
      </c>
      <c r="H37" s="49">
        <v>42.4</v>
      </c>
      <c r="I37" s="49">
        <v>37.700000000000003</v>
      </c>
      <c r="J37" s="49">
        <v>34.1</v>
      </c>
      <c r="K37" s="49">
        <v>31.3</v>
      </c>
      <c r="L37" s="49">
        <v>28.9</v>
      </c>
      <c r="M37" s="49">
        <v>27</v>
      </c>
      <c r="N37" s="49">
        <v>25.3</v>
      </c>
      <c r="O37" s="49">
        <v>23.9</v>
      </c>
      <c r="P37" s="49">
        <v>22.7</v>
      </c>
      <c r="Q37" s="49">
        <v>21.7</v>
      </c>
      <c r="R37" s="49">
        <v>20.8</v>
      </c>
      <c r="S37" s="49">
        <v>19.899999999999999</v>
      </c>
      <c r="T37" s="49">
        <v>19.2</v>
      </c>
      <c r="U37" s="49">
        <v>18.600000000000001</v>
      </c>
    </row>
    <row r="38" spans="1:21">
      <c r="A38" s="43">
        <v>31</v>
      </c>
      <c r="B38" s="49">
        <v>269.89999999999998</v>
      </c>
      <c r="C38" s="49">
        <v>137.5</v>
      </c>
      <c r="D38" s="49">
        <v>93.3</v>
      </c>
      <c r="E38" s="49">
        <v>71.3</v>
      </c>
      <c r="F38" s="49">
        <v>58.1</v>
      </c>
      <c r="G38" s="49">
        <v>49.3</v>
      </c>
      <c r="H38" s="49">
        <v>43</v>
      </c>
      <c r="I38" s="49">
        <v>38.299999999999997</v>
      </c>
      <c r="J38" s="49">
        <v>34.6</v>
      </c>
      <c r="K38" s="49">
        <v>31.7</v>
      </c>
      <c r="L38" s="49">
        <v>29.4</v>
      </c>
      <c r="M38" s="49">
        <v>27.4</v>
      </c>
      <c r="N38" s="49">
        <v>25.7</v>
      </c>
      <c r="O38" s="49">
        <v>24.3</v>
      </c>
      <c r="P38" s="49">
        <v>23.1</v>
      </c>
      <c r="Q38" s="49">
        <v>22</v>
      </c>
      <c r="R38" s="49">
        <v>21.1</v>
      </c>
      <c r="S38" s="49">
        <v>20.2</v>
      </c>
      <c r="T38" s="49">
        <v>19.5</v>
      </c>
      <c r="U38" s="49">
        <v>18.8</v>
      </c>
    </row>
    <row r="39" spans="1:21">
      <c r="A39" s="43">
        <v>32</v>
      </c>
      <c r="B39" s="49">
        <v>273.8</v>
      </c>
      <c r="C39" s="49">
        <v>139.4</v>
      </c>
      <c r="D39" s="49">
        <v>94.7</v>
      </c>
      <c r="E39" s="49">
        <v>72.3</v>
      </c>
      <c r="F39" s="49">
        <v>58.9</v>
      </c>
      <c r="G39" s="49">
        <v>50</v>
      </c>
      <c r="H39" s="49">
        <v>43.6</v>
      </c>
      <c r="I39" s="49">
        <v>38.799999999999997</v>
      </c>
      <c r="J39" s="49">
        <v>35.1</v>
      </c>
      <c r="K39" s="49">
        <v>32.200000000000003</v>
      </c>
      <c r="L39" s="49">
        <v>29.8</v>
      </c>
      <c r="M39" s="49">
        <v>27.8</v>
      </c>
      <c r="N39" s="49">
        <v>26.1</v>
      </c>
      <c r="O39" s="49">
        <v>24.7</v>
      </c>
      <c r="P39" s="49">
        <v>23.4</v>
      </c>
      <c r="Q39" s="49">
        <v>22.3</v>
      </c>
      <c r="R39" s="49">
        <v>21.4</v>
      </c>
      <c r="S39" s="49">
        <v>20.5</v>
      </c>
      <c r="T39" s="49">
        <v>19.8</v>
      </c>
      <c r="U39" s="49">
        <v>19.100000000000001</v>
      </c>
    </row>
    <row r="40" spans="1:21">
      <c r="A40" s="43">
        <v>33</v>
      </c>
      <c r="B40" s="49">
        <v>277.7</v>
      </c>
      <c r="C40" s="49">
        <v>141.4</v>
      </c>
      <c r="D40" s="49">
        <v>96</v>
      </c>
      <c r="E40" s="49">
        <v>73.400000000000006</v>
      </c>
      <c r="F40" s="49">
        <v>59.8</v>
      </c>
      <c r="G40" s="49">
        <v>50.7</v>
      </c>
      <c r="H40" s="49">
        <v>44.2</v>
      </c>
      <c r="I40" s="49">
        <v>39.4</v>
      </c>
      <c r="J40" s="49">
        <v>35.700000000000003</v>
      </c>
      <c r="K40" s="49">
        <v>32.700000000000003</v>
      </c>
      <c r="L40" s="49">
        <v>30.2</v>
      </c>
      <c r="M40" s="49">
        <v>28.2</v>
      </c>
      <c r="N40" s="49">
        <v>26.5</v>
      </c>
      <c r="O40" s="49">
        <v>25</v>
      </c>
      <c r="P40" s="49">
        <v>23.8</v>
      </c>
      <c r="Q40" s="49">
        <v>22.7</v>
      </c>
      <c r="R40" s="49">
        <v>21.7</v>
      </c>
      <c r="S40" s="49">
        <v>20.9</v>
      </c>
      <c r="T40" s="49">
        <v>20.100000000000001</v>
      </c>
      <c r="U40" s="49">
        <v>19.399999999999999</v>
      </c>
    </row>
    <row r="41" spans="1:21">
      <c r="A41" s="43">
        <v>34</v>
      </c>
      <c r="B41" s="49">
        <v>281.7</v>
      </c>
      <c r="C41" s="49">
        <v>143.5</v>
      </c>
      <c r="D41" s="49">
        <v>97.4</v>
      </c>
      <c r="E41" s="49">
        <v>74.400000000000006</v>
      </c>
      <c r="F41" s="49">
        <v>60.6</v>
      </c>
      <c r="G41" s="49">
        <v>51.4</v>
      </c>
      <c r="H41" s="49">
        <v>44.9</v>
      </c>
      <c r="I41" s="49">
        <v>40</v>
      </c>
      <c r="J41" s="49">
        <v>36.200000000000003</v>
      </c>
      <c r="K41" s="49">
        <v>33.1</v>
      </c>
      <c r="L41" s="49">
        <v>30.7</v>
      </c>
      <c r="M41" s="49">
        <v>28.6</v>
      </c>
      <c r="N41" s="49">
        <v>26.9</v>
      </c>
      <c r="O41" s="49">
        <v>25.4</v>
      </c>
      <c r="P41" s="49">
        <v>24.1</v>
      </c>
      <c r="Q41" s="49">
        <v>23</v>
      </c>
      <c r="R41" s="49">
        <v>22</v>
      </c>
      <c r="S41" s="49">
        <v>21.2</v>
      </c>
      <c r="T41" s="49">
        <v>20.399999999999999</v>
      </c>
      <c r="U41" s="49">
        <v>19.7</v>
      </c>
    </row>
    <row r="42" spans="1:21">
      <c r="A42" s="43">
        <v>35</v>
      </c>
      <c r="B42" s="49">
        <v>285.7</v>
      </c>
      <c r="C42" s="49">
        <v>145.5</v>
      </c>
      <c r="D42" s="49">
        <v>98.8</v>
      </c>
      <c r="E42" s="49">
        <v>75.5</v>
      </c>
      <c r="F42" s="49">
        <v>61.5</v>
      </c>
      <c r="G42" s="49">
        <v>52.2</v>
      </c>
      <c r="H42" s="49">
        <v>45.5</v>
      </c>
      <c r="I42" s="49">
        <v>40.6</v>
      </c>
      <c r="J42" s="49">
        <v>36.700000000000003</v>
      </c>
      <c r="K42" s="49">
        <v>33.6</v>
      </c>
      <c r="L42" s="49">
        <v>31.1</v>
      </c>
      <c r="M42" s="49">
        <v>29</v>
      </c>
      <c r="N42" s="49">
        <v>27.3</v>
      </c>
      <c r="O42" s="49">
        <v>25.8</v>
      </c>
      <c r="P42" s="49">
        <v>24.5</v>
      </c>
      <c r="Q42" s="49">
        <v>23.4</v>
      </c>
      <c r="R42" s="49">
        <v>22.4</v>
      </c>
      <c r="S42" s="49">
        <v>21.5</v>
      </c>
      <c r="T42" s="49">
        <v>20.7</v>
      </c>
      <c r="U42" s="49">
        <v>20.100000000000001</v>
      </c>
    </row>
    <row r="43" spans="1:21">
      <c r="A43" s="43">
        <v>36</v>
      </c>
      <c r="B43" s="49">
        <v>289.7</v>
      </c>
      <c r="C43" s="49">
        <v>147.6</v>
      </c>
      <c r="D43" s="49">
        <v>100.2</v>
      </c>
      <c r="E43" s="49">
        <v>76.599999999999994</v>
      </c>
      <c r="F43" s="49">
        <v>62.4</v>
      </c>
      <c r="G43" s="49">
        <v>52.9</v>
      </c>
      <c r="H43" s="49">
        <v>46.2</v>
      </c>
      <c r="I43" s="49">
        <v>41.2</v>
      </c>
      <c r="J43" s="49">
        <v>37.200000000000003</v>
      </c>
      <c r="K43" s="49">
        <v>34.1</v>
      </c>
      <c r="L43" s="49">
        <v>31.6</v>
      </c>
      <c r="M43" s="49">
        <v>29.5</v>
      </c>
      <c r="N43" s="49">
        <v>27.7</v>
      </c>
      <c r="O43" s="49">
        <v>26.2</v>
      </c>
      <c r="P43" s="49">
        <v>24.9</v>
      </c>
      <c r="Q43" s="49">
        <v>23.7</v>
      </c>
      <c r="R43" s="49">
        <v>22.7</v>
      </c>
      <c r="S43" s="49">
        <v>21.9</v>
      </c>
      <c r="T43" s="49">
        <v>21.1</v>
      </c>
      <c r="U43" s="49">
        <v>20.399999999999999</v>
      </c>
    </row>
    <row r="44" spans="1:21">
      <c r="A44" s="43">
        <v>37</v>
      </c>
      <c r="B44" s="49">
        <v>293.8</v>
      </c>
      <c r="C44" s="49">
        <v>149.69999999999999</v>
      </c>
      <c r="D44" s="49">
        <v>101.6</v>
      </c>
      <c r="E44" s="49">
        <v>77.599999999999994</v>
      </c>
      <c r="F44" s="49">
        <v>63.3</v>
      </c>
      <c r="G44" s="49">
        <v>53.7</v>
      </c>
      <c r="H44" s="49">
        <v>46.9</v>
      </c>
      <c r="I44" s="49">
        <v>41.8</v>
      </c>
      <c r="J44" s="49">
        <v>37.799999999999997</v>
      </c>
      <c r="K44" s="49">
        <v>34.6</v>
      </c>
      <c r="L44" s="49">
        <v>32</v>
      </c>
      <c r="M44" s="49">
        <v>29.9</v>
      </c>
      <c r="N44" s="49">
        <v>28.1</v>
      </c>
      <c r="O44" s="49">
        <v>26.6</v>
      </c>
      <c r="P44" s="49">
        <v>25.2</v>
      </c>
      <c r="Q44" s="49">
        <v>24.1</v>
      </c>
      <c r="R44" s="49">
        <v>23.1</v>
      </c>
      <c r="S44" s="49">
        <v>22.2</v>
      </c>
      <c r="T44" s="49">
        <v>21.4</v>
      </c>
      <c r="U44" s="49">
        <v>20.7</v>
      </c>
    </row>
    <row r="45" spans="1:21">
      <c r="A45" s="43">
        <v>38</v>
      </c>
      <c r="B45" s="49">
        <v>298</v>
      </c>
      <c r="C45" s="49">
        <v>151.80000000000001</v>
      </c>
      <c r="D45" s="49">
        <v>103.1</v>
      </c>
      <c r="E45" s="49">
        <v>78.8</v>
      </c>
      <c r="F45" s="49">
        <v>64.2</v>
      </c>
      <c r="G45" s="49">
        <v>54.5</v>
      </c>
      <c r="H45" s="49">
        <v>47.5</v>
      </c>
      <c r="I45" s="49">
        <v>42.4</v>
      </c>
      <c r="J45" s="49">
        <v>38.299999999999997</v>
      </c>
      <c r="K45" s="49">
        <v>35.1</v>
      </c>
      <c r="L45" s="49">
        <v>32.5</v>
      </c>
      <c r="M45" s="49">
        <v>30.4</v>
      </c>
      <c r="N45" s="49">
        <v>28.5</v>
      </c>
      <c r="O45" s="49">
        <v>27</v>
      </c>
      <c r="P45" s="49">
        <v>25.6</v>
      </c>
      <c r="Q45" s="49">
        <v>24.5</v>
      </c>
      <c r="R45" s="49">
        <v>23.5</v>
      </c>
      <c r="S45" s="49">
        <v>22.6</v>
      </c>
      <c r="T45" s="49">
        <v>21.8</v>
      </c>
      <c r="U45" s="49">
        <v>21.1</v>
      </c>
    </row>
    <row r="46" spans="1:21">
      <c r="A46" s="43">
        <v>39</v>
      </c>
      <c r="B46" s="49">
        <v>302.2</v>
      </c>
      <c r="C46" s="49">
        <v>153.9</v>
      </c>
      <c r="D46" s="49">
        <v>104.5</v>
      </c>
      <c r="E46" s="49">
        <v>79.900000000000006</v>
      </c>
      <c r="F46" s="49">
        <v>65.099999999999994</v>
      </c>
      <c r="G46" s="49">
        <v>55.2</v>
      </c>
      <c r="H46" s="49">
        <v>48.2</v>
      </c>
      <c r="I46" s="49">
        <v>43</v>
      </c>
      <c r="J46" s="49">
        <v>38.9</v>
      </c>
      <c r="K46" s="49">
        <v>35.700000000000003</v>
      </c>
      <c r="L46" s="49">
        <v>33</v>
      </c>
      <c r="M46" s="49">
        <v>30.8</v>
      </c>
      <c r="N46" s="49">
        <v>29</v>
      </c>
      <c r="O46" s="49">
        <v>27.4</v>
      </c>
      <c r="P46" s="49">
        <v>26.1</v>
      </c>
      <c r="Q46" s="49">
        <v>24.9</v>
      </c>
      <c r="R46" s="49">
        <v>23.8</v>
      </c>
      <c r="S46" s="49">
        <v>22.9</v>
      </c>
      <c r="T46" s="49">
        <v>22.1</v>
      </c>
      <c r="U46" s="49">
        <v>21.4</v>
      </c>
    </row>
    <row r="47" spans="1:21">
      <c r="A47" s="43">
        <v>40</v>
      </c>
      <c r="B47" s="49">
        <v>306.39999999999998</v>
      </c>
      <c r="C47" s="49">
        <v>156.1</v>
      </c>
      <c r="D47" s="49">
        <v>106</v>
      </c>
      <c r="E47" s="49">
        <v>81</v>
      </c>
      <c r="F47" s="49">
        <v>66</v>
      </c>
      <c r="G47" s="49">
        <v>56</v>
      </c>
      <c r="H47" s="49">
        <v>48.9</v>
      </c>
      <c r="I47" s="49">
        <v>43.6</v>
      </c>
      <c r="J47" s="49">
        <v>39.5</v>
      </c>
      <c r="K47" s="49">
        <v>36.200000000000003</v>
      </c>
      <c r="L47" s="49">
        <v>33.5</v>
      </c>
      <c r="M47" s="49">
        <v>31.3</v>
      </c>
      <c r="N47" s="49">
        <v>29.4</v>
      </c>
      <c r="O47" s="49">
        <v>27.8</v>
      </c>
      <c r="P47" s="49">
        <v>26.5</v>
      </c>
      <c r="Q47" s="49">
        <v>25.3</v>
      </c>
      <c r="R47" s="49">
        <v>24.2</v>
      </c>
      <c r="S47" s="49">
        <v>23.3</v>
      </c>
      <c r="T47" s="49">
        <v>22.5</v>
      </c>
      <c r="U47" s="49">
        <v>21.8</v>
      </c>
    </row>
    <row r="48" spans="1:21">
      <c r="A48" s="43">
        <v>41</v>
      </c>
      <c r="B48" s="49">
        <v>310.7</v>
      </c>
      <c r="C48" s="49">
        <v>158.30000000000001</v>
      </c>
      <c r="D48" s="49">
        <v>107.5</v>
      </c>
      <c r="E48" s="49">
        <v>82.2</v>
      </c>
      <c r="F48" s="49">
        <v>67</v>
      </c>
      <c r="G48" s="49">
        <v>56.9</v>
      </c>
      <c r="H48" s="49">
        <v>49.6</v>
      </c>
      <c r="I48" s="49">
        <v>44.3</v>
      </c>
      <c r="J48" s="49">
        <v>40.1</v>
      </c>
      <c r="K48" s="49">
        <v>36.700000000000003</v>
      </c>
      <c r="L48" s="49">
        <v>34</v>
      </c>
      <c r="M48" s="49">
        <v>31.8</v>
      </c>
      <c r="N48" s="49">
        <v>29.9</v>
      </c>
      <c r="O48" s="49">
        <v>28.3</v>
      </c>
      <c r="P48" s="49">
        <v>26.9</v>
      </c>
      <c r="Q48" s="49">
        <v>25.7</v>
      </c>
      <c r="R48" s="49">
        <v>24.7</v>
      </c>
      <c r="S48" s="49">
        <v>23.7</v>
      </c>
      <c r="T48" s="49">
        <v>22.9</v>
      </c>
      <c r="U48" s="49">
        <v>22.2</v>
      </c>
    </row>
    <row r="49" spans="1:21">
      <c r="A49" s="43">
        <v>42</v>
      </c>
      <c r="B49" s="49">
        <v>315</v>
      </c>
      <c r="C49" s="49">
        <v>160.5</v>
      </c>
      <c r="D49" s="49">
        <v>109</v>
      </c>
      <c r="E49" s="49">
        <v>83.3</v>
      </c>
      <c r="F49" s="49">
        <v>67.900000000000006</v>
      </c>
      <c r="G49" s="49">
        <v>57.7</v>
      </c>
      <c r="H49" s="49">
        <v>50.4</v>
      </c>
      <c r="I49" s="49">
        <v>44.9</v>
      </c>
      <c r="J49" s="49">
        <v>40.700000000000003</v>
      </c>
      <c r="K49" s="49">
        <v>37.299999999999997</v>
      </c>
      <c r="L49" s="49">
        <v>34.6</v>
      </c>
      <c r="M49" s="49">
        <v>32.299999999999997</v>
      </c>
      <c r="N49" s="49">
        <v>30.4</v>
      </c>
      <c r="O49" s="49">
        <v>28.8</v>
      </c>
      <c r="P49" s="49">
        <v>27.4</v>
      </c>
      <c r="Q49" s="49">
        <v>26.1</v>
      </c>
      <c r="R49" s="49">
        <v>25.1</v>
      </c>
      <c r="S49" s="49">
        <v>24.1</v>
      </c>
      <c r="T49" s="49">
        <v>23.3</v>
      </c>
      <c r="U49" s="49">
        <v>22.6</v>
      </c>
    </row>
    <row r="50" spans="1:21">
      <c r="A50" s="43">
        <v>43</v>
      </c>
      <c r="B50" s="49">
        <v>319.39999999999998</v>
      </c>
      <c r="C50" s="49">
        <v>162.69999999999999</v>
      </c>
      <c r="D50" s="49">
        <v>110.6</v>
      </c>
      <c r="E50" s="49">
        <v>84.5</v>
      </c>
      <c r="F50" s="49">
        <v>68.900000000000006</v>
      </c>
      <c r="G50" s="49">
        <v>58.5</v>
      </c>
      <c r="H50" s="49">
        <v>51.1</v>
      </c>
      <c r="I50" s="49">
        <v>45.6</v>
      </c>
      <c r="J50" s="49">
        <v>41.3</v>
      </c>
      <c r="K50" s="49">
        <v>37.9</v>
      </c>
      <c r="L50" s="49">
        <v>35.1</v>
      </c>
      <c r="M50" s="49">
        <v>32.799999999999997</v>
      </c>
      <c r="N50" s="49">
        <v>30.9</v>
      </c>
      <c r="O50" s="49">
        <v>29.2</v>
      </c>
      <c r="P50" s="49">
        <v>27.8</v>
      </c>
      <c r="Q50" s="49">
        <v>26.6</v>
      </c>
      <c r="R50" s="49">
        <v>25.5</v>
      </c>
      <c r="S50" s="49">
        <v>24.6</v>
      </c>
      <c r="T50" s="49">
        <v>23.7</v>
      </c>
      <c r="U50" s="49">
        <v>23</v>
      </c>
    </row>
    <row r="51" spans="1:21">
      <c r="A51" s="43">
        <v>44</v>
      </c>
      <c r="B51" s="49">
        <v>323.7</v>
      </c>
      <c r="C51" s="49">
        <v>165</v>
      </c>
      <c r="D51" s="49">
        <v>112.1</v>
      </c>
      <c r="E51" s="49">
        <v>85.7</v>
      </c>
      <c r="F51" s="49">
        <v>69.900000000000006</v>
      </c>
      <c r="G51" s="49">
        <v>59.4</v>
      </c>
      <c r="H51" s="49">
        <v>51.9</v>
      </c>
      <c r="I51" s="49">
        <v>46.3</v>
      </c>
      <c r="J51" s="49">
        <v>41.9</v>
      </c>
      <c r="K51" s="49">
        <v>38.5</v>
      </c>
      <c r="L51" s="49">
        <v>35.700000000000003</v>
      </c>
      <c r="M51" s="49">
        <v>33.4</v>
      </c>
      <c r="N51" s="49">
        <v>31.4</v>
      </c>
      <c r="O51" s="49">
        <v>29.7</v>
      </c>
      <c r="P51" s="49">
        <v>28.3</v>
      </c>
      <c r="Q51" s="49">
        <v>27.1</v>
      </c>
      <c r="R51" s="49">
        <v>26</v>
      </c>
      <c r="S51" s="49">
        <v>25</v>
      </c>
      <c r="T51" s="49">
        <v>24.2</v>
      </c>
      <c r="U51" s="49">
        <v>23.4</v>
      </c>
    </row>
    <row r="52" spans="1:21">
      <c r="A52" s="43">
        <v>45</v>
      </c>
      <c r="B52" s="49">
        <v>328.1</v>
      </c>
      <c r="C52" s="49">
        <v>167.3</v>
      </c>
      <c r="D52" s="49">
        <v>113.7</v>
      </c>
      <c r="E52" s="49">
        <v>86.9</v>
      </c>
      <c r="F52" s="49">
        <v>70.900000000000006</v>
      </c>
      <c r="G52" s="49">
        <v>60.3</v>
      </c>
      <c r="H52" s="49">
        <v>52.7</v>
      </c>
      <c r="I52" s="49">
        <v>47</v>
      </c>
      <c r="J52" s="49">
        <v>42.6</v>
      </c>
      <c r="K52" s="49">
        <v>39.1</v>
      </c>
      <c r="L52" s="49">
        <v>36.299999999999997</v>
      </c>
      <c r="M52" s="49">
        <v>33.9</v>
      </c>
      <c r="N52" s="49">
        <v>31.9</v>
      </c>
      <c r="O52" s="49">
        <v>30.2</v>
      </c>
      <c r="P52" s="49">
        <v>28.8</v>
      </c>
      <c r="Q52" s="49">
        <v>27.5</v>
      </c>
      <c r="R52" s="49">
        <v>26.4</v>
      </c>
      <c r="S52" s="49">
        <v>25.5</v>
      </c>
      <c r="T52" s="49">
        <v>24.6</v>
      </c>
      <c r="U52" s="49">
        <v>23.9</v>
      </c>
    </row>
    <row r="53" spans="1:21">
      <c r="A53" s="43">
        <v>46</v>
      </c>
      <c r="B53" s="49">
        <v>332.5</v>
      </c>
      <c r="C53" s="49">
        <v>169.5</v>
      </c>
      <c r="D53" s="49">
        <v>115.3</v>
      </c>
      <c r="E53" s="49">
        <v>88.2</v>
      </c>
      <c r="F53" s="49">
        <v>71.900000000000006</v>
      </c>
      <c r="G53" s="49">
        <v>61.1</v>
      </c>
      <c r="H53" s="49">
        <v>53.5</v>
      </c>
      <c r="I53" s="49">
        <v>47.7</v>
      </c>
      <c r="J53" s="49">
        <v>43.3</v>
      </c>
      <c r="K53" s="49">
        <v>39.700000000000003</v>
      </c>
      <c r="L53" s="49">
        <v>36.799999999999997</v>
      </c>
      <c r="M53" s="49">
        <v>34.5</v>
      </c>
      <c r="N53" s="49">
        <v>32.5</v>
      </c>
      <c r="O53" s="49">
        <v>30.8</v>
      </c>
      <c r="P53" s="49">
        <v>29.3</v>
      </c>
      <c r="Q53" s="49">
        <v>28</v>
      </c>
      <c r="R53" s="49">
        <v>26.9</v>
      </c>
      <c r="S53" s="49">
        <v>25.9</v>
      </c>
      <c r="T53" s="49">
        <v>25.1</v>
      </c>
      <c r="U53" s="49">
        <v>24.2</v>
      </c>
    </row>
    <row r="54" spans="1:21">
      <c r="A54" s="43">
        <v>47</v>
      </c>
      <c r="B54" s="49">
        <v>336.9</v>
      </c>
      <c r="C54" s="49">
        <v>171.8</v>
      </c>
      <c r="D54" s="49">
        <v>116.9</v>
      </c>
      <c r="E54" s="49">
        <v>89.4</v>
      </c>
      <c r="F54" s="49">
        <v>73</v>
      </c>
      <c r="G54" s="49">
        <v>62</v>
      </c>
      <c r="H54" s="49">
        <v>54.3</v>
      </c>
      <c r="I54" s="49">
        <v>48.4</v>
      </c>
      <c r="J54" s="49">
        <v>43.9</v>
      </c>
      <c r="K54" s="49">
        <v>40.4</v>
      </c>
      <c r="L54" s="49">
        <v>37.5</v>
      </c>
      <c r="M54" s="49">
        <v>35</v>
      </c>
      <c r="N54" s="49">
        <v>33</v>
      </c>
      <c r="O54" s="49">
        <v>31.3</v>
      </c>
      <c r="P54" s="49">
        <v>29.8</v>
      </c>
      <c r="Q54" s="49">
        <v>28.5</v>
      </c>
      <c r="R54" s="49">
        <v>27.4</v>
      </c>
      <c r="S54" s="49">
        <v>26.4</v>
      </c>
      <c r="T54" s="49">
        <v>25.5</v>
      </c>
      <c r="U54" s="49"/>
    </row>
    <row r="55" spans="1:21">
      <c r="A55" s="43">
        <v>48</v>
      </c>
      <c r="B55" s="49">
        <v>341.4</v>
      </c>
      <c r="C55" s="49">
        <v>174.2</v>
      </c>
      <c r="D55" s="49">
        <v>118.5</v>
      </c>
      <c r="E55" s="49">
        <v>90.7</v>
      </c>
      <c r="F55" s="49">
        <v>74</v>
      </c>
      <c r="G55" s="49">
        <v>63</v>
      </c>
      <c r="H55" s="49">
        <v>55.1</v>
      </c>
      <c r="I55" s="49">
        <v>49.2</v>
      </c>
      <c r="J55" s="49">
        <v>44.6</v>
      </c>
      <c r="K55" s="49">
        <v>41</v>
      </c>
      <c r="L55" s="49">
        <v>38.1</v>
      </c>
      <c r="M55" s="49">
        <v>35.6</v>
      </c>
      <c r="N55" s="49">
        <v>33.6</v>
      </c>
      <c r="O55" s="49">
        <v>31.8</v>
      </c>
      <c r="P55" s="49">
        <v>30.3</v>
      </c>
      <c r="Q55" s="49">
        <v>29</v>
      </c>
      <c r="R55" s="49">
        <v>27.9</v>
      </c>
      <c r="S55" s="49">
        <v>26.8</v>
      </c>
      <c r="T55" s="49"/>
      <c r="U55" s="49"/>
    </row>
    <row r="56" spans="1:21">
      <c r="A56" s="43">
        <v>49</v>
      </c>
      <c r="B56" s="49">
        <v>345.8</v>
      </c>
      <c r="C56" s="49">
        <v>176.5</v>
      </c>
      <c r="D56" s="49">
        <v>120.1</v>
      </c>
      <c r="E56" s="49">
        <v>91.9</v>
      </c>
      <c r="F56" s="49">
        <v>75.099999999999994</v>
      </c>
      <c r="G56" s="49">
        <v>63.9</v>
      </c>
      <c r="H56" s="49">
        <v>55.9</v>
      </c>
      <c r="I56" s="49">
        <v>50</v>
      </c>
      <c r="J56" s="49">
        <v>45.3</v>
      </c>
      <c r="K56" s="49">
        <v>41.7</v>
      </c>
      <c r="L56" s="49">
        <v>38.700000000000003</v>
      </c>
      <c r="M56" s="49">
        <v>36.200000000000003</v>
      </c>
      <c r="N56" s="49">
        <v>34.1</v>
      </c>
      <c r="O56" s="49">
        <v>32.4</v>
      </c>
      <c r="P56" s="49">
        <v>30.9</v>
      </c>
      <c r="Q56" s="49">
        <v>29.6</v>
      </c>
      <c r="R56" s="49">
        <v>28.4</v>
      </c>
      <c r="S56" s="49"/>
      <c r="T56" s="49"/>
      <c r="U56" s="49"/>
    </row>
    <row r="57" spans="1:21">
      <c r="A57" s="43">
        <v>50</v>
      </c>
      <c r="B57" s="49">
        <v>350.2</v>
      </c>
      <c r="C57" s="49">
        <v>178.8</v>
      </c>
      <c r="D57" s="49">
        <v>121.7</v>
      </c>
      <c r="E57" s="49">
        <v>93.2</v>
      </c>
      <c r="F57" s="49">
        <v>76.099999999999994</v>
      </c>
      <c r="G57" s="49">
        <v>64.8</v>
      </c>
      <c r="H57" s="49">
        <v>56.7</v>
      </c>
      <c r="I57" s="49">
        <v>50.7</v>
      </c>
      <c r="J57" s="49">
        <v>46</v>
      </c>
      <c r="K57" s="49">
        <v>42.3</v>
      </c>
      <c r="L57" s="49">
        <v>39.299999999999997</v>
      </c>
      <c r="M57" s="49">
        <v>36.799999999999997</v>
      </c>
      <c r="N57" s="49">
        <v>34.700000000000003</v>
      </c>
      <c r="O57" s="49">
        <v>32.9</v>
      </c>
      <c r="P57" s="49">
        <v>31.4</v>
      </c>
      <c r="Q57" s="49">
        <v>30</v>
      </c>
      <c r="R57" s="49"/>
      <c r="S57" s="49"/>
      <c r="T57" s="49"/>
      <c r="U57" s="49"/>
    </row>
    <row r="58" spans="1:21">
      <c r="A58" s="43">
        <v>51</v>
      </c>
      <c r="B58" s="49">
        <v>354.6</v>
      </c>
      <c r="C58" s="49">
        <v>181.1</v>
      </c>
      <c r="D58" s="49">
        <v>123.3</v>
      </c>
      <c r="E58" s="49">
        <v>94.5</v>
      </c>
      <c r="F58" s="49">
        <v>77.2</v>
      </c>
      <c r="G58" s="49">
        <v>65.7</v>
      </c>
      <c r="H58" s="49">
        <v>57.6</v>
      </c>
      <c r="I58" s="49">
        <v>51.5</v>
      </c>
      <c r="J58" s="49">
        <v>46.8</v>
      </c>
      <c r="K58" s="49">
        <v>43</v>
      </c>
      <c r="L58" s="49">
        <v>40</v>
      </c>
      <c r="M58" s="49">
        <v>37.4</v>
      </c>
      <c r="N58" s="49">
        <v>35.299999999999997</v>
      </c>
      <c r="O58" s="49">
        <v>33.5</v>
      </c>
      <c r="P58" s="49">
        <v>31.9</v>
      </c>
      <c r="Q58" s="49"/>
      <c r="R58" s="49"/>
      <c r="S58" s="49"/>
      <c r="T58" s="49"/>
      <c r="U58" s="49"/>
    </row>
    <row r="59" spans="1:21">
      <c r="A59" s="43">
        <v>52</v>
      </c>
      <c r="B59" s="49">
        <v>359</v>
      </c>
      <c r="C59" s="49">
        <v>183.4</v>
      </c>
      <c r="D59" s="49">
        <v>124.9</v>
      </c>
      <c r="E59" s="49">
        <v>95.8</v>
      </c>
      <c r="F59" s="49">
        <v>78.3</v>
      </c>
      <c r="G59" s="49">
        <v>66.7</v>
      </c>
      <c r="H59" s="49">
        <v>58.4</v>
      </c>
      <c r="I59" s="49">
        <v>52.2</v>
      </c>
      <c r="J59" s="49">
        <v>47.5</v>
      </c>
      <c r="K59" s="49">
        <v>43.7</v>
      </c>
      <c r="L59" s="49">
        <v>40.6</v>
      </c>
      <c r="M59" s="49">
        <v>38</v>
      </c>
      <c r="N59" s="49">
        <v>35.9</v>
      </c>
      <c r="O59" s="49">
        <v>34</v>
      </c>
      <c r="P59" s="49"/>
      <c r="Q59" s="49"/>
      <c r="R59" s="49"/>
      <c r="S59" s="49"/>
      <c r="T59" s="49"/>
      <c r="U59" s="49"/>
    </row>
    <row r="60" spans="1:21">
      <c r="A60" s="43">
        <v>53</v>
      </c>
      <c r="B60" s="49">
        <v>363.4</v>
      </c>
      <c r="C60" s="49">
        <v>185.7</v>
      </c>
      <c r="D60" s="49">
        <v>126.6</v>
      </c>
      <c r="E60" s="49">
        <v>97.1</v>
      </c>
      <c r="F60" s="49">
        <v>79.400000000000006</v>
      </c>
      <c r="G60" s="49">
        <v>67.599999999999994</v>
      </c>
      <c r="H60" s="49">
        <v>59.3</v>
      </c>
      <c r="I60" s="49">
        <v>53</v>
      </c>
      <c r="J60" s="49">
        <v>48.2</v>
      </c>
      <c r="K60" s="49">
        <v>44.4</v>
      </c>
      <c r="L60" s="49">
        <v>41.2</v>
      </c>
      <c r="M60" s="49">
        <v>38.700000000000003</v>
      </c>
      <c r="N60" s="49">
        <v>36.5</v>
      </c>
      <c r="O60" s="49"/>
      <c r="P60" s="49"/>
      <c r="Q60" s="49"/>
      <c r="R60" s="49"/>
      <c r="S60" s="49"/>
      <c r="T60" s="49"/>
      <c r="U60" s="49"/>
    </row>
    <row r="61" spans="1:21">
      <c r="A61" s="43">
        <v>54</v>
      </c>
      <c r="B61" s="49">
        <v>367.9</v>
      </c>
      <c r="C61" s="49">
        <v>188.1</v>
      </c>
      <c r="D61" s="49">
        <v>128.19999999999999</v>
      </c>
      <c r="E61" s="49">
        <v>98.4</v>
      </c>
      <c r="F61" s="49">
        <v>80.5</v>
      </c>
      <c r="G61" s="49">
        <v>68.599999999999994</v>
      </c>
      <c r="H61" s="49">
        <v>60.1</v>
      </c>
      <c r="I61" s="49">
        <v>53.8</v>
      </c>
      <c r="J61" s="49">
        <v>48.9</v>
      </c>
      <c r="K61" s="49">
        <v>45.1</v>
      </c>
      <c r="L61" s="49">
        <v>41.9</v>
      </c>
      <c r="M61" s="49">
        <v>39.299999999999997</v>
      </c>
      <c r="N61" s="49"/>
      <c r="O61" s="49"/>
      <c r="P61" s="49"/>
      <c r="Q61" s="49"/>
      <c r="R61" s="49"/>
      <c r="S61" s="49"/>
      <c r="T61" s="49"/>
      <c r="U61" s="49"/>
    </row>
    <row r="62" spans="1:21">
      <c r="A62" s="43">
        <v>55</v>
      </c>
      <c r="B62" s="49">
        <v>372.4</v>
      </c>
      <c r="C62" s="49">
        <v>190.5</v>
      </c>
      <c r="D62" s="49">
        <v>129.9</v>
      </c>
      <c r="E62" s="49">
        <v>99.7</v>
      </c>
      <c r="F62" s="49">
        <v>81.599999999999994</v>
      </c>
      <c r="G62" s="49">
        <v>69.599999999999994</v>
      </c>
      <c r="H62" s="49">
        <v>61</v>
      </c>
      <c r="I62" s="49">
        <v>54.6</v>
      </c>
      <c r="J62" s="49">
        <v>49.7</v>
      </c>
      <c r="K62" s="49">
        <v>45.8</v>
      </c>
      <c r="L62" s="49">
        <v>42.6</v>
      </c>
      <c r="M62" s="49"/>
      <c r="N62" s="49"/>
      <c r="O62" s="49"/>
      <c r="P62" s="49"/>
      <c r="Q62" s="49"/>
      <c r="R62" s="49"/>
      <c r="S62" s="49"/>
      <c r="T62" s="49"/>
      <c r="U62" s="49"/>
    </row>
    <row r="63" spans="1:21">
      <c r="A63" s="43">
        <v>56</v>
      </c>
      <c r="B63" s="49">
        <v>377</v>
      </c>
      <c r="C63" s="49">
        <v>192.9</v>
      </c>
      <c r="D63" s="49">
        <v>131.6</v>
      </c>
      <c r="E63" s="49">
        <v>101</v>
      </c>
      <c r="F63" s="49">
        <v>82.7</v>
      </c>
      <c r="G63" s="49">
        <v>70.5</v>
      </c>
      <c r="H63" s="49">
        <v>61.9</v>
      </c>
      <c r="I63" s="49">
        <v>55.4</v>
      </c>
      <c r="J63" s="49">
        <v>50.4</v>
      </c>
      <c r="K63" s="49">
        <v>46.5</v>
      </c>
      <c r="L63" s="49"/>
      <c r="M63" s="49"/>
      <c r="N63" s="49"/>
      <c r="O63" s="49"/>
      <c r="P63" s="49"/>
      <c r="Q63" s="49"/>
      <c r="R63" s="49"/>
      <c r="S63" s="49"/>
      <c r="T63" s="49"/>
      <c r="U63" s="49"/>
    </row>
    <row r="64" spans="1:21">
      <c r="A64" s="43">
        <v>57</v>
      </c>
      <c r="B64" s="49">
        <v>381.7</v>
      </c>
      <c r="C64" s="49">
        <v>195.4</v>
      </c>
      <c r="D64" s="49">
        <v>133.4</v>
      </c>
      <c r="E64" s="49">
        <v>102.4</v>
      </c>
      <c r="F64" s="49">
        <v>83.9</v>
      </c>
      <c r="G64" s="49">
        <v>71.599999999999994</v>
      </c>
      <c r="H64" s="49">
        <v>62.8</v>
      </c>
      <c r="I64" s="49">
        <v>56.3</v>
      </c>
      <c r="J64" s="49">
        <v>51.3</v>
      </c>
      <c r="K64" s="49"/>
      <c r="L64" s="49"/>
      <c r="M64" s="49"/>
      <c r="N64" s="49"/>
      <c r="O64" s="49"/>
      <c r="P64" s="49"/>
      <c r="Q64" s="49"/>
      <c r="R64" s="49"/>
      <c r="S64" s="49"/>
      <c r="T64" s="49"/>
      <c r="U64" s="49"/>
    </row>
    <row r="65" spans="1:21">
      <c r="A65" s="43">
        <v>58</v>
      </c>
      <c r="B65" s="49">
        <v>386.6</v>
      </c>
      <c r="C65" s="49">
        <v>198</v>
      </c>
      <c r="D65" s="49">
        <v>135.19999999999999</v>
      </c>
      <c r="E65" s="49">
        <v>103.8</v>
      </c>
      <c r="F65" s="49">
        <v>85.1</v>
      </c>
      <c r="G65" s="49">
        <v>72.599999999999994</v>
      </c>
      <c r="H65" s="49">
        <v>63.8</v>
      </c>
      <c r="I65" s="49">
        <v>57.2</v>
      </c>
      <c r="J65" s="49"/>
      <c r="K65" s="49"/>
      <c r="L65" s="49"/>
      <c r="M65" s="49"/>
      <c r="N65" s="49"/>
      <c r="O65" s="49"/>
      <c r="P65" s="49"/>
      <c r="Q65" s="49"/>
      <c r="R65" s="49"/>
      <c r="S65" s="49"/>
      <c r="T65" s="49"/>
      <c r="U65" s="49"/>
    </row>
    <row r="66" spans="1:21">
      <c r="A66" s="43">
        <v>59</v>
      </c>
      <c r="B66" s="49">
        <v>391.7</v>
      </c>
      <c r="C66" s="49">
        <v>200.6</v>
      </c>
      <c r="D66" s="49">
        <v>137</v>
      </c>
      <c r="E66" s="49">
        <v>105.3</v>
      </c>
      <c r="F66" s="49">
        <v>86.3</v>
      </c>
      <c r="G66" s="49">
        <v>73.7</v>
      </c>
      <c r="H66" s="49">
        <v>64.8</v>
      </c>
      <c r="I66" s="49"/>
      <c r="J66" s="49"/>
      <c r="K66" s="49"/>
      <c r="L66" s="49"/>
      <c r="M66" s="49"/>
      <c r="N66" s="49"/>
      <c r="O66" s="49"/>
      <c r="P66" s="49"/>
      <c r="Q66" s="49"/>
      <c r="R66" s="49"/>
      <c r="S66" s="49"/>
      <c r="T66" s="49"/>
      <c r="U66" s="49"/>
    </row>
    <row r="67" spans="1:21">
      <c r="A67" s="43">
        <v>60</v>
      </c>
      <c r="B67" s="49">
        <v>396.9</v>
      </c>
      <c r="C67" s="49">
        <v>203.4</v>
      </c>
      <c r="D67" s="49">
        <v>139</v>
      </c>
      <c r="E67" s="49">
        <v>106.9</v>
      </c>
      <c r="F67" s="49">
        <v>87.6</v>
      </c>
      <c r="G67" s="49">
        <v>74.900000000000006</v>
      </c>
      <c r="H67" s="49"/>
      <c r="I67" s="49"/>
      <c r="J67" s="49"/>
      <c r="K67" s="49"/>
      <c r="L67" s="49"/>
      <c r="M67" s="49"/>
      <c r="N67" s="49"/>
      <c r="O67" s="49"/>
      <c r="P67" s="49"/>
      <c r="Q67" s="49"/>
      <c r="R67" s="49"/>
      <c r="S67" s="49"/>
      <c r="T67" s="49"/>
      <c r="U67" s="49"/>
    </row>
    <row r="68" spans="1:21">
      <c r="A68" s="43">
        <v>61</v>
      </c>
      <c r="B68" s="49">
        <v>402.5</v>
      </c>
      <c r="C68" s="49">
        <v>206.3</v>
      </c>
      <c r="D68" s="49">
        <v>141</v>
      </c>
      <c r="E68" s="49">
        <v>108.5</v>
      </c>
      <c r="F68" s="49">
        <v>89</v>
      </c>
      <c r="G68" s="49"/>
      <c r="H68" s="49"/>
      <c r="I68" s="49"/>
      <c r="J68" s="49"/>
      <c r="K68" s="49"/>
      <c r="L68" s="49"/>
      <c r="M68" s="49"/>
      <c r="N68" s="49"/>
      <c r="O68" s="49"/>
      <c r="P68" s="49"/>
      <c r="Q68" s="49"/>
      <c r="R68" s="49"/>
      <c r="S68" s="49"/>
      <c r="T68" s="49"/>
      <c r="U68" s="49"/>
    </row>
    <row r="69" spans="1:21">
      <c r="A69" s="43">
        <v>62</v>
      </c>
      <c r="B69" s="49">
        <v>408.3</v>
      </c>
      <c r="C69" s="49">
        <v>209.4</v>
      </c>
      <c r="D69" s="49">
        <v>143.19999999999999</v>
      </c>
      <c r="E69" s="49">
        <v>110.2</v>
      </c>
      <c r="F69" s="49"/>
      <c r="G69" s="49"/>
      <c r="H69" s="49"/>
      <c r="I69" s="49"/>
      <c r="J69" s="49"/>
      <c r="K69" s="49"/>
      <c r="L69" s="49"/>
      <c r="M69" s="49"/>
      <c r="N69" s="49"/>
      <c r="O69" s="49"/>
      <c r="P69" s="49"/>
      <c r="Q69" s="49"/>
      <c r="R69" s="49"/>
      <c r="S69" s="49"/>
      <c r="T69" s="49"/>
      <c r="U69" s="49"/>
    </row>
    <row r="70" spans="1:21">
      <c r="A70" s="43">
        <v>63</v>
      </c>
      <c r="B70" s="49">
        <v>414.4</v>
      </c>
      <c r="C70" s="49">
        <v>212.6</v>
      </c>
      <c r="D70" s="49">
        <v>145.5</v>
      </c>
      <c r="E70" s="49"/>
      <c r="F70" s="49"/>
      <c r="G70" s="49"/>
      <c r="H70" s="49"/>
      <c r="I70" s="49"/>
      <c r="J70" s="49"/>
      <c r="K70" s="49"/>
      <c r="L70" s="49"/>
      <c r="M70" s="49"/>
      <c r="N70" s="49"/>
      <c r="O70" s="49"/>
      <c r="P70" s="49"/>
      <c r="Q70" s="49"/>
      <c r="R70" s="49"/>
      <c r="S70" s="49"/>
      <c r="T70" s="49"/>
      <c r="U70" s="49"/>
    </row>
    <row r="71" spans="1:21">
      <c r="A71" s="43">
        <v>64</v>
      </c>
      <c r="B71" s="49">
        <v>420.8</v>
      </c>
      <c r="C71" s="49">
        <v>216</v>
      </c>
      <c r="D71" s="49"/>
      <c r="E71" s="49"/>
      <c r="F71" s="49"/>
      <c r="G71" s="49"/>
      <c r="H71" s="49"/>
      <c r="I71" s="49"/>
      <c r="J71" s="49"/>
      <c r="K71" s="49"/>
      <c r="L71" s="49"/>
      <c r="M71" s="49"/>
      <c r="N71" s="49"/>
      <c r="O71" s="49"/>
      <c r="P71" s="49"/>
      <c r="Q71" s="49"/>
      <c r="R71" s="49"/>
      <c r="S71" s="49"/>
      <c r="T71" s="49"/>
      <c r="U71" s="49"/>
    </row>
    <row r="72" spans="1:21">
      <c r="A72" s="43">
        <v>65</v>
      </c>
      <c r="B72" s="49">
        <v>427.6</v>
      </c>
      <c r="C72" s="49"/>
      <c r="D72" s="49"/>
      <c r="E72" s="49"/>
      <c r="F72" s="49"/>
      <c r="G72" s="49"/>
      <c r="H72" s="49"/>
      <c r="I72" s="49"/>
      <c r="J72" s="49"/>
      <c r="K72" s="49"/>
      <c r="L72" s="49"/>
      <c r="M72" s="49"/>
      <c r="N72" s="49"/>
      <c r="O72" s="49"/>
      <c r="P72" s="49"/>
      <c r="Q72" s="49"/>
      <c r="R72" s="49"/>
      <c r="S72" s="49"/>
      <c r="T72" s="49"/>
      <c r="U72" s="49"/>
    </row>
  </sheetData>
  <sheetProtection algorithmName="SHA-512" hashValue="nrCTgfsQhjtAg04CSiEofi42+Tx6ET7Ymaz9QHacuZk0fyWkuNiJDaTFzgsdoq0dMa+YenuKIxHres/7pDct5g==" saltValue="vFNryHWZoKRJTZG0Kty/Dg==" spinCount="100000" sheet="1" objects="1" scenarios="1"/>
  <conditionalFormatting sqref="A6:A21">
    <cfRule type="expression" dxfId="259" priority="1" stopIfTrue="1">
      <formula>MOD(ROW(),2)=0</formula>
    </cfRule>
    <cfRule type="expression" dxfId="258" priority="2" stopIfTrue="1">
      <formula>MOD(ROW(),2)&lt;&gt;0</formula>
    </cfRule>
  </conditionalFormatting>
  <conditionalFormatting sqref="B6:M21">
    <cfRule type="expression" dxfId="257" priority="3" stopIfTrue="1">
      <formula>MOD(ROW(),2)=0</formula>
    </cfRule>
    <cfRule type="expression" dxfId="256" priority="4" stopIfTrue="1">
      <formula>MOD(ROW(),2)&lt;&gt;0</formula>
    </cfRule>
  </conditionalFormatting>
  <conditionalFormatting sqref="A26:A72">
    <cfRule type="expression" dxfId="255" priority="5" stopIfTrue="1">
      <formula>MOD(ROW(),2)=0</formula>
    </cfRule>
    <cfRule type="expression" dxfId="254" priority="6" stopIfTrue="1">
      <formula>MOD(ROW(),2)&lt;&gt;0</formula>
    </cfRule>
  </conditionalFormatting>
  <conditionalFormatting sqref="B26:U72">
    <cfRule type="expression" dxfId="253" priority="7" stopIfTrue="1">
      <formula>MOD(ROW(),2)=0</formula>
    </cfRule>
    <cfRule type="expression" dxfId="252" priority="8"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3C13D-A3D1-4B85-8356-BE48608F6F57}">
  <sheetPr codeName="Sheet95"/>
  <dimension ref="A1:U73"/>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x-712</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433</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712</v>
      </c>
      <c r="C14" s="51"/>
      <c r="D14" s="51"/>
      <c r="E14" s="51"/>
      <c r="F14" s="51"/>
      <c r="G14" s="51"/>
      <c r="H14" s="51"/>
      <c r="I14" s="51"/>
      <c r="J14" s="51"/>
      <c r="K14" s="51"/>
      <c r="L14" s="51"/>
      <c r="M14" s="51"/>
    </row>
    <row r="15" spans="1:13">
      <c r="A15" s="40" t="s">
        <v>526</v>
      </c>
      <c r="B15" s="51" t="s">
        <v>434</v>
      </c>
      <c r="C15" s="51"/>
      <c r="D15" s="51"/>
      <c r="E15" s="51"/>
      <c r="F15" s="51"/>
      <c r="G15" s="51"/>
      <c r="H15" s="51"/>
      <c r="I15" s="51"/>
      <c r="J15" s="51"/>
      <c r="K15" s="51"/>
      <c r="L15" s="51"/>
      <c r="M15" s="51"/>
    </row>
    <row r="16" spans="1:13">
      <c r="A16" s="40" t="s">
        <v>157</v>
      </c>
      <c r="B16" s="51" t="s">
        <v>435</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203.3</v>
      </c>
      <c r="C27" s="49">
        <v>103.5</v>
      </c>
      <c r="D27" s="49">
        <v>70.3</v>
      </c>
      <c r="E27" s="49">
        <v>53.6</v>
      </c>
      <c r="F27" s="49">
        <v>43.7</v>
      </c>
      <c r="G27" s="49">
        <v>37.1</v>
      </c>
      <c r="H27" s="49">
        <v>32.299999999999997</v>
      </c>
      <c r="I27" s="49">
        <v>28.8</v>
      </c>
      <c r="J27" s="49">
        <v>26</v>
      </c>
      <c r="K27" s="49">
        <v>23.9</v>
      </c>
      <c r="L27" s="49">
        <v>22.1</v>
      </c>
      <c r="M27" s="49">
        <v>20.6</v>
      </c>
      <c r="N27" s="49">
        <v>19.3</v>
      </c>
      <c r="O27" s="49">
        <v>18.2</v>
      </c>
      <c r="P27" s="49">
        <v>17.3</v>
      </c>
      <c r="Q27" s="49">
        <v>16.5</v>
      </c>
      <c r="R27" s="49">
        <v>15.8</v>
      </c>
      <c r="S27" s="49">
        <v>15.2</v>
      </c>
      <c r="T27" s="49">
        <v>14.6</v>
      </c>
      <c r="U27" s="49">
        <v>14.1</v>
      </c>
    </row>
    <row r="28" spans="1:21">
      <c r="A28" s="43">
        <v>21</v>
      </c>
      <c r="B28" s="49">
        <v>206.2</v>
      </c>
      <c r="C28" s="49">
        <v>105</v>
      </c>
      <c r="D28" s="49">
        <v>71.3</v>
      </c>
      <c r="E28" s="49">
        <v>54.4</v>
      </c>
      <c r="F28" s="49">
        <v>44.3</v>
      </c>
      <c r="G28" s="49">
        <v>37.6</v>
      </c>
      <c r="H28" s="49">
        <v>32.799999999999997</v>
      </c>
      <c r="I28" s="49">
        <v>29.2</v>
      </c>
      <c r="J28" s="49">
        <v>26.4</v>
      </c>
      <c r="K28" s="49">
        <v>24.2</v>
      </c>
      <c r="L28" s="49">
        <v>22.4</v>
      </c>
      <c r="M28" s="49">
        <v>20.9</v>
      </c>
      <c r="N28" s="49">
        <v>19.600000000000001</v>
      </c>
      <c r="O28" s="49">
        <v>18.5</v>
      </c>
      <c r="P28" s="49">
        <v>17.600000000000001</v>
      </c>
      <c r="Q28" s="49">
        <v>16.8</v>
      </c>
      <c r="R28" s="49">
        <v>16</v>
      </c>
      <c r="S28" s="49">
        <v>15.4</v>
      </c>
      <c r="T28" s="49">
        <v>14.8</v>
      </c>
      <c r="U28" s="49">
        <v>14.3</v>
      </c>
    </row>
    <row r="29" spans="1:21">
      <c r="A29" s="43">
        <v>22</v>
      </c>
      <c r="B29" s="49">
        <v>209.3</v>
      </c>
      <c r="C29" s="49">
        <v>106.6</v>
      </c>
      <c r="D29" s="49">
        <v>72.3</v>
      </c>
      <c r="E29" s="49">
        <v>55.2</v>
      </c>
      <c r="F29" s="49">
        <v>45</v>
      </c>
      <c r="G29" s="49">
        <v>38.200000000000003</v>
      </c>
      <c r="H29" s="49">
        <v>33.299999999999997</v>
      </c>
      <c r="I29" s="49">
        <v>29.6</v>
      </c>
      <c r="J29" s="49">
        <v>26.8</v>
      </c>
      <c r="K29" s="49">
        <v>24.6</v>
      </c>
      <c r="L29" s="49">
        <v>22.7</v>
      </c>
      <c r="M29" s="49">
        <v>21.2</v>
      </c>
      <c r="N29" s="49">
        <v>19.899999999999999</v>
      </c>
      <c r="O29" s="49">
        <v>18.8</v>
      </c>
      <c r="P29" s="49">
        <v>17.8</v>
      </c>
      <c r="Q29" s="49">
        <v>17</v>
      </c>
      <c r="R29" s="49">
        <v>16.3</v>
      </c>
      <c r="S29" s="49">
        <v>15.6</v>
      </c>
      <c r="T29" s="49">
        <v>15</v>
      </c>
      <c r="U29" s="49">
        <v>14.5</v>
      </c>
    </row>
    <row r="30" spans="1:21">
      <c r="A30" s="43">
        <v>23</v>
      </c>
      <c r="B30" s="49">
        <v>212.3</v>
      </c>
      <c r="C30" s="49">
        <v>108.1</v>
      </c>
      <c r="D30" s="49">
        <v>73.400000000000006</v>
      </c>
      <c r="E30" s="49">
        <v>56</v>
      </c>
      <c r="F30" s="49">
        <v>45.6</v>
      </c>
      <c r="G30" s="49">
        <v>38.700000000000003</v>
      </c>
      <c r="H30" s="49">
        <v>33.799999999999997</v>
      </c>
      <c r="I30" s="49">
        <v>30.1</v>
      </c>
      <c r="J30" s="49">
        <v>27.2</v>
      </c>
      <c r="K30" s="49">
        <v>24.9</v>
      </c>
      <c r="L30" s="49">
        <v>23.1</v>
      </c>
      <c r="M30" s="49">
        <v>21.5</v>
      </c>
      <c r="N30" s="49">
        <v>20.2</v>
      </c>
      <c r="O30" s="49">
        <v>19.100000000000001</v>
      </c>
      <c r="P30" s="49">
        <v>18.100000000000001</v>
      </c>
      <c r="Q30" s="49">
        <v>17.3</v>
      </c>
      <c r="R30" s="49">
        <v>16.5</v>
      </c>
      <c r="S30" s="49">
        <v>15.9</v>
      </c>
      <c r="T30" s="49">
        <v>15.3</v>
      </c>
      <c r="U30" s="49">
        <v>14.7</v>
      </c>
    </row>
    <row r="31" spans="1:21">
      <c r="A31" s="43">
        <v>24</v>
      </c>
      <c r="B31" s="49">
        <v>215.4</v>
      </c>
      <c r="C31" s="49">
        <v>109.7</v>
      </c>
      <c r="D31" s="49">
        <v>74.5</v>
      </c>
      <c r="E31" s="49">
        <v>56.9</v>
      </c>
      <c r="F31" s="49">
        <v>46.3</v>
      </c>
      <c r="G31" s="49">
        <v>39.299999999999997</v>
      </c>
      <c r="H31" s="49">
        <v>34.299999999999997</v>
      </c>
      <c r="I31" s="49">
        <v>30.5</v>
      </c>
      <c r="J31" s="49">
        <v>27.6</v>
      </c>
      <c r="K31" s="49">
        <v>25.3</v>
      </c>
      <c r="L31" s="49">
        <v>23.4</v>
      </c>
      <c r="M31" s="49">
        <v>21.8</v>
      </c>
      <c r="N31" s="49">
        <v>20.5</v>
      </c>
      <c r="O31" s="49">
        <v>19.3</v>
      </c>
      <c r="P31" s="49">
        <v>18.399999999999999</v>
      </c>
      <c r="Q31" s="49">
        <v>17.5</v>
      </c>
      <c r="R31" s="49">
        <v>16.8</v>
      </c>
      <c r="S31" s="49">
        <v>16.100000000000001</v>
      </c>
      <c r="T31" s="49">
        <v>15.5</v>
      </c>
      <c r="U31" s="49">
        <v>15</v>
      </c>
    </row>
    <row r="32" spans="1:21">
      <c r="A32" s="43">
        <v>25</v>
      </c>
      <c r="B32" s="49">
        <v>218.5</v>
      </c>
      <c r="C32" s="49">
        <v>111.3</v>
      </c>
      <c r="D32" s="49">
        <v>75.5</v>
      </c>
      <c r="E32" s="49">
        <v>57.7</v>
      </c>
      <c r="F32" s="49">
        <v>47</v>
      </c>
      <c r="G32" s="49">
        <v>39.9</v>
      </c>
      <c r="H32" s="49">
        <v>34.799999999999997</v>
      </c>
      <c r="I32" s="49">
        <v>31</v>
      </c>
      <c r="J32" s="49">
        <v>28</v>
      </c>
      <c r="K32" s="49">
        <v>25.7</v>
      </c>
      <c r="L32" s="49">
        <v>23.7</v>
      </c>
      <c r="M32" s="49">
        <v>22.1</v>
      </c>
      <c r="N32" s="49">
        <v>20.8</v>
      </c>
      <c r="O32" s="49">
        <v>19.600000000000001</v>
      </c>
      <c r="P32" s="49">
        <v>18.600000000000001</v>
      </c>
      <c r="Q32" s="49">
        <v>17.8</v>
      </c>
      <c r="R32" s="49">
        <v>17</v>
      </c>
      <c r="S32" s="49">
        <v>16.3</v>
      </c>
      <c r="T32" s="49">
        <v>15.7</v>
      </c>
      <c r="U32" s="49">
        <v>15.2</v>
      </c>
    </row>
    <row r="33" spans="1:21">
      <c r="A33" s="43">
        <v>26</v>
      </c>
      <c r="B33" s="49">
        <v>221.7</v>
      </c>
      <c r="C33" s="49">
        <v>112.9</v>
      </c>
      <c r="D33" s="49">
        <v>76.599999999999994</v>
      </c>
      <c r="E33" s="49">
        <v>58.5</v>
      </c>
      <c r="F33" s="49">
        <v>47.7</v>
      </c>
      <c r="G33" s="49">
        <v>40.4</v>
      </c>
      <c r="H33" s="49">
        <v>35.299999999999997</v>
      </c>
      <c r="I33" s="49">
        <v>31.4</v>
      </c>
      <c r="J33" s="49">
        <v>28.4</v>
      </c>
      <c r="K33" s="49">
        <v>26</v>
      </c>
      <c r="L33" s="49">
        <v>24.1</v>
      </c>
      <c r="M33" s="49">
        <v>22.5</v>
      </c>
      <c r="N33" s="49">
        <v>21.1</v>
      </c>
      <c r="O33" s="49">
        <v>19.899999999999999</v>
      </c>
      <c r="P33" s="49">
        <v>18.899999999999999</v>
      </c>
      <c r="Q33" s="49">
        <v>18</v>
      </c>
      <c r="R33" s="49">
        <v>17.3</v>
      </c>
      <c r="S33" s="49">
        <v>16.600000000000001</v>
      </c>
      <c r="T33" s="49">
        <v>16</v>
      </c>
      <c r="U33" s="49">
        <v>15.4</v>
      </c>
    </row>
    <row r="34" spans="1:21">
      <c r="A34" s="43">
        <v>27</v>
      </c>
      <c r="B34" s="49">
        <v>224.9</v>
      </c>
      <c r="C34" s="49">
        <v>114.5</v>
      </c>
      <c r="D34" s="49">
        <v>77.8</v>
      </c>
      <c r="E34" s="49">
        <v>59.4</v>
      </c>
      <c r="F34" s="49">
        <v>48.4</v>
      </c>
      <c r="G34" s="49">
        <v>41</v>
      </c>
      <c r="H34" s="49">
        <v>35.799999999999997</v>
      </c>
      <c r="I34" s="49">
        <v>31.9</v>
      </c>
      <c r="J34" s="49">
        <v>28.8</v>
      </c>
      <c r="K34" s="49">
        <v>26.4</v>
      </c>
      <c r="L34" s="49">
        <v>24.4</v>
      </c>
      <c r="M34" s="49">
        <v>22.8</v>
      </c>
      <c r="N34" s="49">
        <v>21.4</v>
      </c>
      <c r="O34" s="49">
        <v>20.2</v>
      </c>
      <c r="P34" s="49">
        <v>19.2</v>
      </c>
      <c r="Q34" s="49">
        <v>18.3</v>
      </c>
      <c r="R34" s="49">
        <v>17.5</v>
      </c>
      <c r="S34" s="49">
        <v>16.8</v>
      </c>
      <c r="T34" s="49">
        <v>16.2</v>
      </c>
      <c r="U34" s="49">
        <v>15.7</v>
      </c>
    </row>
    <row r="35" spans="1:21">
      <c r="A35" s="43">
        <v>28</v>
      </c>
      <c r="B35" s="49">
        <v>228.2</v>
      </c>
      <c r="C35" s="49">
        <v>116.2</v>
      </c>
      <c r="D35" s="49">
        <v>78.900000000000006</v>
      </c>
      <c r="E35" s="49">
        <v>60.3</v>
      </c>
      <c r="F35" s="49">
        <v>49.1</v>
      </c>
      <c r="G35" s="49">
        <v>41.6</v>
      </c>
      <c r="H35" s="49">
        <v>36.299999999999997</v>
      </c>
      <c r="I35" s="49">
        <v>32.4</v>
      </c>
      <c r="J35" s="49">
        <v>29.3</v>
      </c>
      <c r="K35" s="49">
        <v>26.8</v>
      </c>
      <c r="L35" s="49">
        <v>24.8</v>
      </c>
      <c r="M35" s="49">
        <v>23.1</v>
      </c>
      <c r="N35" s="49">
        <v>21.7</v>
      </c>
      <c r="O35" s="49">
        <v>20.5</v>
      </c>
      <c r="P35" s="49">
        <v>19.5</v>
      </c>
      <c r="Q35" s="49">
        <v>18.600000000000001</v>
      </c>
      <c r="R35" s="49">
        <v>17.8</v>
      </c>
      <c r="S35" s="49">
        <v>17.100000000000001</v>
      </c>
      <c r="T35" s="49">
        <v>16.399999999999999</v>
      </c>
      <c r="U35" s="49">
        <v>15.9</v>
      </c>
    </row>
    <row r="36" spans="1:21">
      <c r="A36" s="43">
        <v>29</v>
      </c>
      <c r="B36" s="49">
        <v>231.5</v>
      </c>
      <c r="C36" s="49">
        <v>117.9</v>
      </c>
      <c r="D36" s="49">
        <v>80</v>
      </c>
      <c r="E36" s="49">
        <v>61.1</v>
      </c>
      <c r="F36" s="49">
        <v>49.8</v>
      </c>
      <c r="G36" s="49">
        <v>42.2</v>
      </c>
      <c r="H36" s="49">
        <v>36.9</v>
      </c>
      <c r="I36" s="49">
        <v>32.799999999999997</v>
      </c>
      <c r="J36" s="49">
        <v>29.7</v>
      </c>
      <c r="K36" s="49">
        <v>27.2</v>
      </c>
      <c r="L36" s="49">
        <v>25.2</v>
      </c>
      <c r="M36" s="49">
        <v>23.5</v>
      </c>
      <c r="N36" s="49">
        <v>22</v>
      </c>
      <c r="O36" s="49">
        <v>20.8</v>
      </c>
      <c r="P36" s="49">
        <v>19.8</v>
      </c>
      <c r="Q36" s="49">
        <v>18.8</v>
      </c>
      <c r="R36" s="49">
        <v>18</v>
      </c>
      <c r="S36" s="49">
        <v>17.3</v>
      </c>
      <c r="T36" s="49">
        <v>16.7</v>
      </c>
      <c r="U36" s="49">
        <v>16.100000000000001</v>
      </c>
    </row>
    <row r="37" spans="1:21">
      <c r="A37" s="43">
        <v>30</v>
      </c>
      <c r="B37" s="49">
        <v>234.8</v>
      </c>
      <c r="C37" s="49">
        <v>119.6</v>
      </c>
      <c r="D37" s="49">
        <v>81.2</v>
      </c>
      <c r="E37" s="49">
        <v>62</v>
      </c>
      <c r="F37" s="49">
        <v>50.5</v>
      </c>
      <c r="G37" s="49">
        <v>42.9</v>
      </c>
      <c r="H37" s="49">
        <v>37.4</v>
      </c>
      <c r="I37" s="49">
        <v>33.299999999999997</v>
      </c>
      <c r="J37" s="49">
        <v>30.1</v>
      </c>
      <c r="K37" s="49">
        <v>27.6</v>
      </c>
      <c r="L37" s="49">
        <v>25.5</v>
      </c>
      <c r="M37" s="49">
        <v>23.8</v>
      </c>
      <c r="N37" s="49">
        <v>22.4</v>
      </c>
      <c r="O37" s="49">
        <v>21.1</v>
      </c>
      <c r="P37" s="49">
        <v>20.100000000000001</v>
      </c>
      <c r="Q37" s="49">
        <v>19.100000000000001</v>
      </c>
      <c r="R37" s="49">
        <v>18.3</v>
      </c>
      <c r="S37" s="49">
        <v>17.600000000000001</v>
      </c>
      <c r="T37" s="49">
        <v>17</v>
      </c>
      <c r="U37" s="49">
        <v>16.399999999999999</v>
      </c>
    </row>
    <row r="38" spans="1:21">
      <c r="A38" s="43">
        <v>31</v>
      </c>
      <c r="B38" s="49">
        <v>238.2</v>
      </c>
      <c r="C38" s="49">
        <v>121.3</v>
      </c>
      <c r="D38" s="49">
        <v>82.4</v>
      </c>
      <c r="E38" s="49">
        <v>62.9</v>
      </c>
      <c r="F38" s="49">
        <v>51.2</v>
      </c>
      <c r="G38" s="49">
        <v>43.5</v>
      </c>
      <c r="H38" s="49">
        <v>37.9</v>
      </c>
      <c r="I38" s="49">
        <v>33.799999999999997</v>
      </c>
      <c r="J38" s="49">
        <v>30.6</v>
      </c>
      <c r="K38" s="49">
        <v>28</v>
      </c>
      <c r="L38" s="49">
        <v>25.9</v>
      </c>
      <c r="M38" s="49">
        <v>24.2</v>
      </c>
      <c r="N38" s="49">
        <v>22.7</v>
      </c>
      <c r="O38" s="49">
        <v>21.4</v>
      </c>
      <c r="P38" s="49">
        <v>20.399999999999999</v>
      </c>
      <c r="Q38" s="49">
        <v>19.399999999999999</v>
      </c>
      <c r="R38" s="49">
        <v>18.600000000000001</v>
      </c>
      <c r="S38" s="49">
        <v>17.899999999999999</v>
      </c>
      <c r="T38" s="49">
        <v>17.2</v>
      </c>
      <c r="U38" s="49">
        <v>16.600000000000001</v>
      </c>
    </row>
    <row r="39" spans="1:21">
      <c r="A39" s="43">
        <v>32</v>
      </c>
      <c r="B39" s="49">
        <v>241.6</v>
      </c>
      <c r="C39" s="49">
        <v>123</v>
      </c>
      <c r="D39" s="49">
        <v>83.5</v>
      </c>
      <c r="E39" s="49">
        <v>63.8</v>
      </c>
      <c r="F39" s="49">
        <v>52</v>
      </c>
      <c r="G39" s="49">
        <v>44.1</v>
      </c>
      <c r="H39" s="49">
        <v>38.5</v>
      </c>
      <c r="I39" s="49">
        <v>34.299999999999997</v>
      </c>
      <c r="J39" s="49">
        <v>31</v>
      </c>
      <c r="K39" s="49">
        <v>28.4</v>
      </c>
      <c r="L39" s="49">
        <v>26.3</v>
      </c>
      <c r="M39" s="49">
        <v>24.5</v>
      </c>
      <c r="N39" s="49">
        <v>23</v>
      </c>
      <c r="O39" s="49">
        <v>21.8</v>
      </c>
      <c r="P39" s="49">
        <v>20.7</v>
      </c>
      <c r="Q39" s="49">
        <v>19.7</v>
      </c>
      <c r="R39" s="49">
        <v>18.899999999999999</v>
      </c>
      <c r="S39" s="49">
        <v>18.100000000000001</v>
      </c>
      <c r="T39" s="49">
        <v>17.5</v>
      </c>
      <c r="U39" s="49">
        <v>16.899999999999999</v>
      </c>
    </row>
    <row r="40" spans="1:21">
      <c r="A40" s="43">
        <v>33</v>
      </c>
      <c r="B40" s="49">
        <v>245</v>
      </c>
      <c r="C40" s="49">
        <v>124.8</v>
      </c>
      <c r="D40" s="49">
        <v>84.7</v>
      </c>
      <c r="E40" s="49">
        <v>64.7</v>
      </c>
      <c r="F40" s="49">
        <v>52.7</v>
      </c>
      <c r="G40" s="49">
        <v>44.7</v>
      </c>
      <c r="H40" s="49">
        <v>39</v>
      </c>
      <c r="I40" s="49">
        <v>34.799999999999997</v>
      </c>
      <c r="J40" s="49">
        <v>31.5</v>
      </c>
      <c r="K40" s="49">
        <v>28.8</v>
      </c>
      <c r="L40" s="49">
        <v>26.7</v>
      </c>
      <c r="M40" s="49">
        <v>24.9</v>
      </c>
      <c r="N40" s="49">
        <v>23.4</v>
      </c>
      <c r="O40" s="49">
        <v>22.1</v>
      </c>
      <c r="P40" s="49">
        <v>21</v>
      </c>
      <c r="Q40" s="49">
        <v>20</v>
      </c>
      <c r="R40" s="49">
        <v>19.2</v>
      </c>
      <c r="S40" s="49">
        <v>18.399999999999999</v>
      </c>
      <c r="T40" s="49">
        <v>17.7</v>
      </c>
      <c r="U40" s="49">
        <v>17.100000000000001</v>
      </c>
    </row>
    <row r="41" spans="1:21">
      <c r="A41" s="43">
        <v>34</v>
      </c>
      <c r="B41" s="49">
        <v>248.5</v>
      </c>
      <c r="C41" s="49">
        <v>126.6</v>
      </c>
      <c r="D41" s="49">
        <v>85.9</v>
      </c>
      <c r="E41" s="49">
        <v>65.599999999999994</v>
      </c>
      <c r="F41" s="49">
        <v>53.5</v>
      </c>
      <c r="G41" s="49">
        <v>45.4</v>
      </c>
      <c r="H41" s="49">
        <v>39.6</v>
      </c>
      <c r="I41" s="49">
        <v>35.299999999999997</v>
      </c>
      <c r="J41" s="49">
        <v>31.9</v>
      </c>
      <c r="K41" s="49">
        <v>29.2</v>
      </c>
      <c r="L41" s="49">
        <v>27.1</v>
      </c>
      <c r="M41" s="49">
        <v>25.2</v>
      </c>
      <c r="N41" s="49">
        <v>23.7</v>
      </c>
      <c r="O41" s="49">
        <v>22.4</v>
      </c>
      <c r="P41" s="49">
        <v>21.3</v>
      </c>
      <c r="Q41" s="49">
        <v>20.3</v>
      </c>
      <c r="R41" s="49">
        <v>19.399999999999999</v>
      </c>
      <c r="S41" s="49">
        <v>18.7</v>
      </c>
      <c r="T41" s="49">
        <v>18</v>
      </c>
      <c r="U41" s="49">
        <v>17.399999999999999</v>
      </c>
    </row>
    <row r="42" spans="1:21">
      <c r="A42" s="43">
        <v>35</v>
      </c>
      <c r="B42" s="49">
        <v>252.1</v>
      </c>
      <c r="C42" s="49">
        <v>128.4</v>
      </c>
      <c r="D42" s="49">
        <v>87.2</v>
      </c>
      <c r="E42" s="49">
        <v>66.599999999999994</v>
      </c>
      <c r="F42" s="49">
        <v>54.2</v>
      </c>
      <c r="G42" s="49">
        <v>46</v>
      </c>
      <c r="H42" s="49">
        <v>40.200000000000003</v>
      </c>
      <c r="I42" s="49">
        <v>35.799999999999997</v>
      </c>
      <c r="J42" s="49">
        <v>32.4</v>
      </c>
      <c r="K42" s="49">
        <v>29.7</v>
      </c>
      <c r="L42" s="49">
        <v>27.5</v>
      </c>
      <c r="M42" s="49">
        <v>25.6</v>
      </c>
      <c r="N42" s="49">
        <v>24.1</v>
      </c>
      <c r="O42" s="49">
        <v>22.7</v>
      </c>
      <c r="P42" s="49">
        <v>21.6</v>
      </c>
      <c r="Q42" s="49">
        <v>20.6</v>
      </c>
      <c r="R42" s="49">
        <v>19.7</v>
      </c>
      <c r="S42" s="49">
        <v>19</v>
      </c>
      <c r="T42" s="49">
        <v>18.3</v>
      </c>
      <c r="U42" s="49">
        <v>17.7</v>
      </c>
    </row>
    <row r="43" spans="1:21">
      <c r="A43" s="43">
        <v>36</v>
      </c>
      <c r="B43" s="49">
        <v>255.6</v>
      </c>
      <c r="C43" s="49">
        <v>130.19999999999999</v>
      </c>
      <c r="D43" s="49">
        <v>88.4</v>
      </c>
      <c r="E43" s="49">
        <v>67.5</v>
      </c>
      <c r="F43" s="49">
        <v>55</v>
      </c>
      <c r="G43" s="49">
        <v>46.7</v>
      </c>
      <c r="H43" s="49">
        <v>40.799999999999997</v>
      </c>
      <c r="I43" s="49">
        <v>36.299999999999997</v>
      </c>
      <c r="J43" s="49">
        <v>32.9</v>
      </c>
      <c r="K43" s="49">
        <v>30.1</v>
      </c>
      <c r="L43" s="49">
        <v>27.9</v>
      </c>
      <c r="M43" s="49">
        <v>26</v>
      </c>
      <c r="N43" s="49">
        <v>24.4</v>
      </c>
      <c r="O43" s="49">
        <v>23.1</v>
      </c>
      <c r="P43" s="49">
        <v>21.9</v>
      </c>
      <c r="Q43" s="49">
        <v>20.9</v>
      </c>
      <c r="R43" s="49">
        <v>20.100000000000001</v>
      </c>
      <c r="S43" s="49">
        <v>19.3</v>
      </c>
      <c r="T43" s="49">
        <v>18.600000000000001</v>
      </c>
      <c r="U43" s="49">
        <v>18</v>
      </c>
    </row>
    <row r="44" spans="1:21">
      <c r="A44" s="43">
        <v>37</v>
      </c>
      <c r="B44" s="49">
        <v>259.2</v>
      </c>
      <c r="C44" s="49">
        <v>132</v>
      </c>
      <c r="D44" s="49">
        <v>89.7</v>
      </c>
      <c r="E44" s="49">
        <v>68.5</v>
      </c>
      <c r="F44" s="49">
        <v>55.8</v>
      </c>
      <c r="G44" s="49">
        <v>47.4</v>
      </c>
      <c r="H44" s="49">
        <v>41.3</v>
      </c>
      <c r="I44" s="49">
        <v>36.799999999999997</v>
      </c>
      <c r="J44" s="49">
        <v>33.299999999999997</v>
      </c>
      <c r="K44" s="49">
        <v>30.5</v>
      </c>
      <c r="L44" s="49">
        <v>28.3</v>
      </c>
      <c r="M44" s="49">
        <v>26.4</v>
      </c>
      <c r="N44" s="49">
        <v>24.8</v>
      </c>
      <c r="O44" s="49">
        <v>23.4</v>
      </c>
      <c r="P44" s="49">
        <v>22.3</v>
      </c>
      <c r="Q44" s="49">
        <v>21.3</v>
      </c>
      <c r="R44" s="49">
        <v>20.399999999999999</v>
      </c>
      <c r="S44" s="49">
        <v>19.600000000000001</v>
      </c>
      <c r="T44" s="49">
        <v>18.899999999999999</v>
      </c>
      <c r="U44" s="49">
        <v>18.3</v>
      </c>
    </row>
    <row r="45" spans="1:21">
      <c r="A45" s="43">
        <v>38</v>
      </c>
      <c r="B45" s="49">
        <v>262.89999999999998</v>
      </c>
      <c r="C45" s="49">
        <v>133.9</v>
      </c>
      <c r="D45" s="49">
        <v>90.9</v>
      </c>
      <c r="E45" s="49">
        <v>69.5</v>
      </c>
      <c r="F45" s="49">
        <v>56.6</v>
      </c>
      <c r="G45" s="49">
        <v>48</v>
      </c>
      <c r="H45" s="49">
        <v>41.9</v>
      </c>
      <c r="I45" s="49">
        <v>37.4</v>
      </c>
      <c r="J45" s="49">
        <v>33.799999999999997</v>
      </c>
      <c r="K45" s="49">
        <v>31</v>
      </c>
      <c r="L45" s="49">
        <v>28.7</v>
      </c>
      <c r="M45" s="49">
        <v>26.8</v>
      </c>
      <c r="N45" s="49">
        <v>25.2</v>
      </c>
      <c r="O45" s="49">
        <v>23.8</v>
      </c>
      <c r="P45" s="49">
        <v>22.6</v>
      </c>
      <c r="Q45" s="49">
        <v>21.6</v>
      </c>
      <c r="R45" s="49">
        <v>20.7</v>
      </c>
      <c r="S45" s="49">
        <v>19.899999999999999</v>
      </c>
      <c r="T45" s="49">
        <v>19.2</v>
      </c>
      <c r="U45" s="49">
        <v>18.600000000000001</v>
      </c>
    </row>
    <row r="46" spans="1:21">
      <c r="A46" s="43">
        <v>39</v>
      </c>
      <c r="B46" s="49">
        <v>266.60000000000002</v>
      </c>
      <c r="C46" s="49">
        <v>135.80000000000001</v>
      </c>
      <c r="D46" s="49">
        <v>92.2</v>
      </c>
      <c r="E46" s="49">
        <v>70.5</v>
      </c>
      <c r="F46" s="49">
        <v>57.4</v>
      </c>
      <c r="G46" s="49">
        <v>48.7</v>
      </c>
      <c r="H46" s="49">
        <v>42.5</v>
      </c>
      <c r="I46" s="49">
        <v>37.9</v>
      </c>
      <c r="J46" s="49">
        <v>34.299999999999997</v>
      </c>
      <c r="K46" s="49">
        <v>31.5</v>
      </c>
      <c r="L46" s="49">
        <v>29.1</v>
      </c>
      <c r="M46" s="49">
        <v>27.2</v>
      </c>
      <c r="N46" s="49">
        <v>25.6</v>
      </c>
      <c r="O46" s="49">
        <v>24.2</v>
      </c>
      <c r="P46" s="49">
        <v>23</v>
      </c>
      <c r="Q46" s="49">
        <v>21.9</v>
      </c>
      <c r="R46" s="49">
        <v>21</v>
      </c>
      <c r="S46" s="49">
        <v>20.2</v>
      </c>
      <c r="T46" s="49">
        <v>19.5</v>
      </c>
      <c r="U46" s="49">
        <v>18.899999999999999</v>
      </c>
    </row>
    <row r="47" spans="1:21">
      <c r="A47" s="43">
        <v>40</v>
      </c>
      <c r="B47" s="49">
        <v>270.3</v>
      </c>
      <c r="C47" s="49">
        <v>137.69999999999999</v>
      </c>
      <c r="D47" s="49">
        <v>93.5</v>
      </c>
      <c r="E47" s="49">
        <v>71.5</v>
      </c>
      <c r="F47" s="49">
        <v>58.2</v>
      </c>
      <c r="G47" s="49">
        <v>49.4</v>
      </c>
      <c r="H47" s="49">
        <v>43.2</v>
      </c>
      <c r="I47" s="49">
        <v>38.5</v>
      </c>
      <c r="J47" s="49">
        <v>34.799999999999997</v>
      </c>
      <c r="K47" s="49">
        <v>31.9</v>
      </c>
      <c r="L47" s="49">
        <v>29.6</v>
      </c>
      <c r="M47" s="49">
        <v>27.6</v>
      </c>
      <c r="N47" s="49">
        <v>26</v>
      </c>
      <c r="O47" s="49">
        <v>24.6</v>
      </c>
      <c r="P47" s="49">
        <v>23.4</v>
      </c>
      <c r="Q47" s="49">
        <v>22.3</v>
      </c>
      <c r="R47" s="49">
        <v>21.4</v>
      </c>
      <c r="S47" s="49">
        <v>20.6</v>
      </c>
      <c r="T47" s="49">
        <v>19.899999999999999</v>
      </c>
      <c r="U47" s="49">
        <v>19.2</v>
      </c>
    </row>
    <row r="48" spans="1:21">
      <c r="A48" s="43">
        <v>41</v>
      </c>
      <c r="B48" s="49">
        <v>274.10000000000002</v>
      </c>
      <c r="C48" s="49">
        <v>139.69999999999999</v>
      </c>
      <c r="D48" s="49">
        <v>94.9</v>
      </c>
      <c r="E48" s="49">
        <v>72.5</v>
      </c>
      <c r="F48" s="49">
        <v>59.1</v>
      </c>
      <c r="G48" s="49">
        <v>50.2</v>
      </c>
      <c r="H48" s="49">
        <v>43.8</v>
      </c>
      <c r="I48" s="49">
        <v>39</v>
      </c>
      <c r="J48" s="49">
        <v>35.4</v>
      </c>
      <c r="K48" s="49">
        <v>32.4</v>
      </c>
      <c r="L48" s="49">
        <v>30</v>
      </c>
      <c r="M48" s="49">
        <v>28.1</v>
      </c>
      <c r="N48" s="49">
        <v>26.4</v>
      </c>
      <c r="O48" s="49">
        <v>25</v>
      </c>
      <c r="P48" s="49">
        <v>23.7</v>
      </c>
      <c r="Q48" s="49">
        <v>22.7</v>
      </c>
      <c r="R48" s="49">
        <v>21.8</v>
      </c>
      <c r="S48" s="49">
        <v>20.9</v>
      </c>
      <c r="T48" s="49">
        <v>20.2</v>
      </c>
      <c r="U48" s="49">
        <v>19.600000000000001</v>
      </c>
    </row>
    <row r="49" spans="1:21">
      <c r="A49" s="43">
        <v>42</v>
      </c>
      <c r="B49" s="49">
        <v>277.89999999999998</v>
      </c>
      <c r="C49" s="49">
        <v>141.6</v>
      </c>
      <c r="D49" s="49">
        <v>96.2</v>
      </c>
      <c r="E49" s="49">
        <v>73.5</v>
      </c>
      <c r="F49" s="49">
        <v>59.9</v>
      </c>
      <c r="G49" s="49">
        <v>50.9</v>
      </c>
      <c r="H49" s="49">
        <v>44.5</v>
      </c>
      <c r="I49" s="49">
        <v>39.6</v>
      </c>
      <c r="J49" s="49">
        <v>35.9</v>
      </c>
      <c r="K49" s="49">
        <v>32.9</v>
      </c>
      <c r="L49" s="49">
        <v>30.5</v>
      </c>
      <c r="M49" s="49">
        <v>28.5</v>
      </c>
      <c r="N49" s="49">
        <v>26.8</v>
      </c>
      <c r="O49" s="49">
        <v>25.4</v>
      </c>
      <c r="P49" s="49">
        <v>24.1</v>
      </c>
      <c r="Q49" s="49">
        <v>23.1</v>
      </c>
      <c r="R49" s="49">
        <v>22.1</v>
      </c>
      <c r="S49" s="49">
        <v>21.3</v>
      </c>
      <c r="T49" s="49">
        <v>20.6</v>
      </c>
      <c r="U49" s="49">
        <v>19.899999999999999</v>
      </c>
    </row>
    <row r="50" spans="1:21">
      <c r="A50" s="43">
        <v>43</v>
      </c>
      <c r="B50" s="49">
        <v>281.8</v>
      </c>
      <c r="C50" s="49">
        <v>143.6</v>
      </c>
      <c r="D50" s="49">
        <v>97.6</v>
      </c>
      <c r="E50" s="49">
        <v>74.599999999999994</v>
      </c>
      <c r="F50" s="49">
        <v>60.8</v>
      </c>
      <c r="G50" s="49">
        <v>51.6</v>
      </c>
      <c r="H50" s="49">
        <v>45.1</v>
      </c>
      <c r="I50" s="49">
        <v>40.200000000000003</v>
      </c>
      <c r="J50" s="49">
        <v>36.5</v>
      </c>
      <c r="K50" s="49">
        <v>33.4</v>
      </c>
      <c r="L50" s="49">
        <v>31</v>
      </c>
      <c r="M50" s="49">
        <v>29</v>
      </c>
      <c r="N50" s="49">
        <v>27.3</v>
      </c>
      <c r="O50" s="49">
        <v>25.8</v>
      </c>
      <c r="P50" s="49">
        <v>24.6</v>
      </c>
      <c r="Q50" s="49">
        <v>23.5</v>
      </c>
      <c r="R50" s="49">
        <v>22.5</v>
      </c>
      <c r="S50" s="49">
        <v>21.7</v>
      </c>
      <c r="T50" s="49">
        <v>20.9</v>
      </c>
      <c r="U50" s="49">
        <v>20.3</v>
      </c>
    </row>
    <row r="51" spans="1:21">
      <c r="A51" s="43">
        <v>44</v>
      </c>
      <c r="B51" s="49">
        <v>285.7</v>
      </c>
      <c r="C51" s="49">
        <v>145.6</v>
      </c>
      <c r="D51" s="49">
        <v>99</v>
      </c>
      <c r="E51" s="49">
        <v>75.7</v>
      </c>
      <c r="F51" s="49">
        <v>61.7</v>
      </c>
      <c r="G51" s="49">
        <v>52.4</v>
      </c>
      <c r="H51" s="49">
        <v>45.8</v>
      </c>
      <c r="I51" s="49">
        <v>40.9</v>
      </c>
      <c r="J51" s="49">
        <v>37</v>
      </c>
      <c r="K51" s="49">
        <v>34</v>
      </c>
      <c r="L51" s="49">
        <v>31.5</v>
      </c>
      <c r="M51" s="49">
        <v>29.4</v>
      </c>
      <c r="N51" s="49">
        <v>27.7</v>
      </c>
      <c r="O51" s="49">
        <v>26.2</v>
      </c>
      <c r="P51" s="49">
        <v>25</v>
      </c>
      <c r="Q51" s="49">
        <v>23.9</v>
      </c>
      <c r="R51" s="49">
        <v>22.9</v>
      </c>
      <c r="S51" s="49">
        <v>22.1</v>
      </c>
      <c r="T51" s="49">
        <v>21.3</v>
      </c>
      <c r="U51" s="49">
        <v>20.7</v>
      </c>
    </row>
    <row r="52" spans="1:21">
      <c r="A52" s="43">
        <v>45</v>
      </c>
      <c r="B52" s="49">
        <v>289.60000000000002</v>
      </c>
      <c r="C52" s="49">
        <v>147.6</v>
      </c>
      <c r="D52" s="49">
        <v>100.3</v>
      </c>
      <c r="E52" s="49">
        <v>76.7</v>
      </c>
      <c r="F52" s="49">
        <v>62.6</v>
      </c>
      <c r="G52" s="49">
        <v>53.2</v>
      </c>
      <c r="H52" s="49">
        <v>46.5</v>
      </c>
      <c r="I52" s="49">
        <v>41.5</v>
      </c>
      <c r="J52" s="49">
        <v>37.6</v>
      </c>
      <c r="K52" s="49">
        <v>34.5</v>
      </c>
      <c r="L52" s="49">
        <v>32</v>
      </c>
      <c r="M52" s="49">
        <v>29.9</v>
      </c>
      <c r="N52" s="49">
        <v>28.2</v>
      </c>
      <c r="O52" s="49">
        <v>26.7</v>
      </c>
      <c r="P52" s="49">
        <v>25.4</v>
      </c>
      <c r="Q52" s="49">
        <v>24.3</v>
      </c>
      <c r="R52" s="49">
        <v>23.3</v>
      </c>
      <c r="S52" s="49">
        <v>22.5</v>
      </c>
      <c r="T52" s="49">
        <v>21.7</v>
      </c>
      <c r="U52" s="49">
        <v>21.1</v>
      </c>
    </row>
    <row r="53" spans="1:21">
      <c r="A53" s="43">
        <v>46</v>
      </c>
      <c r="B53" s="49">
        <v>293.5</v>
      </c>
      <c r="C53" s="49">
        <v>149.6</v>
      </c>
      <c r="D53" s="49">
        <v>101.7</v>
      </c>
      <c r="E53" s="49">
        <v>77.8</v>
      </c>
      <c r="F53" s="49">
        <v>63.5</v>
      </c>
      <c r="G53" s="49">
        <v>54</v>
      </c>
      <c r="H53" s="49">
        <v>47.2</v>
      </c>
      <c r="I53" s="49">
        <v>42.1</v>
      </c>
      <c r="J53" s="49">
        <v>38.200000000000003</v>
      </c>
      <c r="K53" s="49">
        <v>35.1</v>
      </c>
      <c r="L53" s="49">
        <v>32.5</v>
      </c>
      <c r="M53" s="49">
        <v>30.4</v>
      </c>
      <c r="N53" s="49">
        <v>28.7</v>
      </c>
      <c r="O53" s="49">
        <v>27.1</v>
      </c>
      <c r="P53" s="49">
        <v>25.9</v>
      </c>
      <c r="Q53" s="49">
        <v>24.7</v>
      </c>
      <c r="R53" s="49">
        <v>23.8</v>
      </c>
      <c r="S53" s="49">
        <v>22.9</v>
      </c>
      <c r="T53" s="49">
        <v>22.1</v>
      </c>
      <c r="U53" s="49">
        <v>21.5</v>
      </c>
    </row>
    <row r="54" spans="1:21">
      <c r="A54" s="43">
        <v>47</v>
      </c>
      <c r="B54" s="49">
        <v>297.39999999999998</v>
      </c>
      <c r="C54" s="49">
        <v>151.69999999999999</v>
      </c>
      <c r="D54" s="49">
        <v>103.2</v>
      </c>
      <c r="E54" s="49">
        <v>78.900000000000006</v>
      </c>
      <c r="F54" s="49">
        <v>64.400000000000006</v>
      </c>
      <c r="G54" s="49">
        <v>54.8</v>
      </c>
      <c r="H54" s="49">
        <v>47.9</v>
      </c>
      <c r="I54" s="49">
        <v>42.8</v>
      </c>
      <c r="J54" s="49">
        <v>38.799999999999997</v>
      </c>
      <c r="K54" s="49">
        <v>35.6</v>
      </c>
      <c r="L54" s="49">
        <v>33.1</v>
      </c>
      <c r="M54" s="49">
        <v>30.9</v>
      </c>
      <c r="N54" s="49">
        <v>29.1</v>
      </c>
      <c r="O54" s="49">
        <v>27.6</v>
      </c>
      <c r="P54" s="49">
        <v>26.3</v>
      </c>
      <c r="Q54" s="49">
        <v>25.2</v>
      </c>
      <c r="R54" s="49">
        <v>24.2</v>
      </c>
      <c r="S54" s="49">
        <v>23.3</v>
      </c>
      <c r="T54" s="49">
        <v>22.6</v>
      </c>
      <c r="U54" s="49">
        <v>21.8</v>
      </c>
    </row>
    <row r="55" spans="1:21">
      <c r="A55" s="43">
        <v>48</v>
      </c>
      <c r="B55" s="49">
        <v>301.39999999999998</v>
      </c>
      <c r="C55" s="49">
        <v>153.69999999999999</v>
      </c>
      <c r="D55" s="49">
        <v>104.6</v>
      </c>
      <c r="E55" s="49">
        <v>80</v>
      </c>
      <c r="F55" s="49">
        <v>65.400000000000006</v>
      </c>
      <c r="G55" s="49">
        <v>55.6</v>
      </c>
      <c r="H55" s="49">
        <v>48.6</v>
      </c>
      <c r="I55" s="49">
        <v>43.4</v>
      </c>
      <c r="J55" s="49">
        <v>39.4</v>
      </c>
      <c r="K55" s="49">
        <v>36.200000000000003</v>
      </c>
      <c r="L55" s="49">
        <v>33.6</v>
      </c>
      <c r="M55" s="49">
        <v>31.5</v>
      </c>
      <c r="N55" s="49">
        <v>29.6</v>
      </c>
      <c r="O55" s="49">
        <v>28.1</v>
      </c>
      <c r="P55" s="49">
        <v>26.8</v>
      </c>
      <c r="Q55" s="49">
        <v>25.6</v>
      </c>
      <c r="R55" s="49">
        <v>24.6</v>
      </c>
      <c r="S55" s="49">
        <v>23.8</v>
      </c>
      <c r="T55" s="49">
        <v>22.9</v>
      </c>
      <c r="U55" s="49"/>
    </row>
    <row r="56" spans="1:21">
      <c r="A56" s="43">
        <v>49</v>
      </c>
      <c r="B56" s="49">
        <v>305.3</v>
      </c>
      <c r="C56" s="49">
        <v>155.80000000000001</v>
      </c>
      <c r="D56" s="49">
        <v>106</v>
      </c>
      <c r="E56" s="49">
        <v>81.2</v>
      </c>
      <c r="F56" s="49">
        <v>66.3</v>
      </c>
      <c r="G56" s="49">
        <v>56.4</v>
      </c>
      <c r="H56" s="49">
        <v>49.4</v>
      </c>
      <c r="I56" s="49">
        <v>44.1</v>
      </c>
      <c r="J56" s="49">
        <v>40</v>
      </c>
      <c r="K56" s="49">
        <v>36.799999999999997</v>
      </c>
      <c r="L56" s="49">
        <v>34.200000000000003</v>
      </c>
      <c r="M56" s="49">
        <v>32</v>
      </c>
      <c r="N56" s="49">
        <v>30.1</v>
      </c>
      <c r="O56" s="49">
        <v>28.6</v>
      </c>
      <c r="P56" s="49">
        <v>27.3</v>
      </c>
      <c r="Q56" s="49">
        <v>26.1</v>
      </c>
      <c r="R56" s="49">
        <v>25.1</v>
      </c>
      <c r="S56" s="49">
        <v>24.2</v>
      </c>
      <c r="T56" s="49"/>
      <c r="U56" s="49"/>
    </row>
    <row r="57" spans="1:21">
      <c r="A57" s="43">
        <v>50</v>
      </c>
      <c r="B57" s="49">
        <v>309.2</v>
      </c>
      <c r="C57" s="49">
        <v>157.9</v>
      </c>
      <c r="D57" s="49">
        <v>107.5</v>
      </c>
      <c r="E57" s="49">
        <v>82.3</v>
      </c>
      <c r="F57" s="49">
        <v>67.2</v>
      </c>
      <c r="G57" s="49">
        <v>57.2</v>
      </c>
      <c r="H57" s="49">
        <v>50.1</v>
      </c>
      <c r="I57" s="49">
        <v>44.8</v>
      </c>
      <c r="J57" s="49">
        <v>40.700000000000003</v>
      </c>
      <c r="K57" s="49">
        <v>37.4</v>
      </c>
      <c r="L57" s="49">
        <v>34.700000000000003</v>
      </c>
      <c r="M57" s="49">
        <v>32.5</v>
      </c>
      <c r="N57" s="49">
        <v>30.7</v>
      </c>
      <c r="O57" s="49">
        <v>29.1</v>
      </c>
      <c r="P57" s="49">
        <v>27.7</v>
      </c>
      <c r="Q57" s="49">
        <v>26.6</v>
      </c>
      <c r="R57" s="49">
        <v>25.5</v>
      </c>
      <c r="S57" s="49"/>
      <c r="T57" s="49"/>
      <c r="U57" s="49"/>
    </row>
    <row r="58" spans="1:21">
      <c r="A58" s="43">
        <v>51</v>
      </c>
      <c r="B58" s="49">
        <v>313.10000000000002</v>
      </c>
      <c r="C58" s="49">
        <v>159.9</v>
      </c>
      <c r="D58" s="49">
        <v>108.9</v>
      </c>
      <c r="E58" s="49">
        <v>83.4</v>
      </c>
      <c r="F58" s="49">
        <v>68.2</v>
      </c>
      <c r="G58" s="49">
        <v>58.1</v>
      </c>
      <c r="H58" s="49">
        <v>50.8</v>
      </c>
      <c r="I58" s="49">
        <v>45.5</v>
      </c>
      <c r="J58" s="49">
        <v>41.3</v>
      </c>
      <c r="K58" s="49">
        <v>38</v>
      </c>
      <c r="L58" s="49">
        <v>35.299999999999997</v>
      </c>
      <c r="M58" s="49">
        <v>33</v>
      </c>
      <c r="N58" s="49">
        <v>31.2</v>
      </c>
      <c r="O58" s="49">
        <v>29.6</v>
      </c>
      <c r="P58" s="49">
        <v>28.2</v>
      </c>
      <c r="Q58" s="49">
        <v>27</v>
      </c>
      <c r="R58" s="49"/>
      <c r="S58" s="49"/>
      <c r="T58" s="49"/>
      <c r="U58" s="49"/>
    </row>
    <row r="59" spans="1:21">
      <c r="A59" s="43">
        <v>52</v>
      </c>
      <c r="B59" s="49">
        <v>317.10000000000002</v>
      </c>
      <c r="C59" s="49">
        <v>162</v>
      </c>
      <c r="D59" s="49">
        <v>110.3</v>
      </c>
      <c r="E59" s="49">
        <v>84.6</v>
      </c>
      <c r="F59" s="49">
        <v>69.099999999999994</v>
      </c>
      <c r="G59" s="49">
        <v>58.9</v>
      </c>
      <c r="H59" s="49">
        <v>51.6</v>
      </c>
      <c r="I59" s="49">
        <v>46.1</v>
      </c>
      <c r="J59" s="49">
        <v>41.9</v>
      </c>
      <c r="K59" s="49">
        <v>38.6</v>
      </c>
      <c r="L59" s="49">
        <v>35.799999999999997</v>
      </c>
      <c r="M59" s="49">
        <v>33.6</v>
      </c>
      <c r="N59" s="49">
        <v>31.7</v>
      </c>
      <c r="O59" s="49">
        <v>30.1</v>
      </c>
      <c r="P59" s="49">
        <v>28.7</v>
      </c>
      <c r="Q59" s="49"/>
      <c r="R59" s="49"/>
      <c r="S59" s="49"/>
      <c r="T59" s="49"/>
      <c r="U59" s="49"/>
    </row>
    <row r="60" spans="1:21">
      <c r="A60" s="43">
        <v>53</v>
      </c>
      <c r="B60" s="49">
        <v>321</v>
      </c>
      <c r="C60" s="49">
        <v>164</v>
      </c>
      <c r="D60" s="49">
        <v>111.8</v>
      </c>
      <c r="E60" s="49">
        <v>85.7</v>
      </c>
      <c r="F60" s="49">
        <v>70.099999999999994</v>
      </c>
      <c r="G60" s="49">
        <v>59.7</v>
      </c>
      <c r="H60" s="49">
        <v>52.3</v>
      </c>
      <c r="I60" s="49">
        <v>46.8</v>
      </c>
      <c r="J60" s="49">
        <v>42.6</v>
      </c>
      <c r="K60" s="49">
        <v>39.200000000000003</v>
      </c>
      <c r="L60" s="49">
        <v>36.4</v>
      </c>
      <c r="M60" s="49">
        <v>34.1</v>
      </c>
      <c r="N60" s="49">
        <v>32.200000000000003</v>
      </c>
      <c r="O60" s="49">
        <v>30.6</v>
      </c>
      <c r="P60" s="49"/>
      <c r="Q60" s="49"/>
      <c r="R60" s="49"/>
      <c r="S60" s="49"/>
      <c r="T60" s="49"/>
      <c r="U60" s="49"/>
    </row>
    <row r="61" spans="1:21">
      <c r="A61" s="43">
        <v>54</v>
      </c>
      <c r="B61" s="49">
        <v>325</v>
      </c>
      <c r="C61" s="49">
        <v>166.1</v>
      </c>
      <c r="D61" s="49">
        <v>113.3</v>
      </c>
      <c r="E61" s="49">
        <v>86.9</v>
      </c>
      <c r="F61" s="49">
        <v>71.099999999999994</v>
      </c>
      <c r="G61" s="49">
        <v>60.6</v>
      </c>
      <c r="H61" s="49">
        <v>53.1</v>
      </c>
      <c r="I61" s="49">
        <v>47.5</v>
      </c>
      <c r="J61" s="49">
        <v>43.2</v>
      </c>
      <c r="K61" s="49">
        <v>39.799999999999997</v>
      </c>
      <c r="L61" s="49">
        <v>37</v>
      </c>
      <c r="M61" s="49">
        <v>34.700000000000003</v>
      </c>
      <c r="N61" s="49">
        <v>32.799999999999997</v>
      </c>
      <c r="O61" s="49"/>
      <c r="P61" s="49"/>
      <c r="Q61" s="49"/>
      <c r="R61" s="49"/>
      <c r="S61" s="49"/>
      <c r="T61" s="49"/>
      <c r="U61" s="49"/>
    </row>
    <row r="62" spans="1:21">
      <c r="A62" s="43">
        <v>55</v>
      </c>
      <c r="B62" s="49">
        <v>329</v>
      </c>
      <c r="C62" s="49">
        <v>168.3</v>
      </c>
      <c r="D62" s="49">
        <v>114.8</v>
      </c>
      <c r="E62" s="49">
        <v>88</v>
      </c>
      <c r="F62" s="49">
        <v>72.099999999999994</v>
      </c>
      <c r="G62" s="49">
        <v>61.4</v>
      </c>
      <c r="H62" s="49">
        <v>53.9</v>
      </c>
      <c r="I62" s="49">
        <v>48.2</v>
      </c>
      <c r="J62" s="49">
        <v>43.9</v>
      </c>
      <c r="K62" s="49">
        <v>40.4</v>
      </c>
      <c r="L62" s="49">
        <v>37.6</v>
      </c>
      <c r="M62" s="49">
        <v>35.299999999999997</v>
      </c>
      <c r="N62" s="49"/>
      <c r="O62" s="49"/>
      <c r="P62" s="49"/>
      <c r="Q62" s="49"/>
      <c r="R62" s="49"/>
      <c r="S62" s="49"/>
      <c r="T62" s="49"/>
      <c r="U62" s="49"/>
    </row>
    <row r="63" spans="1:21">
      <c r="A63" s="43">
        <v>56</v>
      </c>
      <c r="B63" s="49">
        <v>333.1</v>
      </c>
      <c r="C63" s="49">
        <v>170.4</v>
      </c>
      <c r="D63" s="49">
        <v>116.3</v>
      </c>
      <c r="E63" s="49">
        <v>89.2</v>
      </c>
      <c r="F63" s="49">
        <v>73.099999999999994</v>
      </c>
      <c r="G63" s="49">
        <v>62.3</v>
      </c>
      <c r="H63" s="49">
        <v>54.7</v>
      </c>
      <c r="I63" s="49">
        <v>49</v>
      </c>
      <c r="J63" s="49">
        <v>44.6</v>
      </c>
      <c r="K63" s="49">
        <v>41.1</v>
      </c>
      <c r="L63" s="49">
        <v>38.299999999999997</v>
      </c>
      <c r="M63" s="49"/>
      <c r="N63" s="49"/>
      <c r="O63" s="49"/>
      <c r="P63" s="49"/>
      <c r="Q63" s="49"/>
      <c r="R63" s="49"/>
      <c r="S63" s="49"/>
      <c r="T63" s="49"/>
      <c r="U63" s="49"/>
    </row>
    <row r="64" spans="1:21">
      <c r="A64" s="43">
        <v>57</v>
      </c>
      <c r="B64" s="49">
        <v>337.3</v>
      </c>
      <c r="C64" s="49">
        <v>172.6</v>
      </c>
      <c r="D64" s="49">
        <v>117.8</v>
      </c>
      <c r="E64" s="49">
        <v>90.5</v>
      </c>
      <c r="F64" s="49">
        <v>74.099999999999994</v>
      </c>
      <c r="G64" s="49">
        <v>63.2</v>
      </c>
      <c r="H64" s="49">
        <v>55.5</v>
      </c>
      <c r="I64" s="49">
        <v>49.7</v>
      </c>
      <c r="J64" s="49">
        <v>45.3</v>
      </c>
      <c r="K64" s="49">
        <v>41.8</v>
      </c>
      <c r="L64" s="49"/>
      <c r="M64" s="49"/>
      <c r="N64" s="49"/>
      <c r="O64" s="49"/>
      <c r="P64" s="49"/>
      <c r="Q64" s="49"/>
      <c r="R64" s="49"/>
      <c r="S64" s="49"/>
      <c r="T64" s="49"/>
      <c r="U64" s="49"/>
    </row>
    <row r="65" spans="1:21">
      <c r="A65" s="43">
        <v>58</v>
      </c>
      <c r="B65" s="49">
        <v>341.7</v>
      </c>
      <c r="C65" s="49">
        <v>174.9</v>
      </c>
      <c r="D65" s="49">
        <v>119.5</v>
      </c>
      <c r="E65" s="49">
        <v>91.8</v>
      </c>
      <c r="F65" s="49">
        <v>75.2</v>
      </c>
      <c r="G65" s="49">
        <v>64.2</v>
      </c>
      <c r="H65" s="49">
        <v>56.3</v>
      </c>
      <c r="I65" s="49">
        <v>50.5</v>
      </c>
      <c r="J65" s="49">
        <v>46</v>
      </c>
      <c r="K65" s="49"/>
      <c r="L65" s="49"/>
      <c r="M65" s="49"/>
      <c r="N65" s="49"/>
      <c r="O65" s="49"/>
      <c r="P65" s="49"/>
      <c r="Q65" s="49"/>
      <c r="R65" s="49"/>
      <c r="S65" s="49"/>
      <c r="T65" s="49"/>
      <c r="U65" s="49"/>
    </row>
    <row r="66" spans="1:21">
      <c r="A66" s="43">
        <v>59</v>
      </c>
      <c r="B66" s="49">
        <v>346.2</v>
      </c>
      <c r="C66" s="49">
        <v>177.3</v>
      </c>
      <c r="D66" s="49">
        <v>121.1</v>
      </c>
      <c r="E66" s="49">
        <v>93.1</v>
      </c>
      <c r="F66" s="49">
        <v>76.3</v>
      </c>
      <c r="G66" s="49">
        <v>65.2</v>
      </c>
      <c r="H66" s="49">
        <v>57.2</v>
      </c>
      <c r="I66" s="49">
        <v>51.4</v>
      </c>
      <c r="J66" s="49"/>
      <c r="K66" s="49"/>
      <c r="L66" s="49"/>
      <c r="M66" s="49"/>
      <c r="N66" s="49"/>
      <c r="O66" s="49"/>
      <c r="P66" s="49"/>
      <c r="Q66" s="49"/>
      <c r="R66" s="49"/>
      <c r="S66" s="49"/>
      <c r="T66" s="49"/>
      <c r="U66" s="49"/>
    </row>
    <row r="67" spans="1:21">
      <c r="A67" s="43">
        <v>60</v>
      </c>
      <c r="B67" s="49">
        <v>350.9</v>
      </c>
      <c r="C67" s="49">
        <v>179.8</v>
      </c>
      <c r="D67" s="49">
        <v>122.9</v>
      </c>
      <c r="E67" s="49">
        <v>94.5</v>
      </c>
      <c r="F67" s="49">
        <v>77.5</v>
      </c>
      <c r="G67" s="49">
        <v>66.2</v>
      </c>
      <c r="H67" s="49">
        <v>58.2</v>
      </c>
      <c r="I67" s="49"/>
      <c r="J67" s="49"/>
      <c r="K67" s="49"/>
      <c r="L67" s="49"/>
      <c r="M67" s="49"/>
      <c r="N67" s="49"/>
      <c r="O67" s="49"/>
      <c r="P67" s="49"/>
      <c r="Q67" s="49"/>
      <c r="R67" s="49"/>
      <c r="S67" s="49"/>
      <c r="T67" s="49"/>
      <c r="U67" s="49"/>
    </row>
    <row r="68" spans="1:21">
      <c r="A68" s="43">
        <v>61</v>
      </c>
      <c r="B68" s="49">
        <v>355.9</v>
      </c>
      <c r="C68" s="49">
        <v>182.5</v>
      </c>
      <c r="D68" s="49">
        <v>124.7</v>
      </c>
      <c r="E68" s="49">
        <v>95.9</v>
      </c>
      <c r="F68" s="49">
        <v>78.7</v>
      </c>
      <c r="G68" s="49">
        <v>67.3</v>
      </c>
      <c r="H68" s="49"/>
      <c r="I68" s="49"/>
      <c r="J68" s="49"/>
      <c r="K68" s="49"/>
      <c r="L68" s="49"/>
      <c r="M68" s="49"/>
      <c r="N68" s="49"/>
      <c r="O68" s="49"/>
      <c r="P68" s="49"/>
      <c r="Q68" s="49"/>
      <c r="R68" s="49"/>
      <c r="S68" s="49"/>
      <c r="T68" s="49"/>
      <c r="U68" s="49"/>
    </row>
    <row r="69" spans="1:21">
      <c r="A69" s="43">
        <v>62</v>
      </c>
      <c r="B69" s="49">
        <v>361.2</v>
      </c>
      <c r="C69" s="49">
        <v>185.2</v>
      </c>
      <c r="D69" s="49">
        <v>126.7</v>
      </c>
      <c r="E69" s="49">
        <v>97.4</v>
      </c>
      <c r="F69" s="49">
        <v>80</v>
      </c>
      <c r="G69" s="49"/>
      <c r="H69" s="49"/>
      <c r="I69" s="49"/>
      <c r="J69" s="49"/>
      <c r="K69" s="49"/>
      <c r="L69" s="49"/>
      <c r="M69" s="49"/>
      <c r="N69" s="49"/>
      <c r="O69" s="49"/>
      <c r="P69" s="49"/>
      <c r="Q69" s="49"/>
      <c r="R69" s="49"/>
      <c r="S69" s="49"/>
      <c r="T69" s="49"/>
      <c r="U69" s="49"/>
    </row>
    <row r="70" spans="1:21">
      <c r="A70" s="43">
        <v>63</v>
      </c>
      <c r="B70" s="49">
        <v>366.7</v>
      </c>
      <c r="C70" s="49">
        <v>188.1</v>
      </c>
      <c r="D70" s="49">
        <v>128.69999999999999</v>
      </c>
      <c r="E70" s="49">
        <v>99.1</v>
      </c>
      <c r="F70" s="49"/>
      <c r="G70" s="49"/>
      <c r="H70" s="49"/>
      <c r="I70" s="49"/>
      <c r="J70" s="49"/>
      <c r="K70" s="49"/>
      <c r="L70" s="49"/>
      <c r="M70" s="49"/>
      <c r="N70" s="49"/>
      <c r="O70" s="49"/>
      <c r="P70" s="49"/>
      <c r="Q70" s="49"/>
      <c r="R70" s="49"/>
      <c r="S70" s="49"/>
      <c r="T70" s="49"/>
      <c r="U70" s="49"/>
    </row>
    <row r="71" spans="1:21">
      <c r="A71" s="43">
        <v>64</v>
      </c>
      <c r="B71" s="49">
        <v>372.6</v>
      </c>
      <c r="C71" s="49">
        <v>191.2</v>
      </c>
      <c r="D71" s="49">
        <v>130.9</v>
      </c>
      <c r="E71" s="49"/>
      <c r="F71" s="49"/>
      <c r="G71" s="49"/>
      <c r="H71" s="49"/>
      <c r="I71" s="49"/>
      <c r="J71" s="49"/>
      <c r="K71" s="49"/>
      <c r="L71" s="49"/>
      <c r="M71" s="49"/>
      <c r="N71" s="49"/>
      <c r="O71" s="49"/>
      <c r="P71" s="49"/>
      <c r="Q71" s="49"/>
      <c r="R71" s="49"/>
      <c r="S71" s="49"/>
      <c r="T71" s="49"/>
      <c r="U71" s="49"/>
    </row>
    <row r="72" spans="1:21">
      <c r="A72" s="43">
        <v>65</v>
      </c>
      <c r="B72" s="49">
        <v>378.9</v>
      </c>
      <c r="C72" s="49">
        <v>194.6</v>
      </c>
      <c r="D72" s="49"/>
      <c r="E72" s="49"/>
      <c r="F72" s="49"/>
      <c r="G72" s="49"/>
      <c r="H72" s="49"/>
      <c r="I72" s="49"/>
      <c r="J72" s="49"/>
      <c r="K72" s="49"/>
      <c r="L72" s="49"/>
      <c r="M72" s="49"/>
      <c r="N72" s="49"/>
      <c r="O72" s="49"/>
      <c r="P72" s="49"/>
      <c r="Q72" s="49"/>
      <c r="R72" s="49"/>
      <c r="S72" s="49"/>
      <c r="T72" s="49"/>
      <c r="U72" s="49"/>
    </row>
    <row r="73" spans="1:21">
      <c r="A73" s="43">
        <v>66</v>
      </c>
      <c r="B73" s="49">
        <v>385.5</v>
      </c>
      <c r="C73" s="49"/>
      <c r="D73" s="49"/>
      <c r="E73" s="49"/>
      <c r="F73" s="49"/>
      <c r="G73" s="49"/>
      <c r="H73" s="49"/>
      <c r="I73" s="49"/>
      <c r="J73" s="49"/>
      <c r="K73" s="49"/>
      <c r="L73" s="49"/>
      <c r="M73" s="49"/>
      <c r="N73" s="49"/>
      <c r="O73" s="49"/>
      <c r="P73" s="49"/>
      <c r="Q73" s="49"/>
      <c r="R73" s="49"/>
      <c r="S73" s="49"/>
      <c r="T73" s="49"/>
      <c r="U73" s="49"/>
    </row>
  </sheetData>
  <sheetProtection algorithmName="SHA-512" hashValue="a+Y0LUnnxmG2eO5efNKfuwX7jUxzh8X1tBSyXCprx5aX7DdjSIsplus2z4WrLk8CmpuGEg5Yd5NU+dyyB7zcBQ==" saltValue="e42POcbP/Tox0ADzWMoc0g==" spinCount="100000" sheet="1" objects="1" scenarios="1"/>
  <conditionalFormatting sqref="A6:A21">
    <cfRule type="expression" dxfId="249" priority="1" stopIfTrue="1">
      <formula>MOD(ROW(),2)=0</formula>
    </cfRule>
    <cfRule type="expression" dxfId="248" priority="2" stopIfTrue="1">
      <formula>MOD(ROW(),2)&lt;&gt;0</formula>
    </cfRule>
  </conditionalFormatting>
  <conditionalFormatting sqref="B6:M21">
    <cfRule type="expression" dxfId="247" priority="3" stopIfTrue="1">
      <formula>MOD(ROW(),2)=0</formula>
    </cfRule>
    <cfRule type="expression" dxfId="246" priority="4" stopIfTrue="1">
      <formula>MOD(ROW(),2)&lt;&gt;0</formula>
    </cfRule>
  </conditionalFormatting>
  <conditionalFormatting sqref="A26:A73">
    <cfRule type="expression" dxfId="245" priority="5" stopIfTrue="1">
      <formula>MOD(ROW(),2)=0</formula>
    </cfRule>
    <cfRule type="expression" dxfId="244" priority="6" stopIfTrue="1">
      <formula>MOD(ROW(),2)&lt;&gt;0</formula>
    </cfRule>
  </conditionalFormatting>
  <conditionalFormatting sqref="B26:U73">
    <cfRule type="expression" dxfId="243" priority="7" stopIfTrue="1">
      <formula>MOD(ROW(),2)=0</formula>
    </cfRule>
    <cfRule type="expression" dxfId="242" priority="8"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7DB36-D5A9-4331-81BB-C82367C507BD}">
  <sheetPr codeName="Sheet96"/>
  <dimension ref="A1:U73"/>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x-713</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436</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713</v>
      </c>
      <c r="C14" s="51"/>
      <c r="D14" s="51"/>
      <c r="E14" s="51"/>
      <c r="F14" s="51"/>
      <c r="G14" s="51"/>
      <c r="H14" s="51"/>
      <c r="I14" s="51"/>
      <c r="J14" s="51"/>
      <c r="K14" s="51"/>
      <c r="L14" s="51"/>
      <c r="M14" s="51"/>
    </row>
    <row r="15" spans="1:13">
      <c r="A15" s="40" t="s">
        <v>526</v>
      </c>
      <c r="B15" s="51" t="s">
        <v>437</v>
      </c>
      <c r="C15" s="51"/>
      <c r="D15" s="51"/>
      <c r="E15" s="51"/>
      <c r="F15" s="51"/>
      <c r="G15" s="51"/>
      <c r="H15" s="51"/>
      <c r="I15" s="51"/>
      <c r="J15" s="51"/>
      <c r="K15" s="51"/>
      <c r="L15" s="51"/>
      <c r="M15" s="51"/>
    </row>
    <row r="16" spans="1:13">
      <c r="A16" s="40" t="s">
        <v>157</v>
      </c>
      <c r="B16" s="51" t="s">
        <v>438</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222</v>
      </c>
      <c r="C27" s="49">
        <v>113.1</v>
      </c>
      <c r="D27" s="49">
        <v>76.7</v>
      </c>
      <c r="E27" s="49">
        <v>58.6</v>
      </c>
      <c r="F27" s="49">
        <v>47.7</v>
      </c>
      <c r="G27" s="49">
        <v>40.5</v>
      </c>
      <c r="H27" s="49">
        <v>35.299999999999997</v>
      </c>
      <c r="I27" s="49">
        <v>31.5</v>
      </c>
      <c r="J27" s="49">
        <v>28.5</v>
      </c>
      <c r="K27" s="49">
        <v>26.1</v>
      </c>
      <c r="L27" s="49">
        <v>24.1</v>
      </c>
      <c r="M27" s="49">
        <v>22.5</v>
      </c>
      <c r="N27" s="49">
        <v>21.1</v>
      </c>
      <c r="O27" s="49">
        <v>19.899999999999999</v>
      </c>
      <c r="P27" s="49">
        <v>18.899999999999999</v>
      </c>
      <c r="Q27" s="49">
        <v>18</v>
      </c>
      <c r="R27" s="49">
        <v>17.3</v>
      </c>
      <c r="S27" s="49">
        <v>16.600000000000001</v>
      </c>
      <c r="T27" s="49">
        <v>16</v>
      </c>
      <c r="U27" s="49">
        <v>15.4</v>
      </c>
    </row>
    <row r="28" spans="1:21">
      <c r="A28" s="43">
        <v>21</v>
      </c>
      <c r="B28" s="49">
        <v>225.3</v>
      </c>
      <c r="C28" s="49">
        <v>114.7</v>
      </c>
      <c r="D28" s="49">
        <v>77.900000000000006</v>
      </c>
      <c r="E28" s="49">
        <v>59.5</v>
      </c>
      <c r="F28" s="49">
        <v>48.4</v>
      </c>
      <c r="G28" s="49">
        <v>41.1</v>
      </c>
      <c r="H28" s="49">
        <v>35.799999999999997</v>
      </c>
      <c r="I28" s="49">
        <v>31.9</v>
      </c>
      <c r="J28" s="49">
        <v>28.9</v>
      </c>
      <c r="K28" s="49">
        <v>26.4</v>
      </c>
      <c r="L28" s="49">
        <v>24.5</v>
      </c>
      <c r="M28" s="49">
        <v>22.8</v>
      </c>
      <c r="N28" s="49">
        <v>21.4</v>
      </c>
      <c r="O28" s="49">
        <v>20.2</v>
      </c>
      <c r="P28" s="49">
        <v>19.2</v>
      </c>
      <c r="Q28" s="49">
        <v>18.3</v>
      </c>
      <c r="R28" s="49">
        <v>17.5</v>
      </c>
      <c r="S28" s="49">
        <v>16.8</v>
      </c>
      <c r="T28" s="49">
        <v>16.2</v>
      </c>
      <c r="U28" s="49">
        <v>15.6</v>
      </c>
    </row>
    <row r="29" spans="1:21">
      <c r="A29" s="43">
        <v>22</v>
      </c>
      <c r="B29" s="49">
        <v>228.6</v>
      </c>
      <c r="C29" s="49">
        <v>116.4</v>
      </c>
      <c r="D29" s="49">
        <v>79</v>
      </c>
      <c r="E29" s="49">
        <v>60.3</v>
      </c>
      <c r="F29" s="49">
        <v>49.1</v>
      </c>
      <c r="G29" s="49">
        <v>41.7</v>
      </c>
      <c r="H29" s="49">
        <v>36.4</v>
      </c>
      <c r="I29" s="49">
        <v>32.4</v>
      </c>
      <c r="J29" s="49">
        <v>29.3</v>
      </c>
      <c r="K29" s="49">
        <v>26.8</v>
      </c>
      <c r="L29" s="49">
        <v>24.8</v>
      </c>
      <c r="M29" s="49">
        <v>23.1</v>
      </c>
      <c r="N29" s="49">
        <v>21.7</v>
      </c>
      <c r="O29" s="49">
        <v>20.5</v>
      </c>
      <c r="P29" s="49">
        <v>19.5</v>
      </c>
      <c r="Q29" s="49">
        <v>18.600000000000001</v>
      </c>
      <c r="R29" s="49">
        <v>17.8</v>
      </c>
      <c r="S29" s="49">
        <v>17.100000000000001</v>
      </c>
      <c r="T29" s="49">
        <v>16.399999999999999</v>
      </c>
      <c r="U29" s="49">
        <v>15.9</v>
      </c>
    </row>
    <row r="30" spans="1:21">
      <c r="A30" s="43">
        <v>23</v>
      </c>
      <c r="B30" s="49">
        <v>232</v>
      </c>
      <c r="C30" s="49">
        <v>118.1</v>
      </c>
      <c r="D30" s="49">
        <v>80.2</v>
      </c>
      <c r="E30" s="49">
        <v>61.2</v>
      </c>
      <c r="F30" s="49">
        <v>49.9</v>
      </c>
      <c r="G30" s="49">
        <v>42.3</v>
      </c>
      <c r="H30" s="49">
        <v>36.9</v>
      </c>
      <c r="I30" s="49">
        <v>32.9</v>
      </c>
      <c r="J30" s="49">
        <v>29.7</v>
      </c>
      <c r="K30" s="49">
        <v>27.2</v>
      </c>
      <c r="L30" s="49">
        <v>25.2</v>
      </c>
      <c r="M30" s="49">
        <v>23.5</v>
      </c>
      <c r="N30" s="49">
        <v>22.1</v>
      </c>
      <c r="O30" s="49">
        <v>20.8</v>
      </c>
      <c r="P30" s="49">
        <v>19.8</v>
      </c>
      <c r="Q30" s="49">
        <v>18.899999999999999</v>
      </c>
      <c r="R30" s="49">
        <v>18</v>
      </c>
      <c r="S30" s="49">
        <v>17.3</v>
      </c>
      <c r="T30" s="49">
        <v>16.7</v>
      </c>
      <c r="U30" s="49">
        <v>16.100000000000001</v>
      </c>
    </row>
    <row r="31" spans="1:21">
      <c r="A31" s="43">
        <v>24</v>
      </c>
      <c r="B31" s="49">
        <v>235.4</v>
      </c>
      <c r="C31" s="49">
        <v>119.9</v>
      </c>
      <c r="D31" s="49">
        <v>81.400000000000006</v>
      </c>
      <c r="E31" s="49">
        <v>62.1</v>
      </c>
      <c r="F31" s="49">
        <v>50.6</v>
      </c>
      <c r="G31" s="49">
        <v>42.9</v>
      </c>
      <c r="H31" s="49">
        <v>37.5</v>
      </c>
      <c r="I31" s="49">
        <v>33.4</v>
      </c>
      <c r="J31" s="49">
        <v>30.2</v>
      </c>
      <c r="K31" s="49">
        <v>27.6</v>
      </c>
      <c r="L31" s="49">
        <v>25.6</v>
      </c>
      <c r="M31" s="49">
        <v>23.8</v>
      </c>
      <c r="N31" s="49">
        <v>22.4</v>
      </c>
      <c r="O31" s="49">
        <v>21.1</v>
      </c>
      <c r="P31" s="49">
        <v>20.100000000000001</v>
      </c>
      <c r="Q31" s="49">
        <v>19.100000000000001</v>
      </c>
      <c r="R31" s="49">
        <v>18.3</v>
      </c>
      <c r="S31" s="49">
        <v>17.600000000000001</v>
      </c>
      <c r="T31" s="49">
        <v>16.899999999999999</v>
      </c>
      <c r="U31" s="49">
        <v>16.399999999999999</v>
      </c>
    </row>
    <row r="32" spans="1:21">
      <c r="A32" s="43">
        <v>25</v>
      </c>
      <c r="B32" s="49">
        <v>238.8</v>
      </c>
      <c r="C32" s="49">
        <v>121.6</v>
      </c>
      <c r="D32" s="49">
        <v>82.6</v>
      </c>
      <c r="E32" s="49">
        <v>63</v>
      </c>
      <c r="F32" s="49">
        <v>51.3</v>
      </c>
      <c r="G32" s="49">
        <v>43.6</v>
      </c>
      <c r="H32" s="49">
        <v>38</v>
      </c>
      <c r="I32" s="49">
        <v>33.799999999999997</v>
      </c>
      <c r="J32" s="49">
        <v>30.6</v>
      </c>
      <c r="K32" s="49">
        <v>28</v>
      </c>
      <c r="L32" s="49">
        <v>25.9</v>
      </c>
      <c r="M32" s="49">
        <v>24.2</v>
      </c>
      <c r="N32" s="49">
        <v>22.7</v>
      </c>
      <c r="O32" s="49">
        <v>21.5</v>
      </c>
      <c r="P32" s="49">
        <v>20.399999999999999</v>
      </c>
      <c r="Q32" s="49">
        <v>19.399999999999999</v>
      </c>
      <c r="R32" s="49">
        <v>18.600000000000001</v>
      </c>
      <c r="S32" s="49">
        <v>17.8</v>
      </c>
      <c r="T32" s="49">
        <v>17.2</v>
      </c>
      <c r="U32" s="49">
        <v>16.600000000000001</v>
      </c>
    </row>
    <row r="33" spans="1:21">
      <c r="A33" s="43">
        <v>26</v>
      </c>
      <c r="B33" s="49">
        <v>242.3</v>
      </c>
      <c r="C33" s="49">
        <v>123.4</v>
      </c>
      <c r="D33" s="49">
        <v>83.8</v>
      </c>
      <c r="E33" s="49">
        <v>64</v>
      </c>
      <c r="F33" s="49">
        <v>52.1</v>
      </c>
      <c r="G33" s="49">
        <v>44.2</v>
      </c>
      <c r="H33" s="49">
        <v>38.6</v>
      </c>
      <c r="I33" s="49">
        <v>34.299999999999997</v>
      </c>
      <c r="J33" s="49">
        <v>31.1</v>
      </c>
      <c r="K33" s="49">
        <v>28.5</v>
      </c>
      <c r="L33" s="49">
        <v>26.3</v>
      </c>
      <c r="M33" s="49">
        <v>24.5</v>
      </c>
      <c r="N33" s="49">
        <v>23.1</v>
      </c>
      <c r="O33" s="49">
        <v>21.8</v>
      </c>
      <c r="P33" s="49">
        <v>20.7</v>
      </c>
      <c r="Q33" s="49">
        <v>19.7</v>
      </c>
      <c r="R33" s="49">
        <v>18.899999999999999</v>
      </c>
      <c r="S33" s="49">
        <v>18.100000000000001</v>
      </c>
      <c r="T33" s="49">
        <v>17.399999999999999</v>
      </c>
      <c r="U33" s="49">
        <v>16.899999999999999</v>
      </c>
    </row>
    <row r="34" spans="1:21">
      <c r="A34" s="43">
        <v>27</v>
      </c>
      <c r="B34" s="49">
        <v>245.8</v>
      </c>
      <c r="C34" s="49">
        <v>125.2</v>
      </c>
      <c r="D34" s="49">
        <v>85</v>
      </c>
      <c r="E34" s="49">
        <v>64.900000000000006</v>
      </c>
      <c r="F34" s="49">
        <v>52.9</v>
      </c>
      <c r="G34" s="49">
        <v>44.8</v>
      </c>
      <c r="H34" s="49">
        <v>39.1</v>
      </c>
      <c r="I34" s="49">
        <v>34.799999999999997</v>
      </c>
      <c r="J34" s="49">
        <v>31.5</v>
      </c>
      <c r="K34" s="49">
        <v>28.9</v>
      </c>
      <c r="L34" s="49">
        <v>26.7</v>
      </c>
      <c r="M34" s="49">
        <v>24.9</v>
      </c>
      <c r="N34" s="49">
        <v>23.4</v>
      </c>
      <c r="O34" s="49">
        <v>22.1</v>
      </c>
      <c r="P34" s="49">
        <v>21</v>
      </c>
      <c r="Q34" s="49">
        <v>20</v>
      </c>
      <c r="R34" s="49">
        <v>19.100000000000001</v>
      </c>
      <c r="S34" s="49">
        <v>18.399999999999999</v>
      </c>
      <c r="T34" s="49">
        <v>17.7</v>
      </c>
      <c r="U34" s="49">
        <v>17.100000000000001</v>
      </c>
    </row>
    <row r="35" spans="1:21">
      <c r="A35" s="43">
        <v>28</v>
      </c>
      <c r="B35" s="49">
        <v>249.4</v>
      </c>
      <c r="C35" s="49">
        <v>127</v>
      </c>
      <c r="D35" s="49">
        <v>86.2</v>
      </c>
      <c r="E35" s="49">
        <v>65.8</v>
      </c>
      <c r="F35" s="49">
        <v>53.6</v>
      </c>
      <c r="G35" s="49">
        <v>45.5</v>
      </c>
      <c r="H35" s="49">
        <v>39.700000000000003</v>
      </c>
      <c r="I35" s="49">
        <v>35.4</v>
      </c>
      <c r="J35" s="49">
        <v>32</v>
      </c>
      <c r="K35" s="49">
        <v>29.3</v>
      </c>
      <c r="L35" s="49">
        <v>27.1</v>
      </c>
      <c r="M35" s="49">
        <v>25.3</v>
      </c>
      <c r="N35" s="49">
        <v>23.7</v>
      </c>
      <c r="O35" s="49">
        <v>22.4</v>
      </c>
      <c r="P35" s="49">
        <v>21.3</v>
      </c>
      <c r="Q35" s="49">
        <v>20.3</v>
      </c>
      <c r="R35" s="49">
        <v>19.399999999999999</v>
      </c>
      <c r="S35" s="49">
        <v>18.7</v>
      </c>
      <c r="T35" s="49">
        <v>18</v>
      </c>
      <c r="U35" s="49">
        <v>17.399999999999999</v>
      </c>
    </row>
    <row r="36" spans="1:21">
      <c r="A36" s="43">
        <v>29</v>
      </c>
      <c r="B36" s="49">
        <v>253</v>
      </c>
      <c r="C36" s="49">
        <v>128.80000000000001</v>
      </c>
      <c r="D36" s="49">
        <v>87.5</v>
      </c>
      <c r="E36" s="49">
        <v>66.8</v>
      </c>
      <c r="F36" s="49">
        <v>54.4</v>
      </c>
      <c r="G36" s="49">
        <v>46.2</v>
      </c>
      <c r="H36" s="49">
        <v>40.299999999999997</v>
      </c>
      <c r="I36" s="49">
        <v>35.9</v>
      </c>
      <c r="J36" s="49">
        <v>32.5</v>
      </c>
      <c r="K36" s="49">
        <v>29.7</v>
      </c>
      <c r="L36" s="49">
        <v>27.5</v>
      </c>
      <c r="M36" s="49">
        <v>25.6</v>
      </c>
      <c r="N36" s="49">
        <v>24.1</v>
      </c>
      <c r="O36" s="49">
        <v>22.8</v>
      </c>
      <c r="P36" s="49">
        <v>21.6</v>
      </c>
      <c r="Q36" s="49">
        <v>20.6</v>
      </c>
      <c r="R36" s="49">
        <v>19.7</v>
      </c>
      <c r="S36" s="49">
        <v>18.899999999999999</v>
      </c>
      <c r="T36" s="49">
        <v>18.2</v>
      </c>
      <c r="U36" s="49">
        <v>17.600000000000001</v>
      </c>
    </row>
    <row r="37" spans="1:21">
      <c r="A37" s="43">
        <v>30</v>
      </c>
      <c r="B37" s="49">
        <v>256.60000000000002</v>
      </c>
      <c r="C37" s="49">
        <v>130.69999999999999</v>
      </c>
      <c r="D37" s="49">
        <v>88.7</v>
      </c>
      <c r="E37" s="49">
        <v>67.8</v>
      </c>
      <c r="F37" s="49">
        <v>55.2</v>
      </c>
      <c r="G37" s="49">
        <v>46.8</v>
      </c>
      <c r="H37" s="49">
        <v>40.9</v>
      </c>
      <c r="I37" s="49">
        <v>36.4</v>
      </c>
      <c r="J37" s="49">
        <v>32.9</v>
      </c>
      <c r="K37" s="49">
        <v>30.2</v>
      </c>
      <c r="L37" s="49">
        <v>27.9</v>
      </c>
      <c r="M37" s="49">
        <v>26</v>
      </c>
      <c r="N37" s="49">
        <v>24.4</v>
      </c>
      <c r="O37" s="49">
        <v>23.1</v>
      </c>
      <c r="P37" s="49">
        <v>21.9</v>
      </c>
      <c r="Q37" s="49">
        <v>20.9</v>
      </c>
      <c r="R37" s="49">
        <v>20</v>
      </c>
      <c r="S37" s="49">
        <v>19.2</v>
      </c>
      <c r="T37" s="49">
        <v>18.5</v>
      </c>
      <c r="U37" s="49">
        <v>17.899999999999999</v>
      </c>
    </row>
    <row r="38" spans="1:21">
      <c r="A38" s="43">
        <v>31</v>
      </c>
      <c r="B38" s="49">
        <v>260.3</v>
      </c>
      <c r="C38" s="49">
        <v>132.6</v>
      </c>
      <c r="D38" s="49">
        <v>90</v>
      </c>
      <c r="E38" s="49">
        <v>68.7</v>
      </c>
      <c r="F38" s="49">
        <v>56</v>
      </c>
      <c r="G38" s="49">
        <v>47.5</v>
      </c>
      <c r="H38" s="49">
        <v>41.5</v>
      </c>
      <c r="I38" s="49">
        <v>36.9</v>
      </c>
      <c r="J38" s="49">
        <v>33.4</v>
      </c>
      <c r="K38" s="49">
        <v>30.6</v>
      </c>
      <c r="L38" s="49">
        <v>28.3</v>
      </c>
      <c r="M38" s="49">
        <v>26.4</v>
      </c>
      <c r="N38" s="49">
        <v>24.8</v>
      </c>
      <c r="O38" s="49">
        <v>23.4</v>
      </c>
      <c r="P38" s="49">
        <v>22.3</v>
      </c>
      <c r="Q38" s="49">
        <v>21.2</v>
      </c>
      <c r="R38" s="49">
        <v>20.3</v>
      </c>
      <c r="S38" s="49">
        <v>19.5</v>
      </c>
      <c r="T38" s="49">
        <v>18.8</v>
      </c>
      <c r="U38" s="49">
        <v>18.2</v>
      </c>
    </row>
    <row r="39" spans="1:21">
      <c r="A39" s="43">
        <v>32</v>
      </c>
      <c r="B39" s="49">
        <v>264</v>
      </c>
      <c r="C39" s="49">
        <v>134.5</v>
      </c>
      <c r="D39" s="49">
        <v>91.3</v>
      </c>
      <c r="E39" s="49">
        <v>69.7</v>
      </c>
      <c r="F39" s="49">
        <v>56.8</v>
      </c>
      <c r="G39" s="49">
        <v>48.2</v>
      </c>
      <c r="H39" s="49">
        <v>42.1</v>
      </c>
      <c r="I39" s="49">
        <v>37.5</v>
      </c>
      <c r="J39" s="49">
        <v>33.9</v>
      </c>
      <c r="K39" s="49">
        <v>31</v>
      </c>
      <c r="L39" s="49">
        <v>28.7</v>
      </c>
      <c r="M39" s="49">
        <v>26.8</v>
      </c>
      <c r="N39" s="49">
        <v>25.2</v>
      </c>
      <c r="O39" s="49">
        <v>23.8</v>
      </c>
      <c r="P39" s="49">
        <v>22.6</v>
      </c>
      <c r="Q39" s="49">
        <v>21.5</v>
      </c>
      <c r="R39" s="49">
        <v>20.6</v>
      </c>
      <c r="S39" s="49">
        <v>19.8</v>
      </c>
      <c r="T39" s="49">
        <v>19.100000000000001</v>
      </c>
      <c r="U39" s="49">
        <v>18.5</v>
      </c>
    </row>
    <row r="40" spans="1:21">
      <c r="A40" s="43">
        <v>33</v>
      </c>
      <c r="B40" s="49">
        <v>267.8</v>
      </c>
      <c r="C40" s="49">
        <v>136.4</v>
      </c>
      <c r="D40" s="49">
        <v>92.6</v>
      </c>
      <c r="E40" s="49">
        <v>70.7</v>
      </c>
      <c r="F40" s="49">
        <v>57.6</v>
      </c>
      <c r="G40" s="49">
        <v>48.9</v>
      </c>
      <c r="H40" s="49">
        <v>42.7</v>
      </c>
      <c r="I40" s="49">
        <v>38</v>
      </c>
      <c r="J40" s="49">
        <v>34.4</v>
      </c>
      <c r="K40" s="49">
        <v>31.5</v>
      </c>
      <c r="L40" s="49">
        <v>29.1</v>
      </c>
      <c r="M40" s="49">
        <v>27.2</v>
      </c>
      <c r="N40" s="49">
        <v>25.5</v>
      </c>
      <c r="O40" s="49">
        <v>24.1</v>
      </c>
      <c r="P40" s="49">
        <v>22.9</v>
      </c>
      <c r="Q40" s="49">
        <v>21.9</v>
      </c>
      <c r="R40" s="49">
        <v>20.9</v>
      </c>
      <c r="S40" s="49">
        <v>20.100000000000001</v>
      </c>
      <c r="T40" s="49">
        <v>19.399999999999999</v>
      </c>
      <c r="U40" s="49">
        <v>18.7</v>
      </c>
    </row>
    <row r="41" spans="1:21">
      <c r="A41" s="43">
        <v>34</v>
      </c>
      <c r="B41" s="49">
        <v>271.60000000000002</v>
      </c>
      <c r="C41" s="49">
        <v>138.30000000000001</v>
      </c>
      <c r="D41" s="49">
        <v>93.9</v>
      </c>
      <c r="E41" s="49">
        <v>71.7</v>
      </c>
      <c r="F41" s="49">
        <v>58.4</v>
      </c>
      <c r="G41" s="49">
        <v>49.6</v>
      </c>
      <c r="H41" s="49">
        <v>43.3</v>
      </c>
      <c r="I41" s="49">
        <v>38.6</v>
      </c>
      <c r="J41" s="49">
        <v>34.9</v>
      </c>
      <c r="K41" s="49">
        <v>32</v>
      </c>
      <c r="L41" s="49">
        <v>29.6</v>
      </c>
      <c r="M41" s="49">
        <v>27.6</v>
      </c>
      <c r="N41" s="49">
        <v>25.9</v>
      </c>
      <c r="O41" s="49">
        <v>24.5</v>
      </c>
      <c r="P41" s="49">
        <v>23.3</v>
      </c>
      <c r="Q41" s="49">
        <v>22.2</v>
      </c>
      <c r="R41" s="49">
        <v>21.3</v>
      </c>
      <c r="S41" s="49">
        <v>20.399999999999999</v>
      </c>
      <c r="T41" s="49">
        <v>19.7</v>
      </c>
      <c r="U41" s="49">
        <v>19</v>
      </c>
    </row>
    <row r="42" spans="1:21">
      <c r="A42" s="43">
        <v>35</v>
      </c>
      <c r="B42" s="49">
        <v>275.39999999999998</v>
      </c>
      <c r="C42" s="49">
        <v>140.30000000000001</v>
      </c>
      <c r="D42" s="49">
        <v>95.3</v>
      </c>
      <c r="E42" s="49">
        <v>72.8</v>
      </c>
      <c r="F42" s="49">
        <v>59.3</v>
      </c>
      <c r="G42" s="49">
        <v>50.3</v>
      </c>
      <c r="H42" s="49">
        <v>43.9</v>
      </c>
      <c r="I42" s="49">
        <v>39.1</v>
      </c>
      <c r="J42" s="49">
        <v>35.4</v>
      </c>
      <c r="K42" s="49">
        <v>32.4</v>
      </c>
      <c r="L42" s="49">
        <v>30</v>
      </c>
      <c r="M42" s="49">
        <v>28</v>
      </c>
      <c r="N42" s="49">
        <v>26.3</v>
      </c>
      <c r="O42" s="49">
        <v>24.9</v>
      </c>
      <c r="P42" s="49">
        <v>23.6</v>
      </c>
      <c r="Q42" s="49">
        <v>22.5</v>
      </c>
      <c r="R42" s="49">
        <v>21.6</v>
      </c>
      <c r="S42" s="49">
        <v>20.7</v>
      </c>
      <c r="T42" s="49">
        <v>20</v>
      </c>
      <c r="U42" s="49">
        <v>19.3</v>
      </c>
    </row>
    <row r="43" spans="1:21">
      <c r="A43" s="43">
        <v>36</v>
      </c>
      <c r="B43" s="49">
        <v>279.3</v>
      </c>
      <c r="C43" s="49">
        <v>142.30000000000001</v>
      </c>
      <c r="D43" s="49">
        <v>96.6</v>
      </c>
      <c r="E43" s="49">
        <v>73.8</v>
      </c>
      <c r="F43" s="49">
        <v>60.1</v>
      </c>
      <c r="G43" s="49">
        <v>51</v>
      </c>
      <c r="H43" s="49">
        <v>44.5</v>
      </c>
      <c r="I43" s="49">
        <v>39.700000000000003</v>
      </c>
      <c r="J43" s="49">
        <v>35.9</v>
      </c>
      <c r="K43" s="49">
        <v>32.9</v>
      </c>
      <c r="L43" s="49">
        <v>30.4</v>
      </c>
      <c r="M43" s="49">
        <v>28.4</v>
      </c>
      <c r="N43" s="49">
        <v>26.7</v>
      </c>
      <c r="O43" s="49">
        <v>25.2</v>
      </c>
      <c r="P43" s="49">
        <v>24</v>
      </c>
      <c r="Q43" s="49">
        <v>22.9</v>
      </c>
      <c r="R43" s="49">
        <v>21.9</v>
      </c>
      <c r="S43" s="49">
        <v>21.1</v>
      </c>
      <c r="T43" s="49">
        <v>20.3</v>
      </c>
      <c r="U43" s="49">
        <v>19.600000000000001</v>
      </c>
    </row>
    <row r="44" spans="1:21">
      <c r="A44" s="43">
        <v>37</v>
      </c>
      <c r="B44" s="49">
        <v>283.2</v>
      </c>
      <c r="C44" s="49">
        <v>144.30000000000001</v>
      </c>
      <c r="D44" s="49">
        <v>98</v>
      </c>
      <c r="E44" s="49">
        <v>74.8</v>
      </c>
      <c r="F44" s="49">
        <v>61</v>
      </c>
      <c r="G44" s="49">
        <v>51.7</v>
      </c>
      <c r="H44" s="49">
        <v>45.2</v>
      </c>
      <c r="I44" s="49">
        <v>40.200000000000003</v>
      </c>
      <c r="J44" s="49">
        <v>36.4</v>
      </c>
      <c r="K44" s="49">
        <v>33.4</v>
      </c>
      <c r="L44" s="49">
        <v>30.9</v>
      </c>
      <c r="M44" s="49">
        <v>28.8</v>
      </c>
      <c r="N44" s="49">
        <v>27.1</v>
      </c>
      <c r="O44" s="49">
        <v>25.6</v>
      </c>
      <c r="P44" s="49">
        <v>24.3</v>
      </c>
      <c r="Q44" s="49">
        <v>23.2</v>
      </c>
      <c r="R44" s="49">
        <v>22.3</v>
      </c>
      <c r="S44" s="49">
        <v>21.4</v>
      </c>
      <c r="T44" s="49">
        <v>20.6</v>
      </c>
      <c r="U44" s="49">
        <v>20</v>
      </c>
    </row>
    <row r="45" spans="1:21">
      <c r="A45" s="43">
        <v>38</v>
      </c>
      <c r="B45" s="49">
        <v>287.2</v>
      </c>
      <c r="C45" s="49">
        <v>146.30000000000001</v>
      </c>
      <c r="D45" s="49">
        <v>99.4</v>
      </c>
      <c r="E45" s="49">
        <v>75.900000000000006</v>
      </c>
      <c r="F45" s="49">
        <v>61.8</v>
      </c>
      <c r="G45" s="49">
        <v>52.5</v>
      </c>
      <c r="H45" s="49">
        <v>45.8</v>
      </c>
      <c r="I45" s="49">
        <v>40.799999999999997</v>
      </c>
      <c r="J45" s="49">
        <v>37</v>
      </c>
      <c r="K45" s="49">
        <v>33.9</v>
      </c>
      <c r="L45" s="49">
        <v>31.3</v>
      </c>
      <c r="M45" s="49">
        <v>29.3</v>
      </c>
      <c r="N45" s="49">
        <v>27.5</v>
      </c>
      <c r="O45" s="49">
        <v>26</v>
      </c>
      <c r="P45" s="49">
        <v>24.7</v>
      </c>
      <c r="Q45" s="49">
        <v>23.6</v>
      </c>
      <c r="R45" s="49">
        <v>22.6</v>
      </c>
      <c r="S45" s="49">
        <v>21.8</v>
      </c>
      <c r="T45" s="49">
        <v>21</v>
      </c>
      <c r="U45" s="49">
        <v>20.3</v>
      </c>
    </row>
    <row r="46" spans="1:21">
      <c r="A46" s="43">
        <v>39</v>
      </c>
      <c r="B46" s="49">
        <v>291.2</v>
      </c>
      <c r="C46" s="49">
        <v>148.30000000000001</v>
      </c>
      <c r="D46" s="49">
        <v>100.7</v>
      </c>
      <c r="E46" s="49">
        <v>77</v>
      </c>
      <c r="F46" s="49">
        <v>62.7</v>
      </c>
      <c r="G46" s="49">
        <v>53.2</v>
      </c>
      <c r="H46" s="49">
        <v>46.5</v>
      </c>
      <c r="I46" s="49">
        <v>41.4</v>
      </c>
      <c r="J46" s="49">
        <v>37.5</v>
      </c>
      <c r="K46" s="49">
        <v>34.4</v>
      </c>
      <c r="L46" s="49">
        <v>31.8</v>
      </c>
      <c r="M46" s="49">
        <v>29.7</v>
      </c>
      <c r="N46" s="49">
        <v>27.9</v>
      </c>
      <c r="O46" s="49">
        <v>26.4</v>
      </c>
      <c r="P46" s="49">
        <v>25.1</v>
      </c>
      <c r="Q46" s="49">
        <v>24</v>
      </c>
      <c r="R46" s="49">
        <v>23</v>
      </c>
      <c r="S46" s="49">
        <v>22.1</v>
      </c>
      <c r="T46" s="49">
        <v>21.3</v>
      </c>
      <c r="U46" s="49">
        <v>20.6</v>
      </c>
    </row>
    <row r="47" spans="1:21">
      <c r="A47" s="43">
        <v>40</v>
      </c>
      <c r="B47" s="49">
        <v>295.2</v>
      </c>
      <c r="C47" s="49">
        <v>150.4</v>
      </c>
      <c r="D47" s="49">
        <v>102.2</v>
      </c>
      <c r="E47" s="49">
        <v>78.099999999999994</v>
      </c>
      <c r="F47" s="49">
        <v>63.6</v>
      </c>
      <c r="G47" s="49">
        <v>54</v>
      </c>
      <c r="H47" s="49">
        <v>47.1</v>
      </c>
      <c r="I47" s="49">
        <v>42</v>
      </c>
      <c r="J47" s="49">
        <v>38</v>
      </c>
      <c r="K47" s="49">
        <v>34.9</v>
      </c>
      <c r="L47" s="49">
        <v>32.299999999999997</v>
      </c>
      <c r="M47" s="49">
        <v>30.2</v>
      </c>
      <c r="N47" s="49">
        <v>28.4</v>
      </c>
      <c r="O47" s="49">
        <v>26.8</v>
      </c>
      <c r="P47" s="49">
        <v>25.5</v>
      </c>
      <c r="Q47" s="49">
        <v>24.4</v>
      </c>
      <c r="R47" s="49">
        <v>23.4</v>
      </c>
      <c r="S47" s="49">
        <v>22.5</v>
      </c>
      <c r="T47" s="49">
        <v>21.7</v>
      </c>
      <c r="U47" s="49">
        <v>21</v>
      </c>
    </row>
    <row r="48" spans="1:21">
      <c r="A48" s="43">
        <v>41</v>
      </c>
      <c r="B48" s="49">
        <v>299.3</v>
      </c>
      <c r="C48" s="49">
        <v>152.5</v>
      </c>
      <c r="D48" s="49">
        <v>103.6</v>
      </c>
      <c r="E48" s="49">
        <v>79.2</v>
      </c>
      <c r="F48" s="49">
        <v>64.5</v>
      </c>
      <c r="G48" s="49">
        <v>54.8</v>
      </c>
      <c r="H48" s="49">
        <v>47.8</v>
      </c>
      <c r="I48" s="49">
        <v>42.6</v>
      </c>
      <c r="J48" s="49">
        <v>38.6</v>
      </c>
      <c r="K48" s="49">
        <v>35.4</v>
      </c>
      <c r="L48" s="49">
        <v>32.799999999999997</v>
      </c>
      <c r="M48" s="49">
        <v>30.6</v>
      </c>
      <c r="N48" s="49">
        <v>28.8</v>
      </c>
      <c r="O48" s="49">
        <v>27.3</v>
      </c>
      <c r="P48" s="49">
        <v>25.9</v>
      </c>
      <c r="Q48" s="49">
        <v>24.8</v>
      </c>
      <c r="R48" s="49">
        <v>23.8</v>
      </c>
      <c r="S48" s="49">
        <v>22.9</v>
      </c>
      <c r="T48" s="49">
        <v>22.1</v>
      </c>
      <c r="U48" s="49">
        <v>21.4</v>
      </c>
    </row>
    <row r="49" spans="1:21">
      <c r="A49" s="43">
        <v>42</v>
      </c>
      <c r="B49" s="49">
        <v>303.39999999999998</v>
      </c>
      <c r="C49" s="49">
        <v>154.6</v>
      </c>
      <c r="D49" s="49">
        <v>105</v>
      </c>
      <c r="E49" s="49">
        <v>80.3</v>
      </c>
      <c r="F49" s="49">
        <v>65.400000000000006</v>
      </c>
      <c r="G49" s="49">
        <v>55.6</v>
      </c>
      <c r="H49" s="49">
        <v>48.5</v>
      </c>
      <c r="I49" s="49">
        <v>43.3</v>
      </c>
      <c r="J49" s="49">
        <v>39.200000000000003</v>
      </c>
      <c r="K49" s="49">
        <v>35.9</v>
      </c>
      <c r="L49" s="49">
        <v>33.299999999999997</v>
      </c>
      <c r="M49" s="49">
        <v>31.1</v>
      </c>
      <c r="N49" s="49">
        <v>29.3</v>
      </c>
      <c r="O49" s="49">
        <v>27.7</v>
      </c>
      <c r="P49" s="49">
        <v>26.4</v>
      </c>
      <c r="Q49" s="49">
        <v>25.2</v>
      </c>
      <c r="R49" s="49">
        <v>24.2</v>
      </c>
      <c r="S49" s="49">
        <v>23.3</v>
      </c>
      <c r="T49" s="49">
        <v>22.5</v>
      </c>
      <c r="U49" s="49">
        <v>21.8</v>
      </c>
    </row>
    <row r="50" spans="1:21">
      <c r="A50" s="43">
        <v>43</v>
      </c>
      <c r="B50" s="49">
        <v>307.60000000000002</v>
      </c>
      <c r="C50" s="49">
        <v>156.69999999999999</v>
      </c>
      <c r="D50" s="49">
        <v>106.5</v>
      </c>
      <c r="E50" s="49">
        <v>81.400000000000006</v>
      </c>
      <c r="F50" s="49">
        <v>66.400000000000006</v>
      </c>
      <c r="G50" s="49">
        <v>56.4</v>
      </c>
      <c r="H50" s="49">
        <v>49.2</v>
      </c>
      <c r="I50" s="49">
        <v>43.9</v>
      </c>
      <c r="J50" s="49">
        <v>39.799999999999997</v>
      </c>
      <c r="K50" s="49">
        <v>36.5</v>
      </c>
      <c r="L50" s="49">
        <v>33.799999999999997</v>
      </c>
      <c r="M50" s="49">
        <v>31.6</v>
      </c>
      <c r="N50" s="49">
        <v>29.7</v>
      </c>
      <c r="O50" s="49">
        <v>28.2</v>
      </c>
      <c r="P50" s="49">
        <v>26.8</v>
      </c>
      <c r="Q50" s="49">
        <v>25.6</v>
      </c>
      <c r="R50" s="49">
        <v>24.6</v>
      </c>
      <c r="S50" s="49">
        <v>23.7</v>
      </c>
      <c r="T50" s="49">
        <v>22.9</v>
      </c>
      <c r="U50" s="49">
        <v>22.1</v>
      </c>
    </row>
    <row r="51" spans="1:21">
      <c r="A51" s="43">
        <v>44</v>
      </c>
      <c r="B51" s="49">
        <v>311.8</v>
      </c>
      <c r="C51" s="49">
        <v>158.9</v>
      </c>
      <c r="D51" s="49">
        <v>108</v>
      </c>
      <c r="E51" s="49">
        <v>82.6</v>
      </c>
      <c r="F51" s="49">
        <v>67.3</v>
      </c>
      <c r="G51" s="49">
        <v>57.2</v>
      </c>
      <c r="H51" s="49">
        <v>50</v>
      </c>
      <c r="I51" s="49">
        <v>44.6</v>
      </c>
      <c r="J51" s="49">
        <v>40.4</v>
      </c>
      <c r="K51" s="49">
        <v>37.1</v>
      </c>
      <c r="L51" s="49">
        <v>34.4</v>
      </c>
      <c r="M51" s="49">
        <v>32.1</v>
      </c>
      <c r="N51" s="49">
        <v>30.2</v>
      </c>
      <c r="O51" s="49">
        <v>28.6</v>
      </c>
      <c r="P51" s="49">
        <v>27.3</v>
      </c>
      <c r="Q51" s="49">
        <v>26.1</v>
      </c>
      <c r="R51" s="49">
        <v>25</v>
      </c>
      <c r="S51" s="49">
        <v>24.1</v>
      </c>
      <c r="T51" s="49">
        <v>23.3</v>
      </c>
      <c r="U51" s="49">
        <v>22.6</v>
      </c>
    </row>
    <row r="52" spans="1:21">
      <c r="A52" s="43">
        <v>45</v>
      </c>
      <c r="B52" s="49">
        <v>315.89999999999998</v>
      </c>
      <c r="C52" s="49">
        <v>161.1</v>
      </c>
      <c r="D52" s="49">
        <v>109.5</v>
      </c>
      <c r="E52" s="49">
        <v>83.7</v>
      </c>
      <c r="F52" s="49">
        <v>68.3</v>
      </c>
      <c r="G52" s="49">
        <v>58</v>
      </c>
      <c r="H52" s="49">
        <v>50.7</v>
      </c>
      <c r="I52" s="49">
        <v>45.2</v>
      </c>
      <c r="J52" s="49">
        <v>41</v>
      </c>
      <c r="K52" s="49">
        <v>37.700000000000003</v>
      </c>
      <c r="L52" s="49">
        <v>34.9</v>
      </c>
      <c r="M52" s="49">
        <v>32.6</v>
      </c>
      <c r="N52" s="49">
        <v>30.7</v>
      </c>
      <c r="O52" s="49">
        <v>29.1</v>
      </c>
      <c r="P52" s="49">
        <v>27.7</v>
      </c>
      <c r="Q52" s="49">
        <v>26.5</v>
      </c>
      <c r="R52" s="49">
        <v>25.5</v>
      </c>
      <c r="S52" s="49">
        <v>24.5</v>
      </c>
      <c r="T52" s="49">
        <v>23.7</v>
      </c>
      <c r="U52" s="49">
        <v>23</v>
      </c>
    </row>
    <row r="53" spans="1:21">
      <c r="A53" s="43">
        <v>46</v>
      </c>
      <c r="B53" s="49">
        <v>320.10000000000002</v>
      </c>
      <c r="C53" s="49">
        <v>163.19999999999999</v>
      </c>
      <c r="D53" s="49">
        <v>111</v>
      </c>
      <c r="E53" s="49">
        <v>84.9</v>
      </c>
      <c r="F53" s="49">
        <v>69.2</v>
      </c>
      <c r="G53" s="49">
        <v>58.9</v>
      </c>
      <c r="H53" s="49">
        <v>51.5</v>
      </c>
      <c r="I53" s="49">
        <v>45.9</v>
      </c>
      <c r="J53" s="49">
        <v>41.6</v>
      </c>
      <c r="K53" s="49">
        <v>38.200000000000003</v>
      </c>
      <c r="L53" s="49">
        <v>35.5</v>
      </c>
      <c r="M53" s="49">
        <v>33.200000000000003</v>
      </c>
      <c r="N53" s="49">
        <v>31.2</v>
      </c>
      <c r="O53" s="49">
        <v>29.6</v>
      </c>
      <c r="P53" s="49">
        <v>28.2</v>
      </c>
      <c r="Q53" s="49">
        <v>27</v>
      </c>
      <c r="R53" s="49">
        <v>25.9</v>
      </c>
      <c r="S53" s="49">
        <v>25</v>
      </c>
      <c r="T53" s="49">
        <v>24.1</v>
      </c>
      <c r="U53" s="49">
        <v>23.4</v>
      </c>
    </row>
    <row r="54" spans="1:21">
      <c r="A54" s="43">
        <v>47</v>
      </c>
      <c r="B54" s="49">
        <v>324.3</v>
      </c>
      <c r="C54" s="49">
        <v>165.4</v>
      </c>
      <c r="D54" s="49">
        <v>112.5</v>
      </c>
      <c r="E54" s="49">
        <v>86</v>
      </c>
      <c r="F54" s="49">
        <v>70.2</v>
      </c>
      <c r="G54" s="49">
        <v>59.7</v>
      </c>
      <c r="H54" s="49">
        <v>52.2</v>
      </c>
      <c r="I54" s="49">
        <v>46.6</v>
      </c>
      <c r="J54" s="49">
        <v>42.3</v>
      </c>
      <c r="K54" s="49">
        <v>38.799999999999997</v>
      </c>
      <c r="L54" s="49">
        <v>36</v>
      </c>
      <c r="M54" s="49">
        <v>33.700000000000003</v>
      </c>
      <c r="N54" s="49">
        <v>31.8</v>
      </c>
      <c r="O54" s="49">
        <v>30.1</v>
      </c>
      <c r="P54" s="49">
        <v>28.7</v>
      </c>
      <c r="Q54" s="49">
        <v>27.5</v>
      </c>
      <c r="R54" s="49">
        <v>26.4</v>
      </c>
      <c r="S54" s="49">
        <v>25.4</v>
      </c>
      <c r="T54" s="49">
        <v>24.6</v>
      </c>
      <c r="U54" s="49">
        <v>23.8</v>
      </c>
    </row>
    <row r="55" spans="1:21">
      <c r="A55" s="43">
        <v>48</v>
      </c>
      <c r="B55" s="49">
        <v>328.5</v>
      </c>
      <c r="C55" s="49">
        <v>167.6</v>
      </c>
      <c r="D55" s="49">
        <v>114</v>
      </c>
      <c r="E55" s="49">
        <v>87.2</v>
      </c>
      <c r="F55" s="49">
        <v>71.2</v>
      </c>
      <c r="G55" s="49">
        <v>60.6</v>
      </c>
      <c r="H55" s="49">
        <v>53</v>
      </c>
      <c r="I55" s="49">
        <v>47.3</v>
      </c>
      <c r="J55" s="49">
        <v>43</v>
      </c>
      <c r="K55" s="49">
        <v>39.5</v>
      </c>
      <c r="L55" s="49">
        <v>36.6</v>
      </c>
      <c r="M55" s="49">
        <v>34.299999999999997</v>
      </c>
      <c r="N55" s="49">
        <v>32.299999999999997</v>
      </c>
      <c r="O55" s="49">
        <v>30.6</v>
      </c>
      <c r="P55" s="49">
        <v>29.2</v>
      </c>
      <c r="Q55" s="49">
        <v>27.9</v>
      </c>
      <c r="R55" s="49">
        <v>26.9</v>
      </c>
      <c r="S55" s="49">
        <v>25.9</v>
      </c>
      <c r="T55" s="49">
        <v>25</v>
      </c>
      <c r="U55" s="49"/>
    </row>
    <row r="56" spans="1:21">
      <c r="A56" s="43">
        <v>49</v>
      </c>
      <c r="B56" s="49">
        <v>332.6</v>
      </c>
      <c r="C56" s="49">
        <v>169.8</v>
      </c>
      <c r="D56" s="49">
        <v>115.5</v>
      </c>
      <c r="E56" s="49">
        <v>88.4</v>
      </c>
      <c r="F56" s="49">
        <v>72.2</v>
      </c>
      <c r="G56" s="49">
        <v>61.5</v>
      </c>
      <c r="H56" s="49">
        <v>53.8</v>
      </c>
      <c r="I56" s="49">
        <v>48.1</v>
      </c>
      <c r="J56" s="49">
        <v>43.6</v>
      </c>
      <c r="K56" s="49">
        <v>40.1</v>
      </c>
      <c r="L56" s="49">
        <v>37.200000000000003</v>
      </c>
      <c r="M56" s="49">
        <v>34.799999999999997</v>
      </c>
      <c r="N56" s="49">
        <v>32.799999999999997</v>
      </c>
      <c r="O56" s="49">
        <v>31.2</v>
      </c>
      <c r="P56" s="49">
        <v>29.7</v>
      </c>
      <c r="Q56" s="49">
        <v>28.4</v>
      </c>
      <c r="R56" s="49">
        <v>27.3</v>
      </c>
      <c r="S56" s="49">
        <v>26.3</v>
      </c>
      <c r="T56" s="49"/>
      <c r="U56" s="49"/>
    </row>
    <row r="57" spans="1:21">
      <c r="A57" s="43">
        <v>50</v>
      </c>
      <c r="B57" s="49">
        <v>336.8</v>
      </c>
      <c r="C57" s="49">
        <v>171.9</v>
      </c>
      <c r="D57" s="49">
        <v>117</v>
      </c>
      <c r="E57" s="49">
        <v>89.6</v>
      </c>
      <c r="F57" s="49">
        <v>73.2</v>
      </c>
      <c r="G57" s="49">
        <v>62.3</v>
      </c>
      <c r="H57" s="49">
        <v>54.6</v>
      </c>
      <c r="I57" s="49">
        <v>48.8</v>
      </c>
      <c r="J57" s="49">
        <v>44.3</v>
      </c>
      <c r="K57" s="49">
        <v>40.700000000000003</v>
      </c>
      <c r="L57" s="49">
        <v>37.799999999999997</v>
      </c>
      <c r="M57" s="49">
        <v>35.4</v>
      </c>
      <c r="N57" s="49">
        <v>33.4</v>
      </c>
      <c r="O57" s="49">
        <v>31.7</v>
      </c>
      <c r="P57" s="49">
        <v>30.2</v>
      </c>
      <c r="Q57" s="49">
        <v>28.9</v>
      </c>
      <c r="R57" s="49">
        <v>27.8</v>
      </c>
      <c r="S57" s="49"/>
      <c r="T57" s="49"/>
      <c r="U57" s="49"/>
    </row>
    <row r="58" spans="1:21">
      <c r="A58" s="43">
        <v>51</v>
      </c>
      <c r="B58" s="49">
        <v>340.9</v>
      </c>
      <c r="C58" s="49">
        <v>174.1</v>
      </c>
      <c r="D58" s="49">
        <v>118.5</v>
      </c>
      <c r="E58" s="49">
        <v>90.8</v>
      </c>
      <c r="F58" s="49">
        <v>74.2</v>
      </c>
      <c r="G58" s="49">
        <v>63.2</v>
      </c>
      <c r="H58" s="49">
        <v>55.3</v>
      </c>
      <c r="I58" s="49">
        <v>49.5</v>
      </c>
      <c r="J58" s="49">
        <v>44.9</v>
      </c>
      <c r="K58" s="49">
        <v>41.3</v>
      </c>
      <c r="L58" s="49">
        <v>38.4</v>
      </c>
      <c r="M58" s="49">
        <v>36</v>
      </c>
      <c r="N58" s="49">
        <v>33.9</v>
      </c>
      <c r="O58" s="49">
        <v>32.200000000000003</v>
      </c>
      <c r="P58" s="49">
        <v>30.7</v>
      </c>
      <c r="Q58" s="49">
        <v>29.4</v>
      </c>
      <c r="R58" s="49"/>
      <c r="S58" s="49"/>
      <c r="T58" s="49"/>
      <c r="U58" s="49"/>
    </row>
    <row r="59" spans="1:21">
      <c r="A59" s="43">
        <v>52</v>
      </c>
      <c r="B59" s="49">
        <v>345</v>
      </c>
      <c r="C59" s="49">
        <v>176.2</v>
      </c>
      <c r="D59" s="49">
        <v>120.1</v>
      </c>
      <c r="E59" s="49">
        <v>92</v>
      </c>
      <c r="F59" s="49">
        <v>75.2</v>
      </c>
      <c r="G59" s="49">
        <v>64.099999999999994</v>
      </c>
      <c r="H59" s="49">
        <v>56.1</v>
      </c>
      <c r="I59" s="49">
        <v>50.2</v>
      </c>
      <c r="J59" s="49">
        <v>45.6</v>
      </c>
      <c r="K59" s="49">
        <v>42</v>
      </c>
      <c r="L59" s="49">
        <v>39</v>
      </c>
      <c r="M59" s="49">
        <v>36.6</v>
      </c>
      <c r="N59" s="49">
        <v>34.5</v>
      </c>
      <c r="O59" s="49">
        <v>32.700000000000003</v>
      </c>
      <c r="P59" s="49">
        <v>31.2</v>
      </c>
      <c r="Q59" s="49"/>
      <c r="R59" s="49"/>
      <c r="S59" s="49"/>
      <c r="T59" s="49"/>
      <c r="U59" s="49"/>
    </row>
    <row r="60" spans="1:21">
      <c r="A60" s="43">
        <v>53</v>
      </c>
      <c r="B60" s="49">
        <v>349.1</v>
      </c>
      <c r="C60" s="49">
        <v>178.4</v>
      </c>
      <c r="D60" s="49">
        <v>121.6</v>
      </c>
      <c r="E60" s="49">
        <v>93.2</v>
      </c>
      <c r="F60" s="49">
        <v>76.2</v>
      </c>
      <c r="G60" s="49">
        <v>65</v>
      </c>
      <c r="H60" s="49">
        <v>56.9</v>
      </c>
      <c r="I60" s="49">
        <v>50.9</v>
      </c>
      <c r="J60" s="49">
        <v>46.3</v>
      </c>
      <c r="K60" s="49">
        <v>42.6</v>
      </c>
      <c r="L60" s="49">
        <v>39.6</v>
      </c>
      <c r="M60" s="49">
        <v>37.1</v>
      </c>
      <c r="N60" s="49">
        <v>35.1</v>
      </c>
      <c r="O60" s="49">
        <v>33.299999999999997</v>
      </c>
      <c r="P60" s="49"/>
      <c r="Q60" s="49"/>
      <c r="R60" s="49"/>
      <c r="S60" s="49"/>
      <c r="T60" s="49"/>
      <c r="U60" s="49"/>
    </row>
    <row r="61" spans="1:21">
      <c r="A61" s="43">
        <v>54</v>
      </c>
      <c r="B61" s="49">
        <v>353.2</v>
      </c>
      <c r="C61" s="49">
        <v>180.6</v>
      </c>
      <c r="D61" s="49">
        <v>123.1</v>
      </c>
      <c r="E61" s="49">
        <v>94.4</v>
      </c>
      <c r="F61" s="49">
        <v>77.3</v>
      </c>
      <c r="G61" s="49">
        <v>65.8</v>
      </c>
      <c r="H61" s="49">
        <v>57.7</v>
      </c>
      <c r="I61" s="49">
        <v>51.7</v>
      </c>
      <c r="J61" s="49">
        <v>47</v>
      </c>
      <c r="K61" s="49">
        <v>43.3</v>
      </c>
      <c r="L61" s="49">
        <v>40.200000000000003</v>
      </c>
      <c r="M61" s="49">
        <v>37.700000000000003</v>
      </c>
      <c r="N61" s="49">
        <v>35.6</v>
      </c>
      <c r="O61" s="49"/>
      <c r="P61" s="49"/>
      <c r="Q61" s="49"/>
      <c r="R61" s="49"/>
      <c r="S61" s="49"/>
      <c r="T61" s="49"/>
      <c r="U61" s="49"/>
    </row>
    <row r="62" spans="1:21">
      <c r="A62" s="43">
        <v>55</v>
      </c>
      <c r="B62" s="49">
        <v>357.4</v>
      </c>
      <c r="C62" s="49">
        <v>182.8</v>
      </c>
      <c r="D62" s="49">
        <v>124.7</v>
      </c>
      <c r="E62" s="49">
        <v>95.6</v>
      </c>
      <c r="F62" s="49">
        <v>78.3</v>
      </c>
      <c r="G62" s="49">
        <v>66.7</v>
      </c>
      <c r="H62" s="49">
        <v>58.5</v>
      </c>
      <c r="I62" s="49">
        <v>52.4</v>
      </c>
      <c r="J62" s="49">
        <v>47.7</v>
      </c>
      <c r="K62" s="49">
        <v>43.9</v>
      </c>
      <c r="L62" s="49">
        <v>40.799999999999997</v>
      </c>
      <c r="M62" s="49">
        <v>38.299999999999997</v>
      </c>
      <c r="N62" s="49"/>
      <c r="O62" s="49"/>
      <c r="P62" s="49"/>
      <c r="Q62" s="49"/>
      <c r="R62" s="49"/>
      <c r="S62" s="49"/>
      <c r="T62" s="49"/>
      <c r="U62" s="49"/>
    </row>
    <row r="63" spans="1:21">
      <c r="A63" s="43">
        <v>56</v>
      </c>
      <c r="B63" s="49">
        <v>361.6</v>
      </c>
      <c r="C63" s="49">
        <v>185</v>
      </c>
      <c r="D63" s="49">
        <v>126.2</v>
      </c>
      <c r="E63" s="49">
        <v>96.9</v>
      </c>
      <c r="F63" s="49">
        <v>79.3</v>
      </c>
      <c r="G63" s="49">
        <v>67.7</v>
      </c>
      <c r="H63" s="49">
        <v>59.4</v>
      </c>
      <c r="I63" s="49">
        <v>53.2</v>
      </c>
      <c r="J63" s="49">
        <v>48.4</v>
      </c>
      <c r="K63" s="49">
        <v>44.6</v>
      </c>
      <c r="L63" s="49">
        <v>41.5</v>
      </c>
      <c r="M63" s="49"/>
      <c r="N63" s="49"/>
      <c r="O63" s="49"/>
      <c r="P63" s="49"/>
      <c r="Q63" s="49"/>
      <c r="R63" s="49"/>
      <c r="S63" s="49"/>
      <c r="T63" s="49"/>
      <c r="U63" s="49"/>
    </row>
    <row r="64" spans="1:21">
      <c r="A64" s="43">
        <v>57</v>
      </c>
      <c r="B64" s="49">
        <v>365.9</v>
      </c>
      <c r="C64" s="49">
        <v>187.3</v>
      </c>
      <c r="D64" s="49">
        <v>127.8</v>
      </c>
      <c r="E64" s="49">
        <v>98.2</v>
      </c>
      <c r="F64" s="49">
        <v>80.400000000000006</v>
      </c>
      <c r="G64" s="49">
        <v>68.599999999999994</v>
      </c>
      <c r="H64" s="49">
        <v>60.2</v>
      </c>
      <c r="I64" s="49">
        <v>53.9</v>
      </c>
      <c r="J64" s="49">
        <v>49.1</v>
      </c>
      <c r="K64" s="49">
        <v>45.3</v>
      </c>
      <c r="L64" s="49"/>
      <c r="M64" s="49"/>
      <c r="N64" s="49"/>
      <c r="O64" s="49"/>
      <c r="P64" s="49"/>
      <c r="Q64" s="49"/>
      <c r="R64" s="49"/>
      <c r="S64" s="49"/>
      <c r="T64" s="49"/>
      <c r="U64" s="49"/>
    </row>
    <row r="65" spans="1:21">
      <c r="A65" s="43">
        <v>58</v>
      </c>
      <c r="B65" s="49">
        <v>370.4</v>
      </c>
      <c r="C65" s="49">
        <v>189.6</v>
      </c>
      <c r="D65" s="49">
        <v>129.5</v>
      </c>
      <c r="E65" s="49">
        <v>99.5</v>
      </c>
      <c r="F65" s="49">
        <v>81.5</v>
      </c>
      <c r="G65" s="49">
        <v>69.599999999999994</v>
      </c>
      <c r="H65" s="49">
        <v>61.1</v>
      </c>
      <c r="I65" s="49">
        <v>54.7</v>
      </c>
      <c r="J65" s="49">
        <v>49.9</v>
      </c>
      <c r="K65" s="49"/>
      <c r="L65" s="49"/>
      <c r="M65" s="49"/>
      <c r="N65" s="49"/>
      <c r="O65" s="49"/>
      <c r="P65" s="49"/>
      <c r="Q65" s="49"/>
      <c r="R65" s="49"/>
      <c r="S65" s="49"/>
      <c r="T65" s="49"/>
      <c r="U65" s="49"/>
    </row>
    <row r="66" spans="1:21">
      <c r="A66" s="43">
        <v>59</v>
      </c>
      <c r="B66" s="49">
        <v>375</v>
      </c>
      <c r="C66" s="49">
        <v>192.1</v>
      </c>
      <c r="D66" s="49">
        <v>131.19999999999999</v>
      </c>
      <c r="E66" s="49">
        <v>100.8</v>
      </c>
      <c r="F66" s="49">
        <v>82.6</v>
      </c>
      <c r="G66" s="49">
        <v>70.599999999999994</v>
      </c>
      <c r="H66" s="49">
        <v>62</v>
      </c>
      <c r="I66" s="49">
        <v>55.6</v>
      </c>
      <c r="J66" s="49"/>
      <c r="K66" s="49"/>
      <c r="L66" s="49"/>
      <c r="M66" s="49"/>
      <c r="N66" s="49"/>
      <c r="O66" s="49"/>
      <c r="P66" s="49"/>
      <c r="Q66" s="49"/>
      <c r="R66" s="49"/>
      <c r="S66" s="49"/>
      <c r="T66" s="49"/>
      <c r="U66" s="49"/>
    </row>
    <row r="67" spans="1:21">
      <c r="A67" s="43">
        <v>60</v>
      </c>
      <c r="B67" s="49">
        <v>379.7</v>
      </c>
      <c r="C67" s="49">
        <v>194.6</v>
      </c>
      <c r="D67" s="49">
        <v>133</v>
      </c>
      <c r="E67" s="49">
        <v>102.2</v>
      </c>
      <c r="F67" s="49">
        <v>83.8</v>
      </c>
      <c r="G67" s="49">
        <v>71.599999999999994</v>
      </c>
      <c r="H67" s="49">
        <v>63</v>
      </c>
      <c r="I67" s="49"/>
      <c r="J67" s="49"/>
      <c r="K67" s="49"/>
      <c r="L67" s="49"/>
      <c r="M67" s="49"/>
      <c r="N67" s="49"/>
      <c r="O67" s="49"/>
      <c r="P67" s="49"/>
      <c r="Q67" s="49"/>
      <c r="R67" s="49"/>
      <c r="S67" s="49"/>
      <c r="T67" s="49"/>
      <c r="U67" s="49"/>
    </row>
    <row r="68" spans="1:21">
      <c r="A68" s="43">
        <v>61</v>
      </c>
      <c r="B68" s="49">
        <v>384.7</v>
      </c>
      <c r="C68" s="49">
        <v>197.2</v>
      </c>
      <c r="D68" s="49">
        <v>134.80000000000001</v>
      </c>
      <c r="E68" s="49">
        <v>103.7</v>
      </c>
      <c r="F68" s="49">
        <v>85.1</v>
      </c>
      <c r="G68" s="49">
        <v>72.8</v>
      </c>
      <c r="H68" s="49"/>
      <c r="I68" s="49"/>
      <c r="J68" s="49"/>
      <c r="K68" s="49"/>
      <c r="L68" s="49"/>
      <c r="M68" s="49"/>
      <c r="N68" s="49"/>
      <c r="O68" s="49"/>
      <c r="P68" s="49"/>
      <c r="Q68" s="49"/>
      <c r="R68" s="49"/>
      <c r="S68" s="49"/>
      <c r="T68" s="49"/>
      <c r="U68" s="49"/>
    </row>
    <row r="69" spans="1:21">
      <c r="A69" s="43">
        <v>62</v>
      </c>
      <c r="B69" s="49">
        <v>390</v>
      </c>
      <c r="C69" s="49">
        <v>200</v>
      </c>
      <c r="D69" s="49">
        <v>136.80000000000001</v>
      </c>
      <c r="E69" s="49">
        <v>105.2</v>
      </c>
      <c r="F69" s="49">
        <v>86.4</v>
      </c>
      <c r="G69" s="49"/>
      <c r="H69" s="49"/>
      <c r="I69" s="49"/>
      <c r="J69" s="49"/>
      <c r="K69" s="49"/>
      <c r="L69" s="49"/>
      <c r="M69" s="49"/>
      <c r="N69" s="49"/>
      <c r="O69" s="49"/>
      <c r="P69" s="49"/>
      <c r="Q69" s="49"/>
      <c r="R69" s="49"/>
      <c r="S69" s="49"/>
      <c r="T69" s="49"/>
      <c r="U69" s="49"/>
    </row>
    <row r="70" spans="1:21">
      <c r="A70" s="43">
        <v>63</v>
      </c>
      <c r="B70" s="49">
        <v>395.6</v>
      </c>
      <c r="C70" s="49">
        <v>202.9</v>
      </c>
      <c r="D70" s="49">
        <v>138.80000000000001</v>
      </c>
      <c r="E70" s="49">
        <v>106.9</v>
      </c>
      <c r="F70" s="49"/>
      <c r="G70" s="49"/>
      <c r="H70" s="49"/>
      <c r="I70" s="49"/>
      <c r="J70" s="49"/>
      <c r="K70" s="49"/>
      <c r="L70" s="49"/>
      <c r="M70" s="49"/>
      <c r="N70" s="49"/>
      <c r="O70" s="49"/>
      <c r="P70" s="49"/>
      <c r="Q70" s="49"/>
      <c r="R70" s="49"/>
      <c r="S70" s="49"/>
      <c r="T70" s="49"/>
      <c r="U70" s="49"/>
    </row>
    <row r="71" spans="1:21">
      <c r="A71" s="43">
        <v>64</v>
      </c>
      <c r="B71" s="49">
        <v>401.5</v>
      </c>
      <c r="C71" s="49">
        <v>206.1</v>
      </c>
      <c r="D71" s="49">
        <v>141.1</v>
      </c>
      <c r="E71" s="49"/>
      <c r="F71" s="49"/>
      <c r="G71" s="49"/>
      <c r="H71" s="49"/>
      <c r="I71" s="49"/>
      <c r="J71" s="49"/>
      <c r="K71" s="49"/>
      <c r="L71" s="49"/>
      <c r="M71" s="49"/>
      <c r="N71" s="49"/>
      <c r="O71" s="49"/>
      <c r="P71" s="49"/>
      <c r="Q71" s="49"/>
      <c r="R71" s="49"/>
      <c r="S71" s="49"/>
      <c r="T71" s="49"/>
      <c r="U71" s="49"/>
    </row>
    <row r="72" spans="1:21">
      <c r="A72" s="43">
        <v>65</v>
      </c>
      <c r="B72" s="49">
        <v>407.7</v>
      </c>
      <c r="C72" s="49">
        <v>209.4</v>
      </c>
      <c r="D72" s="49"/>
      <c r="E72" s="49"/>
      <c r="F72" s="49"/>
      <c r="G72" s="49"/>
      <c r="H72" s="49"/>
      <c r="I72" s="49"/>
      <c r="J72" s="49"/>
      <c r="K72" s="49"/>
      <c r="L72" s="49"/>
      <c r="M72" s="49"/>
      <c r="N72" s="49"/>
      <c r="O72" s="49"/>
      <c r="P72" s="49"/>
      <c r="Q72" s="49"/>
      <c r="R72" s="49"/>
      <c r="S72" s="49"/>
      <c r="T72" s="49"/>
      <c r="U72" s="49"/>
    </row>
    <row r="73" spans="1:21">
      <c r="A73" s="43">
        <v>66</v>
      </c>
      <c r="B73" s="49">
        <v>414.3</v>
      </c>
      <c r="C73" s="49"/>
      <c r="D73" s="49"/>
      <c r="E73" s="49"/>
      <c r="F73" s="49"/>
      <c r="G73" s="49"/>
      <c r="H73" s="49"/>
      <c r="I73" s="49"/>
      <c r="J73" s="49"/>
      <c r="K73" s="49"/>
      <c r="L73" s="49"/>
      <c r="M73" s="49"/>
      <c r="N73" s="49"/>
      <c r="O73" s="49"/>
      <c r="P73" s="49"/>
      <c r="Q73" s="49"/>
      <c r="R73" s="49"/>
      <c r="S73" s="49"/>
      <c r="T73" s="49"/>
      <c r="U73" s="49"/>
    </row>
  </sheetData>
  <sheetProtection algorithmName="SHA-512" hashValue="152fB75mt2/grmnkc4/c7fnpitsayrpS6JoNTIpHy8+TIYOluVdRvQcaD9fsTUaAqEoUDkvn7lMjW7EaXN/KUg==" saltValue="ngq7kdgPFTJE2lOhKCPTwg==" spinCount="100000" sheet="1" objects="1" scenarios="1"/>
  <conditionalFormatting sqref="A6:A21">
    <cfRule type="expression" dxfId="239" priority="1" stopIfTrue="1">
      <formula>MOD(ROW(),2)=0</formula>
    </cfRule>
    <cfRule type="expression" dxfId="238" priority="2" stopIfTrue="1">
      <formula>MOD(ROW(),2)&lt;&gt;0</formula>
    </cfRule>
  </conditionalFormatting>
  <conditionalFormatting sqref="B6:M21">
    <cfRule type="expression" dxfId="237" priority="3" stopIfTrue="1">
      <formula>MOD(ROW(),2)=0</formula>
    </cfRule>
    <cfRule type="expression" dxfId="236" priority="4" stopIfTrue="1">
      <formula>MOD(ROW(),2)&lt;&gt;0</formula>
    </cfRule>
  </conditionalFormatting>
  <conditionalFormatting sqref="A26:A73">
    <cfRule type="expression" dxfId="235" priority="5" stopIfTrue="1">
      <formula>MOD(ROW(),2)=0</formula>
    </cfRule>
    <cfRule type="expression" dxfId="234" priority="6" stopIfTrue="1">
      <formula>MOD(ROW(),2)&lt;&gt;0</formula>
    </cfRule>
  </conditionalFormatting>
  <conditionalFormatting sqref="B26:U73">
    <cfRule type="expression" dxfId="233" priority="7" stopIfTrue="1">
      <formula>MOD(ROW(),2)=0</formula>
    </cfRule>
    <cfRule type="expression" dxfId="232" priority="8"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632DD-CB3F-4C36-913E-2BCFB7725829}">
  <sheetPr codeName="Sheet97"/>
  <dimension ref="A1:U74"/>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x-714</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439</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714</v>
      </c>
      <c r="C14" s="51"/>
      <c r="D14" s="51"/>
      <c r="E14" s="51"/>
      <c r="F14" s="51"/>
      <c r="G14" s="51"/>
      <c r="H14" s="51"/>
      <c r="I14" s="51"/>
      <c r="J14" s="51"/>
      <c r="K14" s="51"/>
      <c r="L14" s="51"/>
      <c r="M14" s="51"/>
    </row>
    <row r="15" spans="1:13">
      <c r="A15" s="40" t="s">
        <v>526</v>
      </c>
      <c r="B15" s="51" t="s">
        <v>440</v>
      </c>
      <c r="C15" s="51"/>
      <c r="D15" s="51"/>
      <c r="E15" s="51"/>
      <c r="F15" s="51"/>
      <c r="G15" s="51"/>
      <c r="H15" s="51"/>
      <c r="I15" s="51"/>
      <c r="J15" s="51"/>
      <c r="K15" s="51"/>
      <c r="L15" s="51"/>
      <c r="M15" s="51"/>
    </row>
    <row r="16" spans="1:13">
      <c r="A16" s="40" t="s">
        <v>157</v>
      </c>
      <c r="B16" s="51" t="s">
        <v>441</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195.5</v>
      </c>
      <c r="C27" s="49">
        <v>99.5</v>
      </c>
      <c r="D27" s="49">
        <v>67.599999999999994</v>
      </c>
      <c r="E27" s="49">
        <v>51.6</v>
      </c>
      <c r="F27" s="49">
        <v>42</v>
      </c>
      <c r="G27" s="49">
        <v>35.6</v>
      </c>
      <c r="H27" s="49">
        <v>31.1</v>
      </c>
      <c r="I27" s="49">
        <v>27.7</v>
      </c>
      <c r="J27" s="49">
        <v>25</v>
      </c>
      <c r="K27" s="49">
        <v>22.9</v>
      </c>
      <c r="L27" s="49">
        <v>21.2</v>
      </c>
      <c r="M27" s="49">
        <v>19.8</v>
      </c>
      <c r="N27" s="49">
        <v>18.600000000000001</v>
      </c>
      <c r="O27" s="49">
        <v>17.5</v>
      </c>
      <c r="P27" s="49">
        <v>16.7</v>
      </c>
      <c r="Q27" s="49">
        <v>15.9</v>
      </c>
      <c r="R27" s="49">
        <v>15.2</v>
      </c>
      <c r="S27" s="49">
        <v>14.6</v>
      </c>
      <c r="T27" s="49">
        <v>14</v>
      </c>
      <c r="U27" s="49">
        <v>13.6</v>
      </c>
    </row>
    <row r="28" spans="1:21">
      <c r="A28" s="43">
        <v>21</v>
      </c>
      <c r="B28" s="49">
        <v>198.3</v>
      </c>
      <c r="C28" s="49">
        <v>101</v>
      </c>
      <c r="D28" s="49">
        <v>68.599999999999994</v>
      </c>
      <c r="E28" s="49">
        <v>52.3</v>
      </c>
      <c r="F28" s="49">
        <v>42.6</v>
      </c>
      <c r="G28" s="49">
        <v>36.200000000000003</v>
      </c>
      <c r="H28" s="49">
        <v>31.6</v>
      </c>
      <c r="I28" s="49">
        <v>28.1</v>
      </c>
      <c r="J28" s="49">
        <v>25.4</v>
      </c>
      <c r="K28" s="49">
        <v>23.3</v>
      </c>
      <c r="L28" s="49">
        <v>21.5</v>
      </c>
      <c r="M28" s="49">
        <v>20.100000000000001</v>
      </c>
      <c r="N28" s="49">
        <v>18.8</v>
      </c>
      <c r="O28" s="49">
        <v>17.8</v>
      </c>
      <c r="P28" s="49">
        <v>16.899999999999999</v>
      </c>
      <c r="Q28" s="49">
        <v>16.100000000000001</v>
      </c>
      <c r="R28" s="49">
        <v>15.4</v>
      </c>
      <c r="S28" s="49">
        <v>14.8</v>
      </c>
      <c r="T28" s="49">
        <v>14.3</v>
      </c>
      <c r="U28" s="49">
        <v>13.8</v>
      </c>
    </row>
    <row r="29" spans="1:21">
      <c r="A29" s="43">
        <v>22</v>
      </c>
      <c r="B29" s="49">
        <v>201.2</v>
      </c>
      <c r="C29" s="49">
        <v>102.5</v>
      </c>
      <c r="D29" s="49">
        <v>69.599999999999994</v>
      </c>
      <c r="E29" s="49">
        <v>53.1</v>
      </c>
      <c r="F29" s="49">
        <v>43.3</v>
      </c>
      <c r="G29" s="49">
        <v>36.700000000000003</v>
      </c>
      <c r="H29" s="49">
        <v>32</v>
      </c>
      <c r="I29" s="49">
        <v>28.5</v>
      </c>
      <c r="J29" s="49">
        <v>25.8</v>
      </c>
      <c r="K29" s="49">
        <v>23.6</v>
      </c>
      <c r="L29" s="49">
        <v>21.8</v>
      </c>
      <c r="M29" s="49">
        <v>20.399999999999999</v>
      </c>
      <c r="N29" s="49">
        <v>19.100000000000001</v>
      </c>
      <c r="O29" s="49">
        <v>18.100000000000001</v>
      </c>
      <c r="P29" s="49">
        <v>17.100000000000001</v>
      </c>
      <c r="Q29" s="49">
        <v>16.3</v>
      </c>
      <c r="R29" s="49">
        <v>15.6</v>
      </c>
      <c r="S29" s="49">
        <v>15</v>
      </c>
      <c r="T29" s="49">
        <v>14.5</v>
      </c>
      <c r="U29" s="49">
        <v>14</v>
      </c>
    </row>
    <row r="30" spans="1:21">
      <c r="A30" s="43">
        <v>23</v>
      </c>
      <c r="B30" s="49">
        <v>204.1</v>
      </c>
      <c r="C30" s="49">
        <v>103.9</v>
      </c>
      <c r="D30" s="49">
        <v>70.599999999999994</v>
      </c>
      <c r="E30" s="49">
        <v>53.9</v>
      </c>
      <c r="F30" s="49">
        <v>43.9</v>
      </c>
      <c r="G30" s="49">
        <v>37.200000000000003</v>
      </c>
      <c r="H30" s="49">
        <v>32.5</v>
      </c>
      <c r="I30" s="49">
        <v>28.9</v>
      </c>
      <c r="J30" s="49">
        <v>26.2</v>
      </c>
      <c r="K30" s="49">
        <v>24</v>
      </c>
      <c r="L30" s="49">
        <v>22.2</v>
      </c>
      <c r="M30" s="49">
        <v>20.7</v>
      </c>
      <c r="N30" s="49">
        <v>19.399999999999999</v>
      </c>
      <c r="O30" s="49">
        <v>18.3</v>
      </c>
      <c r="P30" s="49">
        <v>17.399999999999999</v>
      </c>
      <c r="Q30" s="49">
        <v>16.600000000000001</v>
      </c>
      <c r="R30" s="49">
        <v>15.9</v>
      </c>
      <c r="S30" s="49">
        <v>15.2</v>
      </c>
      <c r="T30" s="49">
        <v>14.7</v>
      </c>
      <c r="U30" s="49">
        <v>14.2</v>
      </c>
    </row>
    <row r="31" spans="1:21">
      <c r="A31" s="43">
        <v>24</v>
      </c>
      <c r="B31" s="49">
        <v>207.1</v>
      </c>
      <c r="C31" s="49">
        <v>105.5</v>
      </c>
      <c r="D31" s="49">
        <v>71.599999999999994</v>
      </c>
      <c r="E31" s="49">
        <v>54.7</v>
      </c>
      <c r="F31" s="49">
        <v>44.5</v>
      </c>
      <c r="G31" s="49">
        <v>37.799999999999997</v>
      </c>
      <c r="H31" s="49">
        <v>33</v>
      </c>
      <c r="I31" s="49">
        <v>29.3</v>
      </c>
      <c r="J31" s="49">
        <v>26.5</v>
      </c>
      <c r="K31" s="49">
        <v>24.3</v>
      </c>
      <c r="L31" s="49">
        <v>22.5</v>
      </c>
      <c r="M31" s="49">
        <v>21</v>
      </c>
      <c r="N31" s="49">
        <v>19.7</v>
      </c>
      <c r="O31" s="49">
        <v>18.600000000000001</v>
      </c>
      <c r="P31" s="49">
        <v>17.7</v>
      </c>
      <c r="Q31" s="49">
        <v>16.8</v>
      </c>
      <c r="R31" s="49">
        <v>16.100000000000001</v>
      </c>
      <c r="S31" s="49">
        <v>15.5</v>
      </c>
      <c r="T31" s="49">
        <v>14.9</v>
      </c>
      <c r="U31" s="49">
        <v>14.4</v>
      </c>
    </row>
    <row r="32" spans="1:21">
      <c r="A32" s="43">
        <v>25</v>
      </c>
      <c r="B32" s="49">
        <v>210.1</v>
      </c>
      <c r="C32" s="49">
        <v>107</v>
      </c>
      <c r="D32" s="49">
        <v>72.599999999999994</v>
      </c>
      <c r="E32" s="49">
        <v>55.5</v>
      </c>
      <c r="F32" s="49">
        <v>45.2</v>
      </c>
      <c r="G32" s="49">
        <v>38.299999999999997</v>
      </c>
      <c r="H32" s="49">
        <v>33.4</v>
      </c>
      <c r="I32" s="49">
        <v>29.8</v>
      </c>
      <c r="J32" s="49">
        <v>26.9</v>
      </c>
      <c r="K32" s="49">
        <v>24.7</v>
      </c>
      <c r="L32" s="49">
        <v>22.8</v>
      </c>
      <c r="M32" s="49">
        <v>21.3</v>
      </c>
      <c r="N32" s="49">
        <v>20</v>
      </c>
      <c r="O32" s="49">
        <v>18.899999999999999</v>
      </c>
      <c r="P32" s="49">
        <v>17.899999999999999</v>
      </c>
      <c r="Q32" s="49">
        <v>17.100000000000001</v>
      </c>
      <c r="R32" s="49">
        <v>16.3</v>
      </c>
      <c r="S32" s="49">
        <v>15.7</v>
      </c>
      <c r="T32" s="49">
        <v>15.1</v>
      </c>
      <c r="U32" s="49">
        <v>14.6</v>
      </c>
    </row>
    <row r="33" spans="1:21">
      <c r="A33" s="43">
        <v>26</v>
      </c>
      <c r="B33" s="49">
        <v>213.1</v>
      </c>
      <c r="C33" s="49">
        <v>108.5</v>
      </c>
      <c r="D33" s="49">
        <v>73.7</v>
      </c>
      <c r="E33" s="49">
        <v>56.3</v>
      </c>
      <c r="F33" s="49">
        <v>45.8</v>
      </c>
      <c r="G33" s="49">
        <v>38.9</v>
      </c>
      <c r="H33" s="49">
        <v>33.9</v>
      </c>
      <c r="I33" s="49">
        <v>30.2</v>
      </c>
      <c r="J33" s="49">
        <v>27.3</v>
      </c>
      <c r="K33" s="49">
        <v>25</v>
      </c>
      <c r="L33" s="49">
        <v>23.2</v>
      </c>
      <c r="M33" s="49">
        <v>21.6</v>
      </c>
      <c r="N33" s="49">
        <v>20.3</v>
      </c>
      <c r="O33" s="49">
        <v>19.2</v>
      </c>
      <c r="P33" s="49">
        <v>18.2</v>
      </c>
      <c r="Q33" s="49">
        <v>17.3</v>
      </c>
      <c r="R33" s="49">
        <v>16.600000000000001</v>
      </c>
      <c r="S33" s="49">
        <v>15.9</v>
      </c>
      <c r="T33" s="49">
        <v>15.3</v>
      </c>
      <c r="U33" s="49">
        <v>14.8</v>
      </c>
    </row>
    <row r="34" spans="1:21">
      <c r="A34" s="43">
        <v>27</v>
      </c>
      <c r="B34" s="49">
        <v>216.2</v>
      </c>
      <c r="C34" s="49">
        <v>110.1</v>
      </c>
      <c r="D34" s="49">
        <v>74.7</v>
      </c>
      <c r="E34" s="49">
        <v>57.1</v>
      </c>
      <c r="F34" s="49">
        <v>46.5</v>
      </c>
      <c r="G34" s="49">
        <v>39.4</v>
      </c>
      <c r="H34" s="49">
        <v>34.4</v>
      </c>
      <c r="I34" s="49">
        <v>30.7</v>
      </c>
      <c r="J34" s="49">
        <v>27.7</v>
      </c>
      <c r="K34" s="49">
        <v>25.4</v>
      </c>
      <c r="L34" s="49">
        <v>23.5</v>
      </c>
      <c r="M34" s="49">
        <v>21.9</v>
      </c>
      <c r="N34" s="49">
        <v>20.6</v>
      </c>
      <c r="O34" s="49">
        <v>19.399999999999999</v>
      </c>
      <c r="P34" s="49">
        <v>18.5</v>
      </c>
      <c r="Q34" s="49">
        <v>17.600000000000001</v>
      </c>
      <c r="R34" s="49">
        <v>16.8</v>
      </c>
      <c r="S34" s="49">
        <v>16.2</v>
      </c>
      <c r="T34" s="49">
        <v>15.6</v>
      </c>
      <c r="U34" s="49">
        <v>15</v>
      </c>
    </row>
    <row r="35" spans="1:21">
      <c r="A35" s="43">
        <v>28</v>
      </c>
      <c r="B35" s="49">
        <v>219.3</v>
      </c>
      <c r="C35" s="49">
        <v>111.7</v>
      </c>
      <c r="D35" s="49">
        <v>75.8</v>
      </c>
      <c r="E35" s="49">
        <v>57.9</v>
      </c>
      <c r="F35" s="49">
        <v>47.2</v>
      </c>
      <c r="G35" s="49">
        <v>40</v>
      </c>
      <c r="H35" s="49">
        <v>34.9</v>
      </c>
      <c r="I35" s="49">
        <v>31.1</v>
      </c>
      <c r="J35" s="49">
        <v>28.1</v>
      </c>
      <c r="K35" s="49">
        <v>25.8</v>
      </c>
      <c r="L35" s="49">
        <v>23.8</v>
      </c>
      <c r="M35" s="49">
        <v>22.2</v>
      </c>
      <c r="N35" s="49">
        <v>20.9</v>
      </c>
      <c r="O35" s="49">
        <v>19.7</v>
      </c>
      <c r="P35" s="49">
        <v>18.7</v>
      </c>
      <c r="Q35" s="49">
        <v>17.899999999999999</v>
      </c>
      <c r="R35" s="49">
        <v>17.100000000000001</v>
      </c>
      <c r="S35" s="49">
        <v>16.399999999999999</v>
      </c>
      <c r="T35" s="49">
        <v>15.8</v>
      </c>
      <c r="U35" s="49">
        <v>15.3</v>
      </c>
    </row>
    <row r="36" spans="1:21">
      <c r="A36" s="43">
        <v>29</v>
      </c>
      <c r="B36" s="49">
        <v>222.5</v>
      </c>
      <c r="C36" s="49">
        <v>113.3</v>
      </c>
      <c r="D36" s="49">
        <v>76.900000000000006</v>
      </c>
      <c r="E36" s="49">
        <v>58.7</v>
      </c>
      <c r="F36" s="49">
        <v>47.8</v>
      </c>
      <c r="G36" s="49">
        <v>40.6</v>
      </c>
      <c r="H36" s="49">
        <v>35.4</v>
      </c>
      <c r="I36" s="49">
        <v>31.5</v>
      </c>
      <c r="J36" s="49">
        <v>28.5</v>
      </c>
      <c r="K36" s="49">
        <v>26.1</v>
      </c>
      <c r="L36" s="49">
        <v>24.2</v>
      </c>
      <c r="M36" s="49">
        <v>22.6</v>
      </c>
      <c r="N36" s="49">
        <v>21.2</v>
      </c>
      <c r="O36" s="49">
        <v>20</v>
      </c>
      <c r="P36" s="49">
        <v>19</v>
      </c>
      <c r="Q36" s="49">
        <v>18.100000000000001</v>
      </c>
      <c r="R36" s="49">
        <v>17.3</v>
      </c>
      <c r="S36" s="49">
        <v>16.7</v>
      </c>
      <c r="T36" s="49">
        <v>16</v>
      </c>
      <c r="U36" s="49">
        <v>15.5</v>
      </c>
    </row>
    <row r="37" spans="1:21">
      <c r="A37" s="43">
        <v>30</v>
      </c>
      <c r="B37" s="49">
        <v>225.7</v>
      </c>
      <c r="C37" s="49">
        <v>114.9</v>
      </c>
      <c r="D37" s="49">
        <v>78</v>
      </c>
      <c r="E37" s="49">
        <v>59.6</v>
      </c>
      <c r="F37" s="49">
        <v>48.5</v>
      </c>
      <c r="G37" s="49">
        <v>41.2</v>
      </c>
      <c r="H37" s="49">
        <v>35.9</v>
      </c>
      <c r="I37" s="49">
        <v>32</v>
      </c>
      <c r="J37" s="49">
        <v>29</v>
      </c>
      <c r="K37" s="49">
        <v>26.5</v>
      </c>
      <c r="L37" s="49">
        <v>24.5</v>
      </c>
      <c r="M37" s="49">
        <v>22.9</v>
      </c>
      <c r="N37" s="49">
        <v>21.5</v>
      </c>
      <c r="O37" s="49">
        <v>20.3</v>
      </c>
      <c r="P37" s="49">
        <v>19.3</v>
      </c>
      <c r="Q37" s="49">
        <v>18.399999999999999</v>
      </c>
      <c r="R37" s="49">
        <v>17.600000000000001</v>
      </c>
      <c r="S37" s="49">
        <v>16.899999999999999</v>
      </c>
      <c r="T37" s="49">
        <v>16.3</v>
      </c>
      <c r="U37" s="49">
        <v>15.7</v>
      </c>
    </row>
    <row r="38" spans="1:21">
      <c r="A38" s="43">
        <v>31</v>
      </c>
      <c r="B38" s="49">
        <v>228.9</v>
      </c>
      <c r="C38" s="49">
        <v>116.6</v>
      </c>
      <c r="D38" s="49">
        <v>79.099999999999994</v>
      </c>
      <c r="E38" s="49">
        <v>60.4</v>
      </c>
      <c r="F38" s="49">
        <v>49.2</v>
      </c>
      <c r="G38" s="49">
        <v>41.8</v>
      </c>
      <c r="H38" s="49">
        <v>36.5</v>
      </c>
      <c r="I38" s="49">
        <v>32.5</v>
      </c>
      <c r="J38" s="49">
        <v>29.4</v>
      </c>
      <c r="K38" s="49">
        <v>26.9</v>
      </c>
      <c r="L38" s="49">
        <v>24.9</v>
      </c>
      <c r="M38" s="49">
        <v>23.2</v>
      </c>
      <c r="N38" s="49">
        <v>21.8</v>
      </c>
      <c r="O38" s="49">
        <v>20.6</v>
      </c>
      <c r="P38" s="49">
        <v>19.600000000000001</v>
      </c>
      <c r="Q38" s="49">
        <v>18.7</v>
      </c>
      <c r="R38" s="49">
        <v>17.899999999999999</v>
      </c>
      <c r="S38" s="49">
        <v>17.2</v>
      </c>
      <c r="T38" s="49">
        <v>16.5</v>
      </c>
      <c r="U38" s="49">
        <v>16</v>
      </c>
    </row>
    <row r="39" spans="1:21">
      <c r="A39" s="43">
        <v>32</v>
      </c>
      <c r="B39" s="49">
        <v>232.1</v>
      </c>
      <c r="C39" s="49">
        <v>118.2</v>
      </c>
      <c r="D39" s="49">
        <v>80.3</v>
      </c>
      <c r="E39" s="49">
        <v>61.3</v>
      </c>
      <c r="F39" s="49">
        <v>49.9</v>
      </c>
      <c r="G39" s="49">
        <v>42.4</v>
      </c>
      <c r="H39" s="49">
        <v>37</v>
      </c>
      <c r="I39" s="49">
        <v>32.9</v>
      </c>
      <c r="J39" s="49">
        <v>29.8</v>
      </c>
      <c r="K39" s="49">
        <v>27.3</v>
      </c>
      <c r="L39" s="49">
        <v>25.3</v>
      </c>
      <c r="M39" s="49">
        <v>23.6</v>
      </c>
      <c r="N39" s="49">
        <v>22.1</v>
      </c>
      <c r="O39" s="49">
        <v>20.9</v>
      </c>
      <c r="P39" s="49">
        <v>19.899999999999999</v>
      </c>
      <c r="Q39" s="49">
        <v>18.899999999999999</v>
      </c>
      <c r="R39" s="49">
        <v>18.100000000000001</v>
      </c>
      <c r="S39" s="49">
        <v>17.399999999999999</v>
      </c>
      <c r="T39" s="49">
        <v>16.8</v>
      </c>
      <c r="U39" s="49">
        <v>16.2</v>
      </c>
    </row>
    <row r="40" spans="1:21">
      <c r="A40" s="43">
        <v>33</v>
      </c>
      <c r="B40" s="49">
        <v>235.4</v>
      </c>
      <c r="C40" s="49">
        <v>119.9</v>
      </c>
      <c r="D40" s="49">
        <v>81.400000000000006</v>
      </c>
      <c r="E40" s="49">
        <v>62.2</v>
      </c>
      <c r="F40" s="49">
        <v>50.7</v>
      </c>
      <c r="G40" s="49">
        <v>43</v>
      </c>
      <c r="H40" s="49">
        <v>37.5</v>
      </c>
      <c r="I40" s="49">
        <v>33.4</v>
      </c>
      <c r="J40" s="49">
        <v>30.2</v>
      </c>
      <c r="K40" s="49">
        <v>27.7</v>
      </c>
      <c r="L40" s="49">
        <v>25.6</v>
      </c>
      <c r="M40" s="49">
        <v>23.9</v>
      </c>
      <c r="N40" s="49">
        <v>22.5</v>
      </c>
      <c r="O40" s="49">
        <v>21.2</v>
      </c>
      <c r="P40" s="49">
        <v>20.100000000000001</v>
      </c>
      <c r="Q40" s="49">
        <v>19.2</v>
      </c>
      <c r="R40" s="49">
        <v>18.399999999999999</v>
      </c>
      <c r="S40" s="49">
        <v>17.7</v>
      </c>
      <c r="T40" s="49">
        <v>17</v>
      </c>
      <c r="U40" s="49">
        <v>16.5</v>
      </c>
    </row>
    <row r="41" spans="1:21">
      <c r="A41" s="43">
        <v>34</v>
      </c>
      <c r="B41" s="49">
        <v>238.7</v>
      </c>
      <c r="C41" s="49">
        <v>121.6</v>
      </c>
      <c r="D41" s="49">
        <v>82.6</v>
      </c>
      <c r="E41" s="49">
        <v>63.1</v>
      </c>
      <c r="F41" s="49">
        <v>51.4</v>
      </c>
      <c r="G41" s="49">
        <v>43.6</v>
      </c>
      <c r="H41" s="49">
        <v>38</v>
      </c>
      <c r="I41" s="49">
        <v>33.9</v>
      </c>
      <c r="J41" s="49">
        <v>30.7</v>
      </c>
      <c r="K41" s="49">
        <v>28.1</v>
      </c>
      <c r="L41" s="49">
        <v>26</v>
      </c>
      <c r="M41" s="49">
        <v>24.3</v>
      </c>
      <c r="N41" s="49">
        <v>22.8</v>
      </c>
      <c r="O41" s="49">
        <v>21.5</v>
      </c>
      <c r="P41" s="49">
        <v>20.399999999999999</v>
      </c>
      <c r="Q41" s="49">
        <v>19.5</v>
      </c>
      <c r="R41" s="49">
        <v>18.7</v>
      </c>
      <c r="S41" s="49">
        <v>18</v>
      </c>
      <c r="T41" s="49">
        <v>17.3</v>
      </c>
      <c r="U41" s="49">
        <v>16.7</v>
      </c>
    </row>
    <row r="42" spans="1:21">
      <c r="A42" s="43">
        <v>35</v>
      </c>
      <c r="B42" s="49">
        <v>242.1</v>
      </c>
      <c r="C42" s="49">
        <v>123.3</v>
      </c>
      <c r="D42" s="49">
        <v>83.7</v>
      </c>
      <c r="E42" s="49">
        <v>64</v>
      </c>
      <c r="F42" s="49">
        <v>52.1</v>
      </c>
      <c r="G42" s="49">
        <v>44.2</v>
      </c>
      <c r="H42" s="49">
        <v>38.6</v>
      </c>
      <c r="I42" s="49">
        <v>34.4</v>
      </c>
      <c r="J42" s="49">
        <v>31.1</v>
      </c>
      <c r="K42" s="49">
        <v>28.5</v>
      </c>
      <c r="L42" s="49">
        <v>26.4</v>
      </c>
      <c r="M42" s="49">
        <v>24.6</v>
      </c>
      <c r="N42" s="49">
        <v>23.1</v>
      </c>
      <c r="O42" s="49">
        <v>21.8</v>
      </c>
      <c r="P42" s="49">
        <v>20.8</v>
      </c>
      <c r="Q42" s="49">
        <v>19.8</v>
      </c>
      <c r="R42" s="49">
        <v>19</v>
      </c>
      <c r="S42" s="49">
        <v>18.2</v>
      </c>
      <c r="T42" s="49">
        <v>17.600000000000001</v>
      </c>
      <c r="U42" s="49">
        <v>17</v>
      </c>
    </row>
    <row r="43" spans="1:21">
      <c r="A43" s="43">
        <v>36</v>
      </c>
      <c r="B43" s="49">
        <v>245.5</v>
      </c>
      <c r="C43" s="49">
        <v>125</v>
      </c>
      <c r="D43" s="49">
        <v>84.9</v>
      </c>
      <c r="E43" s="49">
        <v>64.900000000000006</v>
      </c>
      <c r="F43" s="49">
        <v>52.8</v>
      </c>
      <c r="G43" s="49">
        <v>44.8</v>
      </c>
      <c r="H43" s="49">
        <v>39.1</v>
      </c>
      <c r="I43" s="49">
        <v>34.9</v>
      </c>
      <c r="J43" s="49">
        <v>31.6</v>
      </c>
      <c r="K43" s="49">
        <v>28.9</v>
      </c>
      <c r="L43" s="49">
        <v>26.8</v>
      </c>
      <c r="M43" s="49">
        <v>25</v>
      </c>
      <c r="N43" s="49">
        <v>23.5</v>
      </c>
      <c r="O43" s="49">
        <v>22.2</v>
      </c>
      <c r="P43" s="49">
        <v>21.1</v>
      </c>
      <c r="Q43" s="49">
        <v>20.100000000000001</v>
      </c>
      <c r="R43" s="49">
        <v>19.3</v>
      </c>
      <c r="S43" s="49">
        <v>18.5</v>
      </c>
      <c r="T43" s="49">
        <v>17.899999999999999</v>
      </c>
      <c r="U43" s="49">
        <v>17.3</v>
      </c>
    </row>
    <row r="44" spans="1:21">
      <c r="A44" s="43">
        <v>37</v>
      </c>
      <c r="B44" s="49">
        <v>249</v>
      </c>
      <c r="C44" s="49">
        <v>126.8</v>
      </c>
      <c r="D44" s="49">
        <v>86.1</v>
      </c>
      <c r="E44" s="49">
        <v>65.8</v>
      </c>
      <c r="F44" s="49">
        <v>53.6</v>
      </c>
      <c r="G44" s="49">
        <v>45.5</v>
      </c>
      <c r="H44" s="49">
        <v>39.700000000000003</v>
      </c>
      <c r="I44" s="49">
        <v>35.4</v>
      </c>
      <c r="J44" s="49">
        <v>32</v>
      </c>
      <c r="K44" s="49">
        <v>29.3</v>
      </c>
      <c r="L44" s="49">
        <v>27.2</v>
      </c>
      <c r="M44" s="49">
        <v>25.3</v>
      </c>
      <c r="N44" s="49">
        <v>23.8</v>
      </c>
      <c r="O44" s="49">
        <v>22.5</v>
      </c>
      <c r="P44" s="49">
        <v>21.4</v>
      </c>
      <c r="Q44" s="49">
        <v>20.399999999999999</v>
      </c>
      <c r="R44" s="49">
        <v>19.600000000000001</v>
      </c>
      <c r="S44" s="49">
        <v>18.8</v>
      </c>
      <c r="T44" s="49">
        <v>18.100000000000001</v>
      </c>
      <c r="U44" s="49">
        <v>17.600000000000001</v>
      </c>
    </row>
    <row r="45" spans="1:21">
      <c r="A45" s="43">
        <v>38</v>
      </c>
      <c r="B45" s="49">
        <v>252.4</v>
      </c>
      <c r="C45" s="49">
        <v>128.6</v>
      </c>
      <c r="D45" s="49">
        <v>87.3</v>
      </c>
      <c r="E45" s="49">
        <v>66.7</v>
      </c>
      <c r="F45" s="49">
        <v>54.4</v>
      </c>
      <c r="G45" s="49">
        <v>46.1</v>
      </c>
      <c r="H45" s="49">
        <v>40.299999999999997</v>
      </c>
      <c r="I45" s="49">
        <v>35.9</v>
      </c>
      <c r="J45" s="49">
        <v>32.5</v>
      </c>
      <c r="K45" s="49">
        <v>29.8</v>
      </c>
      <c r="L45" s="49">
        <v>27.6</v>
      </c>
      <c r="M45" s="49">
        <v>25.7</v>
      </c>
      <c r="N45" s="49">
        <v>24.2</v>
      </c>
      <c r="O45" s="49">
        <v>22.9</v>
      </c>
      <c r="P45" s="49">
        <v>21.7</v>
      </c>
      <c r="Q45" s="49">
        <v>20.7</v>
      </c>
      <c r="R45" s="49">
        <v>19.899999999999999</v>
      </c>
      <c r="S45" s="49">
        <v>19.100000000000001</v>
      </c>
      <c r="T45" s="49">
        <v>18.399999999999999</v>
      </c>
      <c r="U45" s="49">
        <v>17.8</v>
      </c>
    </row>
    <row r="46" spans="1:21">
      <c r="A46" s="43">
        <v>39</v>
      </c>
      <c r="B46" s="49">
        <v>256</v>
      </c>
      <c r="C46" s="49">
        <v>130.4</v>
      </c>
      <c r="D46" s="49">
        <v>88.6</v>
      </c>
      <c r="E46" s="49">
        <v>67.7</v>
      </c>
      <c r="F46" s="49">
        <v>55.1</v>
      </c>
      <c r="G46" s="49">
        <v>46.8</v>
      </c>
      <c r="H46" s="49">
        <v>40.9</v>
      </c>
      <c r="I46" s="49">
        <v>36.4</v>
      </c>
      <c r="J46" s="49">
        <v>33</v>
      </c>
      <c r="K46" s="49">
        <v>30.2</v>
      </c>
      <c r="L46" s="49">
        <v>28</v>
      </c>
      <c r="M46" s="49">
        <v>26.1</v>
      </c>
      <c r="N46" s="49">
        <v>24.5</v>
      </c>
      <c r="O46" s="49">
        <v>23.2</v>
      </c>
      <c r="P46" s="49">
        <v>22.1</v>
      </c>
      <c r="Q46" s="49">
        <v>21.1</v>
      </c>
      <c r="R46" s="49">
        <v>20.2</v>
      </c>
      <c r="S46" s="49">
        <v>19.399999999999999</v>
      </c>
      <c r="T46" s="49">
        <v>18.8</v>
      </c>
      <c r="U46" s="49">
        <v>18.100000000000001</v>
      </c>
    </row>
    <row r="47" spans="1:21">
      <c r="A47" s="43">
        <v>40</v>
      </c>
      <c r="B47" s="49">
        <v>259.5</v>
      </c>
      <c r="C47" s="49">
        <v>132.19999999999999</v>
      </c>
      <c r="D47" s="49">
        <v>89.8</v>
      </c>
      <c r="E47" s="49">
        <v>68.599999999999994</v>
      </c>
      <c r="F47" s="49">
        <v>55.9</v>
      </c>
      <c r="G47" s="49">
        <v>47.5</v>
      </c>
      <c r="H47" s="49">
        <v>41.4</v>
      </c>
      <c r="I47" s="49">
        <v>36.9</v>
      </c>
      <c r="J47" s="49">
        <v>33.4</v>
      </c>
      <c r="K47" s="49">
        <v>30.7</v>
      </c>
      <c r="L47" s="49">
        <v>28.4</v>
      </c>
      <c r="M47" s="49">
        <v>26.5</v>
      </c>
      <c r="N47" s="49">
        <v>24.9</v>
      </c>
      <c r="O47" s="49">
        <v>23.6</v>
      </c>
      <c r="P47" s="49">
        <v>22.4</v>
      </c>
      <c r="Q47" s="49">
        <v>21.4</v>
      </c>
      <c r="R47" s="49">
        <v>20.5</v>
      </c>
      <c r="S47" s="49">
        <v>19.8</v>
      </c>
      <c r="T47" s="49">
        <v>19.100000000000001</v>
      </c>
      <c r="U47" s="49">
        <v>18.5</v>
      </c>
    </row>
    <row r="48" spans="1:21">
      <c r="A48" s="43">
        <v>41</v>
      </c>
      <c r="B48" s="49">
        <v>263.10000000000002</v>
      </c>
      <c r="C48" s="49">
        <v>134</v>
      </c>
      <c r="D48" s="49">
        <v>91.1</v>
      </c>
      <c r="E48" s="49">
        <v>69.599999999999994</v>
      </c>
      <c r="F48" s="49">
        <v>56.7</v>
      </c>
      <c r="G48" s="49">
        <v>48.1</v>
      </c>
      <c r="H48" s="49">
        <v>42</v>
      </c>
      <c r="I48" s="49">
        <v>37.5</v>
      </c>
      <c r="J48" s="49">
        <v>33.9</v>
      </c>
      <c r="K48" s="49">
        <v>31.1</v>
      </c>
      <c r="L48" s="49">
        <v>28.8</v>
      </c>
      <c r="M48" s="49">
        <v>26.9</v>
      </c>
      <c r="N48" s="49">
        <v>25.3</v>
      </c>
      <c r="O48" s="49">
        <v>24</v>
      </c>
      <c r="P48" s="49">
        <v>22.8</v>
      </c>
      <c r="Q48" s="49">
        <v>21.8</v>
      </c>
      <c r="R48" s="49">
        <v>20.9</v>
      </c>
      <c r="S48" s="49">
        <v>20.100000000000001</v>
      </c>
      <c r="T48" s="49">
        <v>19.399999999999999</v>
      </c>
      <c r="U48" s="49">
        <v>18.8</v>
      </c>
    </row>
    <row r="49" spans="1:21">
      <c r="A49" s="43">
        <v>42</v>
      </c>
      <c r="B49" s="49">
        <v>266.7</v>
      </c>
      <c r="C49" s="49">
        <v>135.9</v>
      </c>
      <c r="D49" s="49">
        <v>92.3</v>
      </c>
      <c r="E49" s="49">
        <v>70.599999999999994</v>
      </c>
      <c r="F49" s="49">
        <v>57.5</v>
      </c>
      <c r="G49" s="49">
        <v>48.8</v>
      </c>
      <c r="H49" s="49">
        <v>42.7</v>
      </c>
      <c r="I49" s="49">
        <v>38</v>
      </c>
      <c r="J49" s="49">
        <v>34.5</v>
      </c>
      <c r="K49" s="49">
        <v>31.6</v>
      </c>
      <c r="L49" s="49">
        <v>29.3</v>
      </c>
      <c r="M49" s="49">
        <v>27.4</v>
      </c>
      <c r="N49" s="49">
        <v>25.7</v>
      </c>
      <c r="O49" s="49">
        <v>24.4</v>
      </c>
      <c r="P49" s="49">
        <v>23.2</v>
      </c>
      <c r="Q49" s="49">
        <v>22.1</v>
      </c>
      <c r="R49" s="49">
        <v>21.2</v>
      </c>
      <c r="S49" s="49">
        <v>20.399999999999999</v>
      </c>
      <c r="T49" s="49">
        <v>19.7</v>
      </c>
      <c r="U49" s="49">
        <v>19.100000000000001</v>
      </c>
    </row>
    <row r="50" spans="1:21">
      <c r="A50" s="43">
        <v>43</v>
      </c>
      <c r="B50" s="49">
        <v>270.39999999999998</v>
      </c>
      <c r="C50" s="49">
        <v>137.80000000000001</v>
      </c>
      <c r="D50" s="49">
        <v>93.6</v>
      </c>
      <c r="E50" s="49">
        <v>71.599999999999994</v>
      </c>
      <c r="F50" s="49">
        <v>58.4</v>
      </c>
      <c r="G50" s="49">
        <v>49.6</v>
      </c>
      <c r="H50" s="49">
        <v>43.3</v>
      </c>
      <c r="I50" s="49">
        <v>38.6</v>
      </c>
      <c r="J50" s="49">
        <v>35</v>
      </c>
      <c r="K50" s="49">
        <v>32.1</v>
      </c>
      <c r="L50" s="49">
        <v>29.7</v>
      </c>
      <c r="M50" s="49">
        <v>27.8</v>
      </c>
      <c r="N50" s="49">
        <v>26.2</v>
      </c>
      <c r="O50" s="49">
        <v>24.8</v>
      </c>
      <c r="P50" s="49">
        <v>23.6</v>
      </c>
      <c r="Q50" s="49">
        <v>22.5</v>
      </c>
      <c r="R50" s="49">
        <v>21.6</v>
      </c>
      <c r="S50" s="49">
        <v>20.8</v>
      </c>
      <c r="T50" s="49">
        <v>20.100000000000001</v>
      </c>
      <c r="U50" s="49">
        <v>19.5</v>
      </c>
    </row>
    <row r="51" spans="1:21">
      <c r="A51" s="43">
        <v>44</v>
      </c>
      <c r="B51" s="49">
        <v>274.10000000000002</v>
      </c>
      <c r="C51" s="49">
        <v>139.69999999999999</v>
      </c>
      <c r="D51" s="49">
        <v>94.9</v>
      </c>
      <c r="E51" s="49">
        <v>72.599999999999994</v>
      </c>
      <c r="F51" s="49">
        <v>59.2</v>
      </c>
      <c r="G51" s="49">
        <v>50.3</v>
      </c>
      <c r="H51" s="49">
        <v>43.9</v>
      </c>
      <c r="I51" s="49">
        <v>39.200000000000003</v>
      </c>
      <c r="J51" s="49">
        <v>35.5</v>
      </c>
      <c r="K51" s="49">
        <v>32.6</v>
      </c>
      <c r="L51" s="49">
        <v>30.2</v>
      </c>
      <c r="M51" s="49">
        <v>28.2</v>
      </c>
      <c r="N51" s="49">
        <v>26.6</v>
      </c>
      <c r="O51" s="49">
        <v>25.2</v>
      </c>
      <c r="P51" s="49">
        <v>24</v>
      </c>
      <c r="Q51" s="49">
        <v>22.9</v>
      </c>
      <c r="R51" s="49">
        <v>22</v>
      </c>
      <c r="S51" s="49">
        <v>21.2</v>
      </c>
      <c r="T51" s="49">
        <v>20.5</v>
      </c>
      <c r="U51" s="49">
        <v>19.8</v>
      </c>
    </row>
    <row r="52" spans="1:21">
      <c r="A52" s="43">
        <v>45</v>
      </c>
      <c r="B52" s="49">
        <v>277.8</v>
      </c>
      <c r="C52" s="49">
        <v>141.6</v>
      </c>
      <c r="D52" s="49">
        <v>96.2</v>
      </c>
      <c r="E52" s="49">
        <v>73.599999999999994</v>
      </c>
      <c r="F52" s="49">
        <v>60</v>
      </c>
      <c r="G52" s="49">
        <v>51</v>
      </c>
      <c r="H52" s="49">
        <v>44.6</v>
      </c>
      <c r="I52" s="49">
        <v>39.799999999999997</v>
      </c>
      <c r="J52" s="49">
        <v>36.1</v>
      </c>
      <c r="K52" s="49">
        <v>33.1</v>
      </c>
      <c r="L52" s="49">
        <v>30.7</v>
      </c>
      <c r="M52" s="49">
        <v>28.7</v>
      </c>
      <c r="N52" s="49">
        <v>27</v>
      </c>
      <c r="O52" s="49">
        <v>25.6</v>
      </c>
      <c r="P52" s="49">
        <v>24.4</v>
      </c>
      <c r="Q52" s="49">
        <v>23.3</v>
      </c>
      <c r="R52" s="49">
        <v>22.4</v>
      </c>
      <c r="S52" s="49">
        <v>21.6</v>
      </c>
      <c r="T52" s="49">
        <v>20.8</v>
      </c>
      <c r="U52" s="49">
        <v>20.2</v>
      </c>
    </row>
    <row r="53" spans="1:21">
      <c r="A53" s="43">
        <v>46</v>
      </c>
      <c r="B53" s="49">
        <v>281.5</v>
      </c>
      <c r="C53" s="49">
        <v>143.5</v>
      </c>
      <c r="D53" s="49">
        <v>97.6</v>
      </c>
      <c r="E53" s="49">
        <v>74.599999999999994</v>
      </c>
      <c r="F53" s="49">
        <v>60.9</v>
      </c>
      <c r="G53" s="49">
        <v>51.8</v>
      </c>
      <c r="H53" s="49">
        <v>45.2</v>
      </c>
      <c r="I53" s="49">
        <v>40.4</v>
      </c>
      <c r="J53" s="49">
        <v>36.6</v>
      </c>
      <c r="K53" s="49">
        <v>33.6</v>
      </c>
      <c r="L53" s="49">
        <v>31.2</v>
      </c>
      <c r="M53" s="49">
        <v>29.2</v>
      </c>
      <c r="N53" s="49">
        <v>27.5</v>
      </c>
      <c r="O53" s="49">
        <v>26</v>
      </c>
      <c r="P53" s="49">
        <v>24.8</v>
      </c>
      <c r="Q53" s="49">
        <v>23.7</v>
      </c>
      <c r="R53" s="49">
        <v>22.8</v>
      </c>
      <c r="S53" s="49">
        <v>22</v>
      </c>
      <c r="T53" s="49">
        <v>21.2</v>
      </c>
      <c r="U53" s="49">
        <v>20.6</v>
      </c>
    </row>
    <row r="54" spans="1:21">
      <c r="A54" s="43">
        <v>47</v>
      </c>
      <c r="B54" s="49">
        <v>285.2</v>
      </c>
      <c r="C54" s="49">
        <v>145.4</v>
      </c>
      <c r="D54" s="49">
        <v>98.9</v>
      </c>
      <c r="E54" s="49">
        <v>75.7</v>
      </c>
      <c r="F54" s="49">
        <v>61.8</v>
      </c>
      <c r="G54" s="49">
        <v>52.5</v>
      </c>
      <c r="H54" s="49">
        <v>45.9</v>
      </c>
      <c r="I54" s="49">
        <v>41</v>
      </c>
      <c r="J54" s="49">
        <v>37.200000000000003</v>
      </c>
      <c r="K54" s="49">
        <v>34.200000000000003</v>
      </c>
      <c r="L54" s="49">
        <v>31.7</v>
      </c>
      <c r="M54" s="49">
        <v>29.7</v>
      </c>
      <c r="N54" s="49">
        <v>27.9</v>
      </c>
      <c r="O54" s="49">
        <v>26.5</v>
      </c>
      <c r="P54" s="49">
        <v>25.2</v>
      </c>
      <c r="Q54" s="49">
        <v>24.1</v>
      </c>
      <c r="R54" s="49">
        <v>23.2</v>
      </c>
      <c r="S54" s="49">
        <v>22.4</v>
      </c>
      <c r="T54" s="49">
        <v>21.6</v>
      </c>
      <c r="U54" s="49">
        <v>21</v>
      </c>
    </row>
    <row r="55" spans="1:21">
      <c r="A55" s="43">
        <v>48</v>
      </c>
      <c r="B55" s="49">
        <v>288.89999999999998</v>
      </c>
      <c r="C55" s="49">
        <v>147.4</v>
      </c>
      <c r="D55" s="49">
        <v>100.3</v>
      </c>
      <c r="E55" s="49">
        <v>76.7</v>
      </c>
      <c r="F55" s="49">
        <v>62.6</v>
      </c>
      <c r="G55" s="49">
        <v>53.3</v>
      </c>
      <c r="H55" s="49">
        <v>46.6</v>
      </c>
      <c r="I55" s="49">
        <v>41.6</v>
      </c>
      <c r="J55" s="49">
        <v>37.799999999999997</v>
      </c>
      <c r="K55" s="49">
        <v>34.700000000000003</v>
      </c>
      <c r="L55" s="49">
        <v>32.200000000000003</v>
      </c>
      <c r="M55" s="49">
        <v>30.1</v>
      </c>
      <c r="N55" s="49">
        <v>28.4</v>
      </c>
      <c r="O55" s="49">
        <v>26.9</v>
      </c>
      <c r="P55" s="49">
        <v>25.7</v>
      </c>
      <c r="Q55" s="49">
        <v>24.6</v>
      </c>
      <c r="R55" s="49">
        <v>23.6</v>
      </c>
      <c r="S55" s="49">
        <v>22.8</v>
      </c>
      <c r="T55" s="49">
        <v>22</v>
      </c>
      <c r="U55" s="49">
        <v>21.3</v>
      </c>
    </row>
    <row r="56" spans="1:21">
      <c r="A56" s="43">
        <v>49</v>
      </c>
      <c r="B56" s="49">
        <v>292.60000000000002</v>
      </c>
      <c r="C56" s="49">
        <v>149.30000000000001</v>
      </c>
      <c r="D56" s="49">
        <v>101.6</v>
      </c>
      <c r="E56" s="49">
        <v>77.8</v>
      </c>
      <c r="F56" s="49">
        <v>63.5</v>
      </c>
      <c r="G56" s="49">
        <v>54.1</v>
      </c>
      <c r="H56" s="49">
        <v>47.3</v>
      </c>
      <c r="I56" s="49">
        <v>42.3</v>
      </c>
      <c r="J56" s="49">
        <v>38.4</v>
      </c>
      <c r="K56" s="49">
        <v>35.299999999999997</v>
      </c>
      <c r="L56" s="49">
        <v>32.700000000000003</v>
      </c>
      <c r="M56" s="49">
        <v>30.6</v>
      </c>
      <c r="N56" s="49">
        <v>28.9</v>
      </c>
      <c r="O56" s="49">
        <v>27.4</v>
      </c>
      <c r="P56" s="49">
        <v>26.1</v>
      </c>
      <c r="Q56" s="49">
        <v>25</v>
      </c>
      <c r="R56" s="49">
        <v>24</v>
      </c>
      <c r="S56" s="49">
        <v>23.2</v>
      </c>
      <c r="T56" s="49">
        <v>22.4</v>
      </c>
      <c r="U56" s="49"/>
    </row>
    <row r="57" spans="1:21">
      <c r="A57" s="43">
        <v>50</v>
      </c>
      <c r="B57" s="49">
        <v>296.2</v>
      </c>
      <c r="C57" s="49">
        <v>151.19999999999999</v>
      </c>
      <c r="D57" s="49">
        <v>102.9</v>
      </c>
      <c r="E57" s="49">
        <v>78.8</v>
      </c>
      <c r="F57" s="49">
        <v>64.400000000000006</v>
      </c>
      <c r="G57" s="49">
        <v>54.8</v>
      </c>
      <c r="H57" s="49">
        <v>48</v>
      </c>
      <c r="I57" s="49">
        <v>42.9</v>
      </c>
      <c r="J57" s="49">
        <v>38.9</v>
      </c>
      <c r="K57" s="49">
        <v>35.799999999999997</v>
      </c>
      <c r="L57" s="49">
        <v>33.299999999999997</v>
      </c>
      <c r="M57" s="49">
        <v>31.1</v>
      </c>
      <c r="N57" s="49">
        <v>29.4</v>
      </c>
      <c r="O57" s="49">
        <v>27.9</v>
      </c>
      <c r="P57" s="49">
        <v>26.6</v>
      </c>
      <c r="Q57" s="49">
        <v>25.5</v>
      </c>
      <c r="R57" s="49">
        <v>24.5</v>
      </c>
      <c r="S57" s="49">
        <v>23.6</v>
      </c>
      <c r="T57" s="49"/>
      <c r="U57" s="49"/>
    </row>
    <row r="58" spans="1:21">
      <c r="A58" s="43">
        <v>51</v>
      </c>
      <c r="B58" s="49">
        <v>299.89999999999998</v>
      </c>
      <c r="C58" s="49">
        <v>153.1</v>
      </c>
      <c r="D58" s="49">
        <v>104.3</v>
      </c>
      <c r="E58" s="49">
        <v>79.900000000000006</v>
      </c>
      <c r="F58" s="49">
        <v>65.3</v>
      </c>
      <c r="G58" s="49">
        <v>55.6</v>
      </c>
      <c r="H58" s="49">
        <v>48.7</v>
      </c>
      <c r="I58" s="49">
        <v>43.5</v>
      </c>
      <c r="J58" s="49">
        <v>39.5</v>
      </c>
      <c r="K58" s="49">
        <v>36.4</v>
      </c>
      <c r="L58" s="49">
        <v>33.799999999999997</v>
      </c>
      <c r="M58" s="49">
        <v>31.6</v>
      </c>
      <c r="N58" s="49">
        <v>29.9</v>
      </c>
      <c r="O58" s="49">
        <v>28.3</v>
      </c>
      <c r="P58" s="49">
        <v>27</v>
      </c>
      <c r="Q58" s="49">
        <v>25.9</v>
      </c>
      <c r="R58" s="49">
        <v>24.9</v>
      </c>
      <c r="S58" s="49"/>
      <c r="T58" s="49"/>
      <c r="U58" s="49"/>
    </row>
    <row r="59" spans="1:21">
      <c r="A59" s="43">
        <v>52</v>
      </c>
      <c r="B59" s="49">
        <v>303.5</v>
      </c>
      <c r="C59" s="49">
        <v>155</v>
      </c>
      <c r="D59" s="49">
        <v>105.6</v>
      </c>
      <c r="E59" s="49">
        <v>80.900000000000006</v>
      </c>
      <c r="F59" s="49">
        <v>66.2</v>
      </c>
      <c r="G59" s="49">
        <v>56.4</v>
      </c>
      <c r="H59" s="49">
        <v>49.4</v>
      </c>
      <c r="I59" s="49">
        <v>44.2</v>
      </c>
      <c r="J59" s="49">
        <v>40.1</v>
      </c>
      <c r="K59" s="49">
        <v>36.9</v>
      </c>
      <c r="L59" s="49">
        <v>34.299999999999997</v>
      </c>
      <c r="M59" s="49">
        <v>32.200000000000003</v>
      </c>
      <c r="N59" s="49">
        <v>30.3</v>
      </c>
      <c r="O59" s="49">
        <v>28.8</v>
      </c>
      <c r="P59" s="49">
        <v>27.5</v>
      </c>
      <c r="Q59" s="49">
        <v>26.3</v>
      </c>
      <c r="R59" s="49"/>
      <c r="S59" s="49"/>
      <c r="T59" s="49"/>
      <c r="U59" s="49"/>
    </row>
    <row r="60" spans="1:21">
      <c r="A60" s="43">
        <v>53</v>
      </c>
      <c r="B60" s="49">
        <v>307.10000000000002</v>
      </c>
      <c r="C60" s="49">
        <v>157</v>
      </c>
      <c r="D60" s="49">
        <v>107</v>
      </c>
      <c r="E60" s="49">
        <v>82</v>
      </c>
      <c r="F60" s="49">
        <v>67.099999999999994</v>
      </c>
      <c r="G60" s="49">
        <v>57.1</v>
      </c>
      <c r="H60" s="49">
        <v>50.1</v>
      </c>
      <c r="I60" s="49">
        <v>44.8</v>
      </c>
      <c r="J60" s="49">
        <v>40.700000000000003</v>
      </c>
      <c r="K60" s="49">
        <v>37.5</v>
      </c>
      <c r="L60" s="49">
        <v>34.799999999999997</v>
      </c>
      <c r="M60" s="49">
        <v>32.700000000000003</v>
      </c>
      <c r="N60" s="49">
        <v>30.8</v>
      </c>
      <c r="O60" s="49">
        <v>29.3</v>
      </c>
      <c r="P60" s="49">
        <v>28</v>
      </c>
      <c r="Q60" s="49"/>
      <c r="R60" s="49"/>
      <c r="S60" s="49"/>
      <c r="T60" s="49"/>
      <c r="U60" s="49"/>
    </row>
    <row r="61" spans="1:21">
      <c r="A61" s="43">
        <v>54</v>
      </c>
      <c r="B61" s="49">
        <v>310.8</v>
      </c>
      <c r="C61" s="49">
        <v>158.9</v>
      </c>
      <c r="D61" s="49">
        <v>108.3</v>
      </c>
      <c r="E61" s="49">
        <v>83.1</v>
      </c>
      <c r="F61" s="49">
        <v>68</v>
      </c>
      <c r="G61" s="49">
        <v>57.9</v>
      </c>
      <c r="H61" s="49">
        <v>50.8</v>
      </c>
      <c r="I61" s="49">
        <v>45.5</v>
      </c>
      <c r="J61" s="49">
        <v>41.3</v>
      </c>
      <c r="K61" s="49">
        <v>38.1</v>
      </c>
      <c r="L61" s="49">
        <v>35.4</v>
      </c>
      <c r="M61" s="49">
        <v>33.200000000000003</v>
      </c>
      <c r="N61" s="49">
        <v>31.3</v>
      </c>
      <c r="O61" s="49">
        <v>29.8</v>
      </c>
      <c r="P61" s="49"/>
      <c r="Q61" s="49"/>
      <c r="R61" s="49"/>
      <c r="S61" s="49"/>
      <c r="T61" s="49"/>
      <c r="U61" s="49"/>
    </row>
    <row r="62" spans="1:21">
      <c r="A62" s="43">
        <v>55</v>
      </c>
      <c r="B62" s="49">
        <v>314.5</v>
      </c>
      <c r="C62" s="49">
        <v>160.80000000000001</v>
      </c>
      <c r="D62" s="49">
        <v>109.7</v>
      </c>
      <c r="E62" s="49">
        <v>84.2</v>
      </c>
      <c r="F62" s="49">
        <v>68.900000000000006</v>
      </c>
      <c r="G62" s="49">
        <v>58.7</v>
      </c>
      <c r="H62" s="49">
        <v>51.5</v>
      </c>
      <c r="I62" s="49">
        <v>46.1</v>
      </c>
      <c r="J62" s="49">
        <v>41.9</v>
      </c>
      <c r="K62" s="49">
        <v>38.6</v>
      </c>
      <c r="L62" s="49">
        <v>35.9</v>
      </c>
      <c r="M62" s="49">
        <v>33.700000000000003</v>
      </c>
      <c r="N62" s="49">
        <v>31.9</v>
      </c>
      <c r="O62" s="49"/>
      <c r="P62" s="49"/>
      <c r="Q62" s="49"/>
      <c r="R62" s="49"/>
      <c r="S62" s="49"/>
      <c r="T62" s="49"/>
      <c r="U62" s="49"/>
    </row>
    <row r="63" spans="1:21">
      <c r="A63" s="43">
        <v>56</v>
      </c>
      <c r="B63" s="49">
        <v>318.2</v>
      </c>
      <c r="C63" s="49">
        <v>162.80000000000001</v>
      </c>
      <c r="D63" s="49">
        <v>111.1</v>
      </c>
      <c r="E63" s="49">
        <v>85.2</v>
      </c>
      <c r="F63" s="49">
        <v>69.8</v>
      </c>
      <c r="G63" s="49">
        <v>59.5</v>
      </c>
      <c r="H63" s="49">
        <v>52.2</v>
      </c>
      <c r="I63" s="49">
        <v>46.8</v>
      </c>
      <c r="J63" s="49">
        <v>42.6</v>
      </c>
      <c r="K63" s="49">
        <v>39.200000000000003</v>
      </c>
      <c r="L63" s="49">
        <v>36.5</v>
      </c>
      <c r="M63" s="49">
        <v>34.299999999999997</v>
      </c>
      <c r="N63" s="49"/>
      <c r="O63" s="49"/>
      <c r="P63" s="49"/>
      <c r="Q63" s="49"/>
      <c r="R63" s="49"/>
      <c r="S63" s="49"/>
      <c r="T63" s="49"/>
      <c r="U63" s="49"/>
    </row>
    <row r="64" spans="1:21">
      <c r="A64" s="43">
        <v>57</v>
      </c>
      <c r="B64" s="49">
        <v>322</v>
      </c>
      <c r="C64" s="49">
        <v>164.8</v>
      </c>
      <c r="D64" s="49">
        <v>112.5</v>
      </c>
      <c r="E64" s="49">
        <v>86.4</v>
      </c>
      <c r="F64" s="49">
        <v>70.7</v>
      </c>
      <c r="G64" s="49">
        <v>60.4</v>
      </c>
      <c r="H64" s="49">
        <v>53</v>
      </c>
      <c r="I64" s="49">
        <v>47.5</v>
      </c>
      <c r="J64" s="49">
        <v>43.2</v>
      </c>
      <c r="K64" s="49">
        <v>39.799999999999997</v>
      </c>
      <c r="L64" s="49">
        <v>37.1</v>
      </c>
      <c r="M64" s="49"/>
      <c r="N64" s="49"/>
      <c r="O64" s="49"/>
      <c r="P64" s="49"/>
      <c r="Q64" s="49"/>
      <c r="R64" s="49"/>
      <c r="S64" s="49"/>
      <c r="T64" s="49"/>
      <c r="U64" s="49"/>
    </row>
    <row r="65" spans="1:21">
      <c r="A65" s="43">
        <v>58</v>
      </c>
      <c r="B65" s="49">
        <v>326</v>
      </c>
      <c r="C65" s="49">
        <v>166.9</v>
      </c>
      <c r="D65" s="49">
        <v>114</v>
      </c>
      <c r="E65" s="49">
        <v>87.5</v>
      </c>
      <c r="F65" s="49">
        <v>71.7</v>
      </c>
      <c r="G65" s="49">
        <v>61.2</v>
      </c>
      <c r="H65" s="49">
        <v>53.8</v>
      </c>
      <c r="I65" s="49">
        <v>48.2</v>
      </c>
      <c r="J65" s="49">
        <v>43.9</v>
      </c>
      <c r="K65" s="49">
        <v>40.5</v>
      </c>
      <c r="L65" s="49"/>
      <c r="M65" s="49"/>
      <c r="N65" s="49"/>
      <c r="O65" s="49"/>
      <c r="P65" s="49"/>
      <c r="Q65" s="49"/>
      <c r="R65" s="49"/>
      <c r="S65" s="49"/>
      <c r="T65" s="49"/>
      <c r="U65" s="49"/>
    </row>
    <row r="66" spans="1:21">
      <c r="A66" s="43">
        <v>59</v>
      </c>
      <c r="B66" s="49">
        <v>330.1</v>
      </c>
      <c r="C66" s="49">
        <v>169.1</v>
      </c>
      <c r="D66" s="49">
        <v>115.5</v>
      </c>
      <c r="E66" s="49">
        <v>88.7</v>
      </c>
      <c r="F66" s="49">
        <v>72.7</v>
      </c>
      <c r="G66" s="49">
        <v>62.1</v>
      </c>
      <c r="H66" s="49">
        <v>54.6</v>
      </c>
      <c r="I66" s="49">
        <v>48.9</v>
      </c>
      <c r="J66" s="49">
        <v>44.6</v>
      </c>
      <c r="K66" s="49"/>
      <c r="L66" s="49"/>
      <c r="M66" s="49"/>
      <c r="N66" s="49"/>
      <c r="O66" s="49"/>
      <c r="P66" s="49"/>
      <c r="Q66" s="49"/>
      <c r="R66" s="49"/>
      <c r="S66" s="49"/>
      <c r="T66" s="49"/>
      <c r="U66" s="49"/>
    </row>
    <row r="67" spans="1:21">
      <c r="A67" s="43">
        <v>60</v>
      </c>
      <c r="B67" s="49">
        <v>334.3</v>
      </c>
      <c r="C67" s="49">
        <v>171.3</v>
      </c>
      <c r="D67" s="49">
        <v>117.1</v>
      </c>
      <c r="E67" s="49">
        <v>90</v>
      </c>
      <c r="F67" s="49">
        <v>73.8</v>
      </c>
      <c r="G67" s="49">
        <v>63</v>
      </c>
      <c r="H67" s="49">
        <v>55.4</v>
      </c>
      <c r="I67" s="49">
        <v>49.8</v>
      </c>
      <c r="J67" s="49"/>
      <c r="K67" s="49"/>
      <c r="L67" s="49"/>
      <c r="M67" s="49"/>
      <c r="N67" s="49"/>
      <c r="O67" s="49"/>
      <c r="P67" s="49"/>
      <c r="Q67" s="49"/>
      <c r="R67" s="49"/>
      <c r="S67" s="49"/>
      <c r="T67" s="49"/>
      <c r="U67" s="49"/>
    </row>
    <row r="68" spans="1:21">
      <c r="A68" s="43">
        <v>61</v>
      </c>
      <c r="B68" s="49">
        <v>338.8</v>
      </c>
      <c r="C68" s="49">
        <v>173.7</v>
      </c>
      <c r="D68" s="49">
        <v>118.7</v>
      </c>
      <c r="E68" s="49">
        <v>91.3</v>
      </c>
      <c r="F68" s="49">
        <v>74.900000000000006</v>
      </c>
      <c r="G68" s="49">
        <v>64</v>
      </c>
      <c r="H68" s="49">
        <v>56.4</v>
      </c>
      <c r="I68" s="49"/>
      <c r="J68" s="49"/>
      <c r="K68" s="49"/>
      <c r="L68" s="49"/>
      <c r="M68" s="49"/>
      <c r="N68" s="49"/>
      <c r="O68" s="49"/>
      <c r="P68" s="49"/>
      <c r="Q68" s="49"/>
      <c r="R68" s="49"/>
      <c r="S68" s="49"/>
      <c r="T68" s="49"/>
      <c r="U68" s="49"/>
    </row>
    <row r="69" spans="1:21">
      <c r="A69" s="43">
        <v>62</v>
      </c>
      <c r="B69" s="49">
        <v>343.6</v>
      </c>
      <c r="C69" s="49">
        <v>176.2</v>
      </c>
      <c r="D69" s="49">
        <v>120.5</v>
      </c>
      <c r="E69" s="49">
        <v>92.7</v>
      </c>
      <c r="F69" s="49">
        <v>76.099999999999994</v>
      </c>
      <c r="G69" s="49">
        <v>65.099999999999994</v>
      </c>
      <c r="H69" s="49"/>
      <c r="I69" s="49"/>
      <c r="J69" s="49"/>
      <c r="K69" s="49"/>
      <c r="L69" s="49"/>
      <c r="M69" s="49"/>
      <c r="N69" s="49"/>
      <c r="O69" s="49"/>
      <c r="P69" s="49"/>
      <c r="Q69" s="49"/>
      <c r="R69" s="49"/>
      <c r="S69" s="49"/>
      <c r="T69" s="49"/>
      <c r="U69" s="49"/>
    </row>
    <row r="70" spans="1:21">
      <c r="A70" s="43">
        <v>63</v>
      </c>
      <c r="B70" s="49">
        <v>348.6</v>
      </c>
      <c r="C70" s="49">
        <v>178.8</v>
      </c>
      <c r="D70" s="49">
        <v>122.3</v>
      </c>
      <c r="E70" s="49">
        <v>94.1</v>
      </c>
      <c r="F70" s="49">
        <v>77.400000000000006</v>
      </c>
      <c r="G70" s="49"/>
      <c r="H70" s="49"/>
      <c r="I70" s="49"/>
      <c r="J70" s="49"/>
      <c r="K70" s="49"/>
      <c r="L70" s="49"/>
      <c r="M70" s="49"/>
      <c r="N70" s="49"/>
      <c r="O70" s="49"/>
      <c r="P70" s="49"/>
      <c r="Q70" s="49"/>
      <c r="R70" s="49"/>
      <c r="S70" s="49"/>
      <c r="T70" s="49"/>
      <c r="U70" s="49"/>
    </row>
    <row r="71" spans="1:21">
      <c r="A71" s="43">
        <v>64</v>
      </c>
      <c r="B71" s="49">
        <v>353.9</v>
      </c>
      <c r="C71" s="49">
        <v>181.6</v>
      </c>
      <c r="D71" s="49">
        <v>124.3</v>
      </c>
      <c r="E71" s="49">
        <v>95.8</v>
      </c>
      <c r="F71" s="49"/>
      <c r="G71" s="49"/>
      <c r="H71" s="49"/>
      <c r="I71" s="49"/>
      <c r="J71" s="49"/>
      <c r="K71" s="49"/>
      <c r="L71" s="49"/>
      <c r="M71" s="49"/>
      <c r="N71" s="49"/>
      <c r="O71" s="49"/>
      <c r="P71" s="49"/>
      <c r="Q71" s="49"/>
      <c r="R71" s="49"/>
      <c r="S71" s="49"/>
      <c r="T71" s="49"/>
      <c r="U71" s="49"/>
    </row>
    <row r="72" spans="1:21">
      <c r="A72" s="43">
        <v>65</v>
      </c>
      <c r="B72" s="49">
        <v>359.6</v>
      </c>
      <c r="C72" s="49">
        <v>184.6</v>
      </c>
      <c r="D72" s="49">
        <v>126.5</v>
      </c>
      <c r="E72" s="49"/>
      <c r="F72" s="49"/>
      <c r="G72" s="49"/>
      <c r="H72" s="49"/>
      <c r="I72" s="49"/>
      <c r="J72" s="49"/>
      <c r="K72" s="49"/>
      <c r="L72" s="49"/>
      <c r="M72" s="49"/>
      <c r="N72" s="49"/>
      <c r="O72" s="49"/>
      <c r="P72" s="49"/>
      <c r="Q72" s="49"/>
      <c r="R72" s="49"/>
      <c r="S72" s="49"/>
      <c r="T72" s="49"/>
      <c r="U72" s="49"/>
    </row>
    <row r="73" spans="1:21">
      <c r="A73" s="43">
        <v>66</v>
      </c>
      <c r="B73" s="49">
        <v>365.7</v>
      </c>
      <c r="C73" s="49">
        <v>187.9</v>
      </c>
      <c r="D73" s="49"/>
      <c r="E73" s="49"/>
      <c r="F73" s="49"/>
      <c r="G73" s="49"/>
      <c r="H73" s="49"/>
      <c r="I73" s="49"/>
      <c r="J73" s="49"/>
      <c r="K73" s="49"/>
      <c r="L73" s="49"/>
      <c r="M73" s="49"/>
      <c r="N73" s="49"/>
      <c r="O73" s="49"/>
      <c r="P73" s="49"/>
      <c r="Q73" s="49"/>
      <c r="R73" s="49"/>
      <c r="S73" s="49"/>
      <c r="T73" s="49"/>
      <c r="U73" s="49"/>
    </row>
    <row r="74" spans="1:21">
      <c r="A74" s="43">
        <v>67</v>
      </c>
      <c r="B74" s="49">
        <v>372.1</v>
      </c>
      <c r="C74" s="49"/>
      <c r="D74" s="49"/>
      <c r="E74" s="49"/>
      <c r="F74" s="49"/>
      <c r="G74" s="49"/>
      <c r="H74" s="49"/>
      <c r="I74" s="49"/>
      <c r="J74" s="49"/>
      <c r="K74" s="49"/>
      <c r="L74" s="49"/>
      <c r="M74" s="49"/>
      <c r="N74" s="49"/>
      <c r="O74" s="49"/>
      <c r="P74" s="49"/>
      <c r="Q74" s="49"/>
      <c r="R74" s="49"/>
      <c r="S74" s="49"/>
      <c r="T74" s="49"/>
      <c r="U74" s="49"/>
    </row>
  </sheetData>
  <sheetProtection algorithmName="SHA-512" hashValue="pw8WmAW+DyKNWrM5OxKFc5q6PfRAmTFdU4M+gynA5LEJ1CPbpVs89k3aUzEBB2GTNGSZmXDKj0DoiIow1zChCQ==" saltValue="LesDIFi81i0JjJcZy01/IA==" spinCount="100000" sheet="1" objects="1" scenarios="1"/>
  <conditionalFormatting sqref="A6:A21">
    <cfRule type="expression" dxfId="229" priority="1" stopIfTrue="1">
      <formula>MOD(ROW(),2)=0</formula>
    </cfRule>
    <cfRule type="expression" dxfId="228" priority="2" stopIfTrue="1">
      <formula>MOD(ROW(),2)&lt;&gt;0</formula>
    </cfRule>
  </conditionalFormatting>
  <conditionalFormatting sqref="B6:M21">
    <cfRule type="expression" dxfId="227" priority="3" stopIfTrue="1">
      <formula>MOD(ROW(),2)=0</formula>
    </cfRule>
    <cfRule type="expression" dxfId="226" priority="4" stopIfTrue="1">
      <formula>MOD(ROW(),2)&lt;&gt;0</formula>
    </cfRule>
  </conditionalFormatting>
  <conditionalFormatting sqref="A26:A74">
    <cfRule type="expression" dxfId="225" priority="5" stopIfTrue="1">
      <formula>MOD(ROW(),2)=0</formula>
    </cfRule>
    <cfRule type="expression" dxfId="224" priority="6" stopIfTrue="1">
      <formula>MOD(ROW(),2)&lt;&gt;0</formula>
    </cfRule>
  </conditionalFormatting>
  <conditionalFormatting sqref="B26:U74">
    <cfRule type="expression" dxfId="223" priority="7" stopIfTrue="1">
      <formula>MOD(ROW(),2)=0</formula>
    </cfRule>
    <cfRule type="expression" dxfId="222" priority="8"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9E9E9-369C-4C8B-8F71-B7A9134DFFD7}">
  <sheetPr codeName="Sheet98"/>
  <dimension ref="A1:U74"/>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x-715</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164</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442</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0</v>
      </c>
      <c r="C13" s="51"/>
      <c r="D13" s="51"/>
      <c r="E13" s="51"/>
      <c r="F13" s="51"/>
      <c r="G13" s="51"/>
      <c r="H13" s="51"/>
      <c r="I13" s="51"/>
      <c r="J13" s="51"/>
      <c r="K13" s="51"/>
      <c r="L13" s="51"/>
      <c r="M13" s="51"/>
    </row>
    <row r="14" spans="1:13">
      <c r="A14" s="40" t="s">
        <v>155</v>
      </c>
      <c r="B14" s="51">
        <v>715</v>
      </c>
      <c r="C14" s="51"/>
      <c r="D14" s="51"/>
      <c r="E14" s="51"/>
      <c r="F14" s="51"/>
      <c r="G14" s="51"/>
      <c r="H14" s="51"/>
      <c r="I14" s="51"/>
      <c r="J14" s="51"/>
      <c r="K14" s="51"/>
      <c r="L14" s="51"/>
      <c r="M14" s="51"/>
    </row>
    <row r="15" spans="1:13">
      <c r="A15" s="40" t="s">
        <v>526</v>
      </c>
      <c r="B15" s="51" t="s">
        <v>443</v>
      </c>
      <c r="C15" s="51"/>
      <c r="D15" s="51"/>
      <c r="E15" s="51"/>
      <c r="F15" s="51"/>
      <c r="G15" s="51"/>
      <c r="H15" s="51"/>
      <c r="I15" s="51"/>
      <c r="J15" s="51"/>
      <c r="K15" s="51"/>
      <c r="L15" s="51"/>
      <c r="M15" s="51"/>
    </row>
    <row r="16" spans="1:13">
      <c r="A16" s="40" t="s">
        <v>157</v>
      </c>
      <c r="B16" s="51" t="s">
        <v>444</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214.3</v>
      </c>
      <c r="C27" s="49">
        <v>109.1</v>
      </c>
      <c r="D27" s="49">
        <v>74.099999999999994</v>
      </c>
      <c r="E27" s="49">
        <v>56.6</v>
      </c>
      <c r="F27" s="49">
        <v>46.1</v>
      </c>
      <c r="G27" s="49">
        <v>39.1</v>
      </c>
      <c r="H27" s="49">
        <v>34.1</v>
      </c>
      <c r="I27" s="49">
        <v>30.4</v>
      </c>
      <c r="J27" s="49">
        <v>27.5</v>
      </c>
      <c r="K27" s="49">
        <v>25.1</v>
      </c>
      <c r="L27" s="49">
        <v>23.3</v>
      </c>
      <c r="M27" s="49">
        <v>21.7</v>
      </c>
      <c r="N27" s="49">
        <v>20.399999999999999</v>
      </c>
      <c r="O27" s="49">
        <v>19.2</v>
      </c>
      <c r="P27" s="49">
        <v>18.3</v>
      </c>
      <c r="Q27" s="49">
        <v>17.399999999999999</v>
      </c>
      <c r="R27" s="49">
        <v>16.7</v>
      </c>
      <c r="S27" s="49">
        <v>16</v>
      </c>
      <c r="T27" s="49">
        <v>15.4</v>
      </c>
      <c r="U27" s="49">
        <v>14.9</v>
      </c>
    </row>
    <row r="28" spans="1:21">
      <c r="A28" s="43">
        <v>21</v>
      </c>
      <c r="B28" s="49">
        <v>217.5</v>
      </c>
      <c r="C28" s="49">
        <v>110.7</v>
      </c>
      <c r="D28" s="49">
        <v>75.2</v>
      </c>
      <c r="E28" s="49">
        <v>57.4</v>
      </c>
      <c r="F28" s="49">
        <v>46.7</v>
      </c>
      <c r="G28" s="49">
        <v>39.700000000000003</v>
      </c>
      <c r="H28" s="49">
        <v>34.6</v>
      </c>
      <c r="I28" s="49">
        <v>30.8</v>
      </c>
      <c r="J28" s="49">
        <v>27.9</v>
      </c>
      <c r="K28" s="49">
        <v>25.5</v>
      </c>
      <c r="L28" s="49">
        <v>23.6</v>
      </c>
      <c r="M28" s="49">
        <v>22</v>
      </c>
      <c r="N28" s="49">
        <v>20.7</v>
      </c>
      <c r="O28" s="49">
        <v>19.5</v>
      </c>
      <c r="P28" s="49">
        <v>18.5</v>
      </c>
      <c r="Q28" s="49">
        <v>17.7</v>
      </c>
      <c r="R28" s="49">
        <v>16.899999999999999</v>
      </c>
      <c r="S28" s="49">
        <v>16.2</v>
      </c>
      <c r="T28" s="49">
        <v>15.6</v>
      </c>
      <c r="U28" s="49">
        <v>15.1</v>
      </c>
    </row>
    <row r="29" spans="1:21">
      <c r="A29" s="43">
        <v>22</v>
      </c>
      <c r="B29" s="49">
        <v>220.6</v>
      </c>
      <c r="C29" s="49">
        <v>112.4</v>
      </c>
      <c r="D29" s="49">
        <v>76.3</v>
      </c>
      <c r="E29" s="49">
        <v>58.2</v>
      </c>
      <c r="F29" s="49">
        <v>47.4</v>
      </c>
      <c r="G29" s="49">
        <v>40.200000000000003</v>
      </c>
      <c r="H29" s="49">
        <v>35.1</v>
      </c>
      <c r="I29" s="49">
        <v>31.3</v>
      </c>
      <c r="J29" s="49">
        <v>28.3</v>
      </c>
      <c r="K29" s="49">
        <v>25.9</v>
      </c>
      <c r="L29" s="49">
        <v>24</v>
      </c>
      <c r="M29" s="49">
        <v>22.3</v>
      </c>
      <c r="N29" s="49">
        <v>21</v>
      </c>
      <c r="O29" s="49">
        <v>19.8</v>
      </c>
      <c r="P29" s="49">
        <v>18.8</v>
      </c>
      <c r="Q29" s="49">
        <v>17.899999999999999</v>
      </c>
      <c r="R29" s="49">
        <v>17.2</v>
      </c>
      <c r="S29" s="49">
        <v>16.5</v>
      </c>
      <c r="T29" s="49">
        <v>15.9</v>
      </c>
      <c r="U29" s="49">
        <v>15.3</v>
      </c>
    </row>
    <row r="30" spans="1:21">
      <c r="A30" s="43">
        <v>23</v>
      </c>
      <c r="B30" s="49">
        <v>223.9</v>
      </c>
      <c r="C30" s="49">
        <v>114</v>
      </c>
      <c r="D30" s="49">
        <v>77.400000000000006</v>
      </c>
      <c r="E30" s="49">
        <v>59.1</v>
      </c>
      <c r="F30" s="49">
        <v>48.1</v>
      </c>
      <c r="G30" s="49">
        <v>40.799999999999997</v>
      </c>
      <c r="H30" s="49">
        <v>35.6</v>
      </c>
      <c r="I30" s="49">
        <v>31.7</v>
      </c>
      <c r="J30" s="49">
        <v>28.7</v>
      </c>
      <c r="K30" s="49">
        <v>26.3</v>
      </c>
      <c r="L30" s="49">
        <v>24.3</v>
      </c>
      <c r="M30" s="49">
        <v>22.7</v>
      </c>
      <c r="N30" s="49">
        <v>21.3</v>
      </c>
      <c r="O30" s="49">
        <v>20.100000000000001</v>
      </c>
      <c r="P30" s="49">
        <v>19.100000000000001</v>
      </c>
      <c r="Q30" s="49">
        <v>18.2</v>
      </c>
      <c r="R30" s="49">
        <v>17.399999999999999</v>
      </c>
      <c r="S30" s="49">
        <v>16.7</v>
      </c>
      <c r="T30" s="49">
        <v>16.100000000000001</v>
      </c>
      <c r="U30" s="49">
        <v>15.6</v>
      </c>
    </row>
    <row r="31" spans="1:21">
      <c r="A31" s="43">
        <v>24</v>
      </c>
      <c r="B31" s="49">
        <v>227.1</v>
      </c>
      <c r="C31" s="49">
        <v>115.7</v>
      </c>
      <c r="D31" s="49">
        <v>78.5</v>
      </c>
      <c r="E31" s="49">
        <v>60</v>
      </c>
      <c r="F31" s="49">
        <v>48.8</v>
      </c>
      <c r="G31" s="49">
        <v>41.4</v>
      </c>
      <c r="H31" s="49">
        <v>36.1</v>
      </c>
      <c r="I31" s="49">
        <v>32.200000000000003</v>
      </c>
      <c r="J31" s="49">
        <v>29.1</v>
      </c>
      <c r="K31" s="49">
        <v>26.7</v>
      </c>
      <c r="L31" s="49">
        <v>24.7</v>
      </c>
      <c r="M31" s="49">
        <v>23</v>
      </c>
      <c r="N31" s="49">
        <v>21.6</v>
      </c>
      <c r="O31" s="49">
        <v>20.399999999999999</v>
      </c>
      <c r="P31" s="49">
        <v>19.399999999999999</v>
      </c>
      <c r="Q31" s="49">
        <v>18.5</v>
      </c>
      <c r="R31" s="49">
        <v>17.7</v>
      </c>
      <c r="S31" s="49">
        <v>17</v>
      </c>
      <c r="T31" s="49">
        <v>16.3</v>
      </c>
      <c r="U31" s="49">
        <v>15.8</v>
      </c>
    </row>
    <row r="32" spans="1:21">
      <c r="A32" s="43">
        <v>25</v>
      </c>
      <c r="B32" s="49">
        <v>230.4</v>
      </c>
      <c r="C32" s="49">
        <v>117.3</v>
      </c>
      <c r="D32" s="49">
        <v>79.7</v>
      </c>
      <c r="E32" s="49">
        <v>60.8</v>
      </c>
      <c r="F32" s="49">
        <v>49.5</v>
      </c>
      <c r="G32" s="49">
        <v>42</v>
      </c>
      <c r="H32" s="49">
        <v>36.700000000000003</v>
      </c>
      <c r="I32" s="49">
        <v>32.700000000000003</v>
      </c>
      <c r="J32" s="49">
        <v>29.5</v>
      </c>
      <c r="K32" s="49">
        <v>27.1</v>
      </c>
      <c r="L32" s="49">
        <v>25</v>
      </c>
      <c r="M32" s="49">
        <v>23.3</v>
      </c>
      <c r="N32" s="49">
        <v>21.9</v>
      </c>
      <c r="O32" s="49">
        <v>20.7</v>
      </c>
      <c r="P32" s="49">
        <v>19.7</v>
      </c>
      <c r="Q32" s="49">
        <v>18.7</v>
      </c>
      <c r="R32" s="49">
        <v>17.899999999999999</v>
      </c>
      <c r="S32" s="49">
        <v>17.2</v>
      </c>
      <c r="T32" s="49">
        <v>16.600000000000001</v>
      </c>
      <c r="U32" s="49">
        <v>16</v>
      </c>
    </row>
    <row r="33" spans="1:21">
      <c r="A33" s="43">
        <v>26</v>
      </c>
      <c r="B33" s="49">
        <v>233.8</v>
      </c>
      <c r="C33" s="49">
        <v>119</v>
      </c>
      <c r="D33" s="49">
        <v>80.8</v>
      </c>
      <c r="E33" s="49">
        <v>61.7</v>
      </c>
      <c r="F33" s="49">
        <v>50.3</v>
      </c>
      <c r="G33" s="49">
        <v>42.6</v>
      </c>
      <c r="H33" s="49">
        <v>37.200000000000003</v>
      </c>
      <c r="I33" s="49">
        <v>33.1</v>
      </c>
      <c r="J33" s="49">
        <v>30</v>
      </c>
      <c r="K33" s="49">
        <v>27.5</v>
      </c>
      <c r="L33" s="49">
        <v>25.4</v>
      </c>
      <c r="M33" s="49">
        <v>23.7</v>
      </c>
      <c r="N33" s="49">
        <v>22.2</v>
      </c>
      <c r="O33" s="49">
        <v>21</v>
      </c>
      <c r="P33" s="49">
        <v>19.899999999999999</v>
      </c>
      <c r="Q33" s="49">
        <v>19</v>
      </c>
      <c r="R33" s="49">
        <v>18.2</v>
      </c>
      <c r="S33" s="49">
        <v>17.5</v>
      </c>
      <c r="T33" s="49">
        <v>16.8</v>
      </c>
      <c r="U33" s="49">
        <v>16.3</v>
      </c>
    </row>
    <row r="34" spans="1:21">
      <c r="A34" s="43">
        <v>27</v>
      </c>
      <c r="B34" s="49">
        <v>237.2</v>
      </c>
      <c r="C34" s="49">
        <v>120.8</v>
      </c>
      <c r="D34" s="49">
        <v>82</v>
      </c>
      <c r="E34" s="49">
        <v>62.6</v>
      </c>
      <c r="F34" s="49">
        <v>51</v>
      </c>
      <c r="G34" s="49">
        <v>43.3</v>
      </c>
      <c r="H34" s="49">
        <v>37.799999999999997</v>
      </c>
      <c r="I34" s="49">
        <v>33.6</v>
      </c>
      <c r="J34" s="49">
        <v>30.4</v>
      </c>
      <c r="K34" s="49">
        <v>27.9</v>
      </c>
      <c r="L34" s="49">
        <v>25.8</v>
      </c>
      <c r="M34" s="49">
        <v>24</v>
      </c>
      <c r="N34" s="49">
        <v>22.6</v>
      </c>
      <c r="O34" s="49">
        <v>21.3</v>
      </c>
      <c r="P34" s="49">
        <v>20.2</v>
      </c>
      <c r="Q34" s="49">
        <v>19.3</v>
      </c>
      <c r="R34" s="49">
        <v>18.5</v>
      </c>
      <c r="S34" s="49">
        <v>17.7</v>
      </c>
      <c r="T34" s="49">
        <v>17.100000000000001</v>
      </c>
      <c r="U34" s="49">
        <v>16.5</v>
      </c>
    </row>
    <row r="35" spans="1:21">
      <c r="A35" s="43">
        <v>28</v>
      </c>
      <c r="B35" s="49">
        <v>240.6</v>
      </c>
      <c r="C35" s="49">
        <v>122.5</v>
      </c>
      <c r="D35" s="49">
        <v>83.2</v>
      </c>
      <c r="E35" s="49">
        <v>63.5</v>
      </c>
      <c r="F35" s="49">
        <v>51.7</v>
      </c>
      <c r="G35" s="49">
        <v>43.9</v>
      </c>
      <c r="H35" s="49">
        <v>38.299999999999997</v>
      </c>
      <c r="I35" s="49">
        <v>34.1</v>
      </c>
      <c r="J35" s="49">
        <v>30.9</v>
      </c>
      <c r="K35" s="49">
        <v>28.3</v>
      </c>
      <c r="L35" s="49">
        <v>26.1</v>
      </c>
      <c r="M35" s="49">
        <v>24.4</v>
      </c>
      <c r="N35" s="49">
        <v>22.9</v>
      </c>
      <c r="O35" s="49">
        <v>21.6</v>
      </c>
      <c r="P35" s="49">
        <v>20.5</v>
      </c>
      <c r="Q35" s="49">
        <v>19.600000000000001</v>
      </c>
      <c r="R35" s="49">
        <v>18.7</v>
      </c>
      <c r="S35" s="49">
        <v>18</v>
      </c>
      <c r="T35" s="49">
        <v>17.3</v>
      </c>
      <c r="U35" s="49">
        <v>16.8</v>
      </c>
    </row>
    <row r="36" spans="1:21">
      <c r="A36" s="43">
        <v>29</v>
      </c>
      <c r="B36" s="49">
        <v>244.1</v>
      </c>
      <c r="C36" s="49">
        <v>124.3</v>
      </c>
      <c r="D36" s="49">
        <v>84.4</v>
      </c>
      <c r="E36" s="49">
        <v>64.400000000000006</v>
      </c>
      <c r="F36" s="49">
        <v>52.5</v>
      </c>
      <c r="G36" s="49">
        <v>44.5</v>
      </c>
      <c r="H36" s="49">
        <v>38.9</v>
      </c>
      <c r="I36" s="49">
        <v>34.6</v>
      </c>
      <c r="J36" s="49">
        <v>31.3</v>
      </c>
      <c r="K36" s="49">
        <v>28.7</v>
      </c>
      <c r="L36" s="49">
        <v>26.5</v>
      </c>
      <c r="M36" s="49">
        <v>24.7</v>
      </c>
      <c r="N36" s="49">
        <v>23.2</v>
      </c>
      <c r="O36" s="49">
        <v>22</v>
      </c>
      <c r="P36" s="49">
        <v>20.8</v>
      </c>
      <c r="Q36" s="49">
        <v>19.899999999999999</v>
      </c>
      <c r="R36" s="49">
        <v>19</v>
      </c>
      <c r="S36" s="49">
        <v>18.3</v>
      </c>
      <c r="T36" s="49">
        <v>17.600000000000001</v>
      </c>
      <c r="U36" s="49">
        <v>17</v>
      </c>
    </row>
    <row r="37" spans="1:21">
      <c r="A37" s="43">
        <v>30</v>
      </c>
      <c r="B37" s="49">
        <v>247.5</v>
      </c>
      <c r="C37" s="49">
        <v>126.1</v>
      </c>
      <c r="D37" s="49">
        <v>85.6</v>
      </c>
      <c r="E37" s="49">
        <v>65.400000000000006</v>
      </c>
      <c r="F37" s="49">
        <v>53.2</v>
      </c>
      <c r="G37" s="49">
        <v>45.2</v>
      </c>
      <c r="H37" s="49">
        <v>39.4</v>
      </c>
      <c r="I37" s="49">
        <v>35.1</v>
      </c>
      <c r="J37" s="49">
        <v>31.8</v>
      </c>
      <c r="K37" s="49">
        <v>29.1</v>
      </c>
      <c r="L37" s="49">
        <v>26.9</v>
      </c>
      <c r="M37" s="49">
        <v>25.1</v>
      </c>
      <c r="N37" s="49">
        <v>23.6</v>
      </c>
      <c r="O37" s="49">
        <v>22.3</v>
      </c>
      <c r="P37" s="49">
        <v>21.1</v>
      </c>
      <c r="Q37" s="49">
        <v>20.2</v>
      </c>
      <c r="R37" s="49">
        <v>19.3</v>
      </c>
      <c r="S37" s="49">
        <v>18.5</v>
      </c>
      <c r="T37" s="49">
        <v>17.899999999999999</v>
      </c>
      <c r="U37" s="49">
        <v>17.3</v>
      </c>
    </row>
    <row r="38" spans="1:21">
      <c r="A38" s="43">
        <v>31</v>
      </c>
      <c r="B38" s="49">
        <v>251.1</v>
      </c>
      <c r="C38" s="49">
        <v>127.9</v>
      </c>
      <c r="D38" s="49">
        <v>86.8</v>
      </c>
      <c r="E38" s="49">
        <v>66.3</v>
      </c>
      <c r="F38" s="49">
        <v>54</v>
      </c>
      <c r="G38" s="49">
        <v>45.8</v>
      </c>
      <c r="H38" s="49">
        <v>40</v>
      </c>
      <c r="I38" s="49">
        <v>35.6</v>
      </c>
      <c r="J38" s="49">
        <v>32.200000000000003</v>
      </c>
      <c r="K38" s="49">
        <v>29.5</v>
      </c>
      <c r="L38" s="49">
        <v>27.3</v>
      </c>
      <c r="M38" s="49">
        <v>25.5</v>
      </c>
      <c r="N38" s="49">
        <v>23.9</v>
      </c>
      <c r="O38" s="49">
        <v>22.6</v>
      </c>
      <c r="P38" s="49">
        <v>21.5</v>
      </c>
      <c r="Q38" s="49">
        <v>20.5</v>
      </c>
      <c r="R38" s="49">
        <v>19.600000000000001</v>
      </c>
      <c r="S38" s="49">
        <v>18.8</v>
      </c>
      <c r="T38" s="49">
        <v>18.100000000000001</v>
      </c>
      <c r="U38" s="49">
        <v>17.5</v>
      </c>
    </row>
    <row r="39" spans="1:21">
      <c r="A39" s="43">
        <v>32</v>
      </c>
      <c r="B39" s="49">
        <v>254.6</v>
      </c>
      <c r="C39" s="49">
        <v>129.69999999999999</v>
      </c>
      <c r="D39" s="49">
        <v>88.1</v>
      </c>
      <c r="E39" s="49">
        <v>67.3</v>
      </c>
      <c r="F39" s="49">
        <v>54.8</v>
      </c>
      <c r="G39" s="49">
        <v>46.5</v>
      </c>
      <c r="H39" s="49">
        <v>40.6</v>
      </c>
      <c r="I39" s="49">
        <v>36.1</v>
      </c>
      <c r="J39" s="49">
        <v>32.700000000000003</v>
      </c>
      <c r="K39" s="49">
        <v>29.9</v>
      </c>
      <c r="L39" s="49">
        <v>27.7</v>
      </c>
      <c r="M39" s="49">
        <v>25.8</v>
      </c>
      <c r="N39" s="49">
        <v>24.3</v>
      </c>
      <c r="O39" s="49">
        <v>22.9</v>
      </c>
      <c r="P39" s="49">
        <v>21.8</v>
      </c>
      <c r="Q39" s="49">
        <v>20.8</v>
      </c>
      <c r="R39" s="49">
        <v>19.899999999999999</v>
      </c>
      <c r="S39" s="49">
        <v>19.100000000000001</v>
      </c>
      <c r="T39" s="49">
        <v>18.399999999999999</v>
      </c>
      <c r="U39" s="49">
        <v>17.8</v>
      </c>
    </row>
    <row r="40" spans="1:21">
      <c r="A40" s="43">
        <v>33</v>
      </c>
      <c r="B40" s="49">
        <v>258.2</v>
      </c>
      <c r="C40" s="49">
        <v>131.5</v>
      </c>
      <c r="D40" s="49">
        <v>89.3</v>
      </c>
      <c r="E40" s="49">
        <v>68.2</v>
      </c>
      <c r="F40" s="49">
        <v>55.6</v>
      </c>
      <c r="G40" s="49">
        <v>47.1</v>
      </c>
      <c r="H40" s="49">
        <v>41.1</v>
      </c>
      <c r="I40" s="49">
        <v>36.6</v>
      </c>
      <c r="J40" s="49">
        <v>33.200000000000003</v>
      </c>
      <c r="K40" s="49">
        <v>30.4</v>
      </c>
      <c r="L40" s="49">
        <v>28.1</v>
      </c>
      <c r="M40" s="49">
        <v>26.2</v>
      </c>
      <c r="N40" s="49">
        <v>24.6</v>
      </c>
      <c r="O40" s="49">
        <v>23.3</v>
      </c>
      <c r="P40" s="49">
        <v>22.1</v>
      </c>
      <c r="Q40" s="49">
        <v>21.1</v>
      </c>
      <c r="R40" s="49">
        <v>20.2</v>
      </c>
      <c r="S40" s="49">
        <v>19.399999999999999</v>
      </c>
      <c r="T40" s="49">
        <v>18.7</v>
      </c>
      <c r="U40" s="49">
        <v>18.100000000000001</v>
      </c>
    </row>
    <row r="41" spans="1:21">
      <c r="A41" s="43">
        <v>34</v>
      </c>
      <c r="B41" s="49">
        <v>261.89999999999998</v>
      </c>
      <c r="C41" s="49">
        <v>133.4</v>
      </c>
      <c r="D41" s="49">
        <v>90.6</v>
      </c>
      <c r="E41" s="49">
        <v>69.2</v>
      </c>
      <c r="F41" s="49">
        <v>56.4</v>
      </c>
      <c r="G41" s="49">
        <v>47.8</v>
      </c>
      <c r="H41" s="49">
        <v>41.7</v>
      </c>
      <c r="I41" s="49">
        <v>37.200000000000003</v>
      </c>
      <c r="J41" s="49">
        <v>33.6</v>
      </c>
      <c r="K41" s="49">
        <v>30.8</v>
      </c>
      <c r="L41" s="49">
        <v>28.5</v>
      </c>
      <c r="M41" s="49">
        <v>26.6</v>
      </c>
      <c r="N41" s="49">
        <v>25</v>
      </c>
      <c r="O41" s="49">
        <v>23.6</v>
      </c>
      <c r="P41" s="49">
        <v>22.4</v>
      </c>
      <c r="Q41" s="49">
        <v>21.4</v>
      </c>
      <c r="R41" s="49">
        <v>20.5</v>
      </c>
      <c r="S41" s="49">
        <v>19.7</v>
      </c>
      <c r="T41" s="49">
        <v>19</v>
      </c>
      <c r="U41" s="49">
        <v>18.399999999999999</v>
      </c>
    </row>
    <row r="42" spans="1:21">
      <c r="A42" s="43">
        <v>35</v>
      </c>
      <c r="B42" s="49">
        <v>265.60000000000002</v>
      </c>
      <c r="C42" s="49">
        <v>135.30000000000001</v>
      </c>
      <c r="D42" s="49">
        <v>91.8</v>
      </c>
      <c r="E42" s="49">
        <v>70.2</v>
      </c>
      <c r="F42" s="49">
        <v>57.2</v>
      </c>
      <c r="G42" s="49">
        <v>48.5</v>
      </c>
      <c r="H42" s="49">
        <v>42.3</v>
      </c>
      <c r="I42" s="49">
        <v>37.700000000000003</v>
      </c>
      <c r="J42" s="49">
        <v>34.1</v>
      </c>
      <c r="K42" s="49">
        <v>31.3</v>
      </c>
      <c r="L42" s="49">
        <v>28.9</v>
      </c>
      <c r="M42" s="49">
        <v>27</v>
      </c>
      <c r="N42" s="49">
        <v>25.4</v>
      </c>
      <c r="O42" s="49">
        <v>24</v>
      </c>
      <c r="P42" s="49">
        <v>22.8</v>
      </c>
      <c r="Q42" s="49">
        <v>21.7</v>
      </c>
      <c r="R42" s="49">
        <v>20.8</v>
      </c>
      <c r="S42" s="49">
        <v>20</v>
      </c>
      <c r="T42" s="49">
        <v>19.3</v>
      </c>
      <c r="U42" s="49">
        <v>18.600000000000001</v>
      </c>
    </row>
    <row r="43" spans="1:21">
      <c r="A43" s="43">
        <v>36</v>
      </c>
      <c r="B43" s="49">
        <v>269.3</v>
      </c>
      <c r="C43" s="49">
        <v>137.1</v>
      </c>
      <c r="D43" s="49">
        <v>93.1</v>
      </c>
      <c r="E43" s="49">
        <v>71.099999999999994</v>
      </c>
      <c r="F43" s="49">
        <v>58</v>
      </c>
      <c r="G43" s="49">
        <v>49.2</v>
      </c>
      <c r="H43" s="49">
        <v>42.9</v>
      </c>
      <c r="I43" s="49">
        <v>38.200000000000003</v>
      </c>
      <c r="J43" s="49">
        <v>34.6</v>
      </c>
      <c r="K43" s="49">
        <v>31.7</v>
      </c>
      <c r="L43" s="49">
        <v>29.3</v>
      </c>
      <c r="M43" s="49">
        <v>27.4</v>
      </c>
      <c r="N43" s="49">
        <v>25.7</v>
      </c>
      <c r="O43" s="49">
        <v>24.3</v>
      </c>
      <c r="P43" s="49">
        <v>23.1</v>
      </c>
      <c r="Q43" s="49">
        <v>22.1</v>
      </c>
      <c r="R43" s="49">
        <v>21.1</v>
      </c>
      <c r="S43" s="49">
        <v>20.3</v>
      </c>
      <c r="T43" s="49">
        <v>19.600000000000001</v>
      </c>
      <c r="U43" s="49">
        <v>18.899999999999999</v>
      </c>
    </row>
    <row r="44" spans="1:21">
      <c r="A44" s="43">
        <v>37</v>
      </c>
      <c r="B44" s="49">
        <v>273</v>
      </c>
      <c r="C44" s="49">
        <v>139.1</v>
      </c>
      <c r="D44" s="49">
        <v>94.4</v>
      </c>
      <c r="E44" s="49">
        <v>72.099999999999994</v>
      </c>
      <c r="F44" s="49">
        <v>58.8</v>
      </c>
      <c r="G44" s="49">
        <v>49.9</v>
      </c>
      <c r="H44" s="49">
        <v>43.5</v>
      </c>
      <c r="I44" s="49">
        <v>38.799999999999997</v>
      </c>
      <c r="J44" s="49">
        <v>35.1</v>
      </c>
      <c r="K44" s="49">
        <v>32.200000000000003</v>
      </c>
      <c r="L44" s="49">
        <v>29.8</v>
      </c>
      <c r="M44" s="49">
        <v>27.8</v>
      </c>
      <c r="N44" s="49">
        <v>26.1</v>
      </c>
      <c r="O44" s="49">
        <v>24.7</v>
      </c>
      <c r="P44" s="49">
        <v>23.5</v>
      </c>
      <c r="Q44" s="49">
        <v>22.4</v>
      </c>
      <c r="R44" s="49">
        <v>21.5</v>
      </c>
      <c r="S44" s="49">
        <v>20.6</v>
      </c>
      <c r="T44" s="49">
        <v>19.899999999999999</v>
      </c>
      <c r="U44" s="49">
        <v>19.2</v>
      </c>
    </row>
    <row r="45" spans="1:21">
      <c r="A45" s="43">
        <v>38</v>
      </c>
      <c r="B45" s="49">
        <v>276.8</v>
      </c>
      <c r="C45" s="49">
        <v>141</v>
      </c>
      <c r="D45" s="49">
        <v>95.8</v>
      </c>
      <c r="E45" s="49">
        <v>73.2</v>
      </c>
      <c r="F45" s="49">
        <v>59.6</v>
      </c>
      <c r="G45" s="49">
        <v>50.6</v>
      </c>
      <c r="H45" s="49">
        <v>44.2</v>
      </c>
      <c r="I45" s="49">
        <v>39.299999999999997</v>
      </c>
      <c r="J45" s="49">
        <v>35.6</v>
      </c>
      <c r="K45" s="49">
        <v>32.6</v>
      </c>
      <c r="L45" s="49">
        <v>30.2</v>
      </c>
      <c r="M45" s="49">
        <v>28.2</v>
      </c>
      <c r="N45" s="49">
        <v>26.5</v>
      </c>
      <c r="O45" s="49">
        <v>25.1</v>
      </c>
      <c r="P45" s="49">
        <v>23.8</v>
      </c>
      <c r="Q45" s="49">
        <v>22.7</v>
      </c>
      <c r="R45" s="49">
        <v>21.8</v>
      </c>
      <c r="S45" s="49">
        <v>21</v>
      </c>
      <c r="T45" s="49">
        <v>20.2</v>
      </c>
      <c r="U45" s="49">
        <v>19.600000000000001</v>
      </c>
    </row>
    <row r="46" spans="1:21">
      <c r="A46" s="43">
        <v>39</v>
      </c>
      <c r="B46" s="49">
        <v>280.60000000000002</v>
      </c>
      <c r="C46" s="49">
        <v>143</v>
      </c>
      <c r="D46" s="49">
        <v>97.1</v>
      </c>
      <c r="E46" s="49">
        <v>74.2</v>
      </c>
      <c r="F46" s="49">
        <v>60.4</v>
      </c>
      <c r="G46" s="49">
        <v>51.3</v>
      </c>
      <c r="H46" s="49">
        <v>44.8</v>
      </c>
      <c r="I46" s="49">
        <v>39.9</v>
      </c>
      <c r="J46" s="49">
        <v>36.1</v>
      </c>
      <c r="K46" s="49">
        <v>33.1</v>
      </c>
      <c r="L46" s="49">
        <v>30.7</v>
      </c>
      <c r="M46" s="49">
        <v>28.6</v>
      </c>
      <c r="N46" s="49">
        <v>26.9</v>
      </c>
      <c r="O46" s="49">
        <v>25.5</v>
      </c>
      <c r="P46" s="49">
        <v>24.2</v>
      </c>
      <c r="Q46" s="49">
        <v>23.1</v>
      </c>
      <c r="R46" s="49">
        <v>22.1</v>
      </c>
      <c r="S46" s="49">
        <v>21.3</v>
      </c>
      <c r="T46" s="49">
        <v>20.6</v>
      </c>
      <c r="U46" s="49">
        <v>19.899999999999999</v>
      </c>
    </row>
    <row r="47" spans="1:21">
      <c r="A47" s="43">
        <v>40</v>
      </c>
      <c r="B47" s="49">
        <v>284.5</v>
      </c>
      <c r="C47" s="49">
        <v>144.9</v>
      </c>
      <c r="D47" s="49">
        <v>98.4</v>
      </c>
      <c r="E47" s="49">
        <v>75.2</v>
      </c>
      <c r="F47" s="49">
        <v>61.3</v>
      </c>
      <c r="G47" s="49">
        <v>52</v>
      </c>
      <c r="H47" s="49">
        <v>45.4</v>
      </c>
      <c r="I47" s="49">
        <v>40.5</v>
      </c>
      <c r="J47" s="49">
        <v>36.700000000000003</v>
      </c>
      <c r="K47" s="49">
        <v>33.6</v>
      </c>
      <c r="L47" s="49">
        <v>31.1</v>
      </c>
      <c r="M47" s="49">
        <v>29.1</v>
      </c>
      <c r="N47" s="49">
        <v>27.3</v>
      </c>
      <c r="O47" s="49">
        <v>25.8</v>
      </c>
      <c r="P47" s="49">
        <v>24.6</v>
      </c>
      <c r="Q47" s="49">
        <v>23.5</v>
      </c>
      <c r="R47" s="49">
        <v>22.5</v>
      </c>
      <c r="S47" s="49">
        <v>21.7</v>
      </c>
      <c r="T47" s="49">
        <v>20.9</v>
      </c>
      <c r="U47" s="49">
        <v>20.2</v>
      </c>
    </row>
    <row r="48" spans="1:21">
      <c r="A48" s="43">
        <v>41</v>
      </c>
      <c r="B48" s="49">
        <v>288.39999999999998</v>
      </c>
      <c r="C48" s="49">
        <v>146.9</v>
      </c>
      <c r="D48" s="49">
        <v>99.8</v>
      </c>
      <c r="E48" s="49">
        <v>76.3</v>
      </c>
      <c r="F48" s="49">
        <v>62.2</v>
      </c>
      <c r="G48" s="49">
        <v>52.8</v>
      </c>
      <c r="H48" s="49">
        <v>46.1</v>
      </c>
      <c r="I48" s="49">
        <v>41.1</v>
      </c>
      <c r="J48" s="49">
        <v>37.200000000000003</v>
      </c>
      <c r="K48" s="49">
        <v>34.1</v>
      </c>
      <c r="L48" s="49">
        <v>31.6</v>
      </c>
      <c r="M48" s="49">
        <v>29.5</v>
      </c>
      <c r="N48" s="49">
        <v>27.8</v>
      </c>
      <c r="O48" s="49">
        <v>26.3</v>
      </c>
      <c r="P48" s="49">
        <v>25</v>
      </c>
      <c r="Q48" s="49">
        <v>23.9</v>
      </c>
      <c r="R48" s="49">
        <v>22.9</v>
      </c>
      <c r="S48" s="49">
        <v>22</v>
      </c>
      <c r="T48" s="49">
        <v>21.3</v>
      </c>
      <c r="U48" s="49">
        <v>20.6</v>
      </c>
    </row>
    <row r="49" spans="1:21">
      <c r="A49" s="43">
        <v>42</v>
      </c>
      <c r="B49" s="49">
        <v>292.3</v>
      </c>
      <c r="C49" s="49">
        <v>148.9</v>
      </c>
      <c r="D49" s="49">
        <v>101.2</v>
      </c>
      <c r="E49" s="49">
        <v>77.3</v>
      </c>
      <c r="F49" s="49">
        <v>63</v>
      </c>
      <c r="G49" s="49">
        <v>53.5</v>
      </c>
      <c r="H49" s="49">
        <v>46.7</v>
      </c>
      <c r="I49" s="49">
        <v>41.7</v>
      </c>
      <c r="J49" s="49">
        <v>37.799999999999997</v>
      </c>
      <c r="K49" s="49">
        <v>34.6</v>
      </c>
      <c r="L49" s="49">
        <v>32.1</v>
      </c>
      <c r="M49" s="49">
        <v>30</v>
      </c>
      <c r="N49" s="49">
        <v>28.2</v>
      </c>
      <c r="O49" s="49">
        <v>26.7</v>
      </c>
      <c r="P49" s="49">
        <v>25.4</v>
      </c>
      <c r="Q49" s="49">
        <v>24.3</v>
      </c>
      <c r="R49" s="49">
        <v>23.3</v>
      </c>
      <c r="S49" s="49">
        <v>22.4</v>
      </c>
      <c r="T49" s="49">
        <v>21.6</v>
      </c>
      <c r="U49" s="49">
        <v>21</v>
      </c>
    </row>
    <row r="50" spans="1:21">
      <c r="A50" s="43">
        <v>43</v>
      </c>
      <c r="B50" s="49">
        <v>296.3</v>
      </c>
      <c r="C50" s="49">
        <v>151</v>
      </c>
      <c r="D50" s="49">
        <v>102.6</v>
      </c>
      <c r="E50" s="49">
        <v>78.400000000000006</v>
      </c>
      <c r="F50" s="49">
        <v>63.9</v>
      </c>
      <c r="G50" s="49">
        <v>54.3</v>
      </c>
      <c r="H50" s="49">
        <v>47.4</v>
      </c>
      <c r="I50" s="49">
        <v>42.3</v>
      </c>
      <c r="J50" s="49">
        <v>38.299999999999997</v>
      </c>
      <c r="K50" s="49">
        <v>35.200000000000003</v>
      </c>
      <c r="L50" s="49">
        <v>32.6</v>
      </c>
      <c r="M50" s="49">
        <v>30.4</v>
      </c>
      <c r="N50" s="49">
        <v>28.7</v>
      </c>
      <c r="O50" s="49">
        <v>27.1</v>
      </c>
      <c r="P50" s="49">
        <v>25.8</v>
      </c>
      <c r="Q50" s="49">
        <v>24.7</v>
      </c>
      <c r="R50" s="49">
        <v>23.7</v>
      </c>
      <c r="S50" s="49">
        <v>22.8</v>
      </c>
      <c r="T50" s="49">
        <v>22</v>
      </c>
      <c r="U50" s="49">
        <v>21.3</v>
      </c>
    </row>
    <row r="51" spans="1:21">
      <c r="A51" s="43">
        <v>44</v>
      </c>
      <c r="B51" s="49">
        <v>300.2</v>
      </c>
      <c r="C51" s="49">
        <v>153</v>
      </c>
      <c r="D51" s="49">
        <v>104</v>
      </c>
      <c r="E51" s="49">
        <v>79.5</v>
      </c>
      <c r="F51" s="49">
        <v>64.8</v>
      </c>
      <c r="G51" s="49">
        <v>55.1</v>
      </c>
      <c r="H51" s="49">
        <v>48.1</v>
      </c>
      <c r="I51" s="49">
        <v>42.9</v>
      </c>
      <c r="J51" s="49">
        <v>38.9</v>
      </c>
      <c r="K51" s="49">
        <v>35.700000000000003</v>
      </c>
      <c r="L51" s="49">
        <v>33.1</v>
      </c>
      <c r="M51" s="49">
        <v>30.9</v>
      </c>
      <c r="N51" s="49">
        <v>29.1</v>
      </c>
      <c r="O51" s="49">
        <v>27.6</v>
      </c>
      <c r="P51" s="49">
        <v>26.2</v>
      </c>
      <c r="Q51" s="49">
        <v>25.1</v>
      </c>
      <c r="R51" s="49">
        <v>24.1</v>
      </c>
      <c r="S51" s="49">
        <v>23.2</v>
      </c>
      <c r="T51" s="49">
        <v>22.4</v>
      </c>
      <c r="U51" s="49">
        <v>21.7</v>
      </c>
    </row>
    <row r="52" spans="1:21">
      <c r="A52" s="43">
        <v>45</v>
      </c>
      <c r="B52" s="49">
        <v>304.2</v>
      </c>
      <c r="C52" s="49">
        <v>155.1</v>
      </c>
      <c r="D52" s="49">
        <v>105.4</v>
      </c>
      <c r="E52" s="49">
        <v>80.599999999999994</v>
      </c>
      <c r="F52" s="49">
        <v>65.7</v>
      </c>
      <c r="G52" s="49">
        <v>55.9</v>
      </c>
      <c r="H52" s="49">
        <v>48.8</v>
      </c>
      <c r="I52" s="49">
        <v>43.6</v>
      </c>
      <c r="J52" s="49">
        <v>39.5</v>
      </c>
      <c r="K52" s="49">
        <v>36.299999999999997</v>
      </c>
      <c r="L52" s="49">
        <v>33.6</v>
      </c>
      <c r="M52" s="49">
        <v>31.4</v>
      </c>
      <c r="N52" s="49">
        <v>29.6</v>
      </c>
      <c r="O52" s="49">
        <v>28</v>
      </c>
      <c r="P52" s="49">
        <v>26.7</v>
      </c>
      <c r="Q52" s="49">
        <v>25.5</v>
      </c>
      <c r="R52" s="49">
        <v>24.5</v>
      </c>
      <c r="S52" s="49">
        <v>23.6</v>
      </c>
      <c r="T52" s="49">
        <v>22.8</v>
      </c>
      <c r="U52" s="49">
        <v>22.1</v>
      </c>
    </row>
    <row r="53" spans="1:21">
      <c r="A53" s="43">
        <v>46</v>
      </c>
      <c r="B53" s="49">
        <v>308.10000000000002</v>
      </c>
      <c r="C53" s="49">
        <v>157.1</v>
      </c>
      <c r="D53" s="49">
        <v>106.8</v>
      </c>
      <c r="E53" s="49">
        <v>81.7</v>
      </c>
      <c r="F53" s="49">
        <v>66.7</v>
      </c>
      <c r="G53" s="49">
        <v>56.7</v>
      </c>
      <c r="H53" s="49">
        <v>49.5</v>
      </c>
      <c r="I53" s="49">
        <v>44.2</v>
      </c>
      <c r="J53" s="49">
        <v>40.1</v>
      </c>
      <c r="K53" s="49">
        <v>36.799999999999997</v>
      </c>
      <c r="L53" s="49">
        <v>34.1</v>
      </c>
      <c r="M53" s="49">
        <v>31.9</v>
      </c>
      <c r="N53" s="49">
        <v>30.1</v>
      </c>
      <c r="O53" s="49">
        <v>28.5</v>
      </c>
      <c r="P53" s="49">
        <v>27.1</v>
      </c>
      <c r="Q53" s="49">
        <v>26</v>
      </c>
      <c r="R53" s="49">
        <v>24.9</v>
      </c>
      <c r="S53" s="49">
        <v>24</v>
      </c>
      <c r="T53" s="49">
        <v>23.2</v>
      </c>
      <c r="U53" s="49">
        <v>22.5</v>
      </c>
    </row>
    <row r="54" spans="1:21">
      <c r="A54" s="43">
        <v>47</v>
      </c>
      <c r="B54" s="49">
        <v>312.10000000000002</v>
      </c>
      <c r="C54" s="49">
        <v>159.19999999999999</v>
      </c>
      <c r="D54" s="49">
        <v>108.2</v>
      </c>
      <c r="E54" s="49">
        <v>82.8</v>
      </c>
      <c r="F54" s="49">
        <v>67.599999999999994</v>
      </c>
      <c r="G54" s="49">
        <v>57.5</v>
      </c>
      <c r="H54" s="49">
        <v>50.3</v>
      </c>
      <c r="I54" s="49">
        <v>44.9</v>
      </c>
      <c r="J54" s="49">
        <v>40.700000000000003</v>
      </c>
      <c r="K54" s="49">
        <v>37.4</v>
      </c>
      <c r="L54" s="49">
        <v>34.700000000000003</v>
      </c>
      <c r="M54" s="49">
        <v>32.5</v>
      </c>
      <c r="N54" s="49">
        <v>30.6</v>
      </c>
      <c r="O54" s="49">
        <v>29</v>
      </c>
      <c r="P54" s="49">
        <v>27.6</v>
      </c>
      <c r="Q54" s="49">
        <v>26.4</v>
      </c>
      <c r="R54" s="49">
        <v>25.4</v>
      </c>
      <c r="S54" s="49">
        <v>24.5</v>
      </c>
      <c r="T54" s="49">
        <v>23.7</v>
      </c>
      <c r="U54" s="49">
        <v>22.9</v>
      </c>
    </row>
    <row r="55" spans="1:21">
      <c r="A55" s="43">
        <v>48</v>
      </c>
      <c r="B55" s="49">
        <v>316</v>
      </c>
      <c r="C55" s="49">
        <v>161.19999999999999</v>
      </c>
      <c r="D55" s="49">
        <v>109.7</v>
      </c>
      <c r="E55" s="49">
        <v>83.9</v>
      </c>
      <c r="F55" s="49">
        <v>68.5</v>
      </c>
      <c r="G55" s="49">
        <v>58.3</v>
      </c>
      <c r="H55" s="49">
        <v>51</v>
      </c>
      <c r="I55" s="49">
        <v>45.5</v>
      </c>
      <c r="J55" s="49">
        <v>41.3</v>
      </c>
      <c r="K55" s="49">
        <v>38</v>
      </c>
      <c r="L55" s="49">
        <v>35.200000000000003</v>
      </c>
      <c r="M55" s="49">
        <v>33</v>
      </c>
      <c r="N55" s="49">
        <v>31.1</v>
      </c>
      <c r="O55" s="49">
        <v>29.5</v>
      </c>
      <c r="P55" s="49">
        <v>28.1</v>
      </c>
      <c r="Q55" s="49">
        <v>26.9</v>
      </c>
      <c r="R55" s="49">
        <v>25.8</v>
      </c>
      <c r="S55" s="49">
        <v>24.9</v>
      </c>
      <c r="T55" s="49">
        <v>24.1</v>
      </c>
      <c r="U55" s="49">
        <v>23.3</v>
      </c>
    </row>
    <row r="56" spans="1:21">
      <c r="A56" s="43">
        <v>49</v>
      </c>
      <c r="B56" s="49">
        <v>320</v>
      </c>
      <c r="C56" s="49">
        <v>163.30000000000001</v>
      </c>
      <c r="D56" s="49">
        <v>111.1</v>
      </c>
      <c r="E56" s="49">
        <v>85.1</v>
      </c>
      <c r="F56" s="49">
        <v>69.5</v>
      </c>
      <c r="G56" s="49">
        <v>59.1</v>
      </c>
      <c r="H56" s="49">
        <v>51.7</v>
      </c>
      <c r="I56" s="49">
        <v>46.2</v>
      </c>
      <c r="J56" s="49">
        <v>42</v>
      </c>
      <c r="K56" s="49">
        <v>38.6</v>
      </c>
      <c r="L56" s="49">
        <v>35.799999999999997</v>
      </c>
      <c r="M56" s="49">
        <v>33.5</v>
      </c>
      <c r="N56" s="49">
        <v>31.6</v>
      </c>
      <c r="O56" s="49">
        <v>30</v>
      </c>
      <c r="P56" s="49">
        <v>28.6</v>
      </c>
      <c r="Q56" s="49">
        <v>27.4</v>
      </c>
      <c r="R56" s="49">
        <v>26.3</v>
      </c>
      <c r="S56" s="49">
        <v>25.4</v>
      </c>
      <c r="T56" s="49">
        <v>24.5</v>
      </c>
      <c r="U56" s="49"/>
    </row>
    <row r="57" spans="1:21">
      <c r="A57" s="43">
        <v>50</v>
      </c>
      <c r="B57" s="49">
        <v>323.8</v>
      </c>
      <c r="C57" s="49">
        <v>165.3</v>
      </c>
      <c r="D57" s="49">
        <v>112.5</v>
      </c>
      <c r="E57" s="49">
        <v>86.2</v>
      </c>
      <c r="F57" s="49">
        <v>70.400000000000006</v>
      </c>
      <c r="G57" s="49">
        <v>59.9</v>
      </c>
      <c r="H57" s="49">
        <v>52.5</v>
      </c>
      <c r="I57" s="49">
        <v>46.9</v>
      </c>
      <c r="J57" s="49">
        <v>42.6</v>
      </c>
      <c r="K57" s="49">
        <v>39.1</v>
      </c>
      <c r="L57" s="49">
        <v>36.4</v>
      </c>
      <c r="M57" s="49">
        <v>34</v>
      </c>
      <c r="N57" s="49">
        <v>32.1</v>
      </c>
      <c r="O57" s="49">
        <v>30.5</v>
      </c>
      <c r="P57" s="49">
        <v>29</v>
      </c>
      <c r="Q57" s="49">
        <v>27.8</v>
      </c>
      <c r="R57" s="49">
        <v>26.8</v>
      </c>
      <c r="S57" s="49">
        <v>25.8</v>
      </c>
      <c r="T57" s="49"/>
      <c r="U57" s="49"/>
    </row>
    <row r="58" spans="1:21">
      <c r="A58" s="43">
        <v>51</v>
      </c>
      <c r="B58" s="49">
        <v>327.7</v>
      </c>
      <c r="C58" s="49">
        <v>167.3</v>
      </c>
      <c r="D58" s="49">
        <v>113.9</v>
      </c>
      <c r="E58" s="49">
        <v>87.3</v>
      </c>
      <c r="F58" s="49">
        <v>71.3</v>
      </c>
      <c r="G58" s="49">
        <v>60.7</v>
      </c>
      <c r="H58" s="49">
        <v>53.2</v>
      </c>
      <c r="I58" s="49">
        <v>47.6</v>
      </c>
      <c r="J58" s="49">
        <v>43.2</v>
      </c>
      <c r="K58" s="49">
        <v>39.700000000000003</v>
      </c>
      <c r="L58" s="49">
        <v>36.9</v>
      </c>
      <c r="M58" s="49">
        <v>34.6</v>
      </c>
      <c r="N58" s="49">
        <v>32.6</v>
      </c>
      <c r="O58" s="49">
        <v>31</v>
      </c>
      <c r="P58" s="49">
        <v>29.5</v>
      </c>
      <c r="Q58" s="49">
        <v>28.3</v>
      </c>
      <c r="R58" s="49">
        <v>27.2</v>
      </c>
      <c r="S58" s="49"/>
      <c r="T58" s="49"/>
      <c r="U58" s="49"/>
    </row>
    <row r="59" spans="1:21">
      <c r="A59" s="43">
        <v>52</v>
      </c>
      <c r="B59" s="49">
        <v>331.5</v>
      </c>
      <c r="C59" s="49">
        <v>169.3</v>
      </c>
      <c r="D59" s="49">
        <v>115.4</v>
      </c>
      <c r="E59" s="49">
        <v>88.4</v>
      </c>
      <c r="F59" s="49">
        <v>72.3</v>
      </c>
      <c r="G59" s="49">
        <v>61.6</v>
      </c>
      <c r="H59" s="49">
        <v>53.9</v>
      </c>
      <c r="I59" s="49">
        <v>48.2</v>
      </c>
      <c r="J59" s="49">
        <v>43.8</v>
      </c>
      <c r="K59" s="49">
        <v>40.299999999999997</v>
      </c>
      <c r="L59" s="49">
        <v>37.5</v>
      </c>
      <c r="M59" s="49">
        <v>35.1</v>
      </c>
      <c r="N59" s="49">
        <v>33.1</v>
      </c>
      <c r="O59" s="49">
        <v>31.5</v>
      </c>
      <c r="P59" s="49">
        <v>30</v>
      </c>
      <c r="Q59" s="49">
        <v>28.8</v>
      </c>
      <c r="R59" s="49"/>
      <c r="S59" s="49"/>
      <c r="T59" s="49"/>
      <c r="U59" s="49"/>
    </row>
    <row r="60" spans="1:21">
      <c r="A60" s="43">
        <v>53</v>
      </c>
      <c r="B60" s="49">
        <v>335.3</v>
      </c>
      <c r="C60" s="49">
        <v>171.3</v>
      </c>
      <c r="D60" s="49">
        <v>116.8</v>
      </c>
      <c r="E60" s="49">
        <v>89.5</v>
      </c>
      <c r="F60" s="49">
        <v>73.2</v>
      </c>
      <c r="G60" s="49">
        <v>62.4</v>
      </c>
      <c r="H60" s="49">
        <v>54.7</v>
      </c>
      <c r="I60" s="49">
        <v>48.9</v>
      </c>
      <c r="J60" s="49">
        <v>44.5</v>
      </c>
      <c r="K60" s="49">
        <v>40.9</v>
      </c>
      <c r="L60" s="49">
        <v>38</v>
      </c>
      <c r="M60" s="49">
        <v>35.700000000000003</v>
      </c>
      <c r="N60" s="49">
        <v>33.700000000000003</v>
      </c>
      <c r="O60" s="49">
        <v>32</v>
      </c>
      <c r="P60" s="49">
        <v>30.5</v>
      </c>
      <c r="Q60" s="49"/>
      <c r="R60" s="49"/>
      <c r="S60" s="49"/>
      <c r="T60" s="49"/>
      <c r="U60" s="49"/>
    </row>
    <row r="61" spans="1:21">
      <c r="A61" s="43">
        <v>54</v>
      </c>
      <c r="B61" s="49">
        <v>339.1</v>
      </c>
      <c r="C61" s="49">
        <v>173.4</v>
      </c>
      <c r="D61" s="49">
        <v>118.2</v>
      </c>
      <c r="E61" s="49">
        <v>90.6</v>
      </c>
      <c r="F61" s="49">
        <v>74.2</v>
      </c>
      <c r="G61" s="49">
        <v>63.2</v>
      </c>
      <c r="H61" s="49">
        <v>55.4</v>
      </c>
      <c r="I61" s="49">
        <v>49.6</v>
      </c>
      <c r="J61" s="49">
        <v>45.1</v>
      </c>
      <c r="K61" s="49">
        <v>41.5</v>
      </c>
      <c r="L61" s="49">
        <v>38.6</v>
      </c>
      <c r="M61" s="49">
        <v>36.200000000000003</v>
      </c>
      <c r="N61" s="49">
        <v>34.200000000000003</v>
      </c>
      <c r="O61" s="49">
        <v>32.5</v>
      </c>
      <c r="P61" s="49"/>
      <c r="Q61" s="49"/>
      <c r="R61" s="49"/>
      <c r="S61" s="49"/>
      <c r="T61" s="49"/>
      <c r="U61" s="49"/>
    </row>
    <row r="62" spans="1:21">
      <c r="A62" s="43">
        <v>55</v>
      </c>
      <c r="B62" s="49">
        <v>342.9</v>
      </c>
      <c r="C62" s="49">
        <v>175.4</v>
      </c>
      <c r="D62" s="49">
        <v>119.6</v>
      </c>
      <c r="E62" s="49">
        <v>91.8</v>
      </c>
      <c r="F62" s="49">
        <v>75.099999999999994</v>
      </c>
      <c r="G62" s="49">
        <v>64</v>
      </c>
      <c r="H62" s="49">
        <v>56.2</v>
      </c>
      <c r="I62" s="49">
        <v>50.3</v>
      </c>
      <c r="J62" s="49">
        <v>45.7</v>
      </c>
      <c r="K62" s="49">
        <v>42.1</v>
      </c>
      <c r="L62" s="49">
        <v>39.200000000000003</v>
      </c>
      <c r="M62" s="49">
        <v>36.799999999999997</v>
      </c>
      <c r="N62" s="49">
        <v>34.700000000000003</v>
      </c>
      <c r="O62" s="49"/>
      <c r="P62" s="49"/>
      <c r="Q62" s="49"/>
      <c r="R62" s="49"/>
      <c r="S62" s="49"/>
      <c r="T62" s="49"/>
      <c r="U62" s="49"/>
    </row>
    <row r="63" spans="1:21">
      <c r="A63" s="43">
        <v>56</v>
      </c>
      <c r="B63" s="49">
        <v>346.7</v>
      </c>
      <c r="C63" s="49">
        <v>177.4</v>
      </c>
      <c r="D63" s="49">
        <v>121</v>
      </c>
      <c r="E63" s="49">
        <v>92.9</v>
      </c>
      <c r="F63" s="49">
        <v>76.099999999999994</v>
      </c>
      <c r="G63" s="49">
        <v>64.900000000000006</v>
      </c>
      <c r="H63" s="49">
        <v>56.9</v>
      </c>
      <c r="I63" s="49">
        <v>51</v>
      </c>
      <c r="J63" s="49">
        <v>46.4</v>
      </c>
      <c r="K63" s="49">
        <v>42.7</v>
      </c>
      <c r="L63" s="49">
        <v>39.799999999999997</v>
      </c>
      <c r="M63" s="49">
        <v>37.4</v>
      </c>
      <c r="N63" s="49"/>
      <c r="O63" s="49"/>
      <c r="P63" s="49"/>
      <c r="Q63" s="49"/>
      <c r="R63" s="49"/>
      <c r="S63" s="49"/>
      <c r="T63" s="49"/>
      <c r="U63" s="49"/>
    </row>
    <row r="64" spans="1:21">
      <c r="A64" s="43">
        <v>57</v>
      </c>
      <c r="B64" s="49">
        <v>350.7</v>
      </c>
      <c r="C64" s="49">
        <v>179.5</v>
      </c>
      <c r="D64" s="49">
        <v>122.5</v>
      </c>
      <c r="E64" s="49">
        <v>94.1</v>
      </c>
      <c r="F64" s="49">
        <v>77</v>
      </c>
      <c r="G64" s="49">
        <v>65.7</v>
      </c>
      <c r="H64" s="49">
        <v>57.7</v>
      </c>
      <c r="I64" s="49">
        <v>51.7</v>
      </c>
      <c r="J64" s="49">
        <v>47.1</v>
      </c>
      <c r="K64" s="49">
        <v>43.4</v>
      </c>
      <c r="L64" s="49">
        <v>40.4</v>
      </c>
      <c r="M64" s="49"/>
      <c r="N64" s="49"/>
      <c r="O64" s="49"/>
      <c r="P64" s="49"/>
      <c r="Q64" s="49"/>
      <c r="R64" s="49"/>
      <c r="S64" s="49"/>
      <c r="T64" s="49"/>
      <c r="U64" s="49"/>
    </row>
    <row r="65" spans="1:21">
      <c r="A65" s="43">
        <v>58</v>
      </c>
      <c r="B65" s="49">
        <v>354.7</v>
      </c>
      <c r="C65" s="49">
        <v>181.6</v>
      </c>
      <c r="D65" s="49">
        <v>124</v>
      </c>
      <c r="E65" s="49">
        <v>95.3</v>
      </c>
      <c r="F65" s="49">
        <v>78.099999999999994</v>
      </c>
      <c r="G65" s="49">
        <v>66.599999999999994</v>
      </c>
      <c r="H65" s="49">
        <v>58.5</v>
      </c>
      <c r="I65" s="49">
        <v>52.4</v>
      </c>
      <c r="J65" s="49">
        <v>47.7</v>
      </c>
      <c r="K65" s="49">
        <v>44.1</v>
      </c>
      <c r="L65" s="49"/>
      <c r="M65" s="49"/>
      <c r="N65" s="49"/>
      <c r="O65" s="49"/>
      <c r="P65" s="49"/>
      <c r="Q65" s="49"/>
      <c r="R65" s="49"/>
      <c r="S65" s="49"/>
      <c r="T65" s="49"/>
      <c r="U65" s="49"/>
    </row>
    <row r="66" spans="1:21">
      <c r="A66" s="43">
        <v>59</v>
      </c>
      <c r="B66" s="49">
        <v>358.9</v>
      </c>
      <c r="C66" s="49">
        <v>183.8</v>
      </c>
      <c r="D66" s="49">
        <v>125.6</v>
      </c>
      <c r="E66" s="49">
        <v>96.5</v>
      </c>
      <c r="F66" s="49">
        <v>79.099999999999994</v>
      </c>
      <c r="G66" s="49">
        <v>67.5</v>
      </c>
      <c r="H66" s="49">
        <v>59.3</v>
      </c>
      <c r="I66" s="49">
        <v>53.2</v>
      </c>
      <c r="J66" s="49">
        <v>48.5</v>
      </c>
      <c r="K66" s="49"/>
      <c r="L66" s="49"/>
      <c r="M66" s="49"/>
      <c r="N66" s="49"/>
      <c r="O66" s="49"/>
      <c r="P66" s="49"/>
      <c r="Q66" s="49"/>
      <c r="R66" s="49"/>
      <c r="S66" s="49"/>
      <c r="T66" s="49"/>
      <c r="U66" s="49"/>
    </row>
    <row r="67" spans="1:21">
      <c r="A67" s="43">
        <v>60</v>
      </c>
      <c r="B67" s="49">
        <v>363.2</v>
      </c>
      <c r="C67" s="49">
        <v>186.1</v>
      </c>
      <c r="D67" s="49">
        <v>127.2</v>
      </c>
      <c r="E67" s="49">
        <v>97.8</v>
      </c>
      <c r="F67" s="49">
        <v>80.2</v>
      </c>
      <c r="G67" s="49">
        <v>68.5</v>
      </c>
      <c r="H67" s="49">
        <v>60.2</v>
      </c>
      <c r="I67" s="49">
        <v>54</v>
      </c>
      <c r="J67" s="49"/>
      <c r="K67" s="49"/>
      <c r="L67" s="49"/>
      <c r="M67" s="49"/>
      <c r="N67" s="49"/>
      <c r="O67" s="49"/>
      <c r="P67" s="49"/>
      <c r="Q67" s="49"/>
      <c r="R67" s="49"/>
      <c r="S67" s="49"/>
      <c r="T67" s="49"/>
      <c r="U67" s="49"/>
    </row>
    <row r="68" spans="1:21">
      <c r="A68" s="43">
        <v>61</v>
      </c>
      <c r="B68" s="49">
        <v>367.7</v>
      </c>
      <c r="C68" s="49">
        <v>188.5</v>
      </c>
      <c r="D68" s="49">
        <v>128.9</v>
      </c>
      <c r="E68" s="49">
        <v>99.1</v>
      </c>
      <c r="F68" s="49">
        <v>81.3</v>
      </c>
      <c r="G68" s="49">
        <v>69.5</v>
      </c>
      <c r="H68" s="49">
        <v>61.1</v>
      </c>
      <c r="I68" s="49"/>
      <c r="J68" s="49"/>
      <c r="K68" s="49"/>
      <c r="L68" s="49"/>
      <c r="M68" s="49"/>
      <c r="N68" s="49"/>
      <c r="O68" s="49"/>
      <c r="P68" s="49"/>
      <c r="Q68" s="49"/>
      <c r="R68" s="49"/>
      <c r="S68" s="49"/>
      <c r="T68" s="49"/>
      <c r="U68" s="49"/>
    </row>
    <row r="69" spans="1:21">
      <c r="A69" s="43">
        <v>62</v>
      </c>
      <c r="B69" s="49">
        <v>372.5</v>
      </c>
      <c r="C69" s="49">
        <v>191</v>
      </c>
      <c r="D69" s="49">
        <v>130.6</v>
      </c>
      <c r="E69" s="49">
        <v>100.5</v>
      </c>
      <c r="F69" s="49">
        <v>82.5</v>
      </c>
      <c r="G69" s="49">
        <v>70.599999999999994</v>
      </c>
      <c r="H69" s="49"/>
      <c r="I69" s="49"/>
      <c r="J69" s="49"/>
      <c r="K69" s="49"/>
      <c r="L69" s="49"/>
      <c r="M69" s="49"/>
      <c r="N69" s="49"/>
      <c r="O69" s="49"/>
      <c r="P69" s="49"/>
      <c r="Q69" s="49"/>
      <c r="R69" s="49"/>
      <c r="S69" s="49"/>
      <c r="T69" s="49"/>
      <c r="U69" s="49"/>
    </row>
    <row r="70" spans="1:21">
      <c r="A70" s="43">
        <v>63</v>
      </c>
      <c r="B70" s="49">
        <v>377.5</v>
      </c>
      <c r="C70" s="49">
        <v>193.7</v>
      </c>
      <c r="D70" s="49">
        <v>132.5</v>
      </c>
      <c r="E70" s="49">
        <v>101.9</v>
      </c>
      <c r="F70" s="49">
        <v>83.8</v>
      </c>
      <c r="G70" s="49"/>
      <c r="H70" s="49"/>
      <c r="I70" s="49"/>
      <c r="J70" s="49"/>
      <c r="K70" s="49"/>
      <c r="L70" s="49"/>
      <c r="M70" s="49"/>
      <c r="N70" s="49"/>
      <c r="O70" s="49"/>
      <c r="P70" s="49"/>
      <c r="Q70" s="49"/>
      <c r="R70" s="49"/>
      <c r="S70" s="49"/>
      <c r="T70" s="49"/>
      <c r="U70" s="49"/>
    </row>
    <row r="71" spans="1:21">
      <c r="A71" s="43">
        <v>64</v>
      </c>
      <c r="B71" s="49">
        <v>382.8</v>
      </c>
      <c r="C71" s="49">
        <v>196.5</v>
      </c>
      <c r="D71" s="49">
        <v>134.4</v>
      </c>
      <c r="E71" s="49">
        <v>103.6</v>
      </c>
      <c r="F71" s="49"/>
      <c r="G71" s="49"/>
      <c r="H71" s="49"/>
      <c r="I71" s="49"/>
      <c r="J71" s="49"/>
      <c r="K71" s="49"/>
      <c r="L71" s="49"/>
      <c r="M71" s="49"/>
      <c r="N71" s="49"/>
      <c r="O71" s="49"/>
      <c r="P71" s="49"/>
      <c r="Q71" s="49"/>
      <c r="R71" s="49"/>
      <c r="S71" s="49"/>
      <c r="T71" s="49"/>
      <c r="U71" s="49"/>
    </row>
    <row r="72" spans="1:21">
      <c r="A72" s="43">
        <v>65</v>
      </c>
      <c r="B72" s="49">
        <v>388.5</v>
      </c>
      <c r="C72" s="49">
        <v>199.5</v>
      </c>
      <c r="D72" s="49">
        <v>136.6</v>
      </c>
      <c r="E72" s="49"/>
      <c r="F72" s="49"/>
      <c r="G72" s="49"/>
      <c r="H72" s="49"/>
      <c r="I72" s="49"/>
      <c r="J72" s="49"/>
      <c r="K72" s="49"/>
      <c r="L72" s="49"/>
      <c r="M72" s="49"/>
      <c r="N72" s="49"/>
      <c r="O72" s="49"/>
      <c r="P72" s="49"/>
      <c r="Q72" s="49"/>
      <c r="R72" s="49"/>
      <c r="S72" s="49"/>
      <c r="T72" s="49"/>
      <c r="U72" s="49"/>
    </row>
    <row r="73" spans="1:21">
      <c r="A73" s="43">
        <v>66</v>
      </c>
      <c r="B73" s="49">
        <v>394.6</v>
      </c>
      <c r="C73" s="49">
        <v>202.7</v>
      </c>
      <c r="D73" s="49"/>
      <c r="E73" s="49"/>
      <c r="F73" s="49"/>
      <c r="G73" s="49"/>
      <c r="H73" s="49"/>
      <c r="I73" s="49"/>
      <c r="J73" s="49"/>
      <c r="K73" s="49"/>
      <c r="L73" s="49"/>
      <c r="M73" s="49"/>
      <c r="N73" s="49"/>
      <c r="O73" s="49"/>
      <c r="P73" s="49"/>
      <c r="Q73" s="49"/>
      <c r="R73" s="49"/>
      <c r="S73" s="49"/>
      <c r="T73" s="49"/>
      <c r="U73" s="49"/>
    </row>
    <row r="74" spans="1:21">
      <c r="A74" s="43">
        <v>67</v>
      </c>
      <c r="B74" s="49">
        <v>400.9</v>
      </c>
      <c r="C74" s="49"/>
      <c r="D74" s="49"/>
      <c r="E74" s="49"/>
      <c r="F74" s="49"/>
      <c r="G74" s="49"/>
      <c r="H74" s="49"/>
      <c r="I74" s="49"/>
      <c r="J74" s="49"/>
      <c r="K74" s="49"/>
      <c r="L74" s="49"/>
      <c r="M74" s="49"/>
      <c r="N74" s="49"/>
      <c r="O74" s="49"/>
      <c r="P74" s="49"/>
      <c r="Q74" s="49"/>
      <c r="R74" s="49"/>
      <c r="S74" s="49"/>
      <c r="T74" s="49"/>
      <c r="U74" s="49"/>
    </row>
  </sheetData>
  <sheetProtection algorithmName="SHA-512" hashValue="glskUH4LvYXy39aV2IeRG5PmTtEKjvA2eC5XYiMOAjMuy3Nbw2WA0BGtb2rAx/uPkW5T8Kliv+Dw+te28kb6jQ==" saltValue="QmDjy+dbgGvpO3bCssNZ6w==" spinCount="100000" sheet="1" objects="1" scenarios="1"/>
  <conditionalFormatting sqref="A6:A21">
    <cfRule type="expression" dxfId="219" priority="1" stopIfTrue="1">
      <formula>MOD(ROW(),2)=0</formula>
    </cfRule>
    <cfRule type="expression" dxfId="218" priority="2" stopIfTrue="1">
      <formula>MOD(ROW(),2)&lt;&gt;0</formula>
    </cfRule>
  </conditionalFormatting>
  <conditionalFormatting sqref="B6:M21">
    <cfRule type="expression" dxfId="217" priority="3" stopIfTrue="1">
      <formula>MOD(ROW(),2)=0</formula>
    </cfRule>
    <cfRule type="expression" dxfId="216" priority="4" stopIfTrue="1">
      <formula>MOD(ROW(),2)&lt;&gt;0</formula>
    </cfRule>
  </conditionalFormatting>
  <conditionalFormatting sqref="A26:A74">
    <cfRule type="expression" dxfId="215" priority="5" stopIfTrue="1">
      <formula>MOD(ROW(),2)=0</formula>
    </cfRule>
    <cfRule type="expression" dxfId="214" priority="6" stopIfTrue="1">
      <formula>MOD(ROW(),2)&lt;&gt;0</formula>
    </cfRule>
  </conditionalFormatting>
  <conditionalFormatting sqref="B26:U74">
    <cfRule type="expression" dxfId="213" priority="7" stopIfTrue="1">
      <formula>MOD(ROW(),2)=0</formula>
    </cfRule>
    <cfRule type="expression" dxfId="212" priority="8"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C4251-3B12-4BFF-A982-1727C21220BD}">
  <sheetPr codeName="Sheet99"/>
  <dimension ref="A1:U65"/>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x-716</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445</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716</v>
      </c>
      <c r="C14" s="51"/>
      <c r="D14" s="51"/>
      <c r="E14" s="51"/>
      <c r="F14" s="51"/>
      <c r="G14" s="51"/>
      <c r="H14" s="51"/>
      <c r="I14" s="51"/>
      <c r="J14" s="51"/>
      <c r="K14" s="51"/>
      <c r="L14" s="51"/>
      <c r="M14" s="51"/>
    </row>
    <row r="15" spans="1:13">
      <c r="A15" s="40" t="s">
        <v>526</v>
      </c>
      <c r="B15" s="51" t="s">
        <v>446</v>
      </c>
      <c r="C15" s="51"/>
      <c r="D15" s="51"/>
      <c r="E15" s="51"/>
      <c r="F15" s="51"/>
      <c r="G15" s="51"/>
      <c r="H15" s="51"/>
      <c r="I15" s="51"/>
      <c r="J15" s="51"/>
      <c r="K15" s="51"/>
      <c r="L15" s="51"/>
      <c r="M15" s="51"/>
    </row>
    <row r="16" spans="1:13">
      <c r="A16" s="40" t="s">
        <v>157</v>
      </c>
      <c r="B16" s="51" t="s">
        <v>447</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290.10000000000002</v>
      </c>
      <c r="C27" s="49">
        <v>147.69999999999999</v>
      </c>
      <c r="D27" s="49">
        <v>100.3</v>
      </c>
      <c r="E27" s="49">
        <v>76.599999999999994</v>
      </c>
      <c r="F27" s="49">
        <v>62.4</v>
      </c>
      <c r="G27" s="49">
        <v>52.9</v>
      </c>
      <c r="H27" s="49">
        <v>46.2</v>
      </c>
      <c r="I27" s="49">
        <v>41.1</v>
      </c>
      <c r="J27" s="49">
        <v>37.200000000000003</v>
      </c>
      <c r="K27" s="49">
        <v>34</v>
      </c>
      <c r="L27" s="49">
        <v>31.5</v>
      </c>
      <c r="M27" s="49">
        <v>29.4</v>
      </c>
      <c r="N27" s="49">
        <v>27.6</v>
      </c>
      <c r="O27" s="49">
        <v>26</v>
      </c>
      <c r="P27" s="49">
        <v>24.7</v>
      </c>
      <c r="Q27" s="49">
        <v>23.6</v>
      </c>
      <c r="R27" s="49">
        <v>22.6</v>
      </c>
      <c r="S27" s="49">
        <v>21.7</v>
      </c>
      <c r="T27" s="49">
        <v>20.9</v>
      </c>
      <c r="U27" s="49">
        <v>20.100000000000001</v>
      </c>
    </row>
    <row r="28" spans="1:21">
      <c r="A28" s="43">
        <v>21</v>
      </c>
      <c r="B28" s="49">
        <v>294.2</v>
      </c>
      <c r="C28" s="49">
        <v>149.80000000000001</v>
      </c>
      <c r="D28" s="49">
        <v>101.7</v>
      </c>
      <c r="E28" s="49">
        <v>77.7</v>
      </c>
      <c r="F28" s="49">
        <v>63.2</v>
      </c>
      <c r="G28" s="49">
        <v>53.7</v>
      </c>
      <c r="H28" s="49">
        <v>46.8</v>
      </c>
      <c r="I28" s="49">
        <v>41.7</v>
      </c>
      <c r="J28" s="49">
        <v>37.700000000000003</v>
      </c>
      <c r="K28" s="49">
        <v>34.5</v>
      </c>
      <c r="L28" s="49">
        <v>31.9</v>
      </c>
      <c r="M28" s="49">
        <v>29.8</v>
      </c>
      <c r="N28" s="49">
        <v>28</v>
      </c>
      <c r="O28" s="49">
        <v>26.4</v>
      </c>
      <c r="P28" s="49">
        <v>25.1</v>
      </c>
      <c r="Q28" s="49">
        <v>23.9</v>
      </c>
      <c r="R28" s="49">
        <v>22.9</v>
      </c>
      <c r="S28" s="49">
        <v>22</v>
      </c>
      <c r="T28" s="49">
        <v>21.2</v>
      </c>
      <c r="U28" s="49">
        <v>20.399999999999999</v>
      </c>
    </row>
    <row r="29" spans="1:21">
      <c r="A29" s="43">
        <v>22</v>
      </c>
      <c r="B29" s="49">
        <v>298.3</v>
      </c>
      <c r="C29" s="49">
        <v>151.9</v>
      </c>
      <c r="D29" s="49">
        <v>103.1</v>
      </c>
      <c r="E29" s="49">
        <v>78.8</v>
      </c>
      <c r="F29" s="49">
        <v>64.099999999999994</v>
      </c>
      <c r="G29" s="49">
        <v>54.4</v>
      </c>
      <c r="H29" s="49">
        <v>47.5</v>
      </c>
      <c r="I29" s="49">
        <v>42.3</v>
      </c>
      <c r="J29" s="49">
        <v>38.200000000000003</v>
      </c>
      <c r="K29" s="49">
        <v>35</v>
      </c>
      <c r="L29" s="49">
        <v>32.4</v>
      </c>
      <c r="M29" s="49">
        <v>30.2</v>
      </c>
      <c r="N29" s="49">
        <v>28.4</v>
      </c>
      <c r="O29" s="49">
        <v>26.8</v>
      </c>
      <c r="P29" s="49">
        <v>25.4</v>
      </c>
      <c r="Q29" s="49">
        <v>24.2</v>
      </c>
      <c r="R29" s="49">
        <v>23.2</v>
      </c>
      <c r="S29" s="49">
        <v>22.3</v>
      </c>
      <c r="T29" s="49">
        <v>21.5</v>
      </c>
      <c r="U29" s="49">
        <v>20.7</v>
      </c>
    </row>
    <row r="30" spans="1:21">
      <c r="A30" s="43">
        <v>23</v>
      </c>
      <c r="B30" s="49">
        <v>302.5</v>
      </c>
      <c r="C30" s="49">
        <v>154</v>
      </c>
      <c r="D30" s="49">
        <v>104.6</v>
      </c>
      <c r="E30" s="49">
        <v>79.900000000000006</v>
      </c>
      <c r="F30" s="49">
        <v>65</v>
      </c>
      <c r="G30" s="49">
        <v>55.2</v>
      </c>
      <c r="H30" s="49">
        <v>48.1</v>
      </c>
      <c r="I30" s="49">
        <v>42.9</v>
      </c>
      <c r="J30" s="49">
        <v>38.799999999999997</v>
      </c>
      <c r="K30" s="49">
        <v>35.5</v>
      </c>
      <c r="L30" s="49">
        <v>32.799999999999997</v>
      </c>
      <c r="M30" s="49">
        <v>30.6</v>
      </c>
      <c r="N30" s="49">
        <v>28.8</v>
      </c>
      <c r="O30" s="49">
        <v>27.2</v>
      </c>
      <c r="P30" s="49">
        <v>25.8</v>
      </c>
      <c r="Q30" s="49">
        <v>24.6</v>
      </c>
      <c r="R30" s="49">
        <v>23.5</v>
      </c>
      <c r="S30" s="49">
        <v>22.6</v>
      </c>
      <c r="T30" s="49">
        <v>21.8</v>
      </c>
      <c r="U30" s="49">
        <v>21</v>
      </c>
    </row>
    <row r="31" spans="1:21">
      <c r="A31" s="43">
        <v>24</v>
      </c>
      <c r="B31" s="49">
        <v>306.8</v>
      </c>
      <c r="C31" s="49">
        <v>156.19999999999999</v>
      </c>
      <c r="D31" s="49">
        <v>106</v>
      </c>
      <c r="E31" s="49">
        <v>81</v>
      </c>
      <c r="F31" s="49">
        <v>66</v>
      </c>
      <c r="G31" s="49">
        <v>55.9</v>
      </c>
      <c r="H31" s="49">
        <v>48.8</v>
      </c>
      <c r="I31" s="49">
        <v>43.5</v>
      </c>
      <c r="J31" s="49">
        <v>39.299999999999997</v>
      </c>
      <c r="K31" s="49">
        <v>36</v>
      </c>
      <c r="L31" s="49">
        <v>33.299999999999997</v>
      </c>
      <c r="M31" s="49">
        <v>31.1</v>
      </c>
      <c r="N31" s="49">
        <v>29.2</v>
      </c>
      <c r="O31" s="49">
        <v>27.6</v>
      </c>
      <c r="P31" s="49">
        <v>26.2</v>
      </c>
      <c r="Q31" s="49">
        <v>24.9</v>
      </c>
      <c r="R31" s="49">
        <v>23.9</v>
      </c>
      <c r="S31" s="49">
        <v>22.9</v>
      </c>
      <c r="T31" s="49">
        <v>22.1</v>
      </c>
      <c r="U31" s="49">
        <v>21.3</v>
      </c>
    </row>
    <row r="32" spans="1:21">
      <c r="A32" s="43">
        <v>25</v>
      </c>
      <c r="B32" s="49">
        <v>311.10000000000002</v>
      </c>
      <c r="C32" s="49">
        <v>158.4</v>
      </c>
      <c r="D32" s="49">
        <v>107.5</v>
      </c>
      <c r="E32" s="49">
        <v>82.1</v>
      </c>
      <c r="F32" s="49">
        <v>66.900000000000006</v>
      </c>
      <c r="G32" s="49">
        <v>56.7</v>
      </c>
      <c r="H32" s="49">
        <v>49.5</v>
      </c>
      <c r="I32" s="49">
        <v>44.1</v>
      </c>
      <c r="J32" s="49">
        <v>39.9</v>
      </c>
      <c r="K32" s="49">
        <v>36.5</v>
      </c>
      <c r="L32" s="49">
        <v>33.799999999999997</v>
      </c>
      <c r="M32" s="49">
        <v>31.5</v>
      </c>
      <c r="N32" s="49">
        <v>29.6</v>
      </c>
      <c r="O32" s="49">
        <v>27.9</v>
      </c>
      <c r="P32" s="49">
        <v>26.5</v>
      </c>
      <c r="Q32" s="49">
        <v>25.3</v>
      </c>
      <c r="R32" s="49">
        <v>24.2</v>
      </c>
      <c r="S32" s="49">
        <v>23.2</v>
      </c>
      <c r="T32" s="49">
        <v>22.4</v>
      </c>
      <c r="U32" s="49">
        <v>21.6</v>
      </c>
    </row>
    <row r="33" spans="1:21">
      <c r="A33" s="43">
        <v>26</v>
      </c>
      <c r="B33" s="49">
        <v>315.39999999999998</v>
      </c>
      <c r="C33" s="49">
        <v>160.6</v>
      </c>
      <c r="D33" s="49">
        <v>109</v>
      </c>
      <c r="E33" s="49">
        <v>83.3</v>
      </c>
      <c r="F33" s="49">
        <v>67.8</v>
      </c>
      <c r="G33" s="49">
        <v>57.5</v>
      </c>
      <c r="H33" s="49">
        <v>50.2</v>
      </c>
      <c r="I33" s="49">
        <v>44.7</v>
      </c>
      <c r="J33" s="49">
        <v>40.4</v>
      </c>
      <c r="K33" s="49">
        <v>37</v>
      </c>
      <c r="L33" s="49">
        <v>34.299999999999997</v>
      </c>
      <c r="M33" s="49">
        <v>32</v>
      </c>
      <c r="N33" s="49">
        <v>30</v>
      </c>
      <c r="O33" s="49">
        <v>28.3</v>
      </c>
      <c r="P33" s="49">
        <v>26.9</v>
      </c>
      <c r="Q33" s="49">
        <v>25.7</v>
      </c>
      <c r="R33" s="49">
        <v>24.6</v>
      </c>
      <c r="S33" s="49">
        <v>23.6</v>
      </c>
      <c r="T33" s="49">
        <v>22.7</v>
      </c>
      <c r="U33" s="49">
        <v>21.9</v>
      </c>
    </row>
    <row r="34" spans="1:21">
      <c r="A34" s="43">
        <v>27</v>
      </c>
      <c r="B34" s="49">
        <v>319.8</v>
      </c>
      <c r="C34" s="49">
        <v>162.9</v>
      </c>
      <c r="D34" s="49">
        <v>110.6</v>
      </c>
      <c r="E34" s="49">
        <v>84.4</v>
      </c>
      <c r="F34" s="49">
        <v>68.8</v>
      </c>
      <c r="G34" s="49">
        <v>58.3</v>
      </c>
      <c r="H34" s="49">
        <v>50.9</v>
      </c>
      <c r="I34" s="49">
        <v>45.3</v>
      </c>
      <c r="J34" s="49">
        <v>41</v>
      </c>
      <c r="K34" s="49">
        <v>37.6</v>
      </c>
      <c r="L34" s="49">
        <v>34.700000000000003</v>
      </c>
      <c r="M34" s="49">
        <v>32.4</v>
      </c>
      <c r="N34" s="49">
        <v>30.4</v>
      </c>
      <c r="O34" s="49">
        <v>28.7</v>
      </c>
      <c r="P34" s="49">
        <v>27.3</v>
      </c>
      <c r="Q34" s="49">
        <v>26</v>
      </c>
      <c r="R34" s="49">
        <v>24.9</v>
      </c>
      <c r="S34" s="49">
        <v>23.9</v>
      </c>
      <c r="T34" s="49">
        <v>23</v>
      </c>
      <c r="U34" s="49">
        <v>22.3</v>
      </c>
    </row>
    <row r="35" spans="1:21">
      <c r="A35" s="43">
        <v>28</v>
      </c>
      <c r="B35" s="49">
        <v>324.3</v>
      </c>
      <c r="C35" s="49">
        <v>165.1</v>
      </c>
      <c r="D35" s="49">
        <v>112.1</v>
      </c>
      <c r="E35" s="49">
        <v>85.6</v>
      </c>
      <c r="F35" s="49">
        <v>69.7</v>
      </c>
      <c r="G35" s="49">
        <v>59.2</v>
      </c>
      <c r="H35" s="49">
        <v>51.6</v>
      </c>
      <c r="I35" s="49">
        <v>46</v>
      </c>
      <c r="J35" s="49">
        <v>41.6</v>
      </c>
      <c r="K35" s="49">
        <v>38.1</v>
      </c>
      <c r="L35" s="49">
        <v>35.200000000000003</v>
      </c>
      <c r="M35" s="49">
        <v>32.9</v>
      </c>
      <c r="N35" s="49">
        <v>30.9</v>
      </c>
      <c r="O35" s="49">
        <v>29.2</v>
      </c>
      <c r="P35" s="49">
        <v>27.7</v>
      </c>
      <c r="Q35" s="49">
        <v>26.4</v>
      </c>
      <c r="R35" s="49">
        <v>25.3</v>
      </c>
      <c r="S35" s="49">
        <v>24.3</v>
      </c>
      <c r="T35" s="49">
        <v>23.4</v>
      </c>
      <c r="U35" s="49">
        <v>22.6</v>
      </c>
    </row>
    <row r="36" spans="1:21">
      <c r="A36" s="43">
        <v>29</v>
      </c>
      <c r="B36" s="49">
        <v>328.8</v>
      </c>
      <c r="C36" s="49">
        <v>167.4</v>
      </c>
      <c r="D36" s="49">
        <v>113.7</v>
      </c>
      <c r="E36" s="49">
        <v>86.8</v>
      </c>
      <c r="F36" s="49">
        <v>70.7</v>
      </c>
      <c r="G36" s="49">
        <v>60</v>
      </c>
      <c r="H36" s="49">
        <v>52.3</v>
      </c>
      <c r="I36" s="49">
        <v>46.6</v>
      </c>
      <c r="J36" s="49">
        <v>42.2</v>
      </c>
      <c r="K36" s="49">
        <v>38.6</v>
      </c>
      <c r="L36" s="49">
        <v>35.700000000000003</v>
      </c>
      <c r="M36" s="49">
        <v>33.299999999999997</v>
      </c>
      <c r="N36" s="49">
        <v>31.3</v>
      </c>
      <c r="O36" s="49">
        <v>29.6</v>
      </c>
      <c r="P36" s="49">
        <v>28.1</v>
      </c>
      <c r="Q36" s="49">
        <v>26.8</v>
      </c>
      <c r="R36" s="49">
        <v>25.6</v>
      </c>
      <c r="S36" s="49">
        <v>24.6</v>
      </c>
      <c r="T36" s="49">
        <v>23.7</v>
      </c>
      <c r="U36" s="49">
        <v>22.9</v>
      </c>
    </row>
    <row r="37" spans="1:21">
      <c r="A37" s="43">
        <v>30</v>
      </c>
      <c r="B37" s="49">
        <v>333.3</v>
      </c>
      <c r="C37" s="49">
        <v>169.8</v>
      </c>
      <c r="D37" s="49">
        <v>115.3</v>
      </c>
      <c r="E37" s="49">
        <v>88</v>
      </c>
      <c r="F37" s="49">
        <v>71.7</v>
      </c>
      <c r="G37" s="49">
        <v>60.8</v>
      </c>
      <c r="H37" s="49">
        <v>53.1</v>
      </c>
      <c r="I37" s="49">
        <v>47.3</v>
      </c>
      <c r="J37" s="49">
        <v>42.8</v>
      </c>
      <c r="K37" s="49">
        <v>39.200000000000003</v>
      </c>
      <c r="L37" s="49">
        <v>36.200000000000003</v>
      </c>
      <c r="M37" s="49">
        <v>33.799999999999997</v>
      </c>
      <c r="N37" s="49">
        <v>31.7</v>
      </c>
      <c r="O37" s="49">
        <v>30</v>
      </c>
      <c r="P37" s="49">
        <v>28.5</v>
      </c>
      <c r="Q37" s="49">
        <v>27.2</v>
      </c>
      <c r="R37" s="49">
        <v>26</v>
      </c>
      <c r="S37" s="49">
        <v>25</v>
      </c>
      <c r="T37" s="49">
        <v>24.1</v>
      </c>
      <c r="U37" s="49">
        <v>23.2</v>
      </c>
    </row>
    <row r="38" spans="1:21">
      <c r="A38" s="43">
        <v>31</v>
      </c>
      <c r="B38" s="49">
        <v>338</v>
      </c>
      <c r="C38" s="49">
        <v>172.1</v>
      </c>
      <c r="D38" s="49">
        <v>116.9</v>
      </c>
      <c r="E38" s="49">
        <v>89.3</v>
      </c>
      <c r="F38" s="49">
        <v>72.7</v>
      </c>
      <c r="G38" s="49">
        <v>61.7</v>
      </c>
      <c r="H38" s="49">
        <v>53.8</v>
      </c>
      <c r="I38" s="49">
        <v>47.9</v>
      </c>
      <c r="J38" s="49">
        <v>43.4</v>
      </c>
      <c r="K38" s="49">
        <v>39.700000000000003</v>
      </c>
      <c r="L38" s="49">
        <v>36.799999999999997</v>
      </c>
      <c r="M38" s="49">
        <v>34.299999999999997</v>
      </c>
      <c r="N38" s="49">
        <v>32.200000000000003</v>
      </c>
      <c r="O38" s="49">
        <v>30.4</v>
      </c>
      <c r="P38" s="49">
        <v>28.9</v>
      </c>
      <c r="Q38" s="49">
        <v>27.5</v>
      </c>
      <c r="R38" s="49">
        <v>26.4</v>
      </c>
      <c r="S38" s="49">
        <v>25.3</v>
      </c>
      <c r="T38" s="49">
        <v>24.4</v>
      </c>
      <c r="U38" s="49">
        <v>23.6</v>
      </c>
    </row>
    <row r="39" spans="1:21">
      <c r="A39" s="43">
        <v>32</v>
      </c>
      <c r="B39" s="49">
        <v>342.7</v>
      </c>
      <c r="C39" s="49">
        <v>174.5</v>
      </c>
      <c r="D39" s="49">
        <v>118.5</v>
      </c>
      <c r="E39" s="49">
        <v>90.5</v>
      </c>
      <c r="F39" s="49">
        <v>73.7</v>
      </c>
      <c r="G39" s="49">
        <v>62.5</v>
      </c>
      <c r="H39" s="49">
        <v>54.6</v>
      </c>
      <c r="I39" s="49">
        <v>48.6</v>
      </c>
      <c r="J39" s="49">
        <v>44</v>
      </c>
      <c r="K39" s="49">
        <v>40.299999999999997</v>
      </c>
      <c r="L39" s="49">
        <v>37.299999999999997</v>
      </c>
      <c r="M39" s="49">
        <v>34.799999999999997</v>
      </c>
      <c r="N39" s="49">
        <v>32.700000000000003</v>
      </c>
      <c r="O39" s="49">
        <v>30.9</v>
      </c>
      <c r="P39" s="49">
        <v>29.3</v>
      </c>
      <c r="Q39" s="49">
        <v>27.9</v>
      </c>
      <c r="R39" s="49">
        <v>26.8</v>
      </c>
      <c r="S39" s="49">
        <v>25.7</v>
      </c>
      <c r="T39" s="49">
        <v>24.8</v>
      </c>
      <c r="U39" s="49">
        <v>23.9</v>
      </c>
    </row>
    <row r="40" spans="1:21">
      <c r="A40" s="43">
        <v>33</v>
      </c>
      <c r="B40" s="49">
        <v>347.4</v>
      </c>
      <c r="C40" s="49">
        <v>176.9</v>
      </c>
      <c r="D40" s="49">
        <v>120.1</v>
      </c>
      <c r="E40" s="49">
        <v>91.8</v>
      </c>
      <c r="F40" s="49">
        <v>74.7</v>
      </c>
      <c r="G40" s="49">
        <v>63.4</v>
      </c>
      <c r="H40" s="49">
        <v>55.3</v>
      </c>
      <c r="I40" s="49">
        <v>49.3</v>
      </c>
      <c r="J40" s="49">
        <v>44.6</v>
      </c>
      <c r="K40" s="49">
        <v>40.9</v>
      </c>
      <c r="L40" s="49">
        <v>37.799999999999997</v>
      </c>
      <c r="M40" s="49">
        <v>35.299999999999997</v>
      </c>
      <c r="N40" s="49">
        <v>33.1</v>
      </c>
      <c r="O40" s="49">
        <v>31.3</v>
      </c>
      <c r="P40" s="49">
        <v>29.7</v>
      </c>
      <c r="Q40" s="49">
        <v>28.4</v>
      </c>
      <c r="R40" s="49">
        <v>27.2</v>
      </c>
      <c r="S40" s="49">
        <v>26.1</v>
      </c>
      <c r="T40" s="49">
        <v>25.2</v>
      </c>
      <c r="U40" s="49">
        <v>24.3</v>
      </c>
    </row>
    <row r="41" spans="1:21">
      <c r="A41" s="43">
        <v>34</v>
      </c>
      <c r="B41" s="49">
        <v>352.2</v>
      </c>
      <c r="C41" s="49">
        <v>179.4</v>
      </c>
      <c r="D41" s="49">
        <v>121.8</v>
      </c>
      <c r="E41" s="49">
        <v>93</v>
      </c>
      <c r="F41" s="49">
        <v>75.8</v>
      </c>
      <c r="G41" s="49">
        <v>64.3</v>
      </c>
      <c r="H41" s="49">
        <v>56.1</v>
      </c>
      <c r="I41" s="49">
        <v>50</v>
      </c>
      <c r="J41" s="49">
        <v>45.2</v>
      </c>
      <c r="K41" s="49">
        <v>41.4</v>
      </c>
      <c r="L41" s="49">
        <v>38.299999999999997</v>
      </c>
      <c r="M41" s="49">
        <v>35.799999999999997</v>
      </c>
      <c r="N41" s="49">
        <v>33.6</v>
      </c>
      <c r="O41" s="49">
        <v>31.8</v>
      </c>
      <c r="P41" s="49">
        <v>30.2</v>
      </c>
      <c r="Q41" s="49">
        <v>28.8</v>
      </c>
      <c r="R41" s="49">
        <v>27.6</v>
      </c>
      <c r="S41" s="49">
        <v>26.5</v>
      </c>
      <c r="T41" s="49">
        <v>25.5</v>
      </c>
      <c r="U41" s="49">
        <v>24.7</v>
      </c>
    </row>
    <row r="42" spans="1:21">
      <c r="A42" s="43">
        <v>35</v>
      </c>
      <c r="B42" s="49">
        <v>357.1</v>
      </c>
      <c r="C42" s="49">
        <v>181.9</v>
      </c>
      <c r="D42" s="49">
        <v>123.5</v>
      </c>
      <c r="E42" s="49">
        <v>94.3</v>
      </c>
      <c r="F42" s="49">
        <v>76.8</v>
      </c>
      <c r="G42" s="49">
        <v>65.2</v>
      </c>
      <c r="H42" s="49">
        <v>56.9</v>
      </c>
      <c r="I42" s="49">
        <v>50.7</v>
      </c>
      <c r="J42" s="49">
        <v>45.9</v>
      </c>
      <c r="K42" s="49">
        <v>42</v>
      </c>
      <c r="L42" s="49">
        <v>38.9</v>
      </c>
      <c r="M42" s="49">
        <v>36.299999999999997</v>
      </c>
      <c r="N42" s="49">
        <v>34.1</v>
      </c>
      <c r="O42" s="49">
        <v>32.200000000000003</v>
      </c>
      <c r="P42" s="49">
        <v>30.6</v>
      </c>
      <c r="Q42" s="49">
        <v>29.2</v>
      </c>
      <c r="R42" s="49">
        <v>28</v>
      </c>
      <c r="S42" s="49">
        <v>26.9</v>
      </c>
      <c r="T42" s="49">
        <v>25.9</v>
      </c>
      <c r="U42" s="49">
        <v>25.1</v>
      </c>
    </row>
    <row r="43" spans="1:21">
      <c r="A43" s="43">
        <v>36</v>
      </c>
      <c r="B43" s="49">
        <v>362</v>
      </c>
      <c r="C43" s="49">
        <v>184.4</v>
      </c>
      <c r="D43" s="49">
        <v>125.2</v>
      </c>
      <c r="E43" s="49">
        <v>95.6</v>
      </c>
      <c r="F43" s="49">
        <v>77.900000000000006</v>
      </c>
      <c r="G43" s="49">
        <v>66.099999999999994</v>
      </c>
      <c r="H43" s="49">
        <v>57.7</v>
      </c>
      <c r="I43" s="49">
        <v>51.4</v>
      </c>
      <c r="J43" s="49">
        <v>46.5</v>
      </c>
      <c r="K43" s="49">
        <v>42.6</v>
      </c>
      <c r="L43" s="49">
        <v>39.5</v>
      </c>
      <c r="M43" s="49">
        <v>36.799999999999997</v>
      </c>
      <c r="N43" s="49">
        <v>34.6</v>
      </c>
      <c r="O43" s="49">
        <v>32.700000000000003</v>
      </c>
      <c r="P43" s="49">
        <v>31.1</v>
      </c>
      <c r="Q43" s="49">
        <v>29.6</v>
      </c>
      <c r="R43" s="49">
        <v>28.4</v>
      </c>
      <c r="S43" s="49">
        <v>27.3</v>
      </c>
      <c r="T43" s="49">
        <v>26.3</v>
      </c>
      <c r="U43" s="49">
        <v>25.5</v>
      </c>
    </row>
    <row r="44" spans="1:21">
      <c r="A44" s="43">
        <v>37</v>
      </c>
      <c r="B44" s="49">
        <v>367</v>
      </c>
      <c r="C44" s="49">
        <v>186.9</v>
      </c>
      <c r="D44" s="49">
        <v>126.9</v>
      </c>
      <c r="E44" s="49">
        <v>97</v>
      </c>
      <c r="F44" s="49">
        <v>79</v>
      </c>
      <c r="G44" s="49">
        <v>67.099999999999994</v>
      </c>
      <c r="H44" s="49">
        <v>58.5</v>
      </c>
      <c r="I44" s="49">
        <v>52.1</v>
      </c>
      <c r="J44" s="49">
        <v>47.2</v>
      </c>
      <c r="K44" s="49">
        <v>43.2</v>
      </c>
      <c r="L44" s="49">
        <v>40</v>
      </c>
      <c r="M44" s="49">
        <v>37.4</v>
      </c>
      <c r="N44" s="49">
        <v>35.1</v>
      </c>
      <c r="O44" s="49">
        <v>33.200000000000003</v>
      </c>
      <c r="P44" s="49">
        <v>31.5</v>
      </c>
      <c r="Q44" s="49">
        <v>30.1</v>
      </c>
      <c r="R44" s="49">
        <v>28.8</v>
      </c>
      <c r="S44" s="49">
        <v>27.7</v>
      </c>
      <c r="T44" s="49">
        <v>26.8</v>
      </c>
      <c r="U44" s="49">
        <v>25.9</v>
      </c>
    </row>
    <row r="45" spans="1:21">
      <c r="A45" s="43">
        <v>38</v>
      </c>
      <c r="B45" s="49">
        <v>372.1</v>
      </c>
      <c r="C45" s="49">
        <v>189.5</v>
      </c>
      <c r="D45" s="49">
        <v>128.69999999999999</v>
      </c>
      <c r="E45" s="49">
        <v>98.3</v>
      </c>
      <c r="F45" s="49">
        <v>80.099999999999994</v>
      </c>
      <c r="G45" s="49">
        <v>68</v>
      </c>
      <c r="H45" s="49">
        <v>59.4</v>
      </c>
      <c r="I45" s="49">
        <v>52.9</v>
      </c>
      <c r="J45" s="49">
        <v>47.9</v>
      </c>
      <c r="K45" s="49">
        <v>43.9</v>
      </c>
      <c r="L45" s="49">
        <v>40.6</v>
      </c>
      <c r="M45" s="49">
        <v>37.9</v>
      </c>
      <c r="N45" s="49">
        <v>35.6</v>
      </c>
      <c r="O45" s="49">
        <v>33.700000000000003</v>
      </c>
      <c r="P45" s="49">
        <v>32</v>
      </c>
      <c r="Q45" s="49">
        <v>30.6</v>
      </c>
      <c r="R45" s="49">
        <v>29.3</v>
      </c>
      <c r="S45" s="49">
        <v>28.2</v>
      </c>
      <c r="T45" s="49">
        <v>27.2</v>
      </c>
      <c r="U45" s="49">
        <v>26.3</v>
      </c>
    </row>
    <row r="46" spans="1:21">
      <c r="A46" s="43">
        <v>39</v>
      </c>
      <c r="B46" s="49">
        <v>377.2</v>
      </c>
      <c r="C46" s="49">
        <v>192.2</v>
      </c>
      <c r="D46" s="49">
        <v>130.5</v>
      </c>
      <c r="E46" s="49">
        <v>99.7</v>
      </c>
      <c r="F46" s="49">
        <v>81.2</v>
      </c>
      <c r="G46" s="49">
        <v>69</v>
      </c>
      <c r="H46" s="49">
        <v>60.2</v>
      </c>
      <c r="I46" s="49">
        <v>53.6</v>
      </c>
      <c r="J46" s="49">
        <v>48.6</v>
      </c>
      <c r="K46" s="49">
        <v>44.5</v>
      </c>
      <c r="L46" s="49">
        <v>41.2</v>
      </c>
      <c r="M46" s="49">
        <v>38.5</v>
      </c>
      <c r="N46" s="49">
        <v>36.200000000000003</v>
      </c>
      <c r="O46" s="49">
        <v>34.200000000000003</v>
      </c>
      <c r="P46" s="49">
        <v>32.5</v>
      </c>
      <c r="Q46" s="49">
        <v>31.1</v>
      </c>
      <c r="R46" s="49">
        <v>29.8</v>
      </c>
      <c r="S46" s="49">
        <v>28.6</v>
      </c>
      <c r="T46" s="49">
        <v>27.6</v>
      </c>
      <c r="U46" s="49">
        <v>26.7</v>
      </c>
    </row>
    <row r="47" spans="1:21">
      <c r="A47" s="43">
        <v>40</v>
      </c>
      <c r="B47" s="49">
        <v>382.4</v>
      </c>
      <c r="C47" s="49">
        <v>194.8</v>
      </c>
      <c r="D47" s="49">
        <v>132.30000000000001</v>
      </c>
      <c r="E47" s="49">
        <v>101.1</v>
      </c>
      <c r="F47" s="49">
        <v>82.4</v>
      </c>
      <c r="G47" s="49">
        <v>69.900000000000006</v>
      </c>
      <c r="H47" s="49">
        <v>61.1</v>
      </c>
      <c r="I47" s="49">
        <v>54.4</v>
      </c>
      <c r="J47" s="49">
        <v>49.3</v>
      </c>
      <c r="K47" s="49">
        <v>45.2</v>
      </c>
      <c r="L47" s="49">
        <v>41.8</v>
      </c>
      <c r="M47" s="49">
        <v>39.1</v>
      </c>
      <c r="N47" s="49">
        <v>36.700000000000003</v>
      </c>
      <c r="O47" s="49">
        <v>34.700000000000003</v>
      </c>
      <c r="P47" s="49">
        <v>33</v>
      </c>
      <c r="Q47" s="49">
        <v>31.6</v>
      </c>
      <c r="R47" s="49">
        <v>30.3</v>
      </c>
      <c r="S47" s="49">
        <v>29.1</v>
      </c>
      <c r="T47" s="49">
        <v>28.1</v>
      </c>
      <c r="U47" s="49"/>
    </row>
    <row r="48" spans="1:21">
      <c r="A48" s="43">
        <v>41</v>
      </c>
      <c r="B48" s="49">
        <v>387.7</v>
      </c>
      <c r="C48" s="49">
        <v>197.5</v>
      </c>
      <c r="D48" s="49">
        <v>134.19999999999999</v>
      </c>
      <c r="E48" s="49">
        <v>102.5</v>
      </c>
      <c r="F48" s="49">
        <v>83.6</v>
      </c>
      <c r="G48" s="49">
        <v>70.900000000000006</v>
      </c>
      <c r="H48" s="49">
        <v>62</v>
      </c>
      <c r="I48" s="49">
        <v>55.2</v>
      </c>
      <c r="J48" s="49">
        <v>50</v>
      </c>
      <c r="K48" s="49">
        <v>45.9</v>
      </c>
      <c r="L48" s="49">
        <v>42.5</v>
      </c>
      <c r="M48" s="49">
        <v>39.700000000000003</v>
      </c>
      <c r="N48" s="49">
        <v>37.299999999999997</v>
      </c>
      <c r="O48" s="49">
        <v>35.299999999999997</v>
      </c>
      <c r="P48" s="49">
        <v>33.6</v>
      </c>
      <c r="Q48" s="49">
        <v>32.1</v>
      </c>
      <c r="R48" s="49">
        <v>30.8</v>
      </c>
      <c r="S48" s="49">
        <v>29.6</v>
      </c>
      <c r="T48" s="49"/>
      <c r="U48" s="49"/>
    </row>
    <row r="49" spans="1:21">
      <c r="A49" s="43">
        <v>42</v>
      </c>
      <c r="B49" s="49">
        <v>393.1</v>
      </c>
      <c r="C49" s="49">
        <v>200.3</v>
      </c>
      <c r="D49" s="49">
        <v>136.1</v>
      </c>
      <c r="E49" s="49">
        <v>104</v>
      </c>
      <c r="F49" s="49">
        <v>84.8</v>
      </c>
      <c r="G49" s="49">
        <v>72</v>
      </c>
      <c r="H49" s="49">
        <v>62.9</v>
      </c>
      <c r="I49" s="49">
        <v>56.1</v>
      </c>
      <c r="J49" s="49">
        <v>50.8</v>
      </c>
      <c r="K49" s="49">
        <v>46.6</v>
      </c>
      <c r="L49" s="49">
        <v>43.1</v>
      </c>
      <c r="M49" s="49">
        <v>40.299999999999997</v>
      </c>
      <c r="N49" s="49">
        <v>37.9</v>
      </c>
      <c r="O49" s="49">
        <v>35.9</v>
      </c>
      <c r="P49" s="49">
        <v>34.1</v>
      </c>
      <c r="Q49" s="49">
        <v>32.6</v>
      </c>
      <c r="R49" s="49">
        <v>31.3</v>
      </c>
      <c r="S49" s="49"/>
      <c r="T49" s="49"/>
      <c r="U49" s="49"/>
    </row>
    <row r="50" spans="1:21">
      <c r="A50" s="43">
        <v>43</v>
      </c>
      <c r="B50" s="49">
        <v>398.5</v>
      </c>
      <c r="C50" s="49">
        <v>203.1</v>
      </c>
      <c r="D50" s="49">
        <v>138</v>
      </c>
      <c r="E50" s="49">
        <v>105.5</v>
      </c>
      <c r="F50" s="49">
        <v>86</v>
      </c>
      <c r="G50" s="49">
        <v>73</v>
      </c>
      <c r="H50" s="49">
        <v>63.8</v>
      </c>
      <c r="I50" s="49">
        <v>56.9</v>
      </c>
      <c r="J50" s="49">
        <v>51.6</v>
      </c>
      <c r="K50" s="49">
        <v>47.3</v>
      </c>
      <c r="L50" s="49">
        <v>43.8</v>
      </c>
      <c r="M50" s="49">
        <v>41</v>
      </c>
      <c r="N50" s="49">
        <v>38.5</v>
      </c>
      <c r="O50" s="49">
        <v>36.5</v>
      </c>
      <c r="P50" s="49">
        <v>34.700000000000003</v>
      </c>
      <c r="Q50" s="49">
        <v>33.200000000000003</v>
      </c>
      <c r="R50" s="49"/>
      <c r="S50" s="49"/>
      <c r="T50" s="49"/>
      <c r="U50" s="49"/>
    </row>
    <row r="51" spans="1:21">
      <c r="A51" s="43">
        <v>44</v>
      </c>
      <c r="B51" s="49">
        <v>404</v>
      </c>
      <c r="C51" s="49">
        <v>205.9</v>
      </c>
      <c r="D51" s="49">
        <v>139.9</v>
      </c>
      <c r="E51" s="49">
        <v>107</v>
      </c>
      <c r="F51" s="49">
        <v>87.2</v>
      </c>
      <c r="G51" s="49">
        <v>74.099999999999994</v>
      </c>
      <c r="H51" s="49">
        <v>64.8</v>
      </c>
      <c r="I51" s="49">
        <v>57.8</v>
      </c>
      <c r="J51" s="49">
        <v>52.4</v>
      </c>
      <c r="K51" s="49">
        <v>48</v>
      </c>
      <c r="L51" s="49">
        <v>44.5</v>
      </c>
      <c r="M51" s="49">
        <v>41.6</v>
      </c>
      <c r="N51" s="49">
        <v>39.200000000000003</v>
      </c>
      <c r="O51" s="49">
        <v>37.1</v>
      </c>
      <c r="P51" s="49">
        <v>35.299999999999997</v>
      </c>
      <c r="Q51" s="49"/>
      <c r="R51" s="49"/>
      <c r="S51" s="49"/>
      <c r="T51" s="49"/>
      <c r="U51" s="49"/>
    </row>
    <row r="52" spans="1:21">
      <c r="A52" s="43">
        <v>45</v>
      </c>
      <c r="B52" s="49">
        <v>409.6</v>
      </c>
      <c r="C52" s="49">
        <v>208.8</v>
      </c>
      <c r="D52" s="49">
        <v>141.9</v>
      </c>
      <c r="E52" s="49">
        <v>108.5</v>
      </c>
      <c r="F52" s="49">
        <v>88.5</v>
      </c>
      <c r="G52" s="49">
        <v>75.2</v>
      </c>
      <c r="H52" s="49">
        <v>65.7</v>
      </c>
      <c r="I52" s="49">
        <v>58.7</v>
      </c>
      <c r="J52" s="49">
        <v>53.2</v>
      </c>
      <c r="K52" s="49">
        <v>48.8</v>
      </c>
      <c r="L52" s="49">
        <v>45.3</v>
      </c>
      <c r="M52" s="49">
        <v>42.3</v>
      </c>
      <c r="N52" s="49">
        <v>39.799999999999997</v>
      </c>
      <c r="O52" s="49">
        <v>37.700000000000003</v>
      </c>
      <c r="P52" s="49"/>
      <c r="Q52" s="49"/>
      <c r="R52" s="49"/>
      <c r="S52" s="49"/>
      <c r="T52" s="49"/>
      <c r="U52" s="49"/>
    </row>
    <row r="53" spans="1:21">
      <c r="A53" s="43">
        <v>46</v>
      </c>
      <c r="B53" s="49">
        <v>415.3</v>
      </c>
      <c r="C53" s="49">
        <v>211.7</v>
      </c>
      <c r="D53" s="49">
        <v>143.9</v>
      </c>
      <c r="E53" s="49">
        <v>110.1</v>
      </c>
      <c r="F53" s="49">
        <v>89.8</v>
      </c>
      <c r="G53" s="49">
        <v>76.400000000000006</v>
      </c>
      <c r="H53" s="49">
        <v>66.8</v>
      </c>
      <c r="I53" s="49">
        <v>59.6</v>
      </c>
      <c r="J53" s="49">
        <v>54</v>
      </c>
      <c r="K53" s="49">
        <v>49.6</v>
      </c>
      <c r="L53" s="49">
        <v>46</v>
      </c>
      <c r="M53" s="49">
        <v>43</v>
      </c>
      <c r="N53" s="49">
        <v>40.5</v>
      </c>
      <c r="O53" s="49"/>
      <c r="P53" s="49"/>
      <c r="Q53" s="49"/>
      <c r="R53" s="49"/>
      <c r="S53" s="49"/>
      <c r="T53" s="49"/>
      <c r="U53" s="49"/>
    </row>
    <row r="54" spans="1:21">
      <c r="A54" s="43">
        <v>47</v>
      </c>
      <c r="B54" s="49">
        <v>421</v>
      </c>
      <c r="C54" s="49">
        <v>214.7</v>
      </c>
      <c r="D54" s="49">
        <v>146</v>
      </c>
      <c r="E54" s="49">
        <v>111.7</v>
      </c>
      <c r="F54" s="49">
        <v>91.2</v>
      </c>
      <c r="G54" s="49">
        <v>77.5</v>
      </c>
      <c r="H54" s="49">
        <v>67.8</v>
      </c>
      <c r="I54" s="49">
        <v>60.5</v>
      </c>
      <c r="J54" s="49">
        <v>54.9</v>
      </c>
      <c r="K54" s="49">
        <v>50.4</v>
      </c>
      <c r="L54" s="49">
        <v>46.8</v>
      </c>
      <c r="M54" s="49">
        <v>43.8</v>
      </c>
      <c r="N54" s="49"/>
      <c r="O54" s="49"/>
      <c r="P54" s="49"/>
      <c r="Q54" s="49"/>
      <c r="R54" s="49"/>
      <c r="S54" s="49"/>
      <c r="T54" s="49"/>
      <c r="U54" s="49"/>
    </row>
    <row r="55" spans="1:21">
      <c r="A55" s="43">
        <v>48</v>
      </c>
      <c r="B55" s="49">
        <v>426.8</v>
      </c>
      <c r="C55" s="49">
        <v>217.7</v>
      </c>
      <c r="D55" s="49">
        <v>148.1</v>
      </c>
      <c r="E55" s="49">
        <v>113.4</v>
      </c>
      <c r="F55" s="49">
        <v>92.6</v>
      </c>
      <c r="G55" s="49">
        <v>78.7</v>
      </c>
      <c r="H55" s="49">
        <v>68.900000000000006</v>
      </c>
      <c r="I55" s="49">
        <v>61.5</v>
      </c>
      <c r="J55" s="49">
        <v>55.8</v>
      </c>
      <c r="K55" s="49">
        <v>51.3</v>
      </c>
      <c r="L55" s="49">
        <v>47.6</v>
      </c>
      <c r="M55" s="49"/>
      <c r="N55" s="49"/>
      <c r="O55" s="49"/>
      <c r="P55" s="49"/>
      <c r="Q55" s="49"/>
      <c r="R55" s="49"/>
      <c r="S55" s="49"/>
      <c r="T55" s="49"/>
      <c r="U55" s="49"/>
    </row>
    <row r="56" spans="1:21">
      <c r="A56" s="43">
        <v>49</v>
      </c>
      <c r="B56" s="49">
        <v>432.8</v>
      </c>
      <c r="C56" s="49">
        <v>220.8</v>
      </c>
      <c r="D56" s="49">
        <v>150.30000000000001</v>
      </c>
      <c r="E56" s="49">
        <v>115.1</v>
      </c>
      <c r="F56" s="49">
        <v>94</v>
      </c>
      <c r="G56" s="49">
        <v>79.900000000000006</v>
      </c>
      <c r="H56" s="49">
        <v>70</v>
      </c>
      <c r="I56" s="49">
        <v>62.5</v>
      </c>
      <c r="J56" s="49">
        <v>56.7</v>
      </c>
      <c r="K56" s="49">
        <v>52.2</v>
      </c>
      <c r="L56" s="49"/>
      <c r="M56" s="49"/>
      <c r="N56" s="49"/>
      <c r="O56" s="49"/>
      <c r="P56" s="49"/>
      <c r="Q56" s="49"/>
      <c r="R56" s="49"/>
      <c r="S56" s="49"/>
      <c r="T56" s="49"/>
      <c r="U56" s="49"/>
    </row>
    <row r="57" spans="1:21">
      <c r="A57" s="43">
        <v>50</v>
      </c>
      <c r="B57" s="49">
        <v>438.8</v>
      </c>
      <c r="C57" s="49">
        <v>224</v>
      </c>
      <c r="D57" s="49">
        <v>152.5</v>
      </c>
      <c r="E57" s="49">
        <v>116.8</v>
      </c>
      <c r="F57" s="49">
        <v>95.4</v>
      </c>
      <c r="G57" s="49">
        <v>81.2</v>
      </c>
      <c r="H57" s="49">
        <v>71.099999999999994</v>
      </c>
      <c r="I57" s="49">
        <v>63.5</v>
      </c>
      <c r="J57" s="49">
        <v>57.7</v>
      </c>
      <c r="K57" s="49"/>
      <c r="L57" s="49"/>
      <c r="M57" s="49"/>
      <c r="N57" s="49"/>
      <c r="O57" s="49"/>
      <c r="P57" s="49"/>
      <c r="Q57" s="49"/>
      <c r="R57" s="49"/>
      <c r="S57" s="49"/>
      <c r="T57" s="49"/>
      <c r="U57" s="49"/>
    </row>
    <row r="58" spans="1:21">
      <c r="A58" s="43">
        <v>51</v>
      </c>
      <c r="B58" s="49">
        <v>444.9</v>
      </c>
      <c r="C58" s="49">
        <v>227.2</v>
      </c>
      <c r="D58" s="49">
        <v>154.69999999999999</v>
      </c>
      <c r="E58" s="49">
        <v>118.5</v>
      </c>
      <c r="F58" s="49">
        <v>96.9</v>
      </c>
      <c r="G58" s="49">
        <v>82.5</v>
      </c>
      <c r="H58" s="49">
        <v>72.2</v>
      </c>
      <c r="I58" s="49">
        <v>64.599999999999994</v>
      </c>
      <c r="J58" s="49"/>
      <c r="K58" s="49"/>
      <c r="L58" s="49"/>
      <c r="M58" s="49"/>
      <c r="N58" s="49"/>
      <c r="O58" s="49"/>
      <c r="P58" s="49"/>
      <c r="Q58" s="49"/>
      <c r="R58" s="49"/>
      <c r="S58" s="49"/>
      <c r="T58" s="49"/>
      <c r="U58" s="49"/>
    </row>
    <row r="59" spans="1:21">
      <c r="A59" s="43">
        <v>52</v>
      </c>
      <c r="B59" s="49">
        <v>451.1</v>
      </c>
      <c r="C59" s="49">
        <v>230.4</v>
      </c>
      <c r="D59" s="49">
        <v>157</v>
      </c>
      <c r="E59" s="49">
        <v>120.3</v>
      </c>
      <c r="F59" s="49">
        <v>98.4</v>
      </c>
      <c r="G59" s="49">
        <v>83.8</v>
      </c>
      <c r="H59" s="49">
        <v>73.400000000000006</v>
      </c>
      <c r="I59" s="49"/>
      <c r="J59" s="49"/>
      <c r="K59" s="49"/>
      <c r="L59" s="49"/>
      <c r="M59" s="49"/>
      <c r="N59" s="49"/>
      <c r="O59" s="49"/>
      <c r="P59" s="49"/>
      <c r="Q59" s="49"/>
      <c r="R59" s="49"/>
      <c r="S59" s="49"/>
      <c r="T59" s="49"/>
      <c r="U59" s="49"/>
    </row>
    <row r="60" spans="1:21">
      <c r="A60" s="43">
        <v>53</v>
      </c>
      <c r="B60" s="49">
        <v>457.4</v>
      </c>
      <c r="C60" s="49">
        <v>233.8</v>
      </c>
      <c r="D60" s="49">
        <v>159.30000000000001</v>
      </c>
      <c r="E60" s="49">
        <v>122.2</v>
      </c>
      <c r="F60" s="49">
        <v>99.9</v>
      </c>
      <c r="G60" s="49">
        <v>85.1</v>
      </c>
      <c r="H60" s="49"/>
      <c r="I60" s="49"/>
      <c r="J60" s="49"/>
      <c r="K60" s="49"/>
      <c r="L60" s="49"/>
      <c r="M60" s="49"/>
      <c r="N60" s="49"/>
      <c r="O60" s="49"/>
      <c r="P60" s="49"/>
      <c r="Q60" s="49"/>
      <c r="R60" s="49"/>
      <c r="S60" s="49"/>
      <c r="T60" s="49"/>
      <c r="U60" s="49"/>
    </row>
    <row r="61" spans="1:21">
      <c r="A61" s="43">
        <v>54</v>
      </c>
      <c r="B61" s="49">
        <v>461.9</v>
      </c>
      <c r="C61" s="49">
        <v>236.2</v>
      </c>
      <c r="D61" s="49">
        <v>161</v>
      </c>
      <c r="E61" s="49">
        <v>123.5</v>
      </c>
      <c r="F61" s="49">
        <v>101</v>
      </c>
      <c r="G61" s="49"/>
      <c r="H61" s="49"/>
      <c r="I61" s="49"/>
      <c r="J61" s="49"/>
      <c r="K61" s="49"/>
      <c r="L61" s="49"/>
      <c r="M61" s="49"/>
      <c r="N61" s="49"/>
      <c r="O61" s="49"/>
      <c r="P61" s="49"/>
      <c r="Q61" s="49"/>
      <c r="R61" s="49"/>
      <c r="S61" s="49"/>
      <c r="T61" s="49"/>
      <c r="U61" s="49"/>
    </row>
    <row r="62" spans="1:21">
      <c r="A62" s="43">
        <v>55</v>
      </c>
      <c r="B62" s="49">
        <v>463.9</v>
      </c>
      <c r="C62" s="49">
        <v>237.2</v>
      </c>
      <c r="D62" s="49">
        <v>161.80000000000001</v>
      </c>
      <c r="E62" s="49">
        <v>124.1</v>
      </c>
      <c r="F62" s="49"/>
      <c r="G62" s="49"/>
      <c r="H62" s="49"/>
      <c r="I62" s="49"/>
      <c r="J62" s="49"/>
      <c r="K62" s="49"/>
      <c r="L62" s="49"/>
      <c r="M62" s="49"/>
      <c r="N62" s="49"/>
      <c r="O62" s="49"/>
      <c r="P62" s="49"/>
      <c r="Q62" s="49"/>
      <c r="R62" s="49"/>
      <c r="S62" s="49"/>
      <c r="T62" s="49"/>
      <c r="U62" s="49"/>
    </row>
    <row r="63" spans="1:21">
      <c r="A63" s="43">
        <v>56</v>
      </c>
      <c r="B63" s="49">
        <v>465.9</v>
      </c>
      <c r="C63" s="49">
        <v>238.4</v>
      </c>
      <c r="D63" s="49">
        <v>162.6</v>
      </c>
      <c r="E63" s="49"/>
      <c r="F63" s="49"/>
      <c r="G63" s="49"/>
      <c r="H63" s="49"/>
      <c r="I63" s="49"/>
      <c r="J63" s="49"/>
      <c r="K63" s="49"/>
      <c r="L63" s="49"/>
      <c r="M63" s="49"/>
      <c r="N63" s="49"/>
      <c r="O63" s="49"/>
      <c r="P63" s="49"/>
      <c r="Q63" s="49"/>
      <c r="R63" s="49"/>
      <c r="S63" s="49"/>
      <c r="T63" s="49"/>
      <c r="U63" s="49"/>
    </row>
    <row r="64" spans="1:21">
      <c r="A64" s="43">
        <v>57</v>
      </c>
      <c r="B64" s="49">
        <v>468.6</v>
      </c>
      <c r="C64" s="49">
        <v>239.8</v>
      </c>
      <c r="D64" s="49"/>
      <c r="E64" s="49"/>
      <c r="F64" s="49"/>
      <c r="G64" s="49"/>
      <c r="H64" s="49"/>
      <c r="I64" s="49"/>
      <c r="J64" s="49"/>
      <c r="K64" s="49"/>
      <c r="L64" s="49"/>
      <c r="M64" s="49"/>
      <c r="N64" s="49"/>
      <c r="O64" s="49"/>
      <c r="P64" s="49"/>
      <c r="Q64" s="49"/>
      <c r="R64" s="49"/>
      <c r="S64" s="49"/>
      <c r="T64" s="49"/>
      <c r="U64" s="49"/>
    </row>
    <row r="65" spans="1:21">
      <c r="A65" s="43">
        <v>58</v>
      </c>
      <c r="B65" s="49">
        <v>471</v>
      </c>
      <c r="C65" s="49"/>
      <c r="D65" s="49"/>
      <c r="E65" s="49"/>
      <c r="F65" s="49"/>
      <c r="G65" s="49"/>
      <c r="H65" s="49"/>
      <c r="I65" s="49"/>
      <c r="J65" s="49"/>
      <c r="K65" s="49"/>
      <c r="L65" s="49"/>
      <c r="M65" s="49"/>
      <c r="N65" s="49"/>
      <c r="O65" s="49"/>
      <c r="P65" s="49"/>
      <c r="Q65" s="49"/>
      <c r="R65" s="49"/>
      <c r="S65" s="49"/>
      <c r="T65" s="49"/>
      <c r="U65" s="49"/>
    </row>
  </sheetData>
  <sheetProtection algorithmName="SHA-512" hashValue="iv2hSsOBiIVkqsAAFotcA+CbcC0Fd7PIjZYKcXnj0pAKRvLVTiSEnZYo4QmxStUVgSqYKyd+aswDG7ZlwB8cTQ==" saltValue="BewpQUrs5YJS0sMcdWQHaQ==" spinCount="100000" sheet="1" objects="1" scenarios="1"/>
  <conditionalFormatting sqref="A6:A21">
    <cfRule type="expression" dxfId="209" priority="1" stopIfTrue="1">
      <formula>MOD(ROW(),2)=0</formula>
    </cfRule>
    <cfRule type="expression" dxfId="208" priority="2" stopIfTrue="1">
      <formula>MOD(ROW(),2)&lt;&gt;0</formula>
    </cfRule>
  </conditionalFormatting>
  <conditionalFormatting sqref="B6:M21">
    <cfRule type="expression" dxfId="207" priority="3" stopIfTrue="1">
      <formula>MOD(ROW(),2)=0</formula>
    </cfRule>
    <cfRule type="expression" dxfId="206" priority="4" stopIfTrue="1">
      <formula>MOD(ROW(),2)&lt;&gt;0</formula>
    </cfRule>
  </conditionalFormatting>
  <conditionalFormatting sqref="A26:A65">
    <cfRule type="expression" dxfId="205" priority="5" stopIfTrue="1">
      <formula>MOD(ROW(),2)=0</formula>
    </cfRule>
    <cfRule type="expression" dxfId="204" priority="6" stopIfTrue="1">
      <formula>MOD(ROW(),2)&lt;&gt;0</formula>
    </cfRule>
  </conditionalFormatting>
  <conditionalFormatting sqref="B26:U65">
    <cfRule type="expression" dxfId="203" priority="7" stopIfTrue="1">
      <formula>MOD(ROW(),2)=0</formula>
    </cfRule>
    <cfRule type="expression" dxfId="202" priority="8"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783EC-B582-412E-8672-573929C74FF8}">
  <sheetPr codeName="Sheet100"/>
  <dimension ref="A1:U65"/>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x-717</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448</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717</v>
      </c>
      <c r="C14" s="51"/>
      <c r="D14" s="51"/>
      <c r="E14" s="51"/>
      <c r="F14" s="51"/>
      <c r="G14" s="51"/>
      <c r="H14" s="51"/>
      <c r="I14" s="51"/>
      <c r="J14" s="51"/>
      <c r="K14" s="51"/>
      <c r="L14" s="51"/>
      <c r="M14" s="51"/>
    </row>
    <row r="15" spans="1:13">
      <c r="A15" s="40" t="s">
        <v>526</v>
      </c>
      <c r="B15" s="51" t="s">
        <v>449</v>
      </c>
      <c r="C15" s="51"/>
      <c r="D15" s="51"/>
      <c r="E15" s="51"/>
      <c r="F15" s="51"/>
      <c r="G15" s="51"/>
      <c r="H15" s="51"/>
      <c r="I15" s="51"/>
      <c r="J15" s="51"/>
      <c r="K15" s="51"/>
      <c r="L15" s="51"/>
      <c r="M15" s="51"/>
    </row>
    <row r="16" spans="1:13">
      <c r="A16" s="40" t="s">
        <v>157</v>
      </c>
      <c r="B16" s="51" t="s">
        <v>450</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310.2</v>
      </c>
      <c r="C27" s="49">
        <v>158</v>
      </c>
      <c r="D27" s="49">
        <v>107.2</v>
      </c>
      <c r="E27" s="49">
        <v>81.900000000000006</v>
      </c>
      <c r="F27" s="49">
        <v>66.7</v>
      </c>
      <c r="G27" s="49">
        <v>56.6</v>
      </c>
      <c r="H27" s="49">
        <v>49.4</v>
      </c>
      <c r="I27" s="49">
        <v>44</v>
      </c>
      <c r="J27" s="49">
        <v>39.799999999999997</v>
      </c>
      <c r="K27" s="49">
        <v>36.4</v>
      </c>
      <c r="L27" s="49">
        <v>33.700000000000003</v>
      </c>
      <c r="M27" s="49">
        <v>31.4</v>
      </c>
      <c r="N27" s="49">
        <v>29.5</v>
      </c>
      <c r="O27" s="49">
        <v>27.8</v>
      </c>
      <c r="P27" s="49">
        <v>26.4</v>
      </c>
      <c r="Q27" s="49">
        <v>25.2</v>
      </c>
      <c r="R27" s="49">
        <v>24.1</v>
      </c>
      <c r="S27" s="49">
        <v>23.2</v>
      </c>
      <c r="T27" s="49">
        <v>22.3</v>
      </c>
      <c r="U27" s="49">
        <v>21.5</v>
      </c>
    </row>
    <row r="28" spans="1:21">
      <c r="A28" s="43">
        <v>21</v>
      </c>
      <c r="B28" s="49">
        <v>314.60000000000002</v>
      </c>
      <c r="C28" s="49">
        <v>160.19999999999999</v>
      </c>
      <c r="D28" s="49">
        <v>108.8</v>
      </c>
      <c r="E28" s="49">
        <v>83</v>
      </c>
      <c r="F28" s="49">
        <v>67.599999999999994</v>
      </c>
      <c r="G28" s="49">
        <v>57.4</v>
      </c>
      <c r="H28" s="49">
        <v>50.1</v>
      </c>
      <c r="I28" s="49">
        <v>44.6</v>
      </c>
      <c r="J28" s="49">
        <v>40.299999999999997</v>
      </c>
      <c r="K28" s="49">
        <v>36.9</v>
      </c>
      <c r="L28" s="49">
        <v>34.200000000000003</v>
      </c>
      <c r="M28" s="49">
        <v>31.8</v>
      </c>
      <c r="N28" s="49">
        <v>29.9</v>
      </c>
      <c r="O28" s="49">
        <v>28.2</v>
      </c>
      <c r="P28" s="49">
        <v>26.8</v>
      </c>
      <c r="Q28" s="49">
        <v>25.6</v>
      </c>
      <c r="R28" s="49">
        <v>24.5</v>
      </c>
      <c r="S28" s="49">
        <v>23.5</v>
      </c>
      <c r="T28" s="49">
        <v>22.6</v>
      </c>
      <c r="U28" s="49">
        <v>21.8</v>
      </c>
    </row>
    <row r="29" spans="1:21">
      <c r="A29" s="43">
        <v>22</v>
      </c>
      <c r="B29" s="49">
        <v>319.10000000000002</v>
      </c>
      <c r="C29" s="49">
        <v>162.5</v>
      </c>
      <c r="D29" s="49">
        <v>110.3</v>
      </c>
      <c r="E29" s="49">
        <v>84.2</v>
      </c>
      <c r="F29" s="49">
        <v>68.599999999999994</v>
      </c>
      <c r="G29" s="49">
        <v>58.2</v>
      </c>
      <c r="H29" s="49">
        <v>50.8</v>
      </c>
      <c r="I29" s="49">
        <v>45.2</v>
      </c>
      <c r="J29" s="49">
        <v>40.9</v>
      </c>
      <c r="K29" s="49">
        <v>37.4</v>
      </c>
      <c r="L29" s="49">
        <v>34.6</v>
      </c>
      <c r="M29" s="49">
        <v>32.299999999999997</v>
      </c>
      <c r="N29" s="49">
        <v>30.3</v>
      </c>
      <c r="O29" s="49">
        <v>28.6</v>
      </c>
      <c r="P29" s="49">
        <v>27.2</v>
      </c>
      <c r="Q29" s="49">
        <v>25.9</v>
      </c>
      <c r="R29" s="49">
        <v>24.8</v>
      </c>
      <c r="S29" s="49">
        <v>23.8</v>
      </c>
      <c r="T29" s="49">
        <v>22.9</v>
      </c>
      <c r="U29" s="49">
        <v>22.2</v>
      </c>
    </row>
    <row r="30" spans="1:21">
      <c r="A30" s="43">
        <v>23</v>
      </c>
      <c r="B30" s="49">
        <v>323.60000000000002</v>
      </c>
      <c r="C30" s="49">
        <v>164.8</v>
      </c>
      <c r="D30" s="49">
        <v>111.8</v>
      </c>
      <c r="E30" s="49">
        <v>85.4</v>
      </c>
      <c r="F30" s="49">
        <v>69.599999999999994</v>
      </c>
      <c r="G30" s="49">
        <v>59</v>
      </c>
      <c r="H30" s="49">
        <v>51.5</v>
      </c>
      <c r="I30" s="49">
        <v>45.8</v>
      </c>
      <c r="J30" s="49">
        <v>41.5</v>
      </c>
      <c r="K30" s="49">
        <v>38</v>
      </c>
      <c r="L30" s="49">
        <v>35.1</v>
      </c>
      <c r="M30" s="49">
        <v>32.799999999999997</v>
      </c>
      <c r="N30" s="49">
        <v>30.8</v>
      </c>
      <c r="O30" s="49">
        <v>29.1</v>
      </c>
      <c r="P30" s="49">
        <v>27.6</v>
      </c>
      <c r="Q30" s="49">
        <v>26.3</v>
      </c>
      <c r="R30" s="49">
        <v>25.2</v>
      </c>
      <c r="S30" s="49">
        <v>24.2</v>
      </c>
      <c r="T30" s="49">
        <v>23.3</v>
      </c>
      <c r="U30" s="49">
        <v>22.5</v>
      </c>
    </row>
    <row r="31" spans="1:21">
      <c r="A31" s="43">
        <v>24</v>
      </c>
      <c r="B31" s="49">
        <v>328.1</v>
      </c>
      <c r="C31" s="49">
        <v>167.1</v>
      </c>
      <c r="D31" s="49">
        <v>113.4</v>
      </c>
      <c r="E31" s="49">
        <v>86.6</v>
      </c>
      <c r="F31" s="49">
        <v>70.5</v>
      </c>
      <c r="G31" s="49">
        <v>59.8</v>
      </c>
      <c r="H31" s="49">
        <v>52.2</v>
      </c>
      <c r="I31" s="49">
        <v>46.5</v>
      </c>
      <c r="J31" s="49">
        <v>42.1</v>
      </c>
      <c r="K31" s="49">
        <v>38.5</v>
      </c>
      <c r="L31" s="49">
        <v>35.6</v>
      </c>
      <c r="M31" s="49">
        <v>33.200000000000003</v>
      </c>
      <c r="N31" s="49">
        <v>31.2</v>
      </c>
      <c r="O31" s="49">
        <v>29.5</v>
      </c>
      <c r="P31" s="49">
        <v>28</v>
      </c>
      <c r="Q31" s="49">
        <v>26.7</v>
      </c>
      <c r="R31" s="49">
        <v>25.5</v>
      </c>
      <c r="S31" s="49">
        <v>24.5</v>
      </c>
      <c r="T31" s="49">
        <v>23.6</v>
      </c>
      <c r="U31" s="49">
        <v>22.8</v>
      </c>
    </row>
    <row r="32" spans="1:21">
      <c r="A32" s="43">
        <v>25</v>
      </c>
      <c r="B32" s="49">
        <v>332.7</v>
      </c>
      <c r="C32" s="49">
        <v>169.4</v>
      </c>
      <c r="D32" s="49">
        <v>115</v>
      </c>
      <c r="E32" s="49">
        <v>87.8</v>
      </c>
      <c r="F32" s="49">
        <v>71.5</v>
      </c>
      <c r="G32" s="49">
        <v>60.7</v>
      </c>
      <c r="H32" s="49">
        <v>52.9</v>
      </c>
      <c r="I32" s="49">
        <v>47.2</v>
      </c>
      <c r="J32" s="49">
        <v>42.7</v>
      </c>
      <c r="K32" s="49">
        <v>39.1</v>
      </c>
      <c r="L32" s="49">
        <v>36.1</v>
      </c>
      <c r="M32" s="49">
        <v>33.700000000000003</v>
      </c>
      <c r="N32" s="49">
        <v>31.6</v>
      </c>
      <c r="O32" s="49">
        <v>29.9</v>
      </c>
      <c r="P32" s="49">
        <v>28.4</v>
      </c>
      <c r="Q32" s="49">
        <v>27.1</v>
      </c>
      <c r="R32" s="49">
        <v>25.9</v>
      </c>
      <c r="S32" s="49">
        <v>24.9</v>
      </c>
      <c r="T32" s="49">
        <v>23.9</v>
      </c>
      <c r="U32" s="49">
        <v>23.1</v>
      </c>
    </row>
    <row r="33" spans="1:21">
      <c r="A33" s="43">
        <v>26</v>
      </c>
      <c r="B33" s="49">
        <v>337.4</v>
      </c>
      <c r="C33" s="49">
        <v>171.8</v>
      </c>
      <c r="D33" s="49">
        <v>116.6</v>
      </c>
      <c r="E33" s="49">
        <v>89.1</v>
      </c>
      <c r="F33" s="49">
        <v>72.5</v>
      </c>
      <c r="G33" s="49">
        <v>61.5</v>
      </c>
      <c r="H33" s="49">
        <v>53.7</v>
      </c>
      <c r="I33" s="49">
        <v>47.8</v>
      </c>
      <c r="J33" s="49">
        <v>43.3</v>
      </c>
      <c r="K33" s="49">
        <v>39.6</v>
      </c>
      <c r="L33" s="49">
        <v>36.6</v>
      </c>
      <c r="M33" s="49">
        <v>34.200000000000003</v>
      </c>
      <c r="N33" s="49">
        <v>32.1</v>
      </c>
      <c r="O33" s="49">
        <v>30.3</v>
      </c>
      <c r="P33" s="49">
        <v>28.8</v>
      </c>
      <c r="Q33" s="49">
        <v>27.4</v>
      </c>
      <c r="R33" s="49">
        <v>26.3</v>
      </c>
      <c r="S33" s="49">
        <v>25.2</v>
      </c>
      <c r="T33" s="49">
        <v>24.3</v>
      </c>
      <c r="U33" s="49">
        <v>23.5</v>
      </c>
    </row>
    <row r="34" spans="1:21">
      <c r="A34" s="43">
        <v>27</v>
      </c>
      <c r="B34" s="49">
        <v>342.1</v>
      </c>
      <c r="C34" s="49">
        <v>174.2</v>
      </c>
      <c r="D34" s="49">
        <v>118.3</v>
      </c>
      <c r="E34" s="49">
        <v>90.3</v>
      </c>
      <c r="F34" s="49">
        <v>73.599999999999994</v>
      </c>
      <c r="G34" s="49">
        <v>62.4</v>
      </c>
      <c r="H34" s="49">
        <v>54.5</v>
      </c>
      <c r="I34" s="49">
        <v>48.5</v>
      </c>
      <c r="J34" s="49">
        <v>43.9</v>
      </c>
      <c r="K34" s="49">
        <v>40.200000000000003</v>
      </c>
      <c r="L34" s="49">
        <v>37.200000000000003</v>
      </c>
      <c r="M34" s="49">
        <v>34.700000000000003</v>
      </c>
      <c r="N34" s="49">
        <v>32.6</v>
      </c>
      <c r="O34" s="49">
        <v>30.7</v>
      </c>
      <c r="P34" s="49">
        <v>29.2</v>
      </c>
      <c r="Q34" s="49">
        <v>27.8</v>
      </c>
      <c r="R34" s="49">
        <v>26.6</v>
      </c>
      <c r="S34" s="49">
        <v>25.6</v>
      </c>
      <c r="T34" s="49">
        <v>24.6</v>
      </c>
      <c r="U34" s="49">
        <v>23.8</v>
      </c>
    </row>
    <row r="35" spans="1:21">
      <c r="A35" s="43">
        <v>28</v>
      </c>
      <c r="B35" s="49">
        <v>346.9</v>
      </c>
      <c r="C35" s="49">
        <v>176.6</v>
      </c>
      <c r="D35" s="49">
        <v>119.9</v>
      </c>
      <c r="E35" s="49">
        <v>91.6</v>
      </c>
      <c r="F35" s="49">
        <v>74.599999999999994</v>
      </c>
      <c r="G35" s="49">
        <v>63.3</v>
      </c>
      <c r="H35" s="49">
        <v>55.2</v>
      </c>
      <c r="I35" s="49">
        <v>49.2</v>
      </c>
      <c r="J35" s="49">
        <v>44.5</v>
      </c>
      <c r="K35" s="49">
        <v>40.700000000000003</v>
      </c>
      <c r="L35" s="49">
        <v>37.700000000000003</v>
      </c>
      <c r="M35" s="49">
        <v>35.200000000000003</v>
      </c>
      <c r="N35" s="49">
        <v>33</v>
      </c>
      <c r="O35" s="49">
        <v>31.2</v>
      </c>
      <c r="P35" s="49">
        <v>29.6</v>
      </c>
      <c r="Q35" s="49">
        <v>28.2</v>
      </c>
      <c r="R35" s="49">
        <v>27</v>
      </c>
      <c r="S35" s="49">
        <v>26</v>
      </c>
      <c r="T35" s="49">
        <v>25</v>
      </c>
      <c r="U35" s="49">
        <v>24.2</v>
      </c>
    </row>
    <row r="36" spans="1:21">
      <c r="A36" s="43">
        <v>29</v>
      </c>
      <c r="B36" s="49">
        <v>351.7</v>
      </c>
      <c r="C36" s="49">
        <v>179.1</v>
      </c>
      <c r="D36" s="49">
        <v>121.6</v>
      </c>
      <c r="E36" s="49">
        <v>92.9</v>
      </c>
      <c r="F36" s="49">
        <v>75.599999999999994</v>
      </c>
      <c r="G36" s="49">
        <v>64.2</v>
      </c>
      <c r="H36" s="49">
        <v>56</v>
      </c>
      <c r="I36" s="49">
        <v>49.9</v>
      </c>
      <c r="J36" s="49">
        <v>45.1</v>
      </c>
      <c r="K36" s="49">
        <v>41.3</v>
      </c>
      <c r="L36" s="49">
        <v>38.200000000000003</v>
      </c>
      <c r="M36" s="49">
        <v>35.700000000000003</v>
      </c>
      <c r="N36" s="49">
        <v>33.5</v>
      </c>
      <c r="O36" s="49">
        <v>31.6</v>
      </c>
      <c r="P36" s="49">
        <v>30</v>
      </c>
      <c r="Q36" s="49">
        <v>28.6</v>
      </c>
      <c r="R36" s="49">
        <v>27.4</v>
      </c>
      <c r="S36" s="49">
        <v>26.3</v>
      </c>
      <c r="T36" s="49">
        <v>25.4</v>
      </c>
      <c r="U36" s="49">
        <v>24.5</v>
      </c>
    </row>
    <row r="37" spans="1:21">
      <c r="A37" s="43">
        <v>30</v>
      </c>
      <c r="B37" s="49">
        <v>356.6</v>
      </c>
      <c r="C37" s="49">
        <v>181.6</v>
      </c>
      <c r="D37" s="49">
        <v>123.3</v>
      </c>
      <c r="E37" s="49">
        <v>94.2</v>
      </c>
      <c r="F37" s="49">
        <v>76.7</v>
      </c>
      <c r="G37" s="49">
        <v>65.099999999999994</v>
      </c>
      <c r="H37" s="49">
        <v>56.8</v>
      </c>
      <c r="I37" s="49">
        <v>50.6</v>
      </c>
      <c r="J37" s="49">
        <v>45.8</v>
      </c>
      <c r="K37" s="49">
        <v>41.9</v>
      </c>
      <c r="L37" s="49">
        <v>38.799999999999997</v>
      </c>
      <c r="M37" s="49">
        <v>36.200000000000003</v>
      </c>
      <c r="N37" s="49">
        <v>34</v>
      </c>
      <c r="O37" s="49">
        <v>32.1</v>
      </c>
      <c r="P37" s="49">
        <v>30.5</v>
      </c>
      <c r="Q37" s="49">
        <v>29.1</v>
      </c>
      <c r="R37" s="49">
        <v>27.8</v>
      </c>
      <c r="S37" s="49">
        <v>26.7</v>
      </c>
      <c r="T37" s="49">
        <v>25.7</v>
      </c>
      <c r="U37" s="49">
        <v>24.9</v>
      </c>
    </row>
    <row r="38" spans="1:21">
      <c r="A38" s="43">
        <v>31</v>
      </c>
      <c r="B38" s="49">
        <v>361.5</v>
      </c>
      <c r="C38" s="49">
        <v>184.1</v>
      </c>
      <c r="D38" s="49">
        <v>125</v>
      </c>
      <c r="E38" s="49">
        <v>95.5</v>
      </c>
      <c r="F38" s="49">
        <v>77.8</v>
      </c>
      <c r="G38" s="49">
        <v>66</v>
      </c>
      <c r="H38" s="49">
        <v>57.6</v>
      </c>
      <c r="I38" s="49">
        <v>51.3</v>
      </c>
      <c r="J38" s="49">
        <v>46.4</v>
      </c>
      <c r="K38" s="49">
        <v>42.5</v>
      </c>
      <c r="L38" s="49">
        <v>39.299999999999997</v>
      </c>
      <c r="M38" s="49">
        <v>36.700000000000003</v>
      </c>
      <c r="N38" s="49">
        <v>34.4</v>
      </c>
      <c r="O38" s="49">
        <v>32.5</v>
      </c>
      <c r="P38" s="49">
        <v>30.9</v>
      </c>
      <c r="Q38" s="49">
        <v>29.5</v>
      </c>
      <c r="R38" s="49">
        <v>28.2</v>
      </c>
      <c r="S38" s="49">
        <v>27.1</v>
      </c>
      <c r="T38" s="49">
        <v>26.1</v>
      </c>
      <c r="U38" s="49">
        <v>25.2</v>
      </c>
    </row>
    <row r="39" spans="1:21">
      <c r="A39" s="43">
        <v>32</v>
      </c>
      <c r="B39" s="49">
        <v>366.5</v>
      </c>
      <c r="C39" s="49">
        <v>186.7</v>
      </c>
      <c r="D39" s="49">
        <v>126.7</v>
      </c>
      <c r="E39" s="49">
        <v>96.8</v>
      </c>
      <c r="F39" s="49">
        <v>78.900000000000006</v>
      </c>
      <c r="G39" s="49">
        <v>66.900000000000006</v>
      </c>
      <c r="H39" s="49">
        <v>58.4</v>
      </c>
      <c r="I39" s="49">
        <v>52</v>
      </c>
      <c r="J39" s="49">
        <v>47.1</v>
      </c>
      <c r="K39" s="49">
        <v>43.1</v>
      </c>
      <c r="L39" s="49">
        <v>39.9</v>
      </c>
      <c r="M39" s="49">
        <v>37.200000000000003</v>
      </c>
      <c r="N39" s="49">
        <v>34.9</v>
      </c>
      <c r="O39" s="49">
        <v>33</v>
      </c>
      <c r="P39" s="49">
        <v>31.3</v>
      </c>
      <c r="Q39" s="49">
        <v>29.9</v>
      </c>
      <c r="R39" s="49">
        <v>28.6</v>
      </c>
      <c r="S39" s="49">
        <v>27.5</v>
      </c>
      <c r="T39" s="49">
        <v>26.5</v>
      </c>
      <c r="U39" s="49">
        <v>25.6</v>
      </c>
    </row>
    <row r="40" spans="1:21">
      <c r="A40" s="43">
        <v>33</v>
      </c>
      <c r="B40" s="49">
        <v>371.6</v>
      </c>
      <c r="C40" s="49">
        <v>189.2</v>
      </c>
      <c r="D40" s="49">
        <v>128.5</v>
      </c>
      <c r="E40" s="49">
        <v>98.1</v>
      </c>
      <c r="F40" s="49">
        <v>80</v>
      </c>
      <c r="G40" s="49">
        <v>67.8</v>
      </c>
      <c r="H40" s="49">
        <v>59.2</v>
      </c>
      <c r="I40" s="49">
        <v>52.7</v>
      </c>
      <c r="J40" s="49">
        <v>47.7</v>
      </c>
      <c r="K40" s="49">
        <v>43.7</v>
      </c>
      <c r="L40" s="49">
        <v>40.4</v>
      </c>
      <c r="M40" s="49">
        <v>37.700000000000003</v>
      </c>
      <c r="N40" s="49">
        <v>35.4</v>
      </c>
      <c r="O40" s="49">
        <v>33.5</v>
      </c>
      <c r="P40" s="49">
        <v>31.8</v>
      </c>
      <c r="Q40" s="49">
        <v>30.3</v>
      </c>
      <c r="R40" s="49">
        <v>29</v>
      </c>
      <c r="S40" s="49">
        <v>27.9</v>
      </c>
      <c r="T40" s="49">
        <v>26.9</v>
      </c>
      <c r="U40" s="49">
        <v>26</v>
      </c>
    </row>
    <row r="41" spans="1:21">
      <c r="A41" s="43">
        <v>34</v>
      </c>
      <c r="B41" s="49">
        <v>376.7</v>
      </c>
      <c r="C41" s="49">
        <v>191.9</v>
      </c>
      <c r="D41" s="49">
        <v>130.30000000000001</v>
      </c>
      <c r="E41" s="49">
        <v>99.5</v>
      </c>
      <c r="F41" s="49">
        <v>81.099999999999994</v>
      </c>
      <c r="G41" s="49">
        <v>68.8</v>
      </c>
      <c r="H41" s="49">
        <v>60</v>
      </c>
      <c r="I41" s="49">
        <v>53.5</v>
      </c>
      <c r="J41" s="49">
        <v>48.4</v>
      </c>
      <c r="K41" s="49">
        <v>44.3</v>
      </c>
      <c r="L41" s="49">
        <v>41</v>
      </c>
      <c r="M41" s="49">
        <v>38.299999999999997</v>
      </c>
      <c r="N41" s="49">
        <v>35.9</v>
      </c>
      <c r="O41" s="49">
        <v>34</v>
      </c>
      <c r="P41" s="49">
        <v>32.299999999999997</v>
      </c>
      <c r="Q41" s="49">
        <v>30.8</v>
      </c>
      <c r="R41" s="49">
        <v>29.5</v>
      </c>
      <c r="S41" s="49">
        <v>28.3</v>
      </c>
      <c r="T41" s="49">
        <v>27.3</v>
      </c>
      <c r="U41" s="49">
        <v>26.4</v>
      </c>
    </row>
    <row r="42" spans="1:21">
      <c r="A42" s="43">
        <v>35</v>
      </c>
      <c r="B42" s="49">
        <v>381.9</v>
      </c>
      <c r="C42" s="49">
        <v>194.5</v>
      </c>
      <c r="D42" s="49">
        <v>132.1</v>
      </c>
      <c r="E42" s="49">
        <v>100.9</v>
      </c>
      <c r="F42" s="49">
        <v>82.2</v>
      </c>
      <c r="G42" s="49">
        <v>69.7</v>
      </c>
      <c r="H42" s="49">
        <v>60.9</v>
      </c>
      <c r="I42" s="49">
        <v>54.2</v>
      </c>
      <c r="J42" s="49">
        <v>49.1</v>
      </c>
      <c r="K42" s="49">
        <v>45</v>
      </c>
      <c r="L42" s="49">
        <v>41.6</v>
      </c>
      <c r="M42" s="49">
        <v>38.799999999999997</v>
      </c>
      <c r="N42" s="49">
        <v>36.5</v>
      </c>
      <c r="O42" s="49">
        <v>34.5</v>
      </c>
      <c r="P42" s="49">
        <v>32.700000000000003</v>
      </c>
      <c r="Q42" s="49">
        <v>31.2</v>
      </c>
      <c r="R42" s="49">
        <v>29.9</v>
      </c>
      <c r="S42" s="49">
        <v>28.8</v>
      </c>
      <c r="T42" s="49">
        <v>27.7</v>
      </c>
      <c r="U42" s="49">
        <v>26.8</v>
      </c>
    </row>
    <row r="43" spans="1:21">
      <c r="A43" s="43">
        <v>36</v>
      </c>
      <c r="B43" s="49">
        <v>387.1</v>
      </c>
      <c r="C43" s="49">
        <v>197.2</v>
      </c>
      <c r="D43" s="49">
        <v>133.9</v>
      </c>
      <c r="E43" s="49">
        <v>102.3</v>
      </c>
      <c r="F43" s="49">
        <v>83.3</v>
      </c>
      <c r="G43" s="49">
        <v>70.7</v>
      </c>
      <c r="H43" s="49">
        <v>61.7</v>
      </c>
      <c r="I43" s="49">
        <v>55</v>
      </c>
      <c r="J43" s="49">
        <v>49.8</v>
      </c>
      <c r="K43" s="49">
        <v>45.6</v>
      </c>
      <c r="L43" s="49">
        <v>42.2</v>
      </c>
      <c r="M43" s="49">
        <v>39.4</v>
      </c>
      <c r="N43" s="49">
        <v>37</v>
      </c>
      <c r="O43" s="49">
        <v>35</v>
      </c>
      <c r="P43" s="49">
        <v>33.200000000000003</v>
      </c>
      <c r="Q43" s="49">
        <v>31.7</v>
      </c>
      <c r="R43" s="49">
        <v>30.4</v>
      </c>
      <c r="S43" s="49">
        <v>29.2</v>
      </c>
      <c r="T43" s="49">
        <v>28.2</v>
      </c>
      <c r="U43" s="49">
        <v>27.2</v>
      </c>
    </row>
    <row r="44" spans="1:21">
      <c r="A44" s="43">
        <v>37</v>
      </c>
      <c r="B44" s="49">
        <v>392.4</v>
      </c>
      <c r="C44" s="49">
        <v>199.9</v>
      </c>
      <c r="D44" s="49">
        <v>135.69999999999999</v>
      </c>
      <c r="E44" s="49">
        <v>103.7</v>
      </c>
      <c r="F44" s="49">
        <v>84.5</v>
      </c>
      <c r="G44" s="49">
        <v>71.7</v>
      </c>
      <c r="H44" s="49">
        <v>62.6</v>
      </c>
      <c r="I44" s="49">
        <v>55.8</v>
      </c>
      <c r="J44" s="49">
        <v>50.5</v>
      </c>
      <c r="K44" s="49">
        <v>46.2</v>
      </c>
      <c r="L44" s="49">
        <v>42.8</v>
      </c>
      <c r="M44" s="49">
        <v>39.9</v>
      </c>
      <c r="N44" s="49">
        <v>37.5</v>
      </c>
      <c r="O44" s="49">
        <v>35.5</v>
      </c>
      <c r="P44" s="49">
        <v>33.700000000000003</v>
      </c>
      <c r="Q44" s="49">
        <v>32.200000000000003</v>
      </c>
      <c r="R44" s="49">
        <v>30.8</v>
      </c>
      <c r="S44" s="49">
        <v>29.7</v>
      </c>
      <c r="T44" s="49">
        <v>28.6</v>
      </c>
      <c r="U44" s="49">
        <v>27.7</v>
      </c>
    </row>
    <row r="45" spans="1:21">
      <c r="A45" s="43">
        <v>38</v>
      </c>
      <c r="B45" s="49">
        <v>397.8</v>
      </c>
      <c r="C45" s="49">
        <v>202.6</v>
      </c>
      <c r="D45" s="49">
        <v>137.6</v>
      </c>
      <c r="E45" s="49">
        <v>105.1</v>
      </c>
      <c r="F45" s="49">
        <v>85.7</v>
      </c>
      <c r="G45" s="49">
        <v>72.7</v>
      </c>
      <c r="H45" s="49">
        <v>63.5</v>
      </c>
      <c r="I45" s="49">
        <v>56.5</v>
      </c>
      <c r="J45" s="49">
        <v>51.2</v>
      </c>
      <c r="K45" s="49">
        <v>46.9</v>
      </c>
      <c r="L45" s="49">
        <v>43.4</v>
      </c>
      <c r="M45" s="49">
        <v>40.5</v>
      </c>
      <c r="N45" s="49">
        <v>38.1</v>
      </c>
      <c r="O45" s="49">
        <v>36</v>
      </c>
      <c r="P45" s="49">
        <v>34.200000000000003</v>
      </c>
      <c r="Q45" s="49">
        <v>32.700000000000003</v>
      </c>
      <c r="R45" s="49">
        <v>31.3</v>
      </c>
      <c r="S45" s="49">
        <v>30.1</v>
      </c>
      <c r="T45" s="49">
        <v>29.1</v>
      </c>
      <c r="U45" s="49">
        <v>28.1</v>
      </c>
    </row>
    <row r="46" spans="1:21">
      <c r="A46" s="43">
        <v>39</v>
      </c>
      <c r="B46" s="49">
        <v>403.2</v>
      </c>
      <c r="C46" s="49">
        <v>205.4</v>
      </c>
      <c r="D46" s="49">
        <v>139.5</v>
      </c>
      <c r="E46" s="49">
        <v>106.6</v>
      </c>
      <c r="F46" s="49">
        <v>86.9</v>
      </c>
      <c r="G46" s="49">
        <v>73.7</v>
      </c>
      <c r="H46" s="49">
        <v>64.400000000000006</v>
      </c>
      <c r="I46" s="49">
        <v>57.4</v>
      </c>
      <c r="J46" s="49">
        <v>51.9</v>
      </c>
      <c r="K46" s="49">
        <v>47.6</v>
      </c>
      <c r="L46" s="49">
        <v>44.1</v>
      </c>
      <c r="M46" s="49">
        <v>41.1</v>
      </c>
      <c r="N46" s="49">
        <v>38.700000000000003</v>
      </c>
      <c r="O46" s="49">
        <v>36.6</v>
      </c>
      <c r="P46" s="49">
        <v>34.799999999999997</v>
      </c>
      <c r="Q46" s="49">
        <v>33.200000000000003</v>
      </c>
      <c r="R46" s="49">
        <v>31.8</v>
      </c>
      <c r="S46" s="49">
        <v>30.6</v>
      </c>
      <c r="T46" s="49">
        <v>29.5</v>
      </c>
      <c r="U46" s="49">
        <v>28.6</v>
      </c>
    </row>
    <row r="47" spans="1:21">
      <c r="A47" s="43">
        <v>40</v>
      </c>
      <c r="B47" s="49">
        <v>408.8</v>
      </c>
      <c r="C47" s="49">
        <v>208.2</v>
      </c>
      <c r="D47" s="49">
        <v>141.4</v>
      </c>
      <c r="E47" s="49">
        <v>108.1</v>
      </c>
      <c r="F47" s="49">
        <v>88.1</v>
      </c>
      <c r="G47" s="49">
        <v>74.8</v>
      </c>
      <c r="H47" s="49">
        <v>65.3</v>
      </c>
      <c r="I47" s="49">
        <v>58.2</v>
      </c>
      <c r="J47" s="49">
        <v>52.7</v>
      </c>
      <c r="K47" s="49">
        <v>48.3</v>
      </c>
      <c r="L47" s="49">
        <v>44.7</v>
      </c>
      <c r="M47" s="49">
        <v>41.8</v>
      </c>
      <c r="N47" s="49">
        <v>39.299999999999997</v>
      </c>
      <c r="O47" s="49">
        <v>37.1</v>
      </c>
      <c r="P47" s="49">
        <v>35.299999999999997</v>
      </c>
      <c r="Q47" s="49">
        <v>33.700000000000003</v>
      </c>
      <c r="R47" s="49">
        <v>32.299999999999997</v>
      </c>
      <c r="S47" s="49">
        <v>31.1</v>
      </c>
      <c r="T47" s="49">
        <v>30</v>
      </c>
      <c r="U47" s="49"/>
    </row>
    <row r="48" spans="1:21">
      <c r="A48" s="43">
        <v>41</v>
      </c>
      <c r="B48" s="49">
        <v>414.3</v>
      </c>
      <c r="C48" s="49">
        <v>211.1</v>
      </c>
      <c r="D48" s="49">
        <v>143.4</v>
      </c>
      <c r="E48" s="49">
        <v>109.6</v>
      </c>
      <c r="F48" s="49">
        <v>89.3</v>
      </c>
      <c r="G48" s="49">
        <v>75.8</v>
      </c>
      <c r="H48" s="49">
        <v>66.2</v>
      </c>
      <c r="I48" s="49">
        <v>59</v>
      </c>
      <c r="J48" s="49">
        <v>53.4</v>
      </c>
      <c r="K48" s="49">
        <v>49</v>
      </c>
      <c r="L48" s="49">
        <v>45.4</v>
      </c>
      <c r="M48" s="49">
        <v>42.4</v>
      </c>
      <c r="N48" s="49">
        <v>39.9</v>
      </c>
      <c r="O48" s="49">
        <v>37.700000000000003</v>
      </c>
      <c r="P48" s="49">
        <v>35.9</v>
      </c>
      <c r="Q48" s="49">
        <v>34.299999999999997</v>
      </c>
      <c r="R48" s="49">
        <v>32.9</v>
      </c>
      <c r="S48" s="49">
        <v>31.6</v>
      </c>
      <c r="T48" s="49"/>
      <c r="U48" s="49"/>
    </row>
    <row r="49" spans="1:21">
      <c r="A49" s="43">
        <v>42</v>
      </c>
      <c r="B49" s="49">
        <v>420</v>
      </c>
      <c r="C49" s="49">
        <v>214</v>
      </c>
      <c r="D49" s="49">
        <v>145.4</v>
      </c>
      <c r="E49" s="49">
        <v>111.1</v>
      </c>
      <c r="F49" s="49">
        <v>90.6</v>
      </c>
      <c r="G49" s="49">
        <v>76.900000000000006</v>
      </c>
      <c r="H49" s="49">
        <v>67.2</v>
      </c>
      <c r="I49" s="49">
        <v>59.9</v>
      </c>
      <c r="J49" s="49">
        <v>54.2</v>
      </c>
      <c r="K49" s="49">
        <v>49.8</v>
      </c>
      <c r="L49" s="49">
        <v>46.1</v>
      </c>
      <c r="M49" s="49">
        <v>43.1</v>
      </c>
      <c r="N49" s="49">
        <v>40.5</v>
      </c>
      <c r="O49" s="49">
        <v>38.299999999999997</v>
      </c>
      <c r="P49" s="49">
        <v>36.5</v>
      </c>
      <c r="Q49" s="49">
        <v>34.9</v>
      </c>
      <c r="R49" s="49">
        <v>33.4</v>
      </c>
      <c r="S49" s="49"/>
      <c r="T49" s="49"/>
      <c r="U49" s="49"/>
    </row>
    <row r="50" spans="1:21">
      <c r="A50" s="43">
        <v>43</v>
      </c>
      <c r="B50" s="49">
        <v>425.7</v>
      </c>
      <c r="C50" s="49">
        <v>216.9</v>
      </c>
      <c r="D50" s="49">
        <v>147.4</v>
      </c>
      <c r="E50" s="49">
        <v>112.7</v>
      </c>
      <c r="F50" s="49">
        <v>91.9</v>
      </c>
      <c r="G50" s="49">
        <v>78</v>
      </c>
      <c r="H50" s="49">
        <v>68.2</v>
      </c>
      <c r="I50" s="49">
        <v>60.8</v>
      </c>
      <c r="J50" s="49">
        <v>55.1</v>
      </c>
      <c r="K50" s="49">
        <v>50.5</v>
      </c>
      <c r="L50" s="49">
        <v>46.8</v>
      </c>
      <c r="M50" s="49">
        <v>43.7</v>
      </c>
      <c r="N50" s="49">
        <v>41.2</v>
      </c>
      <c r="O50" s="49">
        <v>39</v>
      </c>
      <c r="P50" s="49">
        <v>37.1</v>
      </c>
      <c r="Q50" s="49">
        <v>35.5</v>
      </c>
      <c r="R50" s="49"/>
      <c r="S50" s="49"/>
      <c r="T50" s="49"/>
      <c r="U50" s="49"/>
    </row>
    <row r="51" spans="1:21">
      <c r="A51" s="43">
        <v>44</v>
      </c>
      <c r="B51" s="49">
        <v>431.5</v>
      </c>
      <c r="C51" s="49">
        <v>219.9</v>
      </c>
      <c r="D51" s="49">
        <v>149.5</v>
      </c>
      <c r="E51" s="49">
        <v>114.3</v>
      </c>
      <c r="F51" s="49">
        <v>93.2</v>
      </c>
      <c r="G51" s="49">
        <v>79.2</v>
      </c>
      <c r="H51" s="49">
        <v>69.2</v>
      </c>
      <c r="I51" s="49">
        <v>61.7</v>
      </c>
      <c r="J51" s="49">
        <v>55.9</v>
      </c>
      <c r="K51" s="49">
        <v>51.3</v>
      </c>
      <c r="L51" s="49">
        <v>47.6</v>
      </c>
      <c r="M51" s="49">
        <v>44.5</v>
      </c>
      <c r="N51" s="49">
        <v>41.8</v>
      </c>
      <c r="O51" s="49">
        <v>39.6</v>
      </c>
      <c r="P51" s="49">
        <v>37.700000000000003</v>
      </c>
      <c r="Q51" s="49"/>
      <c r="R51" s="49"/>
      <c r="S51" s="49"/>
      <c r="T51" s="49"/>
      <c r="U51" s="49"/>
    </row>
    <row r="52" spans="1:21">
      <c r="A52" s="43">
        <v>45</v>
      </c>
      <c r="B52" s="49">
        <v>437.3</v>
      </c>
      <c r="C52" s="49">
        <v>222.9</v>
      </c>
      <c r="D52" s="49">
        <v>151.5</v>
      </c>
      <c r="E52" s="49">
        <v>115.9</v>
      </c>
      <c r="F52" s="49">
        <v>94.5</v>
      </c>
      <c r="G52" s="49">
        <v>80.3</v>
      </c>
      <c r="H52" s="49">
        <v>70.2</v>
      </c>
      <c r="I52" s="49">
        <v>62.6</v>
      </c>
      <c r="J52" s="49">
        <v>56.8</v>
      </c>
      <c r="K52" s="49">
        <v>52.1</v>
      </c>
      <c r="L52" s="49">
        <v>48.3</v>
      </c>
      <c r="M52" s="49">
        <v>45.2</v>
      </c>
      <c r="N52" s="49">
        <v>42.5</v>
      </c>
      <c r="O52" s="49">
        <v>40.299999999999997</v>
      </c>
      <c r="P52" s="49"/>
      <c r="Q52" s="49"/>
      <c r="R52" s="49"/>
      <c r="S52" s="49"/>
      <c r="T52" s="49"/>
      <c r="U52" s="49"/>
    </row>
    <row r="53" spans="1:21">
      <c r="A53" s="43">
        <v>46</v>
      </c>
      <c r="B53" s="49">
        <v>443.2</v>
      </c>
      <c r="C53" s="49">
        <v>226</v>
      </c>
      <c r="D53" s="49">
        <v>153.6</v>
      </c>
      <c r="E53" s="49">
        <v>117.5</v>
      </c>
      <c r="F53" s="49">
        <v>95.9</v>
      </c>
      <c r="G53" s="49">
        <v>81.5</v>
      </c>
      <c r="H53" s="49">
        <v>71.3</v>
      </c>
      <c r="I53" s="49">
        <v>63.6</v>
      </c>
      <c r="J53" s="49">
        <v>57.7</v>
      </c>
      <c r="K53" s="49">
        <v>53</v>
      </c>
      <c r="L53" s="49">
        <v>49.1</v>
      </c>
      <c r="M53" s="49">
        <v>45.9</v>
      </c>
      <c r="N53" s="49">
        <v>43.3</v>
      </c>
      <c r="O53" s="49"/>
      <c r="P53" s="49"/>
      <c r="Q53" s="49"/>
      <c r="R53" s="49"/>
      <c r="S53" s="49"/>
      <c r="T53" s="49"/>
      <c r="U53" s="49"/>
    </row>
    <row r="54" spans="1:21">
      <c r="A54" s="43">
        <v>47</v>
      </c>
      <c r="B54" s="49">
        <v>449.2</v>
      </c>
      <c r="C54" s="49">
        <v>229.1</v>
      </c>
      <c r="D54" s="49">
        <v>155.80000000000001</v>
      </c>
      <c r="E54" s="49">
        <v>119.2</v>
      </c>
      <c r="F54" s="49">
        <v>97.3</v>
      </c>
      <c r="G54" s="49">
        <v>82.7</v>
      </c>
      <c r="H54" s="49">
        <v>72.3</v>
      </c>
      <c r="I54" s="49">
        <v>64.599999999999994</v>
      </c>
      <c r="J54" s="49">
        <v>58.6</v>
      </c>
      <c r="K54" s="49">
        <v>53.8</v>
      </c>
      <c r="L54" s="49">
        <v>49.9</v>
      </c>
      <c r="M54" s="49">
        <v>46.7</v>
      </c>
      <c r="N54" s="49"/>
      <c r="O54" s="49"/>
      <c r="P54" s="49"/>
      <c r="Q54" s="49"/>
      <c r="R54" s="49"/>
      <c r="S54" s="49"/>
      <c r="T54" s="49"/>
      <c r="U54" s="49"/>
    </row>
    <row r="55" spans="1:21">
      <c r="A55" s="43">
        <v>48</v>
      </c>
      <c r="B55" s="49">
        <v>455.3</v>
      </c>
      <c r="C55" s="49">
        <v>232.3</v>
      </c>
      <c r="D55" s="49">
        <v>158</v>
      </c>
      <c r="E55" s="49">
        <v>120.9</v>
      </c>
      <c r="F55" s="49">
        <v>98.7</v>
      </c>
      <c r="G55" s="49">
        <v>84</v>
      </c>
      <c r="H55" s="49">
        <v>73.5</v>
      </c>
      <c r="I55" s="49">
        <v>65.599999999999994</v>
      </c>
      <c r="J55" s="49">
        <v>59.5</v>
      </c>
      <c r="K55" s="49">
        <v>54.7</v>
      </c>
      <c r="L55" s="49">
        <v>50.8</v>
      </c>
      <c r="M55" s="49"/>
      <c r="N55" s="49"/>
      <c r="O55" s="49"/>
      <c r="P55" s="49"/>
      <c r="Q55" s="49"/>
      <c r="R55" s="49"/>
      <c r="S55" s="49"/>
      <c r="T55" s="49"/>
      <c r="U55" s="49"/>
    </row>
    <row r="56" spans="1:21">
      <c r="A56" s="43">
        <v>49</v>
      </c>
      <c r="B56" s="49">
        <v>461.4</v>
      </c>
      <c r="C56" s="49">
        <v>235.5</v>
      </c>
      <c r="D56" s="49">
        <v>160.19999999999999</v>
      </c>
      <c r="E56" s="49">
        <v>122.7</v>
      </c>
      <c r="F56" s="49">
        <v>100.2</v>
      </c>
      <c r="G56" s="49">
        <v>85.2</v>
      </c>
      <c r="H56" s="49">
        <v>74.599999999999994</v>
      </c>
      <c r="I56" s="49">
        <v>66.7</v>
      </c>
      <c r="J56" s="49">
        <v>60.5</v>
      </c>
      <c r="K56" s="49">
        <v>55.6</v>
      </c>
      <c r="L56" s="49"/>
      <c r="M56" s="49"/>
      <c r="N56" s="49"/>
      <c r="O56" s="49"/>
      <c r="P56" s="49"/>
      <c r="Q56" s="49"/>
      <c r="R56" s="49"/>
      <c r="S56" s="49"/>
      <c r="T56" s="49"/>
      <c r="U56" s="49"/>
    </row>
    <row r="57" spans="1:21">
      <c r="A57" s="43">
        <v>50</v>
      </c>
      <c r="B57" s="49">
        <v>467.7</v>
      </c>
      <c r="C57" s="49">
        <v>238.7</v>
      </c>
      <c r="D57" s="49">
        <v>162.5</v>
      </c>
      <c r="E57" s="49">
        <v>124.5</v>
      </c>
      <c r="F57" s="49">
        <v>101.7</v>
      </c>
      <c r="G57" s="49">
        <v>86.5</v>
      </c>
      <c r="H57" s="49">
        <v>75.8</v>
      </c>
      <c r="I57" s="49">
        <v>67.7</v>
      </c>
      <c r="J57" s="49">
        <v>61.5</v>
      </c>
      <c r="K57" s="49"/>
      <c r="L57" s="49"/>
      <c r="M57" s="49"/>
      <c r="N57" s="49"/>
      <c r="O57" s="49"/>
      <c r="P57" s="49"/>
      <c r="Q57" s="49"/>
      <c r="R57" s="49"/>
      <c r="S57" s="49"/>
      <c r="T57" s="49"/>
      <c r="U57" s="49"/>
    </row>
    <row r="58" spans="1:21">
      <c r="A58" s="43">
        <v>51</v>
      </c>
      <c r="B58" s="49">
        <v>473.9</v>
      </c>
      <c r="C58" s="49">
        <v>242</v>
      </c>
      <c r="D58" s="49">
        <v>164.8</v>
      </c>
      <c r="E58" s="49">
        <v>126.3</v>
      </c>
      <c r="F58" s="49">
        <v>103.2</v>
      </c>
      <c r="G58" s="49">
        <v>87.9</v>
      </c>
      <c r="H58" s="49">
        <v>76.900000000000006</v>
      </c>
      <c r="I58" s="49">
        <v>68.8</v>
      </c>
      <c r="J58" s="49"/>
      <c r="K58" s="49"/>
      <c r="L58" s="49"/>
      <c r="M58" s="49"/>
      <c r="N58" s="49"/>
      <c r="O58" s="49"/>
      <c r="P58" s="49"/>
      <c r="Q58" s="49"/>
      <c r="R58" s="49"/>
      <c r="S58" s="49"/>
      <c r="T58" s="49"/>
      <c r="U58" s="49"/>
    </row>
    <row r="59" spans="1:21">
      <c r="A59" s="43">
        <v>52</v>
      </c>
      <c r="B59" s="49">
        <v>480.3</v>
      </c>
      <c r="C59" s="49">
        <v>245.4</v>
      </c>
      <c r="D59" s="49">
        <v>167.2</v>
      </c>
      <c r="E59" s="49">
        <v>128.1</v>
      </c>
      <c r="F59" s="49">
        <v>104.7</v>
      </c>
      <c r="G59" s="49">
        <v>89.2</v>
      </c>
      <c r="H59" s="49">
        <v>78.2</v>
      </c>
      <c r="I59" s="49"/>
      <c r="J59" s="49"/>
      <c r="K59" s="49"/>
      <c r="L59" s="49"/>
      <c r="M59" s="49"/>
      <c r="N59" s="49"/>
      <c r="O59" s="49"/>
      <c r="P59" s="49"/>
      <c r="Q59" s="49"/>
      <c r="R59" s="49"/>
      <c r="S59" s="49"/>
      <c r="T59" s="49"/>
      <c r="U59" s="49"/>
    </row>
    <row r="60" spans="1:21">
      <c r="A60" s="43">
        <v>53</v>
      </c>
      <c r="B60" s="49">
        <v>486.9</v>
      </c>
      <c r="C60" s="49">
        <v>248.8</v>
      </c>
      <c r="D60" s="49">
        <v>169.6</v>
      </c>
      <c r="E60" s="49">
        <v>130</v>
      </c>
      <c r="F60" s="49">
        <v>106.3</v>
      </c>
      <c r="G60" s="49">
        <v>90.6</v>
      </c>
      <c r="H60" s="49"/>
      <c r="I60" s="49"/>
      <c r="J60" s="49"/>
      <c r="K60" s="49"/>
      <c r="L60" s="49"/>
      <c r="M60" s="49"/>
      <c r="N60" s="49"/>
      <c r="O60" s="49"/>
      <c r="P60" s="49"/>
      <c r="Q60" s="49"/>
      <c r="R60" s="49"/>
      <c r="S60" s="49"/>
      <c r="T60" s="49"/>
      <c r="U60" s="49"/>
    </row>
    <row r="61" spans="1:21">
      <c r="A61" s="43">
        <v>54</v>
      </c>
      <c r="B61" s="49">
        <v>491.3</v>
      </c>
      <c r="C61" s="49">
        <v>251.2</v>
      </c>
      <c r="D61" s="49">
        <v>171.2</v>
      </c>
      <c r="E61" s="49">
        <v>131.30000000000001</v>
      </c>
      <c r="F61" s="49">
        <v>107.5</v>
      </c>
      <c r="G61" s="49"/>
      <c r="H61" s="49"/>
      <c r="I61" s="49"/>
      <c r="J61" s="49"/>
      <c r="K61" s="49"/>
      <c r="L61" s="49"/>
      <c r="M61" s="49"/>
      <c r="N61" s="49"/>
      <c r="O61" s="49"/>
      <c r="P61" s="49"/>
      <c r="Q61" s="49"/>
      <c r="R61" s="49"/>
      <c r="S61" s="49"/>
      <c r="T61" s="49"/>
      <c r="U61" s="49"/>
    </row>
    <row r="62" spans="1:21">
      <c r="A62" s="43">
        <v>55</v>
      </c>
      <c r="B62" s="49">
        <v>493</v>
      </c>
      <c r="C62" s="49">
        <v>252.2</v>
      </c>
      <c r="D62" s="49">
        <v>172</v>
      </c>
      <c r="E62" s="49">
        <v>131.9</v>
      </c>
      <c r="F62" s="49"/>
      <c r="G62" s="49"/>
      <c r="H62" s="49"/>
      <c r="I62" s="49"/>
      <c r="J62" s="49"/>
      <c r="K62" s="49"/>
      <c r="L62" s="49"/>
      <c r="M62" s="49"/>
      <c r="N62" s="49"/>
      <c r="O62" s="49"/>
      <c r="P62" s="49"/>
      <c r="Q62" s="49"/>
      <c r="R62" s="49"/>
      <c r="S62" s="49"/>
      <c r="T62" s="49"/>
      <c r="U62" s="49"/>
    </row>
    <row r="63" spans="1:21">
      <c r="A63" s="43">
        <v>56</v>
      </c>
      <c r="B63" s="49">
        <v>494.8</v>
      </c>
      <c r="C63" s="49">
        <v>253.2</v>
      </c>
      <c r="D63" s="49">
        <v>172.7</v>
      </c>
      <c r="E63" s="49"/>
      <c r="F63" s="49"/>
      <c r="G63" s="49"/>
      <c r="H63" s="49"/>
      <c r="I63" s="49"/>
      <c r="J63" s="49"/>
      <c r="K63" s="49"/>
      <c r="L63" s="49"/>
      <c r="M63" s="49"/>
      <c r="N63" s="49"/>
      <c r="O63" s="49"/>
      <c r="P63" s="49"/>
      <c r="Q63" s="49"/>
      <c r="R63" s="49"/>
      <c r="S63" s="49"/>
      <c r="T63" s="49"/>
      <c r="U63" s="49"/>
    </row>
    <row r="64" spans="1:21">
      <c r="A64" s="43">
        <v>57</v>
      </c>
      <c r="B64" s="49">
        <v>497.3</v>
      </c>
      <c r="C64" s="49">
        <v>254.5</v>
      </c>
      <c r="D64" s="49"/>
      <c r="E64" s="49"/>
      <c r="F64" s="49"/>
      <c r="G64" s="49"/>
      <c r="H64" s="49"/>
      <c r="I64" s="49"/>
      <c r="J64" s="49"/>
      <c r="K64" s="49"/>
      <c r="L64" s="49"/>
      <c r="M64" s="49"/>
      <c r="N64" s="49"/>
      <c r="O64" s="49"/>
      <c r="P64" s="49"/>
      <c r="Q64" s="49"/>
      <c r="R64" s="49"/>
      <c r="S64" s="49"/>
      <c r="T64" s="49"/>
      <c r="U64" s="49"/>
    </row>
    <row r="65" spans="1:21">
      <c r="A65" s="43">
        <v>58</v>
      </c>
      <c r="B65" s="49">
        <v>499.4</v>
      </c>
      <c r="C65" s="49"/>
      <c r="D65" s="49"/>
      <c r="E65" s="49"/>
      <c r="F65" s="49"/>
      <c r="G65" s="49"/>
      <c r="H65" s="49"/>
      <c r="I65" s="49"/>
      <c r="J65" s="49"/>
      <c r="K65" s="49"/>
      <c r="L65" s="49"/>
      <c r="M65" s="49"/>
      <c r="N65" s="49"/>
      <c r="O65" s="49"/>
      <c r="P65" s="49"/>
      <c r="Q65" s="49"/>
      <c r="R65" s="49"/>
      <c r="S65" s="49"/>
      <c r="T65" s="49"/>
      <c r="U65" s="49"/>
    </row>
  </sheetData>
  <sheetProtection algorithmName="SHA-512" hashValue="pcVHI25Pctg5ku8MALTPUyVIrE2LH3RjukzCyQO+SZtd3JIrfVIVsb/mmz8BaLmrBkwW9Z+1izIOUch5tsai8w==" saltValue="Q1R+e8SxfZdY1k5wv5ejaA==" spinCount="100000" sheet="1" objects="1" scenarios="1"/>
  <conditionalFormatting sqref="A6:A21">
    <cfRule type="expression" dxfId="199" priority="1" stopIfTrue="1">
      <formula>MOD(ROW(),2)=0</formula>
    </cfRule>
    <cfRule type="expression" dxfId="198" priority="2" stopIfTrue="1">
      <formula>MOD(ROW(),2)&lt;&gt;0</formula>
    </cfRule>
  </conditionalFormatting>
  <conditionalFormatting sqref="B6:M21">
    <cfRule type="expression" dxfId="197" priority="3" stopIfTrue="1">
      <formula>MOD(ROW(),2)=0</formula>
    </cfRule>
    <cfRule type="expression" dxfId="196" priority="4" stopIfTrue="1">
      <formula>MOD(ROW(),2)&lt;&gt;0</formula>
    </cfRule>
  </conditionalFormatting>
  <conditionalFormatting sqref="A26:A65">
    <cfRule type="expression" dxfId="195" priority="5" stopIfTrue="1">
      <formula>MOD(ROW(),2)=0</formula>
    </cfRule>
    <cfRule type="expression" dxfId="194" priority="6" stopIfTrue="1">
      <formula>MOD(ROW(),2)&lt;&gt;0</formula>
    </cfRule>
  </conditionalFormatting>
  <conditionalFormatting sqref="B26:U65">
    <cfRule type="expression" dxfId="193" priority="7" stopIfTrue="1">
      <formula>MOD(ROW(),2)=0</formula>
    </cfRule>
    <cfRule type="expression" dxfId="192" priority="8"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F4DAB-9AC5-4C6B-8A8B-984F79BF963C}">
  <sheetPr codeName="Sheet101"/>
  <dimension ref="A1:U70"/>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x-718</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451</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718</v>
      </c>
      <c r="C14" s="51"/>
      <c r="D14" s="51"/>
      <c r="E14" s="51"/>
      <c r="F14" s="51"/>
      <c r="G14" s="51"/>
      <c r="H14" s="51"/>
      <c r="I14" s="51"/>
      <c r="J14" s="51"/>
      <c r="K14" s="51"/>
      <c r="L14" s="51"/>
      <c r="M14" s="51"/>
    </row>
    <row r="15" spans="1:13">
      <c r="A15" s="40" t="s">
        <v>526</v>
      </c>
      <c r="B15" s="51" t="s">
        <v>452</v>
      </c>
      <c r="C15" s="51"/>
      <c r="D15" s="51"/>
      <c r="E15" s="51"/>
      <c r="F15" s="51"/>
      <c r="G15" s="51"/>
      <c r="H15" s="51"/>
      <c r="I15" s="51"/>
      <c r="J15" s="51"/>
      <c r="K15" s="51"/>
      <c r="L15" s="51"/>
      <c r="M15" s="51"/>
    </row>
    <row r="16" spans="1:13">
      <c r="A16" s="40" t="s">
        <v>157</v>
      </c>
      <c r="B16" s="51" t="s">
        <v>453</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240.3</v>
      </c>
      <c r="C27" s="49">
        <v>122.4</v>
      </c>
      <c r="D27" s="49">
        <v>83.1</v>
      </c>
      <c r="E27" s="49">
        <v>63.4</v>
      </c>
      <c r="F27" s="49">
        <v>51.7</v>
      </c>
      <c r="G27" s="49">
        <v>43.8</v>
      </c>
      <c r="H27" s="49">
        <v>38.200000000000003</v>
      </c>
      <c r="I27" s="49">
        <v>34</v>
      </c>
      <c r="J27" s="49">
        <v>30.8</v>
      </c>
      <c r="K27" s="49">
        <v>28.2</v>
      </c>
      <c r="L27" s="49">
        <v>26.1</v>
      </c>
      <c r="M27" s="49">
        <v>24.3</v>
      </c>
      <c r="N27" s="49">
        <v>22.8</v>
      </c>
      <c r="O27" s="49">
        <v>21.6</v>
      </c>
      <c r="P27" s="49">
        <v>20.5</v>
      </c>
      <c r="Q27" s="49">
        <v>19.5</v>
      </c>
      <c r="R27" s="49">
        <v>18.7</v>
      </c>
      <c r="S27" s="49">
        <v>17.899999999999999</v>
      </c>
      <c r="T27" s="49">
        <v>17.3</v>
      </c>
      <c r="U27" s="49">
        <v>16.7</v>
      </c>
    </row>
    <row r="28" spans="1:21">
      <c r="A28" s="43">
        <v>21</v>
      </c>
      <c r="B28" s="49">
        <v>243.6</v>
      </c>
      <c r="C28" s="49">
        <v>124</v>
      </c>
      <c r="D28" s="49">
        <v>84.2</v>
      </c>
      <c r="E28" s="49">
        <v>64.3</v>
      </c>
      <c r="F28" s="49">
        <v>52.4</v>
      </c>
      <c r="G28" s="49">
        <v>44.4</v>
      </c>
      <c r="H28" s="49">
        <v>38.799999999999997</v>
      </c>
      <c r="I28" s="49">
        <v>34.5</v>
      </c>
      <c r="J28" s="49">
        <v>31.2</v>
      </c>
      <c r="K28" s="49">
        <v>28.6</v>
      </c>
      <c r="L28" s="49">
        <v>26.4</v>
      </c>
      <c r="M28" s="49">
        <v>24.7</v>
      </c>
      <c r="N28" s="49">
        <v>23.2</v>
      </c>
      <c r="O28" s="49">
        <v>21.9</v>
      </c>
      <c r="P28" s="49">
        <v>20.8</v>
      </c>
      <c r="Q28" s="49">
        <v>19.8</v>
      </c>
      <c r="R28" s="49">
        <v>18.899999999999999</v>
      </c>
      <c r="S28" s="49">
        <v>18.2</v>
      </c>
      <c r="T28" s="49">
        <v>17.5</v>
      </c>
      <c r="U28" s="49">
        <v>16.899999999999999</v>
      </c>
    </row>
    <row r="29" spans="1:21">
      <c r="A29" s="43">
        <v>22</v>
      </c>
      <c r="B29" s="49">
        <v>246.9</v>
      </c>
      <c r="C29" s="49">
        <v>125.7</v>
      </c>
      <c r="D29" s="49">
        <v>85.4</v>
      </c>
      <c r="E29" s="49">
        <v>65.2</v>
      </c>
      <c r="F29" s="49">
        <v>53.1</v>
      </c>
      <c r="G29" s="49">
        <v>45</v>
      </c>
      <c r="H29" s="49">
        <v>39.299999999999997</v>
      </c>
      <c r="I29" s="49">
        <v>35</v>
      </c>
      <c r="J29" s="49">
        <v>31.7</v>
      </c>
      <c r="K29" s="49">
        <v>29</v>
      </c>
      <c r="L29" s="49">
        <v>26.8</v>
      </c>
      <c r="M29" s="49">
        <v>25</v>
      </c>
      <c r="N29" s="49">
        <v>23.5</v>
      </c>
      <c r="O29" s="49">
        <v>22.2</v>
      </c>
      <c r="P29" s="49">
        <v>21</v>
      </c>
      <c r="Q29" s="49">
        <v>20.100000000000001</v>
      </c>
      <c r="R29" s="49">
        <v>19.2</v>
      </c>
      <c r="S29" s="49">
        <v>18.399999999999999</v>
      </c>
      <c r="T29" s="49">
        <v>17.8</v>
      </c>
      <c r="U29" s="49">
        <v>17.100000000000001</v>
      </c>
    </row>
    <row r="30" spans="1:21">
      <c r="A30" s="43">
        <v>23</v>
      </c>
      <c r="B30" s="49">
        <v>250.3</v>
      </c>
      <c r="C30" s="49">
        <v>127.5</v>
      </c>
      <c r="D30" s="49">
        <v>86.5</v>
      </c>
      <c r="E30" s="49">
        <v>66.099999999999994</v>
      </c>
      <c r="F30" s="49">
        <v>53.8</v>
      </c>
      <c r="G30" s="49">
        <v>45.7</v>
      </c>
      <c r="H30" s="49">
        <v>39.799999999999997</v>
      </c>
      <c r="I30" s="49">
        <v>35.5</v>
      </c>
      <c r="J30" s="49">
        <v>32.1</v>
      </c>
      <c r="K30" s="49">
        <v>29.4</v>
      </c>
      <c r="L30" s="49">
        <v>27.2</v>
      </c>
      <c r="M30" s="49">
        <v>25.3</v>
      </c>
      <c r="N30" s="49">
        <v>23.8</v>
      </c>
      <c r="O30" s="49">
        <v>22.5</v>
      </c>
      <c r="P30" s="49">
        <v>21.3</v>
      </c>
      <c r="Q30" s="49">
        <v>20.3</v>
      </c>
      <c r="R30" s="49">
        <v>19.5</v>
      </c>
      <c r="S30" s="49">
        <v>18.7</v>
      </c>
      <c r="T30" s="49">
        <v>18</v>
      </c>
      <c r="U30" s="49">
        <v>17.399999999999999</v>
      </c>
    </row>
    <row r="31" spans="1:21">
      <c r="A31" s="43">
        <v>24</v>
      </c>
      <c r="B31" s="49">
        <v>253.7</v>
      </c>
      <c r="C31" s="49">
        <v>129.19999999999999</v>
      </c>
      <c r="D31" s="49">
        <v>87.7</v>
      </c>
      <c r="E31" s="49">
        <v>67</v>
      </c>
      <c r="F31" s="49">
        <v>54.6</v>
      </c>
      <c r="G31" s="49">
        <v>46.3</v>
      </c>
      <c r="H31" s="49">
        <v>40.4</v>
      </c>
      <c r="I31" s="49">
        <v>36</v>
      </c>
      <c r="J31" s="49">
        <v>32.5</v>
      </c>
      <c r="K31" s="49">
        <v>29.8</v>
      </c>
      <c r="L31" s="49">
        <v>27.6</v>
      </c>
      <c r="M31" s="49">
        <v>25.7</v>
      </c>
      <c r="N31" s="49">
        <v>24.1</v>
      </c>
      <c r="O31" s="49">
        <v>22.8</v>
      </c>
      <c r="P31" s="49">
        <v>21.6</v>
      </c>
      <c r="Q31" s="49">
        <v>20.6</v>
      </c>
      <c r="R31" s="49">
        <v>19.7</v>
      </c>
      <c r="S31" s="49">
        <v>19</v>
      </c>
      <c r="T31" s="49">
        <v>18.3</v>
      </c>
      <c r="U31" s="49">
        <v>17.600000000000001</v>
      </c>
    </row>
    <row r="32" spans="1:21">
      <c r="A32" s="43">
        <v>25</v>
      </c>
      <c r="B32" s="49">
        <v>257.2</v>
      </c>
      <c r="C32" s="49">
        <v>131</v>
      </c>
      <c r="D32" s="49">
        <v>88.9</v>
      </c>
      <c r="E32" s="49">
        <v>67.900000000000006</v>
      </c>
      <c r="F32" s="49">
        <v>55.3</v>
      </c>
      <c r="G32" s="49">
        <v>46.9</v>
      </c>
      <c r="H32" s="49">
        <v>40.9</v>
      </c>
      <c r="I32" s="49">
        <v>36.5</v>
      </c>
      <c r="J32" s="49">
        <v>33</v>
      </c>
      <c r="K32" s="49">
        <v>30.2</v>
      </c>
      <c r="L32" s="49">
        <v>27.9</v>
      </c>
      <c r="M32" s="49">
        <v>26.1</v>
      </c>
      <c r="N32" s="49">
        <v>24.5</v>
      </c>
      <c r="O32" s="49">
        <v>23.1</v>
      </c>
      <c r="P32" s="49">
        <v>21.9</v>
      </c>
      <c r="Q32" s="49">
        <v>20.9</v>
      </c>
      <c r="R32" s="49">
        <v>20</v>
      </c>
      <c r="S32" s="49">
        <v>19.2</v>
      </c>
      <c r="T32" s="49">
        <v>18.5</v>
      </c>
      <c r="U32" s="49">
        <v>17.899999999999999</v>
      </c>
    </row>
    <row r="33" spans="1:21">
      <c r="A33" s="43">
        <v>26</v>
      </c>
      <c r="B33" s="49">
        <v>260.7</v>
      </c>
      <c r="C33" s="49">
        <v>132.80000000000001</v>
      </c>
      <c r="D33" s="49">
        <v>90.1</v>
      </c>
      <c r="E33" s="49">
        <v>68.8</v>
      </c>
      <c r="F33" s="49">
        <v>56.1</v>
      </c>
      <c r="G33" s="49">
        <v>47.6</v>
      </c>
      <c r="H33" s="49">
        <v>41.5</v>
      </c>
      <c r="I33" s="49">
        <v>37</v>
      </c>
      <c r="J33" s="49">
        <v>33.4</v>
      </c>
      <c r="K33" s="49">
        <v>30.6</v>
      </c>
      <c r="L33" s="49">
        <v>28.3</v>
      </c>
      <c r="M33" s="49">
        <v>26.4</v>
      </c>
      <c r="N33" s="49">
        <v>24.8</v>
      </c>
      <c r="O33" s="49">
        <v>23.4</v>
      </c>
      <c r="P33" s="49">
        <v>22.2</v>
      </c>
      <c r="Q33" s="49">
        <v>21.2</v>
      </c>
      <c r="R33" s="49">
        <v>20.3</v>
      </c>
      <c r="S33" s="49">
        <v>19.5</v>
      </c>
      <c r="T33" s="49">
        <v>18.8</v>
      </c>
      <c r="U33" s="49">
        <v>18.100000000000001</v>
      </c>
    </row>
    <row r="34" spans="1:21">
      <c r="A34" s="43">
        <v>27</v>
      </c>
      <c r="B34" s="49">
        <v>264.3</v>
      </c>
      <c r="C34" s="49">
        <v>134.6</v>
      </c>
      <c r="D34" s="49">
        <v>91.4</v>
      </c>
      <c r="E34" s="49">
        <v>69.8</v>
      </c>
      <c r="F34" s="49">
        <v>56.8</v>
      </c>
      <c r="G34" s="49">
        <v>48.2</v>
      </c>
      <c r="H34" s="49">
        <v>42.1</v>
      </c>
      <c r="I34" s="49">
        <v>37.5</v>
      </c>
      <c r="J34" s="49">
        <v>33.9</v>
      </c>
      <c r="K34" s="49">
        <v>31</v>
      </c>
      <c r="L34" s="49">
        <v>28.7</v>
      </c>
      <c r="M34" s="49">
        <v>26.8</v>
      </c>
      <c r="N34" s="49">
        <v>25.1</v>
      </c>
      <c r="O34" s="49">
        <v>23.8</v>
      </c>
      <c r="P34" s="49">
        <v>22.5</v>
      </c>
      <c r="Q34" s="49">
        <v>21.5</v>
      </c>
      <c r="R34" s="49">
        <v>20.6</v>
      </c>
      <c r="S34" s="49">
        <v>19.8</v>
      </c>
      <c r="T34" s="49">
        <v>19</v>
      </c>
      <c r="U34" s="49">
        <v>18.399999999999999</v>
      </c>
    </row>
    <row r="35" spans="1:21">
      <c r="A35" s="43">
        <v>28</v>
      </c>
      <c r="B35" s="49">
        <v>267.89999999999998</v>
      </c>
      <c r="C35" s="49">
        <v>136.4</v>
      </c>
      <c r="D35" s="49">
        <v>92.6</v>
      </c>
      <c r="E35" s="49">
        <v>70.7</v>
      </c>
      <c r="F35" s="49">
        <v>57.6</v>
      </c>
      <c r="G35" s="49">
        <v>48.9</v>
      </c>
      <c r="H35" s="49">
        <v>42.6</v>
      </c>
      <c r="I35" s="49">
        <v>38</v>
      </c>
      <c r="J35" s="49">
        <v>34.4</v>
      </c>
      <c r="K35" s="49">
        <v>31.5</v>
      </c>
      <c r="L35" s="49">
        <v>29.1</v>
      </c>
      <c r="M35" s="49">
        <v>27.1</v>
      </c>
      <c r="N35" s="49">
        <v>25.5</v>
      </c>
      <c r="O35" s="49">
        <v>24.1</v>
      </c>
      <c r="P35" s="49">
        <v>22.9</v>
      </c>
      <c r="Q35" s="49">
        <v>21.8</v>
      </c>
      <c r="R35" s="49">
        <v>20.9</v>
      </c>
      <c r="S35" s="49">
        <v>20</v>
      </c>
      <c r="T35" s="49">
        <v>19.3</v>
      </c>
      <c r="U35" s="49">
        <v>18.7</v>
      </c>
    </row>
    <row r="36" spans="1:21">
      <c r="A36" s="43">
        <v>29</v>
      </c>
      <c r="B36" s="49">
        <v>271.5</v>
      </c>
      <c r="C36" s="49">
        <v>138.19999999999999</v>
      </c>
      <c r="D36" s="49">
        <v>93.9</v>
      </c>
      <c r="E36" s="49">
        <v>71.7</v>
      </c>
      <c r="F36" s="49">
        <v>58.4</v>
      </c>
      <c r="G36" s="49">
        <v>49.5</v>
      </c>
      <c r="H36" s="49">
        <v>43.2</v>
      </c>
      <c r="I36" s="49">
        <v>38.5</v>
      </c>
      <c r="J36" s="49">
        <v>34.799999999999997</v>
      </c>
      <c r="K36" s="49">
        <v>31.9</v>
      </c>
      <c r="L36" s="49">
        <v>29.5</v>
      </c>
      <c r="M36" s="49">
        <v>27.5</v>
      </c>
      <c r="N36" s="49">
        <v>25.8</v>
      </c>
      <c r="O36" s="49">
        <v>24.4</v>
      </c>
      <c r="P36" s="49">
        <v>23.2</v>
      </c>
      <c r="Q36" s="49">
        <v>22.1</v>
      </c>
      <c r="R36" s="49">
        <v>21.2</v>
      </c>
      <c r="S36" s="49">
        <v>20.3</v>
      </c>
      <c r="T36" s="49">
        <v>19.600000000000001</v>
      </c>
      <c r="U36" s="49">
        <v>18.899999999999999</v>
      </c>
    </row>
    <row r="37" spans="1:21">
      <c r="A37" s="43">
        <v>30</v>
      </c>
      <c r="B37" s="49">
        <v>275.10000000000002</v>
      </c>
      <c r="C37" s="49">
        <v>140.1</v>
      </c>
      <c r="D37" s="49">
        <v>95.1</v>
      </c>
      <c r="E37" s="49">
        <v>72.7</v>
      </c>
      <c r="F37" s="49">
        <v>59.2</v>
      </c>
      <c r="G37" s="49">
        <v>50.2</v>
      </c>
      <c r="H37" s="49">
        <v>43.8</v>
      </c>
      <c r="I37" s="49">
        <v>39</v>
      </c>
      <c r="J37" s="49">
        <v>35.299999999999997</v>
      </c>
      <c r="K37" s="49">
        <v>32.299999999999997</v>
      </c>
      <c r="L37" s="49">
        <v>29.9</v>
      </c>
      <c r="M37" s="49">
        <v>27.9</v>
      </c>
      <c r="N37" s="49">
        <v>26.2</v>
      </c>
      <c r="O37" s="49">
        <v>24.8</v>
      </c>
      <c r="P37" s="49">
        <v>23.5</v>
      </c>
      <c r="Q37" s="49">
        <v>22.4</v>
      </c>
      <c r="R37" s="49">
        <v>21.5</v>
      </c>
      <c r="S37" s="49">
        <v>20.6</v>
      </c>
      <c r="T37" s="49">
        <v>19.899999999999999</v>
      </c>
      <c r="U37" s="49">
        <v>19.2</v>
      </c>
    </row>
    <row r="38" spans="1:21">
      <c r="A38" s="43">
        <v>31</v>
      </c>
      <c r="B38" s="49">
        <v>278.8</v>
      </c>
      <c r="C38" s="49">
        <v>142</v>
      </c>
      <c r="D38" s="49">
        <v>96.4</v>
      </c>
      <c r="E38" s="49">
        <v>73.599999999999994</v>
      </c>
      <c r="F38" s="49">
        <v>60</v>
      </c>
      <c r="G38" s="49">
        <v>50.9</v>
      </c>
      <c r="H38" s="49">
        <v>44.4</v>
      </c>
      <c r="I38" s="49">
        <v>39.6</v>
      </c>
      <c r="J38" s="49">
        <v>35.799999999999997</v>
      </c>
      <c r="K38" s="49">
        <v>32.799999999999997</v>
      </c>
      <c r="L38" s="49">
        <v>30.3</v>
      </c>
      <c r="M38" s="49">
        <v>28.3</v>
      </c>
      <c r="N38" s="49">
        <v>26.6</v>
      </c>
      <c r="O38" s="49">
        <v>25.1</v>
      </c>
      <c r="P38" s="49">
        <v>23.8</v>
      </c>
      <c r="Q38" s="49">
        <v>22.7</v>
      </c>
      <c r="R38" s="49">
        <v>21.8</v>
      </c>
      <c r="S38" s="49">
        <v>20.9</v>
      </c>
      <c r="T38" s="49">
        <v>20.100000000000001</v>
      </c>
      <c r="U38" s="49">
        <v>19.5</v>
      </c>
    </row>
    <row r="39" spans="1:21">
      <c r="A39" s="43">
        <v>32</v>
      </c>
      <c r="B39" s="49">
        <v>282.60000000000002</v>
      </c>
      <c r="C39" s="49">
        <v>143.9</v>
      </c>
      <c r="D39" s="49">
        <v>97.7</v>
      </c>
      <c r="E39" s="49">
        <v>74.599999999999994</v>
      </c>
      <c r="F39" s="49">
        <v>60.8</v>
      </c>
      <c r="G39" s="49">
        <v>51.6</v>
      </c>
      <c r="H39" s="49">
        <v>45</v>
      </c>
      <c r="I39" s="49">
        <v>40.1</v>
      </c>
      <c r="J39" s="49">
        <v>36.299999999999997</v>
      </c>
      <c r="K39" s="49">
        <v>33.200000000000003</v>
      </c>
      <c r="L39" s="49">
        <v>30.7</v>
      </c>
      <c r="M39" s="49">
        <v>28.7</v>
      </c>
      <c r="N39" s="49">
        <v>26.9</v>
      </c>
      <c r="O39" s="49">
        <v>25.5</v>
      </c>
      <c r="P39" s="49">
        <v>24.2</v>
      </c>
      <c r="Q39" s="49">
        <v>23.1</v>
      </c>
      <c r="R39" s="49">
        <v>22.1</v>
      </c>
      <c r="S39" s="49">
        <v>21.2</v>
      </c>
      <c r="T39" s="49">
        <v>20.399999999999999</v>
      </c>
      <c r="U39" s="49">
        <v>19.7</v>
      </c>
    </row>
    <row r="40" spans="1:21">
      <c r="A40" s="43">
        <v>33</v>
      </c>
      <c r="B40" s="49">
        <v>286.39999999999998</v>
      </c>
      <c r="C40" s="49">
        <v>145.9</v>
      </c>
      <c r="D40" s="49">
        <v>99</v>
      </c>
      <c r="E40" s="49">
        <v>75.599999999999994</v>
      </c>
      <c r="F40" s="49">
        <v>61.6</v>
      </c>
      <c r="G40" s="49">
        <v>52.3</v>
      </c>
      <c r="H40" s="49">
        <v>45.6</v>
      </c>
      <c r="I40" s="49">
        <v>40.6</v>
      </c>
      <c r="J40" s="49">
        <v>36.799999999999997</v>
      </c>
      <c r="K40" s="49">
        <v>33.700000000000003</v>
      </c>
      <c r="L40" s="49">
        <v>31.2</v>
      </c>
      <c r="M40" s="49">
        <v>29.1</v>
      </c>
      <c r="N40" s="49">
        <v>27.3</v>
      </c>
      <c r="O40" s="49">
        <v>25.8</v>
      </c>
      <c r="P40" s="49">
        <v>24.5</v>
      </c>
      <c r="Q40" s="49">
        <v>23.4</v>
      </c>
      <c r="R40" s="49">
        <v>22.4</v>
      </c>
      <c r="S40" s="49">
        <v>21.5</v>
      </c>
      <c r="T40" s="49">
        <v>20.7</v>
      </c>
      <c r="U40" s="49">
        <v>20</v>
      </c>
    </row>
    <row r="41" spans="1:21">
      <c r="A41" s="43">
        <v>34</v>
      </c>
      <c r="B41" s="49">
        <v>290.2</v>
      </c>
      <c r="C41" s="49">
        <v>147.80000000000001</v>
      </c>
      <c r="D41" s="49">
        <v>100.4</v>
      </c>
      <c r="E41" s="49">
        <v>76.7</v>
      </c>
      <c r="F41" s="49">
        <v>62.5</v>
      </c>
      <c r="G41" s="49">
        <v>53</v>
      </c>
      <c r="H41" s="49">
        <v>46.2</v>
      </c>
      <c r="I41" s="49">
        <v>41.2</v>
      </c>
      <c r="J41" s="49">
        <v>37.299999999999997</v>
      </c>
      <c r="K41" s="49">
        <v>34.1</v>
      </c>
      <c r="L41" s="49">
        <v>31.6</v>
      </c>
      <c r="M41" s="49">
        <v>29.5</v>
      </c>
      <c r="N41" s="49">
        <v>27.7</v>
      </c>
      <c r="O41" s="49">
        <v>26.2</v>
      </c>
      <c r="P41" s="49">
        <v>24.9</v>
      </c>
      <c r="Q41" s="49">
        <v>23.7</v>
      </c>
      <c r="R41" s="49">
        <v>22.7</v>
      </c>
      <c r="S41" s="49">
        <v>21.8</v>
      </c>
      <c r="T41" s="49">
        <v>21</v>
      </c>
      <c r="U41" s="49">
        <v>20.3</v>
      </c>
    </row>
    <row r="42" spans="1:21">
      <c r="A42" s="43">
        <v>35</v>
      </c>
      <c r="B42" s="49">
        <v>294.10000000000002</v>
      </c>
      <c r="C42" s="49">
        <v>149.80000000000001</v>
      </c>
      <c r="D42" s="49">
        <v>101.7</v>
      </c>
      <c r="E42" s="49">
        <v>77.7</v>
      </c>
      <c r="F42" s="49">
        <v>63.3</v>
      </c>
      <c r="G42" s="49">
        <v>53.7</v>
      </c>
      <c r="H42" s="49">
        <v>46.9</v>
      </c>
      <c r="I42" s="49">
        <v>41.8</v>
      </c>
      <c r="J42" s="49">
        <v>37.799999999999997</v>
      </c>
      <c r="K42" s="49">
        <v>34.6</v>
      </c>
      <c r="L42" s="49">
        <v>32</v>
      </c>
      <c r="M42" s="49">
        <v>29.9</v>
      </c>
      <c r="N42" s="49">
        <v>28.1</v>
      </c>
      <c r="O42" s="49">
        <v>26.5</v>
      </c>
      <c r="P42" s="49">
        <v>25.2</v>
      </c>
      <c r="Q42" s="49">
        <v>24.1</v>
      </c>
      <c r="R42" s="49">
        <v>23</v>
      </c>
      <c r="S42" s="49">
        <v>22.1</v>
      </c>
      <c r="T42" s="49">
        <v>21.4</v>
      </c>
      <c r="U42" s="49">
        <v>20.6</v>
      </c>
    </row>
    <row r="43" spans="1:21">
      <c r="A43" s="43">
        <v>36</v>
      </c>
      <c r="B43" s="49">
        <v>298</v>
      </c>
      <c r="C43" s="49">
        <v>151.80000000000001</v>
      </c>
      <c r="D43" s="49">
        <v>103.1</v>
      </c>
      <c r="E43" s="49">
        <v>78.7</v>
      </c>
      <c r="F43" s="49">
        <v>64.099999999999994</v>
      </c>
      <c r="G43" s="49">
        <v>54.4</v>
      </c>
      <c r="H43" s="49">
        <v>47.5</v>
      </c>
      <c r="I43" s="49">
        <v>42.3</v>
      </c>
      <c r="J43" s="49">
        <v>38.299999999999997</v>
      </c>
      <c r="K43" s="49">
        <v>35.1</v>
      </c>
      <c r="L43" s="49">
        <v>32.5</v>
      </c>
      <c r="M43" s="49">
        <v>30.3</v>
      </c>
      <c r="N43" s="49">
        <v>28.5</v>
      </c>
      <c r="O43" s="49">
        <v>26.9</v>
      </c>
      <c r="P43" s="49">
        <v>25.6</v>
      </c>
      <c r="Q43" s="49">
        <v>24.4</v>
      </c>
      <c r="R43" s="49">
        <v>23.4</v>
      </c>
      <c r="S43" s="49">
        <v>22.5</v>
      </c>
      <c r="T43" s="49">
        <v>21.7</v>
      </c>
      <c r="U43" s="49">
        <v>21</v>
      </c>
    </row>
    <row r="44" spans="1:21">
      <c r="A44" s="43">
        <v>37</v>
      </c>
      <c r="B44" s="49">
        <v>302</v>
      </c>
      <c r="C44" s="49">
        <v>153.80000000000001</v>
      </c>
      <c r="D44" s="49">
        <v>104.5</v>
      </c>
      <c r="E44" s="49">
        <v>79.8</v>
      </c>
      <c r="F44" s="49">
        <v>65</v>
      </c>
      <c r="G44" s="49">
        <v>55.2</v>
      </c>
      <c r="H44" s="49">
        <v>48.2</v>
      </c>
      <c r="I44" s="49">
        <v>42.9</v>
      </c>
      <c r="J44" s="49">
        <v>38.799999999999997</v>
      </c>
      <c r="K44" s="49">
        <v>35.6</v>
      </c>
      <c r="L44" s="49">
        <v>32.9</v>
      </c>
      <c r="M44" s="49">
        <v>30.7</v>
      </c>
      <c r="N44" s="49">
        <v>28.9</v>
      </c>
      <c r="O44" s="49">
        <v>27.3</v>
      </c>
      <c r="P44" s="49">
        <v>25.9</v>
      </c>
      <c r="Q44" s="49">
        <v>24.8</v>
      </c>
      <c r="R44" s="49">
        <v>23.7</v>
      </c>
      <c r="S44" s="49">
        <v>22.8</v>
      </c>
      <c r="T44" s="49">
        <v>22</v>
      </c>
      <c r="U44" s="49">
        <v>21.3</v>
      </c>
    </row>
    <row r="45" spans="1:21">
      <c r="A45" s="43">
        <v>38</v>
      </c>
      <c r="B45" s="49">
        <v>306</v>
      </c>
      <c r="C45" s="49">
        <v>155.9</v>
      </c>
      <c r="D45" s="49">
        <v>105.8</v>
      </c>
      <c r="E45" s="49">
        <v>80.900000000000006</v>
      </c>
      <c r="F45" s="49">
        <v>65.900000000000006</v>
      </c>
      <c r="G45" s="49">
        <v>55.9</v>
      </c>
      <c r="H45" s="49">
        <v>48.8</v>
      </c>
      <c r="I45" s="49">
        <v>43.5</v>
      </c>
      <c r="J45" s="49">
        <v>39.4</v>
      </c>
      <c r="K45" s="49">
        <v>36.1</v>
      </c>
      <c r="L45" s="49">
        <v>33.4</v>
      </c>
      <c r="M45" s="49">
        <v>31.2</v>
      </c>
      <c r="N45" s="49">
        <v>29.3</v>
      </c>
      <c r="O45" s="49">
        <v>27.7</v>
      </c>
      <c r="P45" s="49">
        <v>26.3</v>
      </c>
      <c r="Q45" s="49">
        <v>25.1</v>
      </c>
      <c r="R45" s="49">
        <v>24.1</v>
      </c>
      <c r="S45" s="49">
        <v>23.2</v>
      </c>
      <c r="T45" s="49">
        <v>22.4</v>
      </c>
      <c r="U45" s="49">
        <v>21.6</v>
      </c>
    </row>
    <row r="46" spans="1:21">
      <c r="A46" s="43">
        <v>39</v>
      </c>
      <c r="B46" s="49">
        <v>310</v>
      </c>
      <c r="C46" s="49">
        <v>157.9</v>
      </c>
      <c r="D46" s="49">
        <v>107.3</v>
      </c>
      <c r="E46" s="49">
        <v>81.900000000000006</v>
      </c>
      <c r="F46" s="49">
        <v>66.8</v>
      </c>
      <c r="G46" s="49">
        <v>56.7</v>
      </c>
      <c r="H46" s="49">
        <v>49.5</v>
      </c>
      <c r="I46" s="49">
        <v>44.1</v>
      </c>
      <c r="J46" s="49">
        <v>39.9</v>
      </c>
      <c r="K46" s="49">
        <v>36.6</v>
      </c>
      <c r="L46" s="49">
        <v>33.9</v>
      </c>
      <c r="M46" s="49">
        <v>31.6</v>
      </c>
      <c r="N46" s="49">
        <v>29.7</v>
      </c>
      <c r="O46" s="49">
        <v>28.1</v>
      </c>
      <c r="P46" s="49">
        <v>26.7</v>
      </c>
      <c r="Q46" s="49">
        <v>25.5</v>
      </c>
      <c r="R46" s="49">
        <v>24.5</v>
      </c>
      <c r="S46" s="49">
        <v>23.5</v>
      </c>
      <c r="T46" s="49">
        <v>22.7</v>
      </c>
      <c r="U46" s="49">
        <v>22</v>
      </c>
    </row>
    <row r="47" spans="1:21">
      <c r="A47" s="43">
        <v>40</v>
      </c>
      <c r="B47" s="49">
        <v>314.2</v>
      </c>
      <c r="C47" s="49">
        <v>160</v>
      </c>
      <c r="D47" s="49">
        <v>108.7</v>
      </c>
      <c r="E47" s="49">
        <v>83.1</v>
      </c>
      <c r="F47" s="49">
        <v>67.7</v>
      </c>
      <c r="G47" s="49">
        <v>57.5</v>
      </c>
      <c r="H47" s="49">
        <v>50.2</v>
      </c>
      <c r="I47" s="49">
        <v>44.7</v>
      </c>
      <c r="J47" s="49">
        <v>40.5</v>
      </c>
      <c r="K47" s="49">
        <v>37.1</v>
      </c>
      <c r="L47" s="49">
        <v>34.4</v>
      </c>
      <c r="M47" s="49">
        <v>32.1</v>
      </c>
      <c r="N47" s="49">
        <v>30.2</v>
      </c>
      <c r="O47" s="49">
        <v>28.5</v>
      </c>
      <c r="P47" s="49">
        <v>27.1</v>
      </c>
      <c r="Q47" s="49">
        <v>25.9</v>
      </c>
      <c r="R47" s="49">
        <v>24.9</v>
      </c>
      <c r="S47" s="49">
        <v>23.9</v>
      </c>
      <c r="T47" s="49">
        <v>23.1</v>
      </c>
      <c r="U47" s="49">
        <v>22.3</v>
      </c>
    </row>
    <row r="48" spans="1:21">
      <c r="A48" s="43">
        <v>41</v>
      </c>
      <c r="B48" s="49">
        <v>318.3</v>
      </c>
      <c r="C48" s="49">
        <v>162.19999999999999</v>
      </c>
      <c r="D48" s="49">
        <v>110.2</v>
      </c>
      <c r="E48" s="49">
        <v>84.2</v>
      </c>
      <c r="F48" s="49">
        <v>68.599999999999994</v>
      </c>
      <c r="G48" s="49">
        <v>58.2</v>
      </c>
      <c r="H48" s="49">
        <v>50.9</v>
      </c>
      <c r="I48" s="49">
        <v>45.3</v>
      </c>
      <c r="J48" s="49">
        <v>41.1</v>
      </c>
      <c r="K48" s="49">
        <v>37.700000000000003</v>
      </c>
      <c r="L48" s="49">
        <v>34.9</v>
      </c>
      <c r="M48" s="49">
        <v>32.6</v>
      </c>
      <c r="N48" s="49">
        <v>30.6</v>
      </c>
      <c r="O48" s="49">
        <v>29</v>
      </c>
      <c r="P48" s="49">
        <v>27.6</v>
      </c>
      <c r="Q48" s="49">
        <v>26.3</v>
      </c>
      <c r="R48" s="49">
        <v>25.3</v>
      </c>
      <c r="S48" s="49">
        <v>24.3</v>
      </c>
      <c r="T48" s="49">
        <v>23.5</v>
      </c>
      <c r="U48" s="49">
        <v>22.7</v>
      </c>
    </row>
    <row r="49" spans="1:21">
      <c r="A49" s="43">
        <v>42</v>
      </c>
      <c r="B49" s="49">
        <v>322.5</v>
      </c>
      <c r="C49" s="49">
        <v>164.3</v>
      </c>
      <c r="D49" s="49">
        <v>111.6</v>
      </c>
      <c r="E49" s="49">
        <v>85.3</v>
      </c>
      <c r="F49" s="49">
        <v>69.5</v>
      </c>
      <c r="G49" s="49">
        <v>59.1</v>
      </c>
      <c r="H49" s="49">
        <v>51.6</v>
      </c>
      <c r="I49" s="49">
        <v>46</v>
      </c>
      <c r="J49" s="49">
        <v>41.7</v>
      </c>
      <c r="K49" s="49">
        <v>38.200000000000003</v>
      </c>
      <c r="L49" s="49">
        <v>35.4</v>
      </c>
      <c r="M49" s="49">
        <v>33.1</v>
      </c>
      <c r="N49" s="49">
        <v>31.1</v>
      </c>
      <c r="O49" s="49">
        <v>29.4</v>
      </c>
      <c r="P49" s="49">
        <v>28</v>
      </c>
      <c r="Q49" s="49">
        <v>26.8</v>
      </c>
      <c r="R49" s="49">
        <v>25.7</v>
      </c>
      <c r="S49" s="49">
        <v>24.7</v>
      </c>
      <c r="T49" s="49">
        <v>23.9</v>
      </c>
      <c r="U49" s="49">
        <v>23.1</v>
      </c>
    </row>
    <row r="50" spans="1:21">
      <c r="A50" s="43">
        <v>43</v>
      </c>
      <c r="B50" s="49">
        <v>326.8</v>
      </c>
      <c r="C50" s="49">
        <v>166.5</v>
      </c>
      <c r="D50" s="49">
        <v>113.1</v>
      </c>
      <c r="E50" s="49">
        <v>86.5</v>
      </c>
      <c r="F50" s="49">
        <v>70.5</v>
      </c>
      <c r="G50" s="49">
        <v>59.9</v>
      </c>
      <c r="H50" s="49">
        <v>52.3</v>
      </c>
      <c r="I50" s="49">
        <v>46.7</v>
      </c>
      <c r="J50" s="49">
        <v>42.3</v>
      </c>
      <c r="K50" s="49">
        <v>38.799999999999997</v>
      </c>
      <c r="L50" s="49">
        <v>35.9</v>
      </c>
      <c r="M50" s="49">
        <v>33.6</v>
      </c>
      <c r="N50" s="49">
        <v>31.6</v>
      </c>
      <c r="O50" s="49">
        <v>29.9</v>
      </c>
      <c r="P50" s="49">
        <v>28.5</v>
      </c>
      <c r="Q50" s="49">
        <v>27.2</v>
      </c>
      <c r="R50" s="49">
        <v>26.1</v>
      </c>
      <c r="S50" s="49">
        <v>25.1</v>
      </c>
      <c r="T50" s="49">
        <v>24.3</v>
      </c>
      <c r="U50" s="49">
        <v>23.5</v>
      </c>
    </row>
    <row r="51" spans="1:21">
      <c r="A51" s="43">
        <v>44</v>
      </c>
      <c r="B51" s="49">
        <v>331.1</v>
      </c>
      <c r="C51" s="49">
        <v>168.7</v>
      </c>
      <c r="D51" s="49">
        <v>114.7</v>
      </c>
      <c r="E51" s="49">
        <v>87.7</v>
      </c>
      <c r="F51" s="49">
        <v>71.5</v>
      </c>
      <c r="G51" s="49">
        <v>60.7</v>
      </c>
      <c r="H51" s="49">
        <v>53.1</v>
      </c>
      <c r="I51" s="49">
        <v>47.3</v>
      </c>
      <c r="J51" s="49">
        <v>42.9</v>
      </c>
      <c r="K51" s="49">
        <v>39.4</v>
      </c>
      <c r="L51" s="49">
        <v>36.5</v>
      </c>
      <c r="M51" s="49">
        <v>34.1</v>
      </c>
      <c r="N51" s="49">
        <v>32.1</v>
      </c>
      <c r="O51" s="49">
        <v>30.4</v>
      </c>
      <c r="P51" s="49">
        <v>28.9</v>
      </c>
      <c r="Q51" s="49">
        <v>27.7</v>
      </c>
      <c r="R51" s="49">
        <v>26.6</v>
      </c>
      <c r="S51" s="49">
        <v>25.6</v>
      </c>
      <c r="T51" s="49">
        <v>24.7</v>
      </c>
      <c r="U51" s="49">
        <v>24</v>
      </c>
    </row>
    <row r="52" spans="1:21">
      <c r="A52" s="43">
        <v>45</v>
      </c>
      <c r="B52" s="49">
        <v>335.4</v>
      </c>
      <c r="C52" s="49">
        <v>171</v>
      </c>
      <c r="D52" s="49">
        <v>116.2</v>
      </c>
      <c r="E52" s="49">
        <v>88.9</v>
      </c>
      <c r="F52" s="49">
        <v>72.5</v>
      </c>
      <c r="G52" s="49">
        <v>61.6</v>
      </c>
      <c r="H52" s="49">
        <v>53.8</v>
      </c>
      <c r="I52" s="49">
        <v>48</v>
      </c>
      <c r="J52" s="49">
        <v>43.5</v>
      </c>
      <c r="K52" s="49">
        <v>40</v>
      </c>
      <c r="L52" s="49">
        <v>37.1</v>
      </c>
      <c r="M52" s="49">
        <v>34.6</v>
      </c>
      <c r="N52" s="49">
        <v>32.6</v>
      </c>
      <c r="O52" s="49">
        <v>30.9</v>
      </c>
      <c r="P52" s="49">
        <v>29.4</v>
      </c>
      <c r="Q52" s="49">
        <v>28.1</v>
      </c>
      <c r="R52" s="49">
        <v>27</v>
      </c>
      <c r="S52" s="49">
        <v>26</v>
      </c>
      <c r="T52" s="49">
        <v>25.2</v>
      </c>
      <c r="U52" s="49"/>
    </row>
    <row r="53" spans="1:21">
      <c r="A53" s="43">
        <v>46</v>
      </c>
      <c r="B53" s="49">
        <v>339.7</v>
      </c>
      <c r="C53" s="49">
        <v>173.2</v>
      </c>
      <c r="D53" s="49">
        <v>117.7</v>
      </c>
      <c r="E53" s="49">
        <v>90.1</v>
      </c>
      <c r="F53" s="49">
        <v>73.5</v>
      </c>
      <c r="G53" s="49">
        <v>62.5</v>
      </c>
      <c r="H53" s="49">
        <v>54.6</v>
      </c>
      <c r="I53" s="49">
        <v>48.7</v>
      </c>
      <c r="J53" s="49">
        <v>44.2</v>
      </c>
      <c r="K53" s="49">
        <v>40.6</v>
      </c>
      <c r="L53" s="49">
        <v>37.6</v>
      </c>
      <c r="M53" s="49">
        <v>35.200000000000003</v>
      </c>
      <c r="N53" s="49">
        <v>33.200000000000003</v>
      </c>
      <c r="O53" s="49">
        <v>31.4</v>
      </c>
      <c r="P53" s="49">
        <v>29.9</v>
      </c>
      <c r="Q53" s="49">
        <v>28.6</v>
      </c>
      <c r="R53" s="49">
        <v>27.5</v>
      </c>
      <c r="S53" s="49">
        <v>26.5</v>
      </c>
      <c r="T53" s="49"/>
      <c r="U53" s="49"/>
    </row>
    <row r="54" spans="1:21">
      <c r="A54" s="43">
        <v>47</v>
      </c>
      <c r="B54" s="49">
        <v>344.1</v>
      </c>
      <c r="C54" s="49">
        <v>175.5</v>
      </c>
      <c r="D54" s="49">
        <v>119.3</v>
      </c>
      <c r="E54" s="49">
        <v>91.3</v>
      </c>
      <c r="F54" s="49">
        <v>74.5</v>
      </c>
      <c r="G54" s="49">
        <v>63.4</v>
      </c>
      <c r="H54" s="49">
        <v>55.4</v>
      </c>
      <c r="I54" s="49">
        <v>49.5</v>
      </c>
      <c r="J54" s="49">
        <v>44.9</v>
      </c>
      <c r="K54" s="49">
        <v>41.2</v>
      </c>
      <c r="L54" s="49">
        <v>38.200000000000003</v>
      </c>
      <c r="M54" s="49">
        <v>35.799999999999997</v>
      </c>
      <c r="N54" s="49">
        <v>33.700000000000003</v>
      </c>
      <c r="O54" s="49">
        <v>32</v>
      </c>
      <c r="P54" s="49">
        <v>30.4</v>
      </c>
      <c r="Q54" s="49">
        <v>29.1</v>
      </c>
      <c r="R54" s="49">
        <v>28</v>
      </c>
      <c r="S54" s="49"/>
      <c r="T54" s="49"/>
      <c r="U54" s="49"/>
    </row>
    <row r="55" spans="1:21">
      <c r="A55" s="43">
        <v>48</v>
      </c>
      <c r="B55" s="49">
        <v>348.5</v>
      </c>
      <c r="C55" s="49">
        <v>177.8</v>
      </c>
      <c r="D55" s="49">
        <v>120.9</v>
      </c>
      <c r="E55" s="49">
        <v>92.6</v>
      </c>
      <c r="F55" s="49">
        <v>75.599999999999994</v>
      </c>
      <c r="G55" s="49">
        <v>64.3</v>
      </c>
      <c r="H55" s="49">
        <v>56.2</v>
      </c>
      <c r="I55" s="49">
        <v>50.2</v>
      </c>
      <c r="J55" s="49">
        <v>45.6</v>
      </c>
      <c r="K55" s="49">
        <v>41.9</v>
      </c>
      <c r="L55" s="49">
        <v>38.9</v>
      </c>
      <c r="M55" s="49">
        <v>36.4</v>
      </c>
      <c r="N55" s="49">
        <v>34.299999999999997</v>
      </c>
      <c r="O55" s="49">
        <v>32.5</v>
      </c>
      <c r="P55" s="49">
        <v>31</v>
      </c>
      <c r="Q55" s="49">
        <v>29.6</v>
      </c>
      <c r="R55" s="49"/>
      <c r="S55" s="49"/>
      <c r="T55" s="49"/>
      <c r="U55" s="49"/>
    </row>
    <row r="56" spans="1:21">
      <c r="A56" s="43">
        <v>49</v>
      </c>
      <c r="B56" s="49">
        <v>352.9</v>
      </c>
      <c r="C56" s="49">
        <v>180.1</v>
      </c>
      <c r="D56" s="49">
        <v>122.5</v>
      </c>
      <c r="E56" s="49">
        <v>93.8</v>
      </c>
      <c r="F56" s="49">
        <v>76.599999999999994</v>
      </c>
      <c r="G56" s="49">
        <v>65.2</v>
      </c>
      <c r="H56" s="49">
        <v>57.1</v>
      </c>
      <c r="I56" s="49">
        <v>51</v>
      </c>
      <c r="J56" s="49">
        <v>46.3</v>
      </c>
      <c r="K56" s="49">
        <v>42.5</v>
      </c>
      <c r="L56" s="49">
        <v>39.5</v>
      </c>
      <c r="M56" s="49">
        <v>37</v>
      </c>
      <c r="N56" s="49">
        <v>34.799999999999997</v>
      </c>
      <c r="O56" s="49">
        <v>33</v>
      </c>
      <c r="P56" s="49">
        <v>31.5</v>
      </c>
      <c r="Q56" s="49"/>
      <c r="R56" s="49"/>
      <c r="S56" s="49"/>
      <c r="T56" s="49"/>
      <c r="U56" s="49"/>
    </row>
    <row r="57" spans="1:21">
      <c r="A57" s="43">
        <v>50</v>
      </c>
      <c r="B57" s="49">
        <v>357.3</v>
      </c>
      <c r="C57" s="49">
        <v>182.4</v>
      </c>
      <c r="D57" s="49">
        <v>124.2</v>
      </c>
      <c r="E57" s="49">
        <v>95.1</v>
      </c>
      <c r="F57" s="49">
        <v>77.7</v>
      </c>
      <c r="G57" s="49">
        <v>66.099999999999994</v>
      </c>
      <c r="H57" s="49">
        <v>57.9</v>
      </c>
      <c r="I57" s="49">
        <v>51.7</v>
      </c>
      <c r="J57" s="49">
        <v>47</v>
      </c>
      <c r="K57" s="49">
        <v>43.2</v>
      </c>
      <c r="L57" s="49">
        <v>40.1</v>
      </c>
      <c r="M57" s="49">
        <v>37.6</v>
      </c>
      <c r="N57" s="49">
        <v>35.4</v>
      </c>
      <c r="O57" s="49">
        <v>33.6</v>
      </c>
      <c r="P57" s="49"/>
      <c r="Q57" s="49"/>
      <c r="R57" s="49"/>
      <c r="S57" s="49"/>
      <c r="T57" s="49"/>
      <c r="U57" s="49"/>
    </row>
    <row r="58" spans="1:21">
      <c r="A58" s="43">
        <v>51</v>
      </c>
      <c r="B58" s="49">
        <v>361.7</v>
      </c>
      <c r="C58" s="49">
        <v>184.7</v>
      </c>
      <c r="D58" s="49">
        <v>125.8</v>
      </c>
      <c r="E58" s="49">
        <v>96.4</v>
      </c>
      <c r="F58" s="49">
        <v>78.8</v>
      </c>
      <c r="G58" s="49">
        <v>67.099999999999994</v>
      </c>
      <c r="H58" s="49">
        <v>58.7</v>
      </c>
      <c r="I58" s="49">
        <v>52.5</v>
      </c>
      <c r="J58" s="49">
        <v>47.7</v>
      </c>
      <c r="K58" s="49">
        <v>43.9</v>
      </c>
      <c r="L58" s="49">
        <v>40.799999999999997</v>
      </c>
      <c r="M58" s="49">
        <v>38.200000000000003</v>
      </c>
      <c r="N58" s="49">
        <v>36</v>
      </c>
      <c r="O58" s="49"/>
      <c r="P58" s="49"/>
      <c r="Q58" s="49"/>
      <c r="R58" s="49"/>
      <c r="S58" s="49"/>
      <c r="T58" s="49"/>
      <c r="U58" s="49"/>
    </row>
    <row r="59" spans="1:21">
      <c r="A59" s="43">
        <v>52</v>
      </c>
      <c r="B59" s="49">
        <v>366.2</v>
      </c>
      <c r="C59" s="49">
        <v>187.1</v>
      </c>
      <c r="D59" s="49">
        <v>127.4</v>
      </c>
      <c r="E59" s="49">
        <v>97.7</v>
      </c>
      <c r="F59" s="49">
        <v>79.900000000000006</v>
      </c>
      <c r="G59" s="49">
        <v>68</v>
      </c>
      <c r="H59" s="49">
        <v>59.6</v>
      </c>
      <c r="I59" s="49">
        <v>53.3</v>
      </c>
      <c r="J59" s="49">
        <v>48.4</v>
      </c>
      <c r="K59" s="49">
        <v>44.6</v>
      </c>
      <c r="L59" s="49">
        <v>41.4</v>
      </c>
      <c r="M59" s="49">
        <v>38.799999999999997</v>
      </c>
      <c r="N59" s="49"/>
      <c r="O59" s="49"/>
      <c r="P59" s="49"/>
      <c r="Q59" s="49"/>
      <c r="R59" s="49"/>
      <c r="S59" s="49"/>
      <c r="T59" s="49"/>
      <c r="U59" s="49"/>
    </row>
    <row r="60" spans="1:21">
      <c r="A60" s="43">
        <v>53</v>
      </c>
      <c r="B60" s="49">
        <v>370.8</v>
      </c>
      <c r="C60" s="49">
        <v>189.5</v>
      </c>
      <c r="D60" s="49">
        <v>129.1</v>
      </c>
      <c r="E60" s="49">
        <v>99</v>
      </c>
      <c r="F60" s="49">
        <v>81</v>
      </c>
      <c r="G60" s="49">
        <v>69</v>
      </c>
      <c r="H60" s="49">
        <v>60.5</v>
      </c>
      <c r="I60" s="49">
        <v>54.1</v>
      </c>
      <c r="J60" s="49">
        <v>49.2</v>
      </c>
      <c r="K60" s="49">
        <v>45.3</v>
      </c>
      <c r="L60" s="49">
        <v>42.1</v>
      </c>
      <c r="M60" s="49"/>
      <c r="N60" s="49"/>
      <c r="O60" s="49"/>
      <c r="P60" s="49"/>
      <c r="Q60" s="49"/>
      <c r="R60" s="49"/>
      <c r="S60" s="49"/>
      <c r="T60" s="49"/>
      <c r="U60" s="49"/>
    </row>
    <row r="61" spans="1:21">
      <c r="A61" s="43">
        <v>54</v>
      </c>
      <c r="B61" s="49">
        <v>375.4</v>
      </c>
      <c r="C61" s="49">
        <v>191.9</v>
      </c>
      <c r="D61" s="49">
        <v>130.80000000000001</v>
      </c>
      <c r="E61" s="49">
        <v>100.4</v>
      </c>
      <c r="F61" s="49">
        <v>82.1</v>
      </c>
      <c r="G61" s="49">
        <v>70</v>
      </c>
      <c r="H61" s="49">
        <v>61.4</v>
      </c>
      <c r="I61" s="49">
        <v>54.9</v>
      </c>
      <c r="J61" s="49">
        <v>49.9</v>
      </c>
      <c r="K61" s="49">
        <v>46</v>
      </c>
      <c r="L61" s="49"/>
      <c r="M61" s="49"/>
      <c r="N61" s="49"/>
      <c r="O61" s="49"/>
      <c r="P61" s="49"/>
      <c r="Q61" s="49"/>
      <c r="R61" s="49"/>
      <c r="S61" s="49"/>
      <c r="T61" s="49"/>
      <c r="U61" s="49"/>
    </row>
    <row r="62" spans="1:21">
      <c r="A62" s="43">
        <v>55</v>
      </c>
      <c r="B62" s="49">
        <v>380.1</v>
      </c>
      <c r="C62" s="49">
        <v>194.4</v>
      </c>
      <c r="D62" s="49">
        <v>132.6</v>
      </c>
      <c r="E62" s="49">
        <v>101.7</v>
      </c>
      <c r="F62" s="49">
        <v>83.3</v>
      </c>
      <c r="G62" s="49">
        <v>71</v>
      </c>
      <c r="H62" s="49">
        <v>62.3</v>
      </c>
      <c r="I62" s="49">
        <v>55.7</v>
      </c>
      <c r="J62" s="49">
        <v>50.7</v>
      </c>
      <c r="K62" s="49"/>
      <c r="L62" s="49"/>
      <c r="M62" s="49"/>
      <c r="N62" s="49"/>
      <c r="O62" s="49"/>
      <c r="P62" s="49"/>
      <c r="Q62" s="49"/>
      <c r="R62" s="49"/>
      <c r="S62" s="49"/>
      <c r="T62" s="49"/>
      <c r="U62" s="49"/>
    </row>
    <row r="63" spans="1:21">
      <c r="A63" s="43">
        <v>56</v>
      </c>
      <c r="B63" s="49">
        <v>384.9</v>
      </c>
      <c r="C63" s="49">
        <v>196.9</v>
      </c>
      <c r="D63" s="49">
        <v>134.4</v>
      </c>
      <c r="E63" s="49">
        <v>103.1</v>
      </c>
      <c r="F63" s="49">
        <v>84.4</v>
      </c>
      <c r="G63" s="49">
        <v>72</v>
      </c>
      <c r="H63" s="49">
        <v>63.2</v>
      </c>
      <c r="I63" s="49">
        <v>56.6</v>
      </c>
      <c r="J63" s="49"/>
      <c r="K63" s="49"/>
      <c r="L63" s="49"/>
      <c r="M63" s="49"/>
      <c r="N63" s="49"/>
      <c r="O63" s="49"/>
      <c r="P63" s="49"/>
      <c r="Q63" s="49"/>
      <c r="R63" s="49"/>
      <c r="S63" s="49"/>
      <c r="T63" s="49"/>
      <c r="U63" s="49"/>
    </row>
    <row r="64" spans="1:21">
      <c r="A64" s="43">
        <v>57</v>
      </c>
      <c r="B64" s="49">
        <v>389.9</v>
      </c>
      <c r="C64" s="49">
        <v>199.5</v>
      </c>
      <c r="D64" s="49">
        <v>136.19999999999999</v>
      </c>
      <c r="E64" s="49">
        <v>104.6</v>
      </c>
      <c r="F64" s="49">
        <v>85.7</v>
      </c>
      <c r="G64" s="49">
        <v>73.099999999999994</v>
      </c>
      <c r="H64" s="49">
        <v>64.099999999999994</v>
      </c>
      <c r="I64" s="49"/>
      <c r="J64" s="49"/>
      <c r="K64" s="49"/>
      <c r="L64" s="49"/>
      <c r="M64" s="49"/>
      <c r="N64" s="49"/>
      <c r="O64" s="49"/>
      <c r="P64" s="49"/>
      <c r="Q64" s="49"/>
      <c r="R64" s="49"/>
      <c r="S64" s="49"/>
      <c r="T64" s="49"/>
      <c r="U64" s="49"/>
    </row>
    <row r="65" spans="1:21">
      <c r="A65" s="43">
        <v>58</v>
      </c>
      <c r="B65" s="49">
        <v>395.1</v>
      </c>
      <c r="C65" s="49">
        <v>202.3</v>
      </c>
      <c r="D65" s="49">
        <v>138.1</v>
      </c>
      <c r="E65" s="49">
        <v>106.1</v>
      </c>
      <c r="F65" s="49">
        <v>86.9</v>
      </c>
      <c r="G65" s="49">
        <v>74.2</v>
      </c>
      <c r="H65" s="49"/>
      <c r="I65" s="49"/>
      <c r="J65" s="49"/>
      <c r="K65" s="49"/>
      <c r="L65" s="49"/>
      <c r="M65" s="49"/>
      <c r="N65" s="49"/>
      <c r="O65" s="49"/>
      <c r="P65" s="49"/>
      <c r="Q65" s="49"/>
      <c r="R65" s="49"/>
      <c r="S65" s="49"/>
      <c r="T65" s="49"/>
      <c r="U65" s="49"/>
    </row>
    <row r="66" spans="1:21">
      <c r="A66" s="43">
        <v>59</v>
      </c>
      <c r="B66" s="49">
        <v>398.7</v>
      </c>
      <c r="C66" s="49">
        <v>204.2</v>
      </c>
      <c r="D66" s="49">
        <v>139.5</v>
      </c>
      <c r="E66" s="49">
        <v>107.2</v>
      </c>
      <c r="F66" s="49">
        <v>87.9</v>
      </c>
      <c r="G66" s="49"/>
      <c r="H66" s="49"/>
      <c r="I66" s="49"/>
      <c r="J66" s="49"/>
      <c r="K66" s="49"/>
      <c r="L66" s="49"/>
      <c r="M66" s="49"/>
      <c r="N66" s="49"/>
      <c r="O66" s="49"/>
      <c r="P66" s="49"/>
      <c r="Q66" s="49"/>
      <c r="R66" s="49"/>
      <c r="S66" s="49"/>
      <c r="T66" s="49"/>
      <c r="U66" s="49"/>
    </row>
    <row r="67" spans="1:21">
      <c r="A67" s="43">
        <v>60</v>
      </c>
      <c r="B67" s="49">
        <v>400.3</v>
      </c>
      <c r="C67" s="49">
        <v>205.1</v>
      </c>
      <c r="D67" s="49">
        <v>140.19999999999999</v>
      </c>
      <c r="E67" s="49">
        <v>107.8</v>
      </c>
      <c r="F67" s="49"/>
      <c r="G67" s="49"/>
      <c r="H67" s="49"/>
      <c r="I67" s="49"/>
      <c r="J67" s="49"/>
      <c r="K67" s="49"/>
      <c r="L67" s="49"/>
      <c r="M67" s="49"/>
      <c r="N67" s="49"/>
      <c r="O67" s="49"/>
      <c r="P67" s="49"/>
      <c r="Q67" s="49"/>
      <c r="R67" s="49"/>
      <c r="S67" s="49"/>
      <c r="T67" s="49"/>
      <c r="U67" s="49"/>
    </row>
    <row r="68" spans="1:21">
      <c r="A68" s="43">
        <v>61</v>
      </c>
      <c r="B68" s="49">
        <v>402.1</v>
      </c>
      <c r="C68" s="49">
        <v>206.1</v>
      </c>
      <c r="D68" s="49">
        <v>140.9</v>
      </c>
      <c r="E68" s="49"/>
      <c r="F68" s="49"/>
      <c r="G68" s="49"/>
      <c r="H68" s="49"/>
      <c r="I68" s="49"/>
      <c r="J68" s="49"/>
      <c r="K68" s="49"/>
      <c r="L68" s="49"/>
      <c r="M68" s="49"/>
      <c r="N68" s="49"/>
      <c r="O68" s="49"/>
      <c r="P68" s="49"/>
      <c r="Q68" s="49"/>
      <c r="R68" s="49"/>
      <c r="S68" s="49"/>
      <c r="T68" s="49"/>
      <c r="U68" s="49"/>
    </row>
    <row r="69" spans="1:21">
      <c r="A69" s="43">
        <v>62</v>
      </c>
      <c r="B69" s="49">
        <v>404.5</v>
      </c>
      <c r="C69" s="49">
        <v>207.4</v>
      </c>
      <c r="D69" s="49"/>
      <c r="E69" s="49"/>
      <c r="F69" s="49"/>
      <c r="G69" s="49"/>
      <c r="H69" s="49"/>
      <c r="I69" s="49"/>
      <c r="J69" s="49"/>
      <c r="K69" s="49"/>
      <c r="L69" s="49"/>
      <c r="M69" s="49"/>
      <c r="N69" s="49"/>
      <c r="O69" s="49"/>
      <c r="P69" s="49"/>
      <c r="Q69" s="49"/>
      <c r="R69" s="49"/>
      <c r="S69" s="49"/>
      <c r="T69" s="49"/>
      <c r="U69" s="49"/>
    </row>
    <row r="70" spans="1:21">
      <c r="A70" s="43">
        <v>63</v>
      </c>
      <c r="B70" s="49">
        <v>406.6</v>
      </c>
      <c r="C70" s="49"/>
      <c r="D70" s="49"/>
      <c r="E70" s="49"/>
      <c r="F70" s="49"/>
      <c r="G70" s="49"/>
      <c r="H70" s="49"/>
      <c r="I70" s="49"/>
      <c r="J70" s="49"/>
      <c r="K70" s="49"/>
      <c r="L70" s="49"/>
      <c r="M70" s="49"/>
      <c r="N70" s="49"/>
      <c r="O70" s="49"/>
      <c r="P70" s="49"/>
      <c r="Q70" s="49"/>
      <c r="R70" s="49"/>
      <c r="S70" s="49"/>
      <c r="T70" s="49"/>
      <c r="U70" s="49"/>
    </row>
  </sheetData>
  <sheetProtection algorithmName="SHA-512" hashValue="Ncriavlz70Dx6H/0mJ6mWo3GSJkCdq8obKG8V1KYnQag9VWVa5uLGwqgpm3cgiEFUQpvEiNWbdMj7FB0+uP2rQ==" saltValue="9NCCyy4wn32dOb/HoaXbQw==" spinCount="100000" sheet="1" objects="1" scenarios="1"/>
  <conditionalFormatting sqref="A6:A21">
    <cfRule type="expression" dxfId="189" priority="1" stopIfTrue="1">
      <formula>MOD(ROW(),2)=0</formula>
    </cfRule>
    <cfRule type="expression" dxfId="188" priority="2" stopIfTrue="1">
      <formula>MOD(ROW(),2)&lt;&gt;0</formula>
    </cfRule>
  </conditionalFormatting>
  <conditionalFormatting sqref="B6:M21">
    <cfRule type="expression" dxfId="187" priority="3" stopIfTrue="1">
      <formula>MOD(ROW(),2)=0</formula>
    </cfRule>
    <cfRule type="expression" dxfId="186" priority="4" stopIfTrue="1">
      <formula>MOD(ROW(),2)&lt;&gt;0</formula>
    </cfRule>
  </conditionalFormatting>
  <conditionalFormatting sqref="A26:A70">
    <cfRule type="expression" dxfId="185" priority="5" stopIfTrue="1">
      <formula>MOD(ROW(),2)=0</formula>
    </cfRule>
    <cfRule type="expression" dxfId="184" priority="6" stopIfTrue="1">
      <formula>MOD(ROW(),2)&lt;&gt;0</formula>
    </cfRule>
  </conditionalFormatting>
  <conditionalFormatting sqref="B26:U70">
    <cfRule type="expression" dxfId="183" priority="7" stopIfTrue="1">
      <formula>MOD(ROW(),2)=0</formula>
    </cfRule>
    <cfRule type="expression" dxfId="182" priority="8"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D0E0A-0121-4A25-A28F-9D7E17E245AC}">
  <sheetPr codeName="Sheet102"/>
  <dimension ref="A1:U70"/>
  <sheetViews>
    <sheetView showGridLines="0" workbookViewId="0">
      <selection activeCell="A6" sqref="A6"/>
    </sheetView>
  </sheetViews>
  <sheetFormatPr defaultRowHeight="12.6"/>
  <cols>
    <col min="1" max="1" width="33.85546875" customWidth="1"/>
    <col min="2" max="21" width="13" customWidth="1"/>
  </cols>
  <sheetData>
    <row r="1" spans="1:13" s="1" customFormat="1" ht="20.100000000000001">
      <c r="A1" s="2" t="s">
        <v>0</v>
      </c>
    </row>
    <row r="2" spans="1:13" s="1" customFormat="1" ht="15.6">
      <c r="A2" s="30" t="s">
        <v>1</v>
      </c>
      <c r="B2" s="3" t="str">
        <f>wb_title</f>
        <v>TPS_NI - Consolidated Factor Spreadsheet</v>
      </c>
    </row>
    <row r="3" spans="1:13" s="1" customFormat="1" ht="15.6">
      <c r="A3" s="30" t="s">
        <v>2</v>
      </c>
      <c r="B3" s="3" t="str">
        <f>TABLE_FACTOR_TYPE_1 &amp; " - x-" &amp; TABLE_SERIES_NUMBER_1</f>
        <v>Added pension - x-719</v>
      </c>
    </row>
    <row r="6" spans="1:13" ht="12.95">
      <c r="A6" s="40" t="s">
        <v>522</v>
      </c>
      <c r="B6" s="51" t="s">
        <v>523</v>
      </c>
      <c r="C6" s="51"/>
      <c r="D6" s="51"/>
      <c r="E6" s="51"/>
      <c r="F6" s="51"/>
      <c r="G6" s="51"/>
      <c r="H6" s="51"/>
      <c r="I6" s="51"/>
      <c r="J6" s="51"/>
      <c r="K6" s="51"/>
      <c r="L6" s="51"/>
      <c r="M6" s="51"/>
    </row>
    <row r="7" spans="1:13">
      <c r="A7" s="40" t="s">
        <v>524</v>
      </c>
      <c r="B7" s="51" t="s">
        <v>163</v>
      </c>
      <c r="C7" s="51"/>
      <c r="D7" s="51"/>
      <c r="E7" s="51"/>
      <c r="F7" s="51"/>
      <c r="G7" s="51"/>
      <c r="H7" s="51"/>
      <c r="I7" s="51"/>
      <c r="J7" s="51"/>
      <c r="K7" s="51"/>
      <c r="L7" s="51"/>
      <c r="M7" s="51"/>
    </row>
    <row r="8" spans="1:13">
      <c r="A8" s="40" t="s">
        <v>150</v>
      </c>
      <c r="B8" s="51" t="s">
        <v>172</v>
      </c>
      <c r="C8" s="51"/>
      <c r="D8" s="51"/>
      <c r="E8" s="51"/>
      <c r="F8" s="51"/>
      <c r="G8" s="51"/>
      <c r="H8" s="51"/>
      <c r="I8" s="51"/>
      <c r="J8" s="51"/>
      <c r="K8" s="51"/>
      <c r="L8" s="51"/>
      <c r="M8" s="51"/>
    </row>
    <row r="9" spans="1:13">
      <c r="A9" s="40" t="s">
        <v>151</v>
      </c>
      <c r="B9" s="51" t="s">
        <v>400</v>
      </c>
      <c r="C9" s="51"/>
      <c r="D9" s="51"/>
      <c r="E9" s="51"/>
      <c r="F9" s="51"/>
      <c r="G9" s="51"/>
      <c r="H9" s="51"/>
      <c r="I9" s="51"/>
      <c r="J9" s="51"/>
      <c r="K9" s="51"/>
      <c r="L9" s="51"/>
      <c r="M9" s="51"/>
    </row>
    <row r="10" spans="1:13" ht="24.95">
      <c r="A10" s="40" t="s">
        <v>6</v>
      </c>
      <c r="B10" s="51" t="s">
        <v>454</v>
      </c>
      <c r="C10" s="51"/>
      <c r="D10" s="51"/>
      <c r="E10" s="51"/>
      <c r="F10" s="51"/>
      <c r="G10" s="51"/>
      <c r="H10" s="51"/>
      <c r="I10" s="51"/>
      <c r="J10" s="51"/>
      <c r="K10" s="51"/>
      <c r="L10" s="51"/>
      <c r="M10" s="51"/>
    </row>
    <row r="11" spans="1:13">
      <c r="A11" s="40" t="s">
        <v>152</v>
      </c>
      <c r="B11" s="51" t="s">
        <v>245</v>
      </c>
      <c r="C11" s="51"/>
      <c r="D11" s="51"/>
      <c r="E11" s="51"/>
      <c r="F11" s="51"/>
      <c r="G11" s="51"/>
      <c r="H11" s="51"/>
      <c r="I11" s="51"/>
      <c r="J11" s="51"/>
      <c r="K11" s="51"/>
      <c r="L11" s="51"/>
      <c r="M11" s="51"/>
    </row>
    <row r="12" spans="1:13">
      <c r="A12" s="40" t="s">
        <v>153</v>
      </c>
      <c r="B12" s="51" t="s">
        <v>415</v>
      </c>
      <c r="C12" s="51"/>
      <c r="D12" s="51"/>
      <c r="E12" s="51"/>
      <c r="F12" s="51"/>
      <c r="G12" s="51"/>
      <c r="H12" s="51"/>
      <c r="I12" s="51"/>
      <c r="J12" s="51"/>
      <c r="K12" s="51"/>
      <c r="L12" s="51"/>
      <c r="M12" s="51"/>
    </row>
    <row r="13" spans="1:13">
      <c r="A13" s="40" t="s">
        <v>525</v>
      </c>
      <c r="B13" s="51">
        <v>1</v>
      </c>
      <c r="C13" s="51"/>
      <c r="D13" s="51"/>
      <c r="E13" s="51"/>
      <c r="F13" s="51"/>
      <c r="G13" s="51"/>
      <c r="H13" s="51"/>
      <c r="I13" s="51"/>
      <c r="J13" s="51"/>
      <c r="K13" s="51"/>
      <c r="L13" s="51"/>
      <c r="M13" s="51"/>
    </row>
    <row r="14" spans="1:13">
      <c r="A14" s="40" t="s">
        <v>155</v>
      </c>
      <c r="B14" s="51">
        <v>719</v>
      </c>
      <c r="C14" s="51"/>
      <c r="D14" s="51"/>
      <c r="E14" s="51"/>
      <c r="F14" s="51"/>
      <c r="G14" s="51"/>
      <c r="H14" s="51"/>
      <c r="I14" s="51"/>
      <c r="J14" s="51"/>
      <c r="K14" s="51"/>
      <c r="L14" s="51"/>
      <c r="M14" s="51"/>
    </row>
    <row r="15" spans="1:13">
      <c r="A15" s="40" t="s">
        <v>526</v>
      </c>
      <c r="B15" s="51" t="s">
        <v>455</v>
      </c>
      <c r="C15" s="51"/>
      <c r="D15" s="51"/>
      <c r="E15" s="51"/>
      <c r="F15" s="51"/>
      <c r="G15" s="51"/>
      <c r="H15" s="51"/>
      <c r="I15" s="51"/>
      <c r="J15" s="51"/>
      <c r="K15" s="51"/>
      <c r="L15" s="51"/>
      <c r="M15" s="51"/>
    </row>
    <row r="16" spans="1:13">
      <c r="A16" s="40" t="s">
        <v>157</v>
      </c>
      <c r="B16" s="51" t="s">
        <v>456</v>
      </c>
      <c r="C16" s="51"/>
      <c r="D16" s="51"/>
      <c r="E16" s="51"/>
      <c r="F16" s="51"/>
      <c r="G16" s="51"/>
      <c r="H16" s="51"/>
      <c r="I16" s="51"/>
      <c r="J16" s="51"/>
      <c r="K16" s="51"/>
      <c r="L16" s="51"/>
      <c r="M16" s="51"/>
    </row>
    <row r="17" spans="1:21">
      <c r="A17" s="41" t="s">
        <v>527</v>
      </c>
      <c r="B17" s="51"/>
      <c r="C17" s="51"/>
      <c r="D17" s="51"/>
      <c r="E17" s="51"/>
      <c r="F17" s="51"/>
      <c r="G17" s="51"/>
      <c r="H17" s="51"/>
      <c r="I17" s="51"/>
      <c r="J17" s="51"/>
      <c r="K17" s="51"/>
      <c r="L17" s="51"/>
      <c r="M17" s="51"/>
    </row>
    <row r="18" spans="1:21">
      <c r="A18" s="40" t="s">
        <v>159</v>
      </c>
      <c r="B18" s="52">
        <v>45216</v>
      </c>
      <c r="C18" s="52"/>
      <c r="D18" s="52"/>
      <c r="E18" s="52"/>
      <c r="F18" s="52"/>
      <c r="G18" s="52"/>
      <c r="H18" s="52"/>
      <c r="I18" s="52"/>
      <c r="J18" s="52"/>
      <c r="K18" s="52"/>
      <c r="L18" s="52"/>
      <c r="M18" s="52"/>
    </row>
    <row r="19" spans="1:21">
      <c r="A19" s="40" t="s">
        <v>160</v>
      </c>
      <c r="B19" s="52">
        <v>45216</v>
      </c>
      <c r="C19" s="52"/>
      <c r="D19" s="52"/>
      <c r="E19" s="52"/>
      <c r="F19" s="52"/>
      <c r="G19" s="52"/>
      <c r="H19" s="52"/>
      <c r="I19" s="52"/>
      <c r="J19" s="52"/>
      <c r="K19" s="52"/>
      <c r="L19" s="52"/>
      <c r="M19" s="52"/>
    </row>
    <row r="20" spans="1:21">
      <c r="A20" s="40" t="s">
        <v>161</v>
      </c>
      <c r="B20" s="51" t="s">
        <v>171</v>
      </c>
      <c r="C20" s="51"/>
      <c r="D20" s="51"/>
      <c r="E20" s="51"/>
      <c r="F20" s="51"/>
      <c r="G20" s="51"/>
      <c r="H20" s="51"/>
      <c r="I20" s="51"/>
      <c r="J20" s="51"/>
      <c r="K20" s="51"/>
      <c r="L20" s="51"/>
      <c r="M20" s="51"/>
    </row>
    <row r="21" spans="1:21">
      <c r="A21" s="40" t="s">
        <v>528</v>
      </c>
      <c r="B21" s="51" t="s">
        <v>83</v>
      </c>
      <c r="C21" s="51"/>
      <c r="D21" s="51"/>
      <c r="E21" s="51"/>
      <c r="F21" s="51"/>
      <c r="G21" s="51"/>
      <c r="H21" s="51"/>
      <c r="I21" s="51"/>
      <c r="J21" s="51"/>
      <c r="K21" s="51"/>
      <c r="L21" s="51"/>
      <c r="M21" s="51"/>
    </row>
    <row r="23" spans="1:21">
      <c r="A23" s="23" t="str">
        <f>HYPERLINK("#'Factor List'!A1", "Back to Factor List")</f>
        <v>Back to Factor List</v>
      </c>
      <c r="B23" s="23" t="str">
        <f>HYPERLINK("#'Assumptions'!A1", "Assumptions")</f>
        <v>Assumptions</v>
      </c>
    </row>
    <row r="26" spans="1:21" s="60" customFormat="1" ht="12.95">
      <c r="A26" s="59" t="s">
        <v>529</v>
      </c>
      <c r="B26" s="59">
        <v>1</v>
      </c>
      <c r="C26" s="59">
        <v>2</v>
      </c>
      <c r="D26" s="59">
        <v>3</v>
      </c>
      <c r="E26" s="59">
        <v>4</v>
      </c>
      <c r="F26" s="59">
        <v>5</v>
      </c>
      <c r="G26" s="59">
        <v>6</v>
      </c>
      <c r="H26" s="59">
        <v>7</v>
      </c>
      <c r="I26" s="59">
        <v>8</v>
      </c>
      <c r="J26" s="59">
        <v>9</v>
      </c>
      <c r="K26" s="59">
        <v>10</v>
      </c>
      <c r="L26" s="59">
        <v>11</v>
      </c>
      <c r="M26" s="59">
        <v>12</v>
      </c>
      <c r="N26" s="59">
        <v>13</v>
      </c>
      <c r="O26" s="59">
        <v>14</v>
      </c>
      <c r="P26" s="59">
        <v>15</v>
      </c>
      <c r="Q26" s="59">
        <v>16</v>
      </c>
      <c r="R26" s="59">
        <v>17</v>
      </c>
      <c r="S26" s="59">
        <v>18</v>
      </c>
      <c r="T26" s="59">
        <v>19</v>
      </c>
      <c r="U26" s="59">
        <v>20</v>
      </c>
    </row>
    <row r="27" spans="1:21">
      <c r="A27" s="43">
        <v>20</v>
      </c>
      <c r="B27" s="49">
        <v>260.89999999999998</v>
      </c>
      <c r="C27" s="49">
        <v>132.9</v>
      </c>
      <c r="D27" s="49">
        <v>90.2</v>
      </c>
      <c r="E27" s="49">
        <v>68.900000000000006</v>
      </c>
      <c r="F27" s="49">
        <v>56.1</v>
      </c>
      <c r="G27" s="49">
        <v>47.6</v>
      </c>
      <c r="H27" s="49">
        <v>41.5</v>
      </c>
      <c r="I27" s="49">
        <v>37</v>
      </c>
      <c r="J27" s="49">
        <v>33.4</v>
      </c>
      <c r="K27" s="49">
        <v>30.6</v>
      </c>
      <c r="L27" s="49">
        <v>28.3</v>
      </c>
      <c r="M27" s="49">
        <v>26.4</v>
      </c>
      <c r="N27" s="49">
        <v>24.8</v>
      </c>
      <c r="O27" s="49">
        <v>23.4</v>
      </c>
      <c r="P27" s="49">
        <v>22.2</v>
      </c>
      <c r="Q27" s="49">
        <v>21.2</v>
      </c>
      <c r="R27" s="49">
        <v>20.3</v>
      </c>
      <c r="S27" s="49">
        <v>19.5</v>
      </c>
      <c r="T27" s="49">
        <v>18.8</v>
      </c>
      <c r="U27" s="49">
        <v>18.100000000000001</v>
      </c>
    </row>
    <row r="28" spans="1:21">
      <c r="A28" s="43">
        <v>21</v>
      </c>
      <c r="B28" s="49">
        <v>264.5</v>
      </c>
      <c r="C28" s="49">
        <v>134.69999999999999</v>
      </c>
      <c r="D28" s="49">
        <v>91.4</v>
      </c>
      <c r="E28" s="49">
        <v>69.8</v>
      </c>
      <c r="F28" s="49">
        <v>56.9</v>
      </c>
      <c r="G28" s="49">
        <v>48.2</v>
      </c>
      <c r="H28" s="49">
        <v>42.1</v>
      </c>
      <c r="I28" s="49">
        <v>37.5</v>
      </c>
      <c r="J28" s="49">
        <v>33.9</v>
      </c>
      <c r="K28" s="49">
        <v>31</v>
      </c>
      <c r="L28" s="49">
        <v>28.7</v>
      </c>
      <c r="M28" s="49">
        <v>26.8</v>
      </c>
      <c r="N28" s="49">
        <v>25.1</v>
      </c>
      <c r="O28" s="49">
        <v>23.7</v>
      </c>
      <c r="P28" s="49">
        <v>22.5</v>
      </c>
      <c r="Q28" s="49">
        <v>21.5</v>
      </c>
      <c r="R28" s="49">
        <v>20.6</v>
      </c>
      <c r="S28" s="49">
        <v>19.7</v>
      </c>
      <c r="T28" s="49">
        <v>19</v>
      </c>
      <c r="U28" s="49">
        <v>18.399999999999999</v>
      </c>
    </row>
    <row r="29" spans="1:21">
      <c r="A29" s="43">
        <v>22</v>
      </c>
      <c r="B29" s="49">
        <v>268.2</v>
      </c>
      <c r="C29" s="49">
        <v>136.6</v>
      </c>
      <c r="D29" s="49">
        <v>92.7</v>
      </c>
      <c r="E29" s="49">
        <v>70.8</v>
      </c>
      <c r="F29" s="49">
        <v>57.7</v>
      </c>
      <c r="G29" s="49">
        <v>48.9</v>
      </c>
      <c r="H29" s="49">
        <v>42.7</v>
      </c>
      <c r="I29" s="49">
        <v>38</v>
      </c>
      <c r="J29" s="49">
        <v>34.4</v>
      </c>
      <c r="K29" s="49">
        <v>31.5</v>
      </c>
      <c r="L29" s="49">
        <v>29.1</v>
      </c>
      <c r="M29" s="49">
        <v>27.2</v>
      </c>
      <c r="N29" s="49">
        <v>25.5</v>
      </c>
      <c r="O29" s="49">
        <v>24.1</v>
      </c>
      <c r="P29" s="49">
        <v>22.9</v>
      </c>
      <c r="Q29" s="49">
        <v>21.8</v>
      </c>
      <c r="R29" s="49">
        <v>20.9</v>
      </c>
      <c r="S29" s="49">
        <v>20</v>
      </c>
      <c r="T29" s="49">
        <v>19.3</v>
      </c>
      <c r="U29" s="49">
        <v>18.600000000000001</v>
      </c>
    </row>
    <row r="30" spans="1:21">
      <c r="A30" s="43">
        <v>23</v>
      </c>
      <c r="B30" s="49">
        <v>271.89999999999998</v>
      </c>
      <c r="C30" s="49">
        <v>138.4</v>
      </c>
      <c r="D30" s="49">
        <v>94</v>
      </c>
      <c r="E30" s="49">
        <v>71.8</v>
      </c>
      <c r="F30" s="49">
        <v>58.4</v>
      </c>
      <c r="G30" s="49">
        <v>49.6</v>
      </c>
      <c r="H30" s="49">
        <v>43.3</v>
      </c>
      <c r="I30" s="49">
        <v>38.5</v>
      </c>
      <c r="J30" s="49">
        <v>34.799999999999997</v>
      </c>
      <c r="K30" s="49">
        <v>31.9</v>
      </c>
      <c r="L30" s="49">
        <v>29.5</v>
      </c>
      <c r="M30" s="49">
        <v>27.5</v>
      </c>
      <c r="N30" s="49">
        <v>25.8</v>
      </c>
      <c r="O30" s="49">
        <v>24.4</v>
      </c>
      <c r="P30" s="49">
        <v>23.2</v>
      </c>
      <c r="Q30" s="49">
        <v>22.1</v>
      </c>
      <c r="R30" s="49">
        <v>21.1</v>
      </c>
      <c r="S30" s="49">
        <v>20.3</v>
      </c>
      <c r="T30" s="49">
        <v>19.600000000000001</v>
      </c>
      <c r="U30" s="49">
        <v>18.899999999999999</v>
      </c>
    </row>
    <row r="31" spans="1:21">
      <c r="A31" s="43">
        <v>24</v>
      </c>
      <c r="B31" s="49">
        <v>275.60000000000002</v>
      </c>
      <c r="C31" s="49">
        <v>140.30000000000001</v>
      </c>
      <c r="D31" s="49">
        <v>95.3</v>
      </c>
      <c r="E31" s="49">
        <v>72.8</v>
      </c>
      <c r="F31" s="49">
        <v>59.3</v>
      </c>
      <c r="G31" s="49">
        <v>50.3</v>
      </c>
      <c r="H31" s="49">
        <v>43.9</v>
      </c>
      <c r="I31" s="49">
        <v>39.1</v>
      </c>
      <c r="J31" s="49">
        <v>35.299999999999997</v>
      </c>
      <c r="K31" s="49">
        <v>32.4</v>
      </c>
      <c r="L31" s="49">
        <v>29.9</v>
      </c>
      <c r="M31" s="49">
        <v>27.9</v>
      </c>
      <c r="N31" s="49">
        <v>26.2</v>
      </c>
      <c r="O31" s="49">
        <v>24.8</v>
      </c>
      <c r="P31" s="49">
        <v>23.5</v>
      </c>
      <c r="Q31" s="49">
        <v>22.4</v>
      </c>
      <c r="R31" s="49">
        <v>21.4</v>
      </c>
      <c r="S31" s="49">
        <v>20.6</v>
      </c>
      <c r="T31" s="49">
        <v>19.8</v>
      </c>
      <c r="U31" s="49">
        <v>19.2</v>
      </c>
    </row>
    <row r="32" spans="1:21">
      <c r="A32" s="43">
        <v>25</v>
      </c>
      <c r="B32" s="49">
        <v>279.39999999999998</v>
      </c>
      <c r="C32" s="49">
        <v>142.30000000000001</v>
      </c>
      <c r="D32" s="49">
        <v>96.6</v>
      </c>
      <c r="E32" s="49">
        <v>73.7</v>
      </c>
      <c r="F32" s="49">
        <v>60.1</v>
      </c>
      <c r="G32" s="49">
        <v>51</v>
      </c>
      <c r="H32" s="49">
        <v>44.5</v>
      </c>
      <c r="I32" s="49">
        <v>39.6</v>
      </c>
      <c r="J32" s="49">
        <v>35.799999999999997</v>
      </c>
      <c r="K32" s="49">
        <v>32.799999999999997</v>
      </c>
      <c r="L32" s="49">
        <v>30.3</v>
      </c>
      <c r="M32" s="49">
        <v>28.3</v>
      </c>
      <c r="N32" s="49">
        <v>26.6</v>
      </c>
      <c r="O32" s="49">
        <v>25.1</v>
      </c>
      <c r="P32" s="49">
        <v>23.8</v>
      </c>
      <c r="Q32" s="49">
        <v>22.7</v>
      </c>
      <c r="R32" s="49">
        <v>21.7</v>
      </c>
      <c r="S32" s="49">
        <v>20.9</v>
      </c>
      <c r="T32" s="49">
        <v>20.100000000000001</v>
      </c>
      <c r="U32" s="49">
        <v>19.399999999999999</v>
      </c>
    </row>
    <row r="33" spans="1:21">
      <c r="A33" s="43">
        <v>26</v>
      </c>
      <c r="B33" s="49">
        <v>283.2</v>
      </c>
      <c r="C33" s="49">
        <v>144.19999999999999</v>
      </c>
      <c r="D33" s="49">
        <v>97.9</v>
      </c>
      <c r="E33" s="49">
        <v>74.8</v>
      </c>
      <c r="F33" s="49">
        <v>60.9</v>
      </c>
      <c r="G33" s="49">
        <v>51.7</v>
      </c>
      <c r="H33" s="49">
        <v>45.1</v>
      </c>
      <c r="I33" s="49">
        <v>40.1</v>
      </c>
      <c r="J33" s="49">
        <v>36.299999999999997</v>
      </c>
      <c r="K33" s="49">
        <v>33.299999999999997</v>
      </c>
      <c r="L33" s="49">
        <v>30.8</v>
      </c>
      <c r="M33" s="49">
        <v>28.7</v>
      </c>
      <c r="N33" s="49">
        <v>26.9</v>
      </c>
      <c r="O33" s="49">
        <v>25.4</v>
      </c>
      <c r="P33" s="49">
        <v>24.2</v>
      </c>
      <c r="Q33" s="49">
        <v>23</v>
      </c>
      <c r="R33" s="49">
        <v>22</v>
      </c>
      <c r="S33" s="49">
        <v>21.2</v>
      </c>
      <c r="T33" s="49">
        <v>20.399999999999999</v>
      </c>
      <c r="U33" s="49">
        <v>19.7</v>
      </c>
    </row>
    <row r="34" spans="1:21">
      <c r="A34" s="43">
        <v>27</v>
      </c>
      <c r="B34" s="49">
        <v>287.10000000000002</v>
      </c>
      <c r="C34" s="49">
        <v>146.19999999999999</v>
      </c>
      <c r="D34" s="49">
        <v>99.2</v>
      </c>
      <c r="E34" s="49">
        <v>75.8</v>
      </c>
      <c r="F34" s="49">
        <v>61.7</v>
      </c>
      <c r="G34" s="49">
        <v>52.4</v>
      </c>
      <c r="H34" s="49">
        <v>45.7</v>
      </c>
      <c r="I34" s="49">
        <v>40.700000000000003</v>
      </c>
      <c r="J34" s="49">
        <v>36.799999999999997</v>
      </c>
      <c r="K34" s="49">
        <v>33.700000000000003</v>
      </c>
      <c r="L34" s="49">
        <v>31.2</v>
      </c>
      <c r="M34" s="49">
        <v>29.1</v>
      </c>
      <c r="N34" s="49">
        <v>27.3</v>
      </c>
      <c r="O34" s="49">
        <v>25.8</v>
      </c>
      <c r="P34" s="49">
        <v>24.5</v>
      </c>
      <c r="Q34" s="49">
        <v>23.4</v>
      </c>
      <c r="R34" s="49">
        <v>22.4</v>
      </c>
      <c r="S34" s="49">
        <v>21.5</v>
      </c>
      <c r="T34" s="49">
        <v>20.7</v>
      </c>
      <c r="U34" s="49">
        <v>20</v>
      </c>
    </row>
    <row r="35" spans="1:21">
      <c r="A35" s="43">
        <v>28</v>
      </c>
      <c r="B35" s="49">
        <v>291</v>
      </c>
      <c r="C35" s="49">
        <v>148.19999999999999</v>
      </c>
      <c r="D35" s="49">
        <v>100.6</v>
      </c>
      <c r="E35" s="49">
        <v>76.8</v>
      </c>
      <c r="F35" s="49">
        <v>62.6</v>
      </c>
      <c r="G35" s="49">
        <v>53.1</v>
      </c>
      <c r="H35" s="49">
        <v>46.3</v>
      </c>
      <c r="I35" s="49">
        <v>41.3</v>
      </c>
      <c r="J35" s="49">
        <v>37.299999999999997</v>
      </c>
      <c r="K35" s="49">
        <v>34.200000000000003</v>
      </c>
      <c r="L35" s="49">
        <v>31.6</v>
      </c>
      <c r="M35" s="49">
        <v>29.5</v>
      </c>
      <c r="N35" s="49">
        <v>27.7</v>
      </c>
      <c r="O35" s="49">
        <v>26.2</v>
      </c>
      <c r="P35" s="49">
        <v>24.8</v>
      </c>
      <c r="Q35" s="49">
        <v>23.7</v>
      </c>
      <c r="R35" s="49">
        <v>22.7</v>
      </c>
      <c r="S35" s="49">
        <v>21.8</v>
      </c>
      <c r="T35" s="49">
        <v>21</v>
      </c>
      <c r="U35" s="49">
        <v>20.3</v>
      </c>
    </row>
    <row r="36" spans="1:21">
      <c r="A36" s="43">
        <v>29</v>
      </c>
      <c r="B36" s="49">
        <v>294.89999999999998</v>
      </c>
      <c r="C36" s="49">
        <v>150.19999999999999</v>
      </c>
      <c r="D36" s="49">
        <v>102</v>
      </c>
      <c r="E36" s="49">
        <v>77.900000000000006</v>
      </c>
      <c r="F36" s="49">
        <v>63.4</v>
      </c>
      <c r="G36" s="49">
        <v>53.8</v>
      </c>
      <c r="H36" s="49">
        <v>47</v>
      </c>
      <c r="I36" s="49">
        <v>41.8</v>
      </c>
      <c r="J36" s="49">
        <v>37.799999999999997</v>
      </c>
      <c r="K36" s="49">
        <v>34.700000000000003</v>
      </c>
      <c r="L36" s="49">
        <v>32.1</v>
      </c>
      <c r="M36" s="49">
        <v>29.9</v>
      </c>
      <c r="N36" s="49">
        <v>28.1</v>
      </c>
      <c r="O36" s="49">
        <v>26.5</v>
      </c>
      <c r="P36" s="49">
        <v>25.2</v>
      </c>
      <c r="Q36" s="49">
        <v>24</v>
      </c>
      <c r="R36" s="49">
        <v>23</v>
      </c>
      <c r="S36" s="49">
        <v>22.1</v>
      </c>
      <c r="T36" s="49">
        <v>21.3</v>
      </c>
      <c r="U36" s="49">
        <v>20.5</v>
      </c>
    </row>
    <row r="37" spans="1:21">
      <c r="A37" s="43">
        <v>30</v>
      </c>
      <c r="B37" s="49">
        <v>298.89999999999998</v>
      </c>
      <c r="C37" s="49">
        <v>152.19999999999999</v>
      </c>
      <c r="D37" s="49">
        <v>103.3</v>
      </c>
      <c r="E37" s="49">
        <v>78.900000000000006</v>
      </c>
      <c r="F37" s="49">
        <v>64.3</v>
      </c>
      <c r="G37" s="49">
        <v>54.5</v>
      </c>
      <c r="H37" s="49">
        <v>47.6</v>
      </c>
      <c r="I37" s="49">
        <v>42.4</v>
      </c>
      <c r="J37" s="49">
        <v>38.4</v>
      </c>
      <c r="K37" s="49">
        <v>35.1</v>
      </c>
      <c r="L37" s="49">
        <v>32.5</v>
      </c>
      <c r="M37" s="49">
        <v>30.3</v>
      </c>
      <c r="N37" s="49">
        <v>28.5</v>
      </c>
      <c r="O37" s="49">
        <v>26.9</v>
      </c>
      <c r="P37" s="49">
        <v>25.5</v>
      </c>
      <c r="Q37" s="49">
        <v>24.4</v>
      </c>
      <c r="R37" s="49">
        <v>23.3</v>
      </c>
      <c r="S37" s="49">
        <v>22.4</v>
      </c>
      <c r="T37" s="49">
        <v>21.6</v>
      </c>
      <c r="U37" s="49">
        <v>20.8</v>
      </c>
    </row>
    <row r="38" spans="1:21">
      <c r="A38" s="43">
        <v>31</v>
      </c>
      <c r="B38" s="49">
        <v>302.89999999999998</v>
      </c>
      <c r="C38" s="49">
        <v>154.30000000000001</v>
      </c>
      <c r="D38" s="49">
        <v>104.7</v>
      </c>
      <c r="E38" s="49">
        <v>80</v>
      </c>
      <c r="F38" s="49">
        <v>65.2</v>
      </c>
      <c r="G38" s="49">
        <v>55.3</v>
      </c>
      <c r="H38" s="49">
        <v>48.2</v>
      </c>
      <c r="I38" s="49">
        <v>43</v>
      </c>
      <c r="J38" s="49">
        <v>38.9</v>
      </c>
      <c r="K38" s="49">
        <v>35.6</v>
      </c>
      <c r="L38" s="49">
        <v>32.9</v>
      </c>
      <c r="M38" s="49">
        <v>30.7</v>
      </c>
      <c r="N38" s="49">
        <v>28.9</v>
      </c>
      <c r="O38" s="49">
        <v>27.3</v>
      </c>
      <c r="P38" s="49">
        <v>25.9</v>
      </c>
      <c r="Q38" s="49">
        <v>24.7</v>
      </c>
      <c r="R38" s="49">
        <v>23.6</v>
      </c>
      <c r="S38" s="49">
        <v>22.7</v>
      </c>
      <c r="T38" s="49">
        <v>21.9</v>
      </c>
      <c r="U38" s="49">
        <v>21.1</v>
      </c>
    </row>
    <row r="39" spans="1:21">
      <c r="A39" s="43">
        <v>32</v>
      </c>
      <c r="B39" s="49">
        <v>307</v>
      </c>
      <c r="C39" s="49">
        <v>156.30000000000001</v>
      </c>
      <c r="D39" s="49">
        <v>106.1</v>
      </c>
      <c r="E39" s="49">
        <v>81.099999999999994</v>
      </c>
      <c r="F39" s="49">
        <v>66</v>
      </c>
      <c r="G39" s="49">
        <v>56</v>
      </c>
      <c r="H39" s="49">
        <v>48.9</v>
      </c>
      <c r="I39" s="49">
        <v>43.6</v>
      </c>
      <c r="J39" s="49">
        <v>39.4</v>
      </c>
      <c r="K39" s="49">
        <v>36.1</v>
      </c>
      <c r="L39" s="49">
        <v>33.4</v>
      </c>
      <c r="M39" s="49">
        <v>31.2</v>
      </c>
      <c r="N39" s="49">
        <v>29.3</v>
      </c>
      <c r="O39" s="49">
        <v>27.6</v>
      </c>
      <c r="P39" s="49">
        <v>26.3</v>
      </c>
      <c r="Q39" s="49">
        <v>25</v>
      </c>
      <c r="R39" s="49">
        <v>24</v>
      </c>
      <c r="S39" s="49">
        <v>23</v>
      </c>
      <c r="T39" s="49">
        <v>22.2</v>
      </c>
      <c r="U39" s="49">
        <v>21.5</v>
      </c>
    </row>
    <row r="40" spans="1:21">
      <c r="A40" s="43">
        <v>33</v>
      </c>
      <c r="B40" s="49">
        <v>311.10000000000002</v>
      </c>
      <c r="C40" s="49">
        <v>158.4</v>
      </c>
      <c r="D40" s="49">
        <v>107.6</v>
      </c>
      <c r="E40" s="49">
        <v>82.2</v>
      </c>
      <c r="F40" s="49">
        <v>66.900000000000006</v>
      </c>
      <c r="G40" s="49">
        <v>56.8</v>
      </c>
      <c r="H40" s="49">
        <v>49.6</v>
      </c>
      <c r="I40" s="49">
        <v>44.1</v>
      </c>
      <c r="J40" s="49">
        <v>39.9</v>
      </c>
      <c r="K40" s="49">
        <v>36.6</v>
      </c>
      <c r="L40" s="49">
        <v>33.9</v>
      </c>
      <c r="M40" s="49">
        <v>31.6</v>
      </c>
      <c r="N40" s="49">
        <v>29.7</v>
      </c>
      <c r="O40" s="49">
        <v>28</v>
      </c>
      <c r="P40" s="49">
        <v>26.6</v>
      </c>
      <c r="Q40" s="49">
        <v>25.4</v>
      </c>
      <c r="R40" s="49">
        <v>24.3</v>
      </c>
      <c r="S40" s="49">
        <v>23.4</v>
      </c>
      <c r="T40" s="49">
        <v>22.5</v>
      </c>
      <c r="U40" s="49">
        <v>21.8</v>
      </c>
    </row>
    <row r="41" spans="1:21">
      <c r="A41" s="43">
        <v>34</v>
      </c>
      <c r="B41" s="49">
        <v>315.2</v>
      </c>
      <c r="C41" s="49">
        <v>160.6</v>
      </c>
      <c r="D41" s="49">
        <v>109</v>
      </c>
      <c r="E41" s="49">
        <v>83.3</v>
      </c>
      <c r="F41" s="49">
        <v>67.8</v>
      </c>
      <c r="G41" s="49">
        <v>57.6</v>
      </c>
      <c r="H41" s="49">
        <v>50.2</v>
      </c>
      <c r="I41" s="49">
        <v>44.7</v>
      </c>
      <c r="J41" s="49">
        <v>40.5</v>
      </c>
      <c r="K41" s="49">
        <v>37.1</v>
      </c>
      <c r="L41" s="49">
        <v>34.299999999999997</v>
      </c>
      <c r="M41" s="49">
        <v>32</v>
      </c>
      <c r="N41" s="49">
        <v>30.1</v>
      </c>
      <c r="O41" s="49">
        <v>28.4</v>
      </c>
      <c r="P41" s="49">
        <v>27</v>
      </c>
      <c r="Q41" s="49">
        <v>25.8</v>
      </c>
      <c r="R41" s="49">
        <v>24.7</v>
      </c>
      <c r="S41" s="49">
        <v>23.7</v>
      </c>
      <c r="T41" s="49">
        <v>22.9</v>
      </c>
      <c r="U41" s="49">
        <v>22.1</v>
      </c>
    </row>
    <row r="42" spans="1:21">
      <c r="A42" s="43">
        <v>35</v>
      </c>
      <c r="B42" s="49">
        <v>319.39999999999998</v>
      </c>
      <c r="C42" s="49">
        <v>162.69999999999999</v>
      </c>
      <c r="D42" s="49">
        <v>110.5</v>
      </c>
      <c r="E42" s="49">
        <v>84.4</v>
      </c>
      <c r="F42" s="49">
        <v>68.7</v>
      </c>
      <c r="G42" s="49">
        <v>58.3</v>
      </c>
      <c r="H42" s="49">
        <v>50.9</v>
      </c>
      <c r="I42" s="49">
        <v>45.4</v>
      </c>
      <c r="J42" s="49">
        <v>41</v>
      </c>
      <c r="K42" s="49">
        <v>37.6</v>
      </c>
      <c r="L42" s="49">
        <v>34.799999999999997</v>
      </c>
      <c r="M42" s="49">
        <v>32.5</v>
      </c>
      <c r="N42" s="49">
        <v>30.5</v>
      </c>
      <c r="O42" s="49">
        <v>28.8</v>
      </c>
      <c r="P42" s="49">
        <v>27.4</v>
      </c>
      <c r="Q42" s="49">
        <v>26.1</v>
      </c>
      <c r="R42" s="49">
        <v>25</v>
      </c>
      <c r="S42" s="49">
        <v>24.1</v>
      </c>
      <c r="T42" s="49">
        <v>23.2</v>
      </c>
      <c r="U42" s="49">
        <v>22.4</v>
      </c>
    </row>
    <row r="43" spans="1:21">
      <c r="A43" s="43">
        <v>36</v>
      </c>
      <c r="B43" s="49">
        <v>323.60000000000002</v>
      </c>
      <c r="C43" s="49">
        <v>164.8</v>
      </c>
      <c r="D43" s="49">
        <v>111.9</v>
      </c>
      <c r="E43" s="49">
        <v>85.5</v>
      </c>
      <c r="F43" s="49">
        <v>69.7</v>
      </c>
      <c r="G43" s="49">
        <v>59.1</v>
      </c>
      <c r="H43" s="49">
        <v>51.6</v>
      </c>
      <c r="I43" s="49">
        <v>46</v>
      </c>
      <c r="J43" s="49">
        <v>41.6</v>
      </c>
      <c r="K43" s="49">
        <v>38.1</v>
      </c>
      <c r="L43" s="49">
        <v>35.299999999999997</v>
      </c>
      <c r="M43" s="49">
        <v>32.9</v>
      </c>
      <c r="N43" s="49">
        <v>30.9</v>
      </c>
      <c r="O43" s="49">
        <v>29.2</v>
      </c>
      <c r="P43" s="49">
        <v>27.8</v>
      </c>
      <c r="Q43" s="49">
        <v>26.5</v>
      </c>
      <c r="R43" s="49">
        <v>25.4</v>
      </c>
      <c r="S43" s="49">
        <v>24.4</v>
      </c>
      <c r="T43" s="49">
        <v>23.5</v>
      </c>
      <c r="U43" s="49">
        <v>22.8</v>
      </c>
    </row>
    <row r="44" spans="1:21">
      <c r="A44" s="43">
        <v>37</v>
      </c>
      <c r="B44" s="49">
        <v>327.9</v>
      </c>
      <c r="C44" s="49">
        <v>167</v>
      </c>
      <c r="D44" s="49">
        <v>113.4</v>
      </c>
      <c r="E44" s="49">
        <v>86.6</v>
      </c>
      <c r="F44" s="49">
        <v>70.599999999999994</v>
      </c>
      <c r="G44" s="49">
        <v>59.9</v>
      </c>
      <c r="H44" s="49">
        <v>52.3</v>
      </c>
      <c r="I44" s="49">
        <v>46.6</v>
      </c>
      <c r="J44" s="49">
        <v>42.2</v>
      </c>
      <c r="K44" s="49">
        <v>38.6</v>
      </c>
      <c r="L44" s="49">
        <v>35.799999999999997</v>
      </c>
      <c r="M44" s="49">
        <v>33.4</v>
      </c>
      <c r="N44" s="49">
        <v>31.4</v>
      </c>
      <c r="O44" s="49">
        <v>29.7</v>
      </c>
      <c r="P44" s="49">
        <v>28.2</v>
      </c>
      <c r="Q44" s="49">
        <v>26.9</v>
      </c>
      <c r="R44" s="49">
        <v>25.8</v>
      </c>
      <c r="S44" s="49">
        <v>24.8</v>
      </c>
      <c r="T44" s="49">
        <v>23.9</v>
      </c>
      <c r="U44" s="49">
        <v>23.1</v>
      </c>
    </row>
    <row r="45" spans="1:21">
      <c r="A45" s="43">
        <v>38</v>
      </c>
      <c r="B45" s="49">
        <v>332.2</v>
      </c>
      <c r="C45" s="49">
        <v>169.2</v>
      </c>
      <c r="D45" s="49">
        <v>114.9</v>
      </c>
      <c r="E45" s="49">
        <v>87.8</v>
      </c>
      <c r="F45" s="49">
        <v>71.5</v>
      </c>
      <c r="G45" s="49">
        <v>60.7</v>
      </c>
      <c r="H45" s="49">
        <v>53</v>
      </c>
      <c r="I45" s="49">
        <v>47.2</v>
      </c>
      <c r="J45" s="49">
        <v>42.7</v>
      </c>
      <c r="K45" s="49">
        <v>39.200000000000003</v>
      </c>
      <c r="L45" s="49">
        <v>36.299999999999997</v>
      </c>
      <c r="M45" s="49">
        <v>33.799999999999997</v>
      </c>
      <c r="N45" s="49">
        <v>31.8</v>
      </c>
      <c r="O45" s="49">
        <v>30.1</v>
      </c>
      <c r="P45" s="49">
        <v>28.6</v>
      </c>
      <c r="Q45" s="49">
        <v>27.3</v>
      </c>
      <c r="R45" s="49">
        <v>26.2</v>
      </c>
      <c r="S45" s="49">
        <v>25.2</v>
      </c>
      <c r="T45" s="49">
        <v>24.3</v>
      </c>
      <c r="U45" s="49">
        <v>23.5</v>
      </c>
    </row>
    <row r="46" spans="1:21">
      <c r="A46" s="43">
        <v>39</v>
      </c>
      <c r="B46" s="49">
        <v>336.6</v>
      </c>
      <c r="C46" s="49">
        <v>171.5</v>
      </c>
      <c r="D46" s="49">
        <v>116.5</v>
      </c>
      <c r="E46" s="49">
        <v>89</v>
      </c>
      <c r="F46" s="49">
        <v>72.5</v>
      </c>
      <c r="G46" s="49">
        <v>61.5</v>
      </c>
      <c r="H46" s="49">
        <v>53.7</v>
      </c>
      <c r="I46" s="49">
        <v>47.9</v>
      </c>
      <c r="J46" s="49">
        <v>43.3</v>
      </c>
      <c r="K46" s="49">
        <v>39.700000000000003</v>
      </c>
      <c r="L46" s="49">
        <v>36.799999999999997</v>
      </c>
      <c r="M46" s="49">
        <v>34.299999999999997</v>
      </c>
      <c r="N46" s="49">
        <v>32.299999999999997</v>
      </c>
      <c r="O46" s="49">
        <v>30.5</v>
      </c>
      <c r="P46" s="49">
        <v>29</v>
      </c>
      <c r="Q46" s="49">
        <v>27.7</v>
      </c>
      <c r="R46" s="49">
        <v>26.6</v>
      </c>
      <c r="S46" s="49">
        <v>25.6</v>
      </c>
      <c r="T46" s="49">
        <v>24.7</v>
      </c>
      <c r="U46" s="49">
        <v>23.9</v>
      </c>
    </row>
    <row r="47" spans="1:21">
      <c r="A47" s="43">
        <v>40</v>
      </c>
      <c r="B47" s="49">
        <v>341</v>
      </c>
      <c r="C47" s="49">
        <v>173.7</v>
      </c>
      <c r="D47" s="49">
        <v>118</v>
      </c>
      <c r="E47" s="49">
        <v>90.1</v>
      </c>
      <c r="F47" s="49">
        <v>73.5</v>
      </c>
      <c r="G47" s="49">
        <v>62.4</v>
      </c>
      <c r="H47" s="49">
        <v>54.5</v>
      </c>
      <c r="I47" s="49">
        <v>48.5</v>
      </c>
      <c r="J47" s="49">
        <v>43.9</v>
      </c>
      <c r="K47" s="49">
        <v>40.299999999999997</v>
      </c>
      <c r="L47" s="49">
        <v>37.299999999999997</v>
      </c>
      <c r="M47" s="49">
        <v>34.799999999999997</v>
      </c>
      <c r="N47" s="49">
        <v>32.799999999999997</v>
      </c>
      <c r="O47" s="49">
        <v>31</v>
      </c>
      <c r="P47" s="49">
        <v>29.5</v>
      </c>
      <c r="Q47" s="49">
        <v>28.1</v>
      </c>
      <c r="R47" s="49">
        <v>27</v>
      </c>
      <c r="S47" s="49">
        <v>26</v>
      </c>
      <c r="T47" s="49">
        <v>25.1</v>
      </c>
      <c r="U47" s="49">
        <v>24.3</v>
      </c>
    </row>
    <row r="48" spans="1:21">
      <c r="A48" s="43">
        <v>41</v>
      </c>
      <c r="B48" s="49">
        <v>345.4</v>
      </c>
      <c r="C48" s="49">
        <v>176</v>
      </c>
      <c r="D48" s="49">
        <v>119.5</v>
      </c>
      <c r="E48" s="49">
        <v>91.4</v>
      </c>
      <c r="F48" s="49">
        <v>74.5</v>
      </c>
      <c r="G48" s="49">
        <v>63.2</v>
      </c>
      <c r="H48" s="49">
        <v>55.2</v>
      </c>
      <c r="I48" s="49">
        <v>49.2</v>
      </c>
      <c r="J48" s="49">
        <v>44.6</v>
      </c>
      <c r="K48" s="49">
        <v>40.9</v>
      </c>
      <c r="L48" s="49">
        <v>37.799999999999997</v>
      </c>
      <c r="M48" s="49">
        <v>35.299999999999997</v>
      </c>
      <c r="N48" s="49">
        <v>33.200000000000003</v>
      </c>
      <c r="O48" s="49">
        <v>31.5</v>
      </c>
      <c r="P48" s="49">
        <v>29.9</v>
      </c>
      <c r="Q48" s="49">
        <v>28.6</v>
      </c>
      <c r="R48" s="49">
        <v>27.4</v>
      </c>
      <c r="S48" s="49">
        <v>26.4</v>
      </c>
      <c r="T48" s="49">
        <v>25.5</v>
      </c>
      <c r="U48" s="49">
        <v>24.7</v>
      </c>
    </row>
    <row r="49" spans="1:21">
      <c r="A49" s="43">
        <v>42</v>
      </c>
      <c r="B49" s="49">
        <v>349.9</v>
      </c>
      <c r="C49" s="49">
        <v>178.3</v>
      </c>
      <c r="D49" s="49">
        <v>121.1</v>
      </c>
      <c r="E49" s="49">
        <v>92.6</v>
      </c>
      <c r="F49" s="49">
        <v>75.5</v>
      </c>
      <c r="G49" s="49">
        <v>64.099999999999994</v>
      </c>
      <c r="H49" s="49">
        <v>56</v>
      </c>
      <c r="I49" s="49">
        <v>49.9</v>
      </c>
      <c r="J49" s="49">
        <v>45.2</v>
      </c>
      <c r="K49" s="49">
        <v>41.5</v>
      </c>
      <c r="L49" s="49">
        <v>38.4</v>
      </c>
      <c r="M49" s="49">
        <v>35.9</v>
      </c>
      <c r="N49" s="49">
        <v>33.799999999999997</v>
      </c>
      <c r="O49" s="49">
        <v>31.9</v>
      </c>
      <c r="P49" s="49">
        <v>30.4</v>
      </c>
      <c r="Q49" s="49">
        <v>29</v>
      </c>
      <c r="R49" s="49">
        <v>27.9</v>
      </c>
      <c r="S49" s="49">
        <v>26.8</v>
      </c>
      <c r="T49" s="49">
        <v>25.9</v>
      </c>
      <c r="U49" s="49">
        <v>25.1</v>
      </c>
    </row>
    <row r="50" spans="1:21">
      <c r="A50" s="43">
        <v>43</v>
      </c>
      <c r="B50" s="49">
        <v>354.5</v>
      </c>
      <c r="C50" s="49">
        <v>180.6</v>
      </c>
      <c r="D50" s="49">
        <v>122.7</v>
      </c>
      <c r="E50" s="49">
        <v>93.8</v>
      </c>
      <c r="F50" s="49">
        <v>76.5</v>
      </c>
      <c r="G50" s="49">
        <v>65</v>
      </c>
      <c r="H50" s="49">
        <v>56.8</v>
      </c>
      <c r="I50" s="49">
        <v>50.6</v>
      </c>
      <c r="J50" s="49">
        <v>45.9</v>
      </c>
      <c r="K50" s="49">
        <v>42.1</v>
      </c>
      <c r="L50" s="49">
        <v>39</v>
      </c>
      <c r="M50" s="49">
        <v>36.4</v>
      </c>
      <c r="N50" s="49">
        <v>34.299999999999997</v>
      </c>
      <c r="O50" s="49">
        <v>32.5</v>
      </c>
      <c r="P50" s="49">
        <v>30.9</v>
      </c>
      <c r="Q50" s="49">
        <v>29.5</v>
      </c>
      <c r="R50" s="49">
        <v>28.3</v>
      </c>
      <c r="S50" s="49">
        <v>27.3</v>
      </c>
      <c r="T50" s="49">
        <v>26.4</v>
      </c>
      <c r="U50" s="49">
        <v>25.5</v>
      </c>
    </row>
    <row r="51" spans="1:21">
      <c r="A51" s="43">
        <v>44</v>
      </c>
      <c r="B51" s="49">
        <v>359</v>
      </c>
      <c r="C51" s="49">
        <v>183</v>
      </c>
      <c r="D51" s="49">
        <v>124.4</v>
      </c>
      <c r="E51" s="49">
        <v>95.1</v>
      </c>
      <c r="F51" s="49">
        <v>77.5</v>
      </c>
      <c r="G51" s="49">
        <v>65.900000000000006</v>
      </c>
      <c r="H51" s="49">
        <v>57.5</v>
      </c>
      <c r="I51" s="49">
        <v>51.3</v>
      </c>
      <c r="J51" s="49">
        <v>46.5</v>
      </c>
      <c r="K51" s="49">
        <v>42.7</v>
      </c>
      <c r="L51" s="49">
        <v>39.6</v>
      </c>
      <c r="M51" s="49">
        <v>37</v>
      </c>
      <c r="N51" s="49">
        <v>34.799999999999997</v>
      </c>
      <c r="O51" s="49">
        <v>33</v>
      </c>
      <c r="P51" s="49">
        <v>31.4</v>
      </c>
      <c r="Q51" s="49">
        <v>30</v>
      </c>
      <c r="R51" s="49">
        <v>28.8</v>
      </c>
      <c r="S51" s="49">
        <v>27.7</v>
      </c>
      <c r="T51" s="49">
        <v>26.8</v>
      </c>
      <c r="U51" s="49">
        <v>26</v>
      </c>
    </row>
    <row r="52" spans="1:21">
      <c r="A52" s="43">
        <v>45</v>
      </c>
      <c r="B52" s="49">
        <v>363.6</v>
      </c>
      <c r="C52" s="49">
        <v>185.4</v>
      </c>
      <c r="D52" s="49">
        <v>126</v>
      </c>
      <c r="E52" s="49">
        <v>96.3</v>
      </c>
      <c r="F52" s="49">
        <v>78.599999999999994</v>
      </c>
      <c r="G52" s="49">
        <v>66.8</v>
      </c>
      <c r="H52" s="49">
        <v>58.4</v>
      </c>
      <c r="I52" s="49">
        <v>52.1</v>
      </c>
      <c r="J52" s="49">
        <v>47.2</v>
      </c>
      <c r="K52" s="49">
        <v>43.3</v>
      </c>
      <c r="L52" s="49">
        <v>40.200000000000003</v>
      </c>
      <c r="M52" s="49">
        <v>37.6</v>
      </c>
      <c r="N52" s="49">
        <v>35.4</v>
      </c>
      <c r="O52" s="49">
        <v>33.5</v>
      </c>
      <c r="P52" s="49">
        <v>31.9</v>
      </c>
      <c r="Q52" s="49">
        <v>30.5</v>
      </c>
      <c r="R52" s="49">
        <v>29.3</v>
      </c>
      <c r="S52" s="49">
        <v>28.2</v>
      </c>
      <c r="T52" s="49">
        <v>27.3</v>
      </c>
      <c r="U52" s="49"/>
    </row>
    <row r="53" spans="1:21">
      <c r="A53" s="43">
        <v>46</v>
      </c>
      <c r="B53" s="49">
        <v>368.2</v>
      </c>
      <c r="C53" s="49">
        <v>187.7</v>
      </c>
      <c r="D53" s="49">
        <v>127.6</v>
      </c>
      <c r="E53" s="49">
        <v>97.6</v>
      </c>
      <c r="F53" s="49">
        <v>79.7</v>
      </c>
      <c r="G53" s="49">
        <v>67.7</v>
      </c>
      <c r="H53" s="49">
        <v>59.2</v>
      </c>
      <c r="I53" s="49">
        <v>52.8</v>
      </c>
      <c r="J53" s="49">
        <v>47.9</v>
      </c>
      <c r="K53" s="49">
        <v>44</v>
      </c>
      <c r="L53" s="49">
        <v>40.799999999999997</v>
      </c>
      <c r="M53" s="49">
        <v>38.200000000000003</v>
      </c>
      <c r="N53" s="49">
        <v>35.9</v>
      </c>
      <c r="O53" s="49">
        <v>34.1</v>
      </c>
      <c r="P53" s="49">
        <v>32.4</v>
      </c>
      <c r="Q53" s="49">
        <v>31</v>
      </c>
      <c r="R53" s="49">
        <v>29.8</v>
      </c>
      <c r="S53" s="49">
        <v>28.7</v>
      </c>
      <c r="T53" s="49"/>
      <c r="U53" s="49"/>
    </row>
    <row r="54" spans="1:21">
      <c r="A54" s="43">
        <v>47</v>
      </c>
      <c r="B54" s="49">
        <v>372.8</v>
      </c>
      <c r="C54" s="49">
        <v>190.1</v>
      </c>
      <c r="D54" s="49">
        <v>129.30000000000001</v>
      </c>
      <c r="E54" s="49">
        <v>98.9</v>
      </c>
      <c r="F54" s="49">
        <v>80.7</v>
      </c>
      <c r="G54" s="49">
        <v>68.599999999999994</v>
      </c>
      <c r="H54" s="49">
        <v>60</v>
      </c>
      <c r="I54" s="49">
        <v>53.6</v>
      </c>
      <c r="J54" s="49">
        <v>48.6</v>
      </c>
      <c r="K54" s="49">
        <v>44.7</v>
      </c>
      <c r="L54" s="49">
        <v>41.4</v>
      </c>
      <c r="M54" s="49">
        <v>38.799999999999997</v>
      </c>
      <c r="N54" s="49">
        <v>36.5</v>
      </c>
      <c r="O54" s="49">
        <v>34.6</v>
      </c>
      <c r="P54" s="49">
        <v>33</v>
      </c>
      <c r="Q54" s="49">
        <v>31.6</v>
      </c>
      <c r="R54" s="49">
        <v>30.3</v>
      </c>
      <c r="S54" s="49"/>
      <c r="T54" s="49"/>
      <c r="U54" s="49"/>
    </row>
    <row r="55" spans="1:21">
      <c r="A55" s="43">
        <v>48</v>
      </c>
      <c r="B55" s="49">
        <v>377.4</v>
      </c>
      <c r="C55" s="49">
        <v>192.6</v>
      </c>
      <c r="D55" s="49">
        <v>131</v>
      </c>
      <c r="E55" s="49">
        <v>100.3</v>
      </c>
      <c r="F55" s="49">
        <v>81.8</v>
      </c>
      <c r="G55" s="49">
        <v>69.599999999999994</v>
      </c>
      <c r="H55" s="49">
        <v>60.9</v>
      </c>
      <c r="I55" s="49">
        <v>54.4</v>
      </c>
      <c r="J55" s="49">
        <v>49.4</v>
      </c>
      <c r="K55" s="49">
        <v>45.4</v>
      </c>
      <c r="L55" s="49">
        <v>42.1</v>
      </c>
      <c r="M55" s="49">
        <v>39.4</v>
      </c>
      <c r="N55" s="49">
        <v>37.1</v>
      </c>
      <c r="O55" s="49">
        <v>35.200000000000003</v>
      </c>
      <c r="P55" s="49">
        <v>33.5</v>
      </c>
      <c r="Q55" s="49">
        <v>32.1</v>
      </c>
      <c r="R55" s="49"/>
      <c r="S55" s="49"/>
      <c r="T55" s="49"/>
      <c r="U55" s="49"/>
    </row>
    <row r="56" spans="1:21">
      <c r="A56" s="43">
        <v>49</v>
      </c>
      <c r="B56" s="49">
        <v>382.1</v>
      </c>
      <c r="C56" s="49">
        <v>195</v>
      </c>
      <c r="D56" s="49">
        <v>132.69999999999999</v>
      </c>
      <c r="E56" s="49">
        <v>101.6</v>
      </c>
      <c r="F56" s="49">
        <v>83</v>
      </c>
      <c r="G56" s="49">
        <v>70.599999999999994</v>
      </c>
      <c r="H56" s="49">
        <v>61.8</v>
      </c>
      <c r="I56" s="49">
        <v>55.2</v>
      </c>
      <c r="J56" s="49">
        <v>50.1</v>
      </c>
      <c r="K56" s="49">
        <v>46</v>
      </c>
      <c r="L56" s="49">
        <v>42.8</v>
      </c>
      <c r="M56" s="49">
        <v>40</v>
      </c>
      <c r="N56" s="49">
        <v>37.700000000000003</v>
      </c>
      <c r="O56" s="49">
        <v>35.799999999999997</v>
      </c>
      <c r="P56" s="49">
        <v>34.1</v>
      </c>
      <c r="Q56" s="49"/>
      <c r="R56" s="49"/>
      <c r="S56" s="49"/>
      <c r="T56" s="49"/>
      <c r="U56" s="49"/>
    </row>
    <row r="57" spans="1:21">
      <c r="A57" s="43">
        <v>50</v>
      </c>
      <c r="B57" s="49">
        <v>386.7</v>
      </c>
      <c r="C57" s="49">
        <v>197.4</v>
      </c>
      <c r="D57" s="49">
        <v>134.4</v>
      </c>
      <c r="E57" s="49">
        <v>102.9</v>
      </c>
      <c r="F57" s="49">
        <v>84.1</v>
      </c>
      <c r="G57" s="49">
        <v>71.599999999999994</v>
      </c>
      <c r="H57" s="49">
        <v>62.7</v>
      </c>
      <c r="I57" s="49">
        <v>56</v>
      </c>
      <c r="J57" s="49">
        <v>50.8</v>
      </c>
      <c r="K57" s="49">
        <v>46.7</v>
      </c>
      <c r="L57" s="49">
        <v>43.4</v>
      </c>
      <c r="M57" s="49">
        <v>40.700000000000003</v>
      </c>
      <c r="N57" s="49">
        <v>38.299999999999997</v>
      </c>
      <c r="O57" s="49">
        <v>36.4</v>
      </c>
      <c r="P57" s="49"/>
      <c r="Q57" s="49"/>
      <c r="R57" s="49"/>
      <c r="S57" s="49"/>
      <c r="T57" s="49"/>
      <c r="U57" s="49"/>
    </row>
    <row r="58" spans="1:21">
      <c r="A58" s="43">
        <v>51</v>
      </c>
      <c r="B58" s="49">
        <v>391.3</v>
      </c>
      <c r="C58" s="49">
        <v>199.8</v>
      </c>
      <c r="D58" s="49">
        <v>136.1</v>
      </c>
      <c r="E58" s="49">
        <v>104.3</v>
      </c>
      <c r="F58" s="49">
        <v>85.2</v>
      </c>
      <c r="G58" s="49">
        <v>72.5</v>
      </c>
      <c r="H58" s="49">
        <v>63.5</v>
      </c>
      <c r="I58" s="49">
        <v>56.8</v>
      </c>
      <c r="J58" s="49">
        <v>51.6</v>
      </c>
      <c r="K58" s="49">
        <v>47.5</v>
      </c>
      <c r="L58" s="49">
        <v>44.1</v>
      </c>
      <c r="M58" s="49">
        <v>41.3</v>
      </c>
      <c r="N58" s="49">
        <v>39</v>
      </c>
      <c r="O58" s="49"/>
      <c r="P58" s="49"/>
      <c r="Q58" s="49"/>
      <c r="R58" s="49"/>
      <c r="S58" s="49"/>
      <c r="T58" s="49"/>
      <c r="U58" s="49"/>
    </row>
    <row r="59" spans="1:21">
      <c r="A59" s="43">
        <v>52</v>
      </c>
      <c r="B59" s="49">
        <v>396</v>
      </c>
      <c r="C59" s="49">
        <v>202.3</v>
      </c>
      <c r="D59" s="49">
        <v>137.80000000000001</v>
      </c>
      <c r="E59" s="49">
        <v>105.6</v>
      </c>
      <c r="F59" s="49">
        <v>86.4</v>
      </c>
      <c r="G59" s="49">
        <v>73.5</v>
      </c>
      <c r="H59" s="49">
        <v>64.400000000000006</v>
      </c>
      <c r="I59" s="49">
        <v>57.6</v>
      </c>
      <c r="J59" s="49">
        <v>52.4</v>
      </c>
      <c r="K59" s="49">
        <v>48.2</v>
      </c>
      <c r="L59" s="49">
        <v>44.8</v>
      </c>
      <c r="M59" s="49">
        <v>42</v>
      </c>
      <c r="N59" s="49"/>
      <c r="O59" s="49"/>
      <c r="P59" s="49"/>
      <c r="Q59" s="49"/>
      <c r="R59" s="49"/>
      <c r="S59" s="49"/>
      <c r="T59" s="49"/>
      <c r="U59" s="49"/>
    </row>
    <row r="60" spans="1:21">
      <c r="A60" s="43">
        <v>53</v>
      </c>
      <c r="B60" s="49">
        <v>400.7</v>
      </c>
      <c r="C60" s="49">
        <v>204.8</v>
      </c>
      <c r="D60" s="49">
        <v>139.5</v>
      </c>
      <c r="E60" s="49">
        <v>107</v>
      </c>
      <c r="F60" s="49">
        <v>87.5</v>
      </c>
      <c r="G60" s="49">
        <v>74.599999999999994</v>
      </c>
      <c r="H60" s="49">
        <v>65.3</v>
      </c>
      <c r="I60" s="49">
        <v>58.5</v>
      </c>
      <c r="J60" s="49">
        <v>53.1</v>
      </c>
      <c r="K60" s="49">
        <v>48.9</v>
      </c>
      <c r="L60" s="49">
        <v>45.5</v>
      </c>
      <c r="M60" s="49"/>
      <c r="N60" s="49"/>
      <c r="O60" s="49"/>
      <c r="P60" s="49"/>
      <c r="Q60" s="49"/>
      <c r="R60" s="49"/>
      <c r="S60" s="49"/>
      <c r="T60" s="49"/>
      <c r="U60" s="49"/>
    </row>
    <row r="61" spans="1:21">
      <c r="A61" s="43">
        <v>54</v>
      </c>
      <c r="B61" s="49">
        <v>405.4</v>
      </c>
      <c r="C61" s="49">
        <v>207.3</v>
      </c>
      <c r="D61" s="49">
        <v>141.30000000000001</v>
      </c>
      <c r="E61" s="49">
        <v>108.4</v>
      </c>
      <c r="F61" s="49">
        <v>88.7</v>
      </c>
      <c r="G61" s="49">
        <v>75.599999999999994</v>
      </c>
      <c r="H61" s="49">
        <v>66.3</v>
      </c>
      <c r="I61" s="49">
        <v>59.3</v>
      </c>
      <c r="J61" s="49">
        <v>53.9</v>
      </c>
      <c r="K61" s="49">
        <v>49.6</v>
      </c>
      <c r="L61" s="49"/>
      <c r="M61" s="49"/>
      <c r="N61" s="49"/>
      <c r="O61" s="49"/>
      <c r="P61" s="49"/>
      <c r="Q61" s="49"/>
      <c r="R61" s="49"/>
      <c r="S61" s="49"/>
      <c r="T61" s="49"/>
      <c r="U61" s="49"/>
    </row>
    <row r="62" spans="1:21">
      <c r="A62" s="43">
        <v>55</v>
      </c>
      <c r="B62" s="49">
        <v>410.3</v>
      </c>
      <c r="C62" s="49">
        <v>209.8</v>
      </c>
      <c r="D62" s="49">
        <v>143.1</v>
      </c>
      <c r="E62" s="49">
        <v>109.8</v>
      </c>
      <c r="F62" s="49">
        <v>89.9</v>
      </c>
      <c r="G62" s="49">
        <v>76.599999999999994</v>
      </c>
      <c r="H62" s="49">
        <v>67.2</v>
      </c>
      <c r="I62" s="49">
        <v>60.2</v>
      </c>
      <c r="J62" s="49">
        <v>54.7</v>
      </c>
      <c r="K62" s="49"/>
      <c r="L62" s="49"/>
      <c r="M62" s="49"/>
      <c r="N62" s="49"/>
      <c r="O62" s="49"/>
      <c r="P62" s="49"/>
      <c r="Q62" s="49"/>
      <c r="R62" s="49"/>
      <c r="S62" s="49"/>
      <c r="T62" s="49"/>
      <c r="U62" s="49"/>
    </row>
    <row r="63" spans="1:21">
      <c r="A63" s="43">
        <v>56</v>
      </c>
      <c r="B63" s="49">
        <v>415.2</v>
      </c>
      <c r="C63" s="49">
        <v>212.4</v>
      </c>
      <c r="D63" s="49">
        <v>144.9</v>
      </c>
      <c r="E63" s="49">
        <v>111.2</v>
      </c>
      <c r="F63" s="49">
        <v>91.1</v>
      </c>
      <c r="G63" s="49">
        <v>77.7</v>
      </c>
      <c r="H63" s="49">
        <v>68.2</v>
      </c>
      <c r="I63" s="49">
        <v>61</v>
      </c>
      <c r="J63" s="49"/>
      <c r="K63" s="49"/>
      <c r="L63" s="49"/>
      <c r="M63" s="49"/>
      <c r="N63" s="49"/>
      <c r="O63" s="49"/>
      <c r="P63" s="49"/>
      <c r="Q63" s="49"/>
      <c r="R63" s="49"/>
      <c r="S63" s="49"/>
      <c r="T63" s="49"/>
      <c r="U63" s="49"/>
    </row>
    <row r="64" spans="1:21">
      <c r="A64" s="43">
        <v>57</v>
      </c>
      <c r="B64" s="49">
        <v>420.2</v>
      </c>
      <c r="C64" s="49">
        <v>215.1</v>
      </c>
      <c r="D64" s="49">
        <v>146.80000000000001</v>
      </c>
      <c r="E64" s="49">
        <v>112.7</v>
      </c>
      <c r="F64" s="49">
        <v>92.3</v>
      </c>
      <c r="G64" s="49">
        <v>78.8</v>
      </c>
      <c r="H64" s="49">
        <v>69.099999999999994</v>
      </c>
      <c r="I64" s="49"/>
      <c r="J64" s="49"/>
      <c r="K64" s="49"/>
      <c r="L64" s="49"/>
      <c r="M64" s="49"/>
      <c r="N64" s="49"/>
      <c r="O64" s="49"/>
      <c r="P64" s="49"/>
      <c r="Q64" s="49"/>
      <c r="R64" s="49"/>
      <c r="S64" s="49"/>
      <c r="T64" s="49"/>
      <c r="U64" s="49"/>
    </row>
    <row r="65" spans="1:21">
      <c r="A65" s="43">
        <v>58</v>
      </c>
      <c r="B65" s="49">
        <v>425.5</v>
      </c>
      <c r="C65" s="49">
        <v>217.9</v>
      </c>
      <c r="D65" s="49">
        <v>148.69999999999999</v>
      </c>
      <c r="E65" s="49">
        <v>114.3</v>
      </c>
      <c r="F65" s="49">
        <v>93.6</v>
      </c>
      <c r="G65" s="49">
        <v>79.900000000000006</v>
      </c>
      <c r="H65" s="49"/>
      <c r="I65" s="49"/>
      <c r="J65" s="49"/>
      <c r="K65" s="49"/>
      <c r="L65" s="49"/>
      <c r="M65" s="49"/>
      <c r="N65" s="49"/>
      <c r="O65" s="49"/>
      <c r="P65" s="49"/>
      <c r="Q65" s="49"/>
      <c r="R65" s="49"/>
      <c r="S65" s="49"/>
      <c r="T65" s="49"/>
      <c r="U65" s="49"/>
    </row>
    <row r="66" spans="1:21">
      <c r="A66" s="43">
        <v>59</v>
      </c>
      <c r="B66" s="49">
        <v>429</v>
      </c>
      <c r="C66" s="49">
        <v>219.7</v>
      </c>
      <c r="D66" s="49">
        <v>150.1</v>
      </c>
      <c r="E66" s="49">
        <v>115.3</v>
      </c>
      <c r="F66" s="49">
        <v>94.5</v>
      </c>
      <c r="G66" s="49"/>
      <c r="H66" s="49"/>
      <c r="I66" s="49"/>
      <c r="J66" s="49"/>
      <c r="K66" s="49"/>
      <c r="L66" s="49"/>
      <c r="M66" s="49"/>
      <c r="N66" s="49"/>
      <c r="O66" s="49"/>
      <c r="P66" s="49"/>
      <c r="Q66" s="49"/>
      <c r="R66" s="49"/>
      <c r="S66" s="49"/>
      <c r="T66" s="49"/>
      <c r="U66" s="49"/>
    </row>
    <row r="67" spans="1:21">
      <c r="A67" s="43">
        <v>60</v>
      </c>
      <c r="B67" s="49">
        <v>430.3</v>
      </c>
      <c r="C67" s="49">
        <v>220.5</v>
      </c>
      <c r="D67" s="49">
        <v>150.69999999999999</v>
      </c>
      <c r="E67" s="49">
        <v>115.8</v>
      </c>
      <c r="F67" s="49"/>
      <c r="G67" s="49"/>
      <c r="H67" s="49"/>
      <c r="I67" s="49"/>
      <c r="J67" s="49"/>
      <c r="K67" s="49"/>
      <c r="L67" s="49"/>
      <c r="M67" s="49"/>
      <c r="N67" s="49"/>
      <c r="O67" s="49"/>
      <c r="P67" s="49"/>
      <c r="Q67" s="49"/>
      <c r="R67" s="49"/>
      <c r="S67" s="49"/>
      <c r="T67" s="49"/>
      <c r="U67" s="49"/>
    </row>
    <row r="68" spans="1:21">
      <c r="A68" s="43">
        <v>61</v>
      </c>
      <c r="B68" s="49">
        <v>431.7</v>
      </c>
      <c r="C68" s="49">
        <v>221.3</v>
      </c>
      <c r="D68" s="49">
        <v>151.30000000000001</v>
      </c>
      <c r="E68" s="49"/>
      <c r="F68" s="49"/>
      <c r="G68" s="49"/>
      <c r="H68" s="49"/>
      <c r="I68" s="49"/>
      <c r="J68" s="49"/>
      <c r="K68" s="49"/>
      <c r="L68" s="49"/>
      <c r="M68" s="49"/>
      <c r="N68" s="49"/>
      <c r="O68" s="49"/>
      <c r="P68" s="49"/>
      <c r="Q68" s="49"/>
      <c r="R68" s="49"/>
      <c r="S68" s="49"/>
      <c r="T68" s="49"/>
      <c r="U68" s="49"/>
    </row>
    <row r="69" spans="1:21">
      <c r="A69" s="43">
        <v>62</v>
      </c>
      <c r="B69" s="49">
        <v>433.8</v>
      </c>
      <c r="C69" s="49">
        <v>222.5</v>
      </c>
      <c r="D69" s="49"/>
      <c r="E69" s="49"/>
      <c r="F69" s="49"/>
      <c r="G69" s="49"/>
      <c r="H69" s="49"/>
      <c r="I69" s="49"/>
      <c r="J69" s="49"/>
      <c r="K69" s="49"/>
      <c r="L69" s="49"/>
      <c r="M69" s="49"/>
      <c r="N69" s="49"/>
      <c r="O69" s="49"/>
      <c r="P69" s="49"/>
      <c r="Q69" s="49"/>
      <c r="R69" s="49"/>
      <c r="S69" s="49"/>
      <c r="T69" s="49"/>
      <c r="U69" s="49"/>
    </row>
    <row r="70" spans="1:21">
      <c r="A70" s="43">
        <v>63</v>
      </c>
      <c r="B70" s="49">
        <v>435.6</v>
      </c>
      <c r="C70" s="49"/>
      <c r="D70" s="49"/>
      <c r="E70" s="49"/>
      <c r="F70" s="49"/>
      <c r="G70" s="49"/>
      <c r="H70" s="49"/>
      <c r="I70" s="49"/>
      <c r="J70" s="49"/>
      <c r="K70" s="49"/>
      <c r="L70" s="49"/>
      <c r="M70" s="49"/>
      <c r="N70" s="49"/>
      <c r="O70" s="49"/>
      <c r="P70" s="49"/>
      <c r="Q70" s="49"/>
      <c r="R70" s="49"/>
      <c r="S70" s="49"/>
      <c r="T70" s="49"/>
      <c r="U70" s="49"/>
    </row>
  </sheetData>
  <sheetProtection algorithmName="SHA-512" hashValue="OAuUpKuYScUVGOfCR+P3jxmP42XL8PVN5chYs3anmSVgIJvjs675Rw8UXRyKPMqvfHjoN2em/yvA7LPyAFYrEQ==" saltValue="nJg4+zvdgdMOAP3UwNOo7Q==" spinCount="100000" sheet="1" objects="1" scenarios="1"/>
  <conditionalFormatting sqref="A6:A21">
    <cfRule type="expression" dxfId="179" priority="1" stopIfTrue="1">
      <formula>MOD(ROW(),2)=0</formula>
    </cfRule>
    <cfRule type="expression" dxfId="178" priority="2" stopIfTrue="1">
      <formula>MOD(ROW(),2)&lt;&gt;0</formula>
    </cfRule>
  </conditionalFormatting>
  <conditionalFormatting sqref="B6:M21">
    <cfRule type="expression" dxfId="177" priority="3" stopIfTrue="1">
      <formula>MOD(ROW(),2)=0</formula>
    </cfRule>
    <cfRule type="expression" dxfId="176" priority="4" stopIfTrue="1">
      <formula>MOD(ROW(),2)&lt;&gt;0</formula>
    </cfRule>
  </conditionalFormatting>
  <conditionalFormatting sqref="A26:A70">
    <cfRule type="expression" dxfId="175" priority="5" stopIfTrue="1">
      <formula>MOD(ROW(),2)=0</formula>
    </cfRule>
    <cfRule type="expression" dxfId="174" priority="6" stopIfTrue="1">
      <formula>MOD(ROW(),2)&lt;&gt;0</formula>
    </cfRule>
  </conditionalFormatting>
  <conditionalFormatting sqref="B26:U70">
    <cfRule type="expression" dxfId="173" priority="7" stopIfTrue="1">
      <formula>MOD(ROW(),2)=0</formula>
    </cfRule>
    <cfRule type="expression" dxfId="172" priority="8"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5557C-919D-41C4-B674-BAF75E65F3DC}">
  <sheetPr codeName="Sheet103"/>
  <dimension ref="A1:C66"/>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Added pension - x-720</v>
      </c>
    </row>
    <row r="6" spans="1:3" ht="12.95">
      <c r="A6" s="40" t="s">
        <v>522</v>
      </c>
      <c r="B6" s="51" t="s">
        <v>523</v>
      </c>
      <c r="C6" s="51"/>
    </row>
    <row r="7" spans="1:3">
      <c r="A7" s="40" t="s">
        <v>524</v>
      </c>
      <c r="B7" s="51" t="s">
        <v>163</v>
      </c>
      <c r="C7" s="51"/>
    </row>
    <row r="8" spans="1:3">
      <c r="A8" s="40" t="s">
        <v>150</v>
      </c>
      <c r="B8" s="51" t="s">
        <v>172</v>
      </c>
      <c r="C8" s="51"/>
    </row>
    <row r="9" spans="1:3">
      <c r="A9" s="40" t="s">
        <v>151</v>
      </c>
      <c r="B9" s="51" t="s">
        <v>400</v>
      </c>
      <c r="C9" s="51"/>
    </row>
    <row r="10" spans="1:3" ht="62.45">
      <c r="A10" s="40" t="s">
        <v>6</v>
      </c>
      <c r="B10" s="51" t="s">
        <v>457</v>
      </c>
      <c r="C10" s="51"/>
    </row>
    <row r="11" spans="1:3">
      <c r="A11" s="40" t="s">
        <v>152</v>
      </c>
      <c r="B11" s="51" t="s">
        <v>245</v>
      </c>
      <c r="C11" s="51"/>
    </row>
    <row r="12" spans="1:3">
      <c r="A12" s="40" t="s">
        <v>153</v>
      </c>
      <c r="B12" s="51" t="s">
        <v>402</v>
      </c>
      <c r="C12" s="51"/>
    </row>
    <row r="13" spans="1:3">
      <c r="A13" s="40" t="s">
        <v>525</v>
      </c>
      <c r="B13" s="51">
        <v>1</v>
      </c>
      <c r="C13" s="51"/>
    </row>
    <row r="14" spans="1:3">
      <c r="A14" s="40" t="s">
        <v>155</v>
      </c>
      <c r="B14" s="51">
        <v>720</v>
      </c>
      <c r="C14" s="51"/>
    </row>
    <row r="15" spans="1:3">
      <c r="A15" s="40" t="s">
        <v>526</v>
      </c>
      <c r="B15" s="51" t="s">
        <v>458</v>
      </c>
      <c r="C15" s="51"/>
    </row>
    <row r="16" spans="1:3">
      <c r="A16" s="40" t="s">
        <v>157</v>
      </c>
      <c r="B16" s="51" t="s">
        <v>459</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554</v>
      </c>
      <c r="C26" s="59" t="s">
        <v>555</v>
      </c>
    </row>
    <row r="27" spans="1:3">
      <c r="A27" s="43">
        <v>20</v>
      </c>
      <c r="B27" s="48">
        <v>3420</v>
      </c>
      <c r="C27" s="48">
        <v>3660</v>
      </c>
    </row>
    <row r="28" spans="1:3">
      <c r="A28" s="43">
        <v>21</v>
      </c>
      <c r="B28" s="48">
        <v>3470</v>
      </c>
      <c r="C28" s="48">
        <v>3710</v>
      </c>
    </row>
    <row r="29" spans="1:3">
      <c r="A29" s="43">
        <v>22</v>
      </c>
      <c r="B29" s="48">
        <v>3520</v>
      </c>
      <c r="C29" s="48">
        <v>3760</v>
      </c>
    </row>
    <row r="30" spans="1:3">
      <c r="A30" s="43">
        <v>23</v>
      </c>
      <c r="B30" s="48">
        <v>3560</v>
      </c>
      <c r="C30" s="48">
        <v>3810</v>
      </c>
    </row>
    <row r="31" spans="1:3">
      <c r="A31" s="43">
        <v>24</v>
      </c>
      <c r="B31" s="48">
        <v>3610</v>
      </c>
      <c r="C31" s="48">
        <v>3870</v>
      </c>
    </row>
    <row r="32" spans="1:3">
      <c r="A32" s="43">
        <v>25</v>
      </c>
      <c r="B32" s="48">
        <v>3660</v>
      </c>
      <c r="C32" s="48">
        <v>3920</v>
      </c>
    </row>
    <row r="33" spans="1:3">
      <c r="A33" s="43">
        <v>26</v>
      </c>
      <c r="B33" s="48">
        <v>3720</v>
      </c>
      <c r="C33" s="48">
        <v>3970</v>
      </c>
    </row>
    <row r="34" spans="1:3">
      <c r="A34" s="43">
        <v>27</v>
      </c>
      <c r="B34" s="48">
        <v>3770</v>
      </c>
      <c r="C34" s="48">
        <v>4030</v>
      </c>
    </row>
    <row r="35" spans="1:3">
      <c r="A35" s="43">
        <v>28</v>
      </c>
      <c r="B35" s="48">
        <v>3820</v>
      </c>
      <c r="C35" s="48">
        <v>4090</v>
      </c>
    </row>
    <row r="36" spans="1:3">
      <c r="A36" s="43">
        <v>29</v>
      </c>
      <c r="B36" s="48">
        <v>3870</v>
      </c>
      <c r="C36" s="48">
        <v>4140</v>
      </c>
    </row>
    <row r="37" spans="1:3">
      <c r="A37" s="43">
        <v>30</v>
      </c>
      <c r="B37" s="48">
        <v>3930</v>
      </c>
      <c r="C37" s="48">
        <v>4200</v>
      </c>
    </row>
    <row r="38" spans="1:3">
      <c r="A38" s="43">
        <v>31</v>
      </c>
      <c r="B38" s="48">
        <v>3980</v>
      </c>
      <c r="C38" s="48">
        <v>4260</v>
      </c>
    </row>
    <row r="39" spans="1:3">
      <c r="A39" s="43">
        <v>32</v>
      </c>
      <c r="B39" s="48">
        <v>4040</v>
      </c>
      <c r="C39" s="48">
        <v>4320</v>
      </c>
    </row>
    <row r="40" spans="1:3">
      <c r="A40" s="43">
        <v>33</v>
      </c>
      <c r="B40" s="48">
        <v>4090</v>
      </c>
      <c r="C40" s="48">
        <v>4380</v>
      </c>
    </row>
    <row r="41" spans="1:3">
      <c r="A41" s="43">
        <v>34</v>
      </c>
      <c r="B41" s="48">
        <v>4150</v>
      </c>
      <c r="C41" s="48">
        <v>4440</v>
      </c>
    </row>
    <row r="42" spans="1:3">
      <c r="A42" s="43">
        <v>35</v>
      </c>
      <c r="B42" s="48">
        <v>4210</v>
      </c>
      <c r="C42" s="48">
        <v>4500</v>
      </c>
    </row>
    <row r="43" spans="1:3">
      <c r="A43" s="43">
        <v>36</v>
      </c>
      <c r="B43" s="48">
        <v>4260</v>
      </c>
      <c r="C43" s="48">
        <v>4560</v>
      </c>
    </row>
    <row r="44" spans="1:3">
      <c r="A44" s="43">
        <v>37</v>
      </c>
      <c r="B44" s="48">
        <v>4320</v>
      </c>
      <c r="C44" s="48">
        <v>4620</v>
      </c>
    </row>
    <row r="45" spans="1:3">
      <c r="A45" s="43">
        <v>38</v>
      </c>
      <c r="B45" s="48">
        <v>4380</v>
      </c>
      <c r="C45" s="48">
        <v>4690</v>
      </c>
    </row>
    <row r="46" spans="1:3">
      <c r="A46" s="43">
        <v>39</v>
      </c>
      <c r="B46" s="48">
        <v>4440</v>
      </c>
      <c r="C46" s="48">
        <v>4750</v>
      </c>
    </row>
    <row r="47" spans="1:3">
      <c r="A47" s="43">
        <v>40</v>
      </c>
      <c r="B47" s="48">
        <v>4500</v>
      </c>
      <c r="C47" s="48">
        <v>4810</v>
      </c>
    </row>
    <row r="48" spans="1:3">
      <c r="A48" s="43">
        <v>41</v>
      </c>
      <c r="B48" s="48">
        <v>4570</v>
      </c>
      <c r="C48" s="48">
        <v>4880</v>
      </c>
    </row>
    <row r="49" spans="1:3">
      <c r="A49" s="43">
        <v>42</v>
      </c>
      <c r="B49" s="48">
        <v>4630</v>
      </c>
      <c r="C49" s="48">
        <v>4950</v>
      </c>
    </row>
    <row r="50" spans="1:3">
      <c r="A50" s="43">
        <v>43</v>
      </c>
      <c r="B50" s="48">
        <v>4690</v>
      </c>
      <c r="C50" s="48">
        <v>5010</v>
      </c>
    </row>
    <row r="51" spans="1:3">
      <c r="A51" s="43">
        <v>44</v>
      </c>
      <c r="B51" s="48">
        <v>4760</v>
      </c>
      <c r="C51" s="48">
        <v>5080</v>
      </c>
    </row>
    <row r="52" spans="1:3">
      <c r="A52" s="43">
        <v>45</v>
      </c>
      <c r="B52" s="48">
        <v>4820</v>
      </c>
      <c r="C52" s="48">
        <v>5150</v>
      </c>
    </row>
    <row r="53" spans="1:3">
      <c r="A53" s="43">
        <v>46</v>
      </c>
      <c r="B53" s="48">
        <v>4890</v>
      </c>
      <c r="C53" s="48">
        <v>5220</v>
      </c>
    </row>
    <row r="54" spans="1:3">
      <c r="A54" s="43">
        <v>47</v>
      </c>
      <c r="B54" s="48">
        <v>4950</v>
      </c>
      <c r="C54" s="48">
        <v>5290</v>
      </c>
    </row>
    <row r="55" spans="1:3">
      <c r="A55" s="43">
        <v>48</v>
      </c>
      <c r="B55" s="48">
        <v>5020</v>
      </c>
      <c r="C55" s="48">
        <v>5360</v>
      </c>
    </row>
    <row r="56" spans="1:3">
      <c r="A56" s="43">
        <v>49</v>
      </c>
      <c r="B56" s="48">
        <v>5090</v>
      </c>
      <c r="C56" s="48">
        <v>5430</v>
      </c>
    </row>
    <row r="57" spans="1:3">
      <c r="A57" s="43">
        <v>50</v>
      </c>
      <c r="B57" s="48">
        <v>5160</v>
      </c>
      <c r="C57" s="48">
        <v>5500</v>
      </c>
    </row>
    <row r="58" spans="1:3">
      <c r="A58" s="43">
        <v>51</v>
      </c>
      <c r="B58" s="48">
        <v>5230</v>
      </c>
      <c r="C58" s="48">
        <v>5570</v>
      </c>
    </row>
    <row r="59" spans="1:3">
      <c r="A59" s="43">
        <v>52</v>
      </c>
      <c r="B59" s="48">
        <v>5300</v>
      </c>
      <c r="C59" s="48">
        <v>5640</v>
      </c>
    </row>
    <row r="60" spans="1:3">
      <c r="A60" s="43">
        <v>53</v>
      </c>
      <c r="B60" s="48">
        <v>5370</v>
      </c>
      <c r="C60" s="48">
        <v>5720</v>
      </c>
    </row>
    <row r="61" spans="1:3">
      <c r="A61" s="43">
        <v>54</v>
      </c>
      <c r="B61" s="48">
        <v>5420</v>
      </c>
      <c r="C61" s="48">
        <v>5770</v>
      </c>
    </row>
    <row r="62" spans="1:3">
      <c r="A62" s="43">
        <v>55</v>
      </c>
      <c r="B62" s="48">
        <v>5440</v>
      </c>
      <c r="C62" s="48">
        <v>5780</v>
      </c>
    </row>
    <row r="63" spans="1:3">
      <c r="A63" s="43">
        <v>56</v>
      </c>
      <c r="B63" s="48">
        <v>5460</v>
      </c>
      <c r="C63" s="48">
        <v>5800</v>
      </c>
    </row>
    <row r="64" spans="1:3">
      <c r="A64" s="43">
        <v>57</v>
      </c>
      <c r="B64" s="48">
        <v>5490</v>
      </c>
      <c r="C64" s="48">
        <v>5830</v>
      </c>
    </row>
    <row r="65" spans="1:3">
      <c r="A65" s="43">
        <v>58</v>
      </c>
      <c r="B65" s="48">
        <v>5520</v>
      </c>
      <c r="C65" s="48">
        <v>5850</v>
      </c>
    </row>
    <row r="66" spans="1:3">
      <c r="A66" s="43">
        <v>59</v>
      </c>
      <c r="B66" s="48">
        <v>5550</v>
      </c>
      <c r="C66" s="48">
        <v>5880</v>
      </c>
    </row>
  </sheetData>
  <sheetProtection algorithmName="SHA-512" hashValue="NAY7XBAyeg0zMQuoJgxFkWRjtv/ybh67Y0gBlpLHzOATU+YzeQxSE0bTzCrV3fQqHpZyw17ZznQrqZ6/ljHH/A==" saltValue="Ea37tzAIRb9dhMYSMIaPcw==" spinCount="100000" sheet="1" objects="1" scenarios="1"/>
  <conditionalFormatting sqref="A6:A21">
    <cfRule type="expression" dxfId="169" priority="1" stopIfTrue="1">
      <formula>MOD(ROW(),2)=0</formula>
    </cfRule>
    <cfRule type="expression" dxfId="168" priority="2" stopIfTrue="1">
      <formula>MOD(ROW(),2)&lt;&gt;0</formula>
    </cfRule>
  </conditionalFormatting>
  <conditionalFormatting sqref="B6:C21">
    <cfRule type="expression" dxfId="167" priority="3" stopIfTrue="1">
      <formula>MOD(ROW(),2)=0</formula>
    </cfRule>
    <cfRule type="expression" dxfId="166" priority="4" stopIfTrue="1">
      <formula>MOD(ROW(),2)&lt;&gt;0</formula>
    </cfRule>
  </conditionalFormatting>
  <conditionalFormatting sqref="A26:A66">
    <cfRule type="expression" dxfId="165" priority="5" stopIfTrue="1">
      <formula>MOD(ROW(),2)=0</formula>
    </cfRule>
    <cfRule type="expression" dxfId="164" priority="6" stopIfTrue="1">
      <formula>MOD(ROW(),2)&lt;&gt;0</formula>
    </cfRule>
  </conditionalFormatting>
  <conditionalFormatting sqref="B26:C66">
    <cfRule type="expression" dxfId="163" priority="7" stopIfTrue="1">
      <formula>MOD(ROW(),2)=0</formula>
    </cfRule>
    <cfRule type="expression" dxfId="162" priority="8"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8554A-5795-42AA-B94D-F43506650D39}">
  <sheetPr codeName="Sheet104"/>
  <dimension ref="A1:C71"/>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Added pension - x-721</v>
      </c>
    </row>
    <row r="6" spans="1:3" ht="12.95">
      <c r="A6" s="40" t="s">
        <v>522</v>
      </c>
      <c r="B6" s="51" t="s">
        <v>523</v>
      </c>
      <c r="C6" s="51"/>
    </row>
    <row r="7" spans="1:3">
      <c r="A7" s="40" t="s">
        <v>524</v>
      </c>
      <c r="B7" s="51" t="s">
        <v>163</v>
      </c>
      <c r="C7" s="51"/>
    </row>
    <row r="8" spans="1:3">
      <c r="A8" s="40" t="s">
        <v>150</v>
      </c>
      <c r="B8" s="51" t="s">
        <v>172</v>
      </c>
      <c r="C8" s="51"/>
    </row>
    <row r="9" spans="1:3">
      <c r="A9" s="40" t="s">
        <v>151</v>
      </c>
      <c r="B9" s="51" t="s">
        <v>400</v>
      </c>
      <c r="C9" s="51"/>
    </row>
    <row r="10" spans="1:3" ht="62.45">
      <c r="A10" s="40" t="s">
        <v>6</v>
      </c>
      <c r="B10" s="51" t="s">
        <v>460</v>
      </c>
      <c r="C10" s="51"/>
    </row>
    <row r="11" spans="1:3">
      <c r="A11" s="40" t="s">
        <v>152</v>
      </c>
      <c r="B11" s="51" t="s">
        <v>245</v>
      </c>
      <c r="C11" s="51"/>
    </row>
    <row r="12" spans="1:3">
      <c r="A12" s="40" t="s">
        <v>153</v>
      </c>
      <c r="B12" s="51" t="s">
        <v>402</v>
      </c>
      <c r="C12" s="51"/>
    </row>
    <row r="13" spans="1:3">
      <c r="A13" s="40" t="s">
        <v>525</v>
      </c>
      <c r="B13" s="51">
        <v>1</v>
      </c>
      <c r="C13" s="51"/>
    </row>
    <row r="14" spans="1:3">
      <c r="A14" s="40" t="s">
        <v>155</v>
      </c>
      <c r="B14" s="51">
        <v>721</v>
      </c>
      <c r="C14" s="51"/>
    </row>
    <row r="15" spans="1:3">
      <c r="A15" s="40" t="s">
        <v>526</v>
      </c>
      <c r="B15" s="51" t="s">
        <v>461</v>
      </c>
      <c r="C15" s="51"/>
    </row>
    <row r="16" spans="1:3">
      <c r="A16" s="40" t="s">
        <v>157</v>
      </c>
      <c r="B16" s="51" t="s">
        <v>462</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26.1">
      <c r="A26" s="59" t="s">
        <v>529</v>
      </c>
      <c r="B26" s="59" t="s">
        <v>554</v>
      </c>
      <c r="C26" s="59" t="s">
        <v>557</v>
      </c>
    </row>
    <row r="27" spans="1:3">
      <c r="A27" s="43">
        <v>20</v>
      </c>
      <c r="B27" s="48">
        <v>2830</v>
      </c>
      <c r="C27" s="48">
        <v>3070</v>
      </c>
    </row>
    <row r="28" spans="1:3">
      <c r="A28" s="43">
        <v>21</v>
      </c>
      <c r="B28" s="48">
        <v>2870</v>
      </c>
      <c r="C28" s="48">
        <v>3120</v>
      </c>
    </row>
    <row r="29" spans="1:3">
      <c r="A29" s="43">
        <v>22</v>
      </c>
      <c r="B29" s="48">
        <v>2910</v>
      </c>
      <c r="C29" s="48">
        <v>3160</v>
      </c>
    </row>
    <row r="30" spans="1:3">
      <c r="A30" s="43">
        <v>23</v>
      </c>
      <c r="B30" s="48">
        <v>2950</v>
      </c>
      <c r="C30" s="48">
        <v>3200</v>
      </c>
    </row>
    <row r="31" spans="1:3">
      <c r="A31" s="43">
        <v>24</v>
      </c>
      <c r="B31" s="48">
        <v>2990</v>
      </c>
      <c r="C31" s="48">
        <v>3250</v>
      </c>
    </row>
    <row r="32" spans="1:3">
      <c r="A32" s="43">
        <v>25</v>
      </c>
      <c r="B32" s="48">
        <v>3030</v>
      </c>
      <c r="C32" s="48">
        <v>3290</v>
      </c>
    </row>
    <row r="33" spans="1:3">
      <c r="A33" s="43">
        <v>26</v>
      </c>
      <c r="B33" s="48">
        <v>3070</v>
      </c>
      <c r="C33" s="48">
        <v>3340</v>
      </c>
    </row>
    <row r="34" spans="1:3">
      <c r="A34" s="43">
        <v>27</v>
      </c>
      <c r="B34" s="48">
        <v>3110</v>
      </c>
      <c r="C34" s="48">
        <v>3380</v>
      </c>
    </row>
    <row r="35" spans="1:3">
      <c r="A35" s="43">
        <v>28</v>
      </c>
      <c r="B35" s="48">
        <v>3160</v>
      </c>
      <c r="C35" s="48">
        <v>3430</v>
      </c>
    </row>
    <row r="36" spans="1:3">
      <c r="A36" s="43">
        <v>29</v>
      </c>
      <c r="B36" s="48">
        <v>3200</v>
      </c>
      <c r="C36" s="48">
        <v>3470</v>
      </c>
    </row>
    <row r="37" spans="1:3">
      <c r="A37" s="43">
        <v>30</v>
      </c>
      <c r="B37" s="48">
        <v>3240</v>
      </c>
      <c r="C37" s="48">
        <v>3520</v>
      </c>
    </row>
    <row r="38" spans="1:3">
      <c r="A38" s="43">
        <v>31</v>
      </c>
      <c r="B38" s="48">
        <v>3280</v>
      </c>
      <c r="C38" s="48">
        <v>3570</v>
      </c>
    </row>
    <row r="39" spans="1:3">
      <c r="A39" s="43">
        <v>32</v>
      </c>
      <c r="B39" s="48">
        <v>3330</v>
      </c>
      <c r="C39" s="48">
        <v>3620</v>
      </c>
    </row>
    <row r="40" spans="1:3">
      <c r="A40" s="43">
        <v>33</v>
      </c>
      <c r="B40" s="48">
        <v>3370</v>
      </c>
      <c r="C40" s="48">
        <v>3660</v>
      </c>
    </row>
    <row r="41" spans="1:3">
      <c r="A41" s="43">
        <v>34</v>
      </c>
      <c r="B41" s="48">
        <v>3420</v>
      </c>
      <c r="C41" s="48">
        <v>3710</v>
      </c>
    </row>
    <row r="42" spans="1:3">
      <c r="A42" s="43">
        <v>35</v>
      </c>
      <c r="B42" s="48">
        <v>3460</v>
      </c>
      <c r="C42" s="48">
        <v>3760</v>
      </c>
    </row>
    <row r="43" spans="1:3">
      <c r="A43" s="43">
        <v>36</v>
      </c>
      <c r="B43" s="48">
        <v>3510</v>
      </c>
      <c r="C43" s="48">
        <v>3810</v>
      </c>
    </row>
    <row r="44" spans="1:3">
      <c r="A44" s="43">
        <v>37</v>
      </c>
      <c r="B44" s="48">
        <v>3560</v>
      </c>
      <c r="C44" s="48">
        <v>3860</v>
      </c>
    </row>
    <row r="45" spans="1:3">
      <c r="A45" s="43">
        <v>38</v>
      </c>
      <c r="B45" s="48">
        <v>3600</v>
      </c>
      <c r="C45" s="48">
        <v>3910</v>
      </c>
    </row>
    <row r="46" spans="1:3">
      <c r="A46" s="43">
        <v>39</v>
      </c>
      <c r="B46" s="48">
        <v>3650</v>
      </c>
      <c r="C46" s="48">
        <v>3960</v>
      </c>
    </row>
    <row r="47" spans="1:3">
      <c r="A47" s="43">
        <v>40</v>
      </c>
      <c r="B47" s="48">
        <v>3700</v>
      </c>
      <c r="C47" s="48">
        <v>4020</v>
      </c>
    </row>
    <row r="48" spans="1:3">
      <c r="A48" s="43">
        <v>41</v>
      </c>
      <c r="B48" s="48">
        <v>3750</v>
      </c>
      <c r="C48" s="48">
        <v>4070</v>
      </c>
    </row>
    <row r="49" spans="1:3">
      <c r="A49" s="43">
        <v>42</v>
      </c>
      <c r="B49" s="48">
        <v>3800</v>
      </c>
      <c r="C49" s="48">
        <v>4120</v>
      </c>
    </row>
    <row r="50" spans="1:3">
      <c r="A50" s="43">
        <v>43</v>
      </c>
      <c r="B50" s="48">
        <v>3850</v>
      </c>
      <c r="C50" s="48">
        <v>4170</v>
      </c>
    </row>
    <row r="51" spans="1:3">
      <c r="A51" s="43">
        <v>44</v>
      </c>
      <c r="B51" s="48">
        <v>3900</v>
      </c>
      <c r="C51" s="48">
        <v>4230</v>
      </c>
    </row>
    <row r="52" spans="1:3">
      <c r="A52" s="43">
        <v>45</v>
      </c>
      <c r="B52" s="48">
        <v>3950</v>
      </c>
      <c r="C52" s="48">
        <v>4280</v>
      </c>
    </row>
    <row r="53" spans="1:3">
      <c r="A53" s="43">
        <v>46</v>
      </c>
      <c r="B53" s="48">
        <v>4000</v>
      </c>
      <c r="C53" s="48">
        <v>4330</v>
      </c>
    </row>
    <row r="54" spans="1:3">
      <c r="A54" s="43">
        <v>47</v>
      </c>
      <c r="B54" s="48">
        <v>4050</v>
      </c>
      <c r="C54" s="48">
        <v>4390</v>
      </c>
    </row>
    <row r="55" spans="1:3">
      <c r="A55" s="43">
        <v>48</v>
      </c>
      <c r="B55" s="48">
        <v>4100</v>
      </c>
      <c r="C55" s="48">
        <v>4440</v>
      </c>
    </row>
    <row r="56" spans="1:3">
      <c r="A56" s="43">
        <v>49</v>
      </c>
      <c r="B56" s="48">
        <v>4150</v>
      </c>
      <c r="C56" s="48">
        <v>4490</v>
      </c>
    </row>
    <row r="57" spans="1:3">
      <c r="A57" s="43">
        <v>50</v>
      </c>
      <c r="B57" s="48">
        <v>4200</v>
      </c>
      <c r="C57" s="48">
        <v>4550</v>
      </c>
    </row>
    <row r="58" spans="1:3">
      <c r="A58" s="43">
        <v>51</v>
      </c>
      <c r="B58" s="48">
        <v>4250</v>
      </c>
      <c r="C58" s="48">
        <v>4600</v>
      </c>
    </row>
    <row r="59" spans="1:3">
      <c r="A59" s="43">
        <v>52</v>
      </c>
      <c r="B59" s="48">
        <v>4300</v>
      </c>
      <c r="C59" s="48">
        <v>4650</v>
      </c>
    </row>
    <row r="60" spans="1:3">
      <c r="A60" s="43">
        <v>53</v>
      </c>
      <c r="B60" s="48">
        <v>4350</v>
      </c>
      <c r="C60" s="48">
        <v>4700</v>
      </c>
    </row>
    <row r="61" spans="1:3">
      <c r="A61" s="43">
        <v>54</v>
      </c>
      <c r="B61" s="48">
        <v>4410</v>
      </c>
      <c r="C61" s="48">
        <v>4760</v>
      </c>
    </row>
    <row r="62" spans="1:3">
      <c r="A62" s="43">
        <v>55</v>
      </c>
      <c r="B62" s="48">
        <v>4460</v>
      </c>
      <c r="C62" s="48">
        <v>4810</v>
      </c>
    </row>
    <row r="63" spans="1:3">
      <c r="A63" s="43">
        <v>56</v>
      </c>
      <c r="B63" s="48">
        <v>4510</v>
      </c>
      <c r="C63" s="48">
        <v>4870</v>
      </c>
    </row>
    <row r="64" spans="1:3">
      <c r="A64" s="43">
        <v>57</v>
      </c>
      <c r="B64" s="48">
        <v>4570</v>
      </c>
      <c r="C64" s="48">
        <v>4930</v>
      </c>
    </row>
    <row r="65" spans="1:3">
      <c r="A65" s="43">
        <v>58</v>
      </c>
      <c r="B65" s="48">
        <v>4630</v>
      </c>
      <c r="C65" s="48">
        <v>4990</v>
      </c>
    </row>
    <row r="66" spans="1:3">
      <c r="A66" s="43">
        <v>59</v>
      </c>
      <c r="B66" s="48">
        <v>4670</v>
      </c>
      <c r="C66" s="48">
        <v>5030</v>
      </c>
    </row>
    <row r="67" spans="1:3">
      <c r="A67" s="43">
        <v>60</v>
      </c>
      <c r="B67" s="48">
        <v>4690</v>
      </c>
      <c r="C67" s="48">
        <v>5040</v>
      </c>
    </row>
    <row r="68" spans="1:3">
      <c r="A68" s="43">
        <v>61</v>
      </c>
      <c r="B68" s="48">
        <v>4710</v>
      </c>
      <c r="C68" s="48">
        <v>5050</v>
      </c>
    </row>
    <row r="69" spans="1:3">
      <c r="A69" s="43">
        <v>62</v>
      </c>
      <c r="B69" s="48">
        <v>4730</v>
      </c>
      <c r="C69" s="48">
        <v>5080</v>
      </c>
    </row>
    <row r="70" spans="1:3">
      <c r="A70" s="43">
        <v>63</v>
      </c>
      <c r="B70" s="48">
        <v>4760</v>
      </c>
      <c r="C70" s="48">
        <v>5090</v>
      </c>
    </row>
    <row r="71" spans="1:3">
      <c r="A71" s="43">
        <v>64</v>
      </c>
      <c r="B71" s="48">
        <v>4790</v>
      </c>
      <c r="C71" s="48">
        <v>5120</v>
      </c>
    </row>
  </sheetData>
  <sheetProtection algorithmName="SHA-512" hashValue="J4GwchELxu/Y/3dbtO/6I4OFr5qIKUNB1cKhSd7cIWwLakgxr2Z8kuFDEVNIHjemPKxhQTwSKzONWgnrBUHm2Q==" saltValue="tFKUWTqU151JaMUx7NydiQ==" spinCount="100000" sheet="1" objects="1" scenarios="1"/>
  <conditionalFormatting sqref="A6:A21">
    <cfRule type="expression" dxfId="159" priority="1" stopIfTrue="1">
      <formula>MOD(ROW(),2)=0</formula>
    </cfRule>
    <cfRule type="expression" dxfId="158" priority="2" stopIfTrue="1">
      <formula>MOD(ROW(),2)&lt;&gt;0</formula>
    </cfRule>
  </conditionalFormatting>
  <conditionalFormatting sqref="B6:C21">
    <cfRule type="expression" dxfId="157" priority="3" stopIfTrue="1">
      <formula>MOD(ROW(),2)=0</formula>
    </cfRule>
    <cfRule type="expression" dxfId="156" priority="4" stopIfTrue="1">
      <formula>MOD(ROW(),2)&lt;&gt;0</formula>
    </cfRule>
  </conditionalFormatting>
  <conditionalFormatting sqref="A26:A71">
    <cfRule type="expression" dxfId="155" priority="5" stopIfTrue="1">
      <formula>MOD(ROW(),2)=0</formula>
    </cfRule>
    <cfRule type="expression" dxfId="154" priority="6" stopIfTrue="1">
      <formula>MOD(ROW(),2)&lt;&gt;0</formula>
    </cfRule>
  </conditionalFormatting>
  <conditionalFormatting sqref="B26:C71">
    <cfRule type="expression" dxfId="153" priority="7" stopIfTrue="1">
      <formula>MOD(ROW(),2)=0</formula>
    </cfRule>
    <cfRule type="expression" dxfId="152" priority="8"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A9BD1-EB57-400F-A41A-E764022E6F32}">
  <sheetPr codeName="Sheet105"/>
  <dimension ref="A1:B78"/>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Buy-out - x-722</v>
      </c>
    </row>
    <row r="6" spans="1:2" ht="12.95">
      <c r="A6" s="40" t="s">
        <v>522</v>
      </c>
      <c r="B6" s="51" t="s">
        <v>523</v>
      </c>
    </row>
    <row r="7" spans="1:2">
      <c r="A7" s="40" t="s">
        <v>524</v>
      </c>
      <c r="B7" s="51" t="s">
        <v>163</v>
      </c>
    </row>
    <row r="8" spans="1:2">
      <c r="A8" s="40" t="s">
        <v>150</v>
      </c>
      <c r="B8" s="51" t="s">
        <v>164</v>
      </c>
    </row>
    <row r="9" spans="1:2">
      <c r="A9" s="40" t="s">
        <v>151</v>
      </c>
      <c r="B9" s="51" t="s">
        <v>463</v>
      </c>
    </row>
    <row r="10" spans="1:2" ht="24.95">
      <c r="A10" s="40" t="s">
        <v>6</v>
      </c>
      <c r="B10" s="51" t="s">
        <v>464</v>
      </c>
    </row>
    <row r="11" spans="1:2">
      <c r="A11" s="40" t="s">
        <v>152</v>
      </c>
      <c r="B11" s="51" t="s">
        <v>245</v>
      </c>
    </row>
    <row r="12" spans="1:2" ht="24.95">
      <c r="A12" s="40" t="s">
        <v>153</v>
      </c>
      <c r="B12" s="51" t="s">
        <v>465</v>
      </c>
    </row>
    <row r="13" spans="1:2">
      <c r="A13" s="40" t="s">
        <v>525</v>
      </c>
      <c r="B13" s="51">
        <v>0</v>
      </c>
    </row>
    <row r="14" spans="1:2">
      <c r="A14" s="40" t="s">
        <v>155</v>
      </c>
      <c r="B14" s="51">
        <v>722</v>
      </c>
    </row>
    <row r="15" spans="1:2">
      <c r="A15" s="40" t="s">
        <v>526</v>
      </c>
      <c r="B15" s="51" t="s">
        <v>466</v>
      </c>
    </row>
    <row r="16" spans="1:2">
      <c r="A16" s="40" t="s">
        <v>157</v>
      </c>
      <c r="B16" s="51" t="s">
        <v>467</v>
      </c>
    </row>
    <row r="17" spans="1:2">
      <c r="A17" s="41" t="s">
        <v>527</v>
      </c>
      <c r="B17" s="51"/>
    </row>
    <row r="18" spans="1:2">
      <c r="A18" s="40" t="s">
        <v>159</v>
      </c>
      <c r="B18" s="52">
        <v>45216</v>
      </c>
    </row>
    <row r="19" spans="1:2">
      <c r="A19" s="40" t="s">
        <v>160</v>
      </c>
      <c r="B19" s="52">
        <v>45216</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39">
      <c r="A26" s="59" t="s">
        <v>529</v>
      </c>
      <c r="B26" s="59" t="s">
        <v>558</v>
      </c>
    </row>
    <row r="27" spans="1:2">
      <c r="A27" s="43">
        <v>16</v>
      </c>
      <c r="B27" s="45">
        <v>0.91</v>
      </c>
    </row>
    <row r="28" spans="1:2">
      <c r="A28" s="43">
        <v>17</v>
      </c>
      <c r="B28" s="45">
        <v>0.91</v>
      </c>
    </row>
    <row r="29" spans="1:2">
      <c r="A29" s="43">
        <v>18</v>
      </c>
      <c r="B29" s="45">
        <v>0.91</v>
      </c>
    </row>
    <row r="30" spans="1:2">
      <c r="A30" s="43">
        <v>19</v>
      </c>
      <c r="B30" s="45">
        <v>0.9</v>
      </c>
    </row>
    <row r="31" spans="1:2">
      <c r="A31" s="43">
        <v>20</v>
      </c>
      <c r="B31" s="45">
        <v>0.9</v>
      </c>
    </row>
    <row r="32" spans="1:2">
      <c r="A32" s="43">
        <v>21</v>
      </c>
      <c r="B32" s="45">
        <v>0.9</v>
      </c>
    </row>
    <row r="33" spans="1:2">
      <c r="A33" s="43">
        <v>22</v>
      </c>
      <c r="B33" s="45">
        <v>0.9</v>
      </c>
    </row>
    <row r="34" spans="1:2">
      <c r="A34" s="43">
        <v>23</v>
      </c>
      <c r="B34" s="45">
        <v>0.9</v>
      </c>
    </row>
    <row r="35" spans="1:2">
      <c r="A35" s="43">
        <v>24</v>
      </c>
      <c r="B35" s="45">
        <v>0.9</v>
      </c>
    </row>
    <row r="36" spans="1:2">
      <c r="A36" s="43">
        <v>25</v>
      </c>
      <c r="B36" s="45">
        <v>0.9</v>
      </c>
    </row>
    <row r="37" spans="1:2">
      <c r="A37" s="43">
        <v>26</v>
      </c>
      <c r="B37" s="45">
        <v>0.9</v>
      </c>
    </row>
    <row r="38" spans="1:2">
      <c r="A38" s="43">
        <v>27</v>
      </c>
      <c r="B38" s="45">
        <v>0.9</v>
      </c>
    </row>
    <row r="39" spans="1:2">
      <c r="A39" s="43">
        <v>28</v>
      </c>
      <c r="B39" s="45">
        <v>0.9</v>
      </c>
    </row>
    <row r="40" spans="1:2">
      <c r="A40" s="43">
        <v>29</v>
      </c>
      <c r="B40" s="45">
        <v>0.9</v>
      </c>
    </row>
    <row r="41" spans="1:2">
      <c r="A41" s="43">
        <v>30</v>
      </c>
      <c r="B41" s="45">
        <v>0.9</v>
      </c>
    </row>
    <row r="42" spans="1:2">
      <c r="A42" s="43">
        <v>31</v>
      </c>
      <c r="B42" s="45">
        <v>0.9</v>
      </c>
    </row>
    <row r="43" spans="1:2">
      <c r="A43" s="43">
        <v>32</v>
      </c>
      <c r="B43" s="45">
        <v>0.9</v>
      </c>
    </row>
    <row r="44" spans="1:2">
      <c r="A44" s="43">
        <v>33</v>
      </c>
      <c r="B44" s="45">
        <v>0.9</v>
      </c>
    </row>
    <row r="45" spans="1:2">
      <c r="A45" s="43">
        <v>34</v>
      </c>
      <c r="B45" s="45">
        <v>0.9</v>
      </c>
    </row>
    <row r="46" spans="1:2">
      <c r="A46" s="43">
        <v>35</v>
      </c>
      <c r="B46" s="45">
        <v>0.89</v>
      </c>
    </row>
    <row r="47" spans="1:2">
      <c r="A47" s="43">
        <v>36</v>
      </c>
      <c r="B47" s="45">
        <v>0.89</v>
      </c>
    </row>
    <row r="48" spans="1:2">
      <c r="A48" s="43">
        <v>37</v>
      </c>
      <c r="B48" s="45">
        <v>0.89</v>
      </c>
    </row>
    <row r="49" spans="1:2">
      <c r="A49" s="43">
        <v>38</v>
      </c>
      <c r="B49" s="45">
        <v>0.89</v>
      </c>
    </row>
    <row r="50" spans="1:2">
      <c r="A50" s="43">
        <v>39</v>
      </c>
      <c r="B50" s="45">
        <v>0.89</v>
      </c>
    </row>
    <row r="51" spans="1:2">
      <c r="A51" s="43">
        <v>40</v>
      </c>
      <c r="B51" s="45">
        <v>0.89</v>
      </c>
    </row>
    <row r="52" spans="1:2">
      <c r="A52" s="43">
        <v>41</v>
      </c>
      <c r="B52" s="45">
        <v>0.89</v>
      </c>
    </row>
    <row r="53" spans="1:2">
      <c r="A53" s="43">
        <v>42</v>
      </c>
      <c r="B53" s="45">
        <v>0.89</v>
      </c>
    </row>
    <row r="54" spans="1:2">
      <c r="A54" s="43">
        <v>43</v>
      </c>
      <c r="B54" s="45">
        <v>0.9</v>
      </c>
    </row>
    <row r="55" spans="1:2">
      <c r="A55" s="43">
        <v>44</v>
      </c>
      <c r="B55" s="45">
        <v>0.9</v>
      </c>
    </row>
    <row r="56" spans="1:2">
      <c r="A56" s="43">
        <v>45</v>
      </c>
      <c r="B56" s="45">
        <v>0.9</v>
      </c>
    </row>
    <row r="57" spans="1:2">
      <c r="A57" s="43">
        <v>46</v>
      </c>
      <c r="B57" s="45">
        <v>0.9</v>
      </c>
    </row>
    <row r="58" spans="1:2">
      <c r="A58" s="43">
        <v>47</v>
      </c>
      <c r="B58" s="45">
        <v>0.9</v>
      </c>
    </row>
    <row r="59" spans="1:2">
      <c r="A59" s="43">
        <v>48</v>
      </c>
      <c r="B59" s="45">
        <v>0.9</v>
      </c>
    </row>
    <row r="60" spans="1:2">
      <c r="A60" s="43">
        <v>49</v>
      </c>
      <c r="B60" s="45">
        <v>0.9</v>
      </c>
    </row>
    <row r="61" spans="1:2">
      <c r="A61" s="43">
        <v>50</v>
      </c>
      <c r="B61" s="45">
        <v>0.9</v>
      </c>
    </row>
    <row r="62" spans="1:2">
      <c r="A62" s="43">
        <v>51</v>
      </c>
      <c r="B62" s="45">
        <v>0.9</v>
      </c>
    </row>
    <row r="63" spans="1:2">
      <c r="A63" s="43">
        <v>52</v>
      </c>
      <c r="B63" s="45">
        <v>0.91</v>
      </c>
    </row>
    <row r="64" spans="1:2">
      <c r="A64" s="43">
        <v>53</v>
      </c>
      <c r="B64" s="45">
        <v>0.91</v>
      </c>
    </row>
    <row r="65" spans="1:2">
      <c r="A65" s="43">
        <v>54</v>
      </c>
      <c r="B65" s="45">
        <v>0.91</v>
      </c>
    </row>
    <row r="66" spans="1:2">
      <c r="A66" s="43">
        <v>55</v>
      </c>
      <c r="B66" s="45">
        <v>0.91</v>
      </c>
    </row>
    <row r="67" spans="1:2">
      <c r="A67" s="43">
        <v>56</v>
      </c>
      <c r="B67" s="45">
        <v>0.92</v>
      </c>
    </row>
    <row r="68" spans="1:2">
      <c r="A68" s="43">
        <v>57</v>
      </c>
      <c r="B68" s="45">
        <v>0.92</v>
      </c>
    </row>
    <row r="69" spans="1:2">
      <c r="A69" s="43">
        <v>58</v>
      </c>
      <c r="B69" s="45">
        <v>0.92</v>
      </c>
    </row>
    <row r="70" spans="1:2">
      <c r="A70" s="43">
        <v>59</v>
      </c>
      <c r="B70" s="45">
        <v>0.93</v>
      </c>
    </row>
    <row r="71" spans="1:2">
      <c r="A71" s="43">
        <v>60</v>
      </c>
      <c r="B71" s="45">
        <v>0.93</v>
      </c>
    </row>
    <row r="72" spans="1:2">
      <c r="A72" s="43">
        <v>61</v>
      </c>
      <c r="B72" s="45">
        <v>0.93</v>
      </c>
    </row>
    <row r="73" spans="1:2">
      <c r="A73" s="43">
        <v>62</v>
      </c>
      <c r="B73" s="45">
        <v>0.94</v>
      </c>
    </row>
    <row r="74" spans="1:2">
      <c r="A74" s="43">
        <v>63</v>
      </c>
      <c r="B74" s="45">
        <v>0.94</v>
      </c>
    </row>
    <row r="75" spans="1:2">
      <c r="A75" s="43">
        <v>64</v>
      </c>
      <c r="B75" s="45">
        <v>0.95</v>
      </c>
    </row>
    <row r="76" spans="1:2">
      <c r="A76" s="43">
        <v>65</v>
      </c>
      <c r="B76" s="45" t="s">
        <v>532</v>
      </c>
    </row>
    <row r="77" spans="1:2">
      <c r="A77" s="43">
        <v>66</v>
      </c>
      <c r="B77" s="45" t="s">
        <v>532</v>
      </c>
    </row>
    <row r="78" spans="1:2">
      <c r="A78" s="43">
        <v>67</v>
      </c>
      <c r="B78" s="45" t="s">
        <v>532</v>
      </c>
    </row>
  </sheetData>
  <sheetProtection algorithmName="SHA-512" hashValue="yA06BiQRMkfKMnURR218aLZa6U2WyMrU9OwlLSOhP8zlTGZJb2qx1q4p2/5uiM0uxeM03gLBONpcjqTjLyYJYw==" saltValue="tmc5uKwL0LlO1dExmWSGyw==" spinCount="100000" sheet="1" objects="1" scenarios="1"/>
  <conditionalFormatting sqref="A6:A21">
    <cfRule type="expression" dxfId="149" priority="1" stopIfTrue="1">
      <formula>MOD(ROW(),2)=0</formula>
    </cfRule>
    <cfRule type="expression" dxfId="148" priority="2" stopIfTrue="1">
      <formula>MOD(ROW(),2)&lt;&gt;0</formula>
    </cfRule>
  </conditionalFormatting>
  <conditionalFormatting sqref="B6:B21">
    <cfRule type="expression" dxfId="147" priority="3" stopIfTrue="1">
      <formula>MOD(ROW(),2)=0</formula>
    </cfRule>
    <cfRule type="expression" dxfId="146" priority="4" stopIfTrue="1">
      <formula>MOD(ROW(),2)&lt;&gt;0</formula>
    </cfRule>
  </conditionalFormatting>
  <conditionalFormatting sqref="A26:A78">
    <cfRule type="expression" dxfId="145" priority="5" stopIfTrue="1">
      <formula>MOD(ROW(),2)=0</formula>
    </cfRule>
    <cfRule type="expression" dxfId="144" priority="6" stopIfTrue="1">
      <formula>MOD(ROW(),2)&lt;&gt;0</formula>
    </cfRule>
  </conditionalFormatting>
  <conditionalFormatting sqref="B26:B78">
    <cfRule type="expression" dxfId="143" priority="7" stopIfTrue="1">
      <formula>MOD(ROW(),2)=0</formula>
    </cfRule>
    <cfRule type="expression" dxfId="142" priority="8"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3E775-6DB7-4DFA-8130-1322FFDBFF80}">
  <sheetPr codeName="Sheet106"/>
  <dimension ref="A1:B79"/>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Buy-out - x-723</v>
      </c>
    </row>
    <row r="6" spans="1:2" ht="12.95">
      <c r="A6" s="40" t="s">
        <v>522</v>
      </c>
      <c r="B6" s="51" t="s">
        <v>523</v>
      </c>
    </row>
    <row r="7" spans="1:2">
      <c r="A7" s="40" t="s">
        <v>524</v>
      </c>
      <c r="B7" s="51" t="s">
        <v>163</v>
      </c>
    </row>
    <row r="8" spans="1:2">
      <c r="A8" s="40" t="s">
        <v>150</v>
      </c>
      <c r="B8" s="51" t="s">
        <v>164</v>
      </c>
    </row>
    <row r="9" spans="1:2">
      <c r="A9" s="40" t="s">
        <v>151</v>
      </c>
      <c r="B9" s="51" t="s">
        <v>463</v>
      </c>
    </row>
    <row r="10" spans="1:2" ht="24.95">
      <c r="A10" s="40" t="s">
        <v>6</v>
      </c>
      <c r="B10" s="51" t="s">
        <v>468</v>
      </c>
    </row>
    <row r="11" spans="1:2">
      <c r="A11" s="40" t="s">
        <v>152</v>
      </c>
      <c r="B11" s="51" t="s">
        <v>245</v>
      </c>
    </row>
    <row r="12" spans="1:2" ht="50.1">
      <c r="A12" s="40" t="s">
        <v>153</v>
      </c>
      <c r="B12" s="51" t="s">
        <v>469</v>
      </c>
    </row>
    <row r="13" spans="1:2">
      <c r="A13" s="40" t="s">
        <v>525</v>
      </c>
      <c r="B13" s="51">
        <v>0</v>
      </c>
    </row>
    <row r="14" spans="1:2">
      <c r="A14" s="40" t="s">
        <v>155</v>
      </c>
      <c r="B14" s="51">
        <v>723</v>
      </c>
    </row>
    <row r="15" spans="1:2">
      <c r="A15" s="40" t="s">
        <v>526</v>
      </c>
      <c r="B15" s="51" t="s">
        <v>470</v>
      </c>
    </row>
    <row r="16" spans="1:2">
      <c r="A16" s="40" t="s">
        <v>157</v>
      </c>
      <c r="B16" s="51" t="s">
        <v>471</v>
      </c>
    </row>
    <row r="17" spans="1:2">
      <c r="A17" s="41" t="s">
        <v>527</v>
      </c>
      <c r="B17" s="51"/>
    </row>
    <row r="18" spans="1:2">
      <c r="A18" s="40" t="s">
        <v>159</v>
      </c>
      <c r="B18" s="52">
        <v>45216</v>
      </c>
    </row>
    <row r="19" spans="1:2">
      <c r="A19" s="40" t="s">
        <v>160</v>
      </c>
      <c r="B19" s="52">
        <v>45216</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51.95">
      <c r="A26" s="59" t="s">
        <v>469</v>
      </c>
      <c r="B26" s="59" t="s">
        <v>559</v>
      </c>
    </row>
    <row r="27" spans="1:2">
      <c r="A27" s="43">
        <v>0</v>
      </c>
      <c r="B27" s="44">
        <v>0</v>
      </c>
    </row>
    <row r="28" spans="1:2">
      <c r="A28" s="43">
        <v>1</v>
      </c>
      <c r="B28" s="44">
        <v>1.7999999999999999E-2</v>
      </c>
    </row>
    <row r="29" spans="1:2">
      <c r="A29" s="43">
        <v>2</v>
      </c>
      <c r="B29" s="44">
        <v>3.5999999999999997E-2</v>
      </c>
    </row>
    <row r="30" spans="1:2">
      <c r="A30" s="43">
        <v>3</v>
      </c>
      <c r="B30" s="44">
        <v>5.5E-2</v>
      </c>
    </row>
    <row r="31" spans="1:2">
      <c r="A31" s="43">
        <v>4</v>
      </c>
      <c r="B31" s="44">
        <v>7.4999999999999997E-2</v>
      </c>
    </row>
    <row r="32" spans="1:2">
      <c r="A32" s="43">
        <v>5</v>
      </c>
      <c r="B32" s="44">
        <v>9.5000000000000001E-2</v>
      </c>
    </row>
    <row r="33" spans="1:2">
      <c r="A33" s="43">
        <v>6</v>
      </c>
      <c r="B33" s="44">
        <v>0.11600000000000001</v>
      </c>
    </row>
    <row r="34" spans="1:2">
      <c r="A34" s="43">
        <v>7</v>
      </c>
      <c r="B34" s="44">
        <v>0.13800000000000001</v>
      </c>
    </row>
    <row r="35" spans="1:2">
      <c r="A35" s="43">
        <v>8</v>
      </c>
      <c r="B35" s="44">
        <v>0.16</v>
      </c>
    </row>
    <row r="36" spans="1:2">
      <c r="A36" s="43">
        <v>9</v>
      </c>
      <c r="B36" s="44">
        <v>0.184</v>
      </c>
    </row>
    <row r="37" spans="1:2">
      <c r="A37" s="43">
        <v>10</v>
      </c>
      <c r="B37" s="44">
        <v>0.20699999999999999</v>
      </c>
    </row>
    <row r="38" spans="1:2">
      <c r="A38" s="43">
        <v>11</v>
      </c>
      <c r="B38" s="44">
        <v>0.23200000000000001</v>
      </c>
    </row>
    <row r="39" spans="1:2">
      <c r="A39" s="43">
        <v>12</v>
      </c>
      <c r="B39" s="44">
        <v>0.25700000000000001</v>
      </c>
    </row>
    <row r="40" spans="1:2">
      <c r="A40" s="43">
        <v>13</v>
      </c>
      <c r="B40" s="44">
        <v>0.28399999999999997</v>
      </c>
    </row>
    <row r="41" spans="1:2">
      <c r="A41" s="43">
        <v>14</v>
      </c>
      <c r="B41" s="44">
        <v>0.311</v>
      </c>
    </row>
    <row r="42" spans="1:2">
      <c r="A42" s="43">
        <v>15</v>
      </c>
      <c r="B42" s="44">
        <v>0.33800000000000002</v>
      </c>
    </row>
    <row r="43" spans="1:2">
      <c r="A43" s="43">
        <v>16</v>
      </c>
      <c r="B43" s="44">
        <v>0.36699999999999999</v>
      </c>
    </row>
    <row r="44" spans="1:2">
      <c r="A44" s="43">
        <v>17</v>
      </c>
      <c r="B44" s="44">
        <v>0.39700000000000002</v>
      </c>
    </row>
    <row r="45" spans="1:2">
      <c r="A45" s="43">
        <v>18</v>
      </c>
      <c r="B45" s="44">
        <v>0.42699999999999999</v>
      </c>
    </row>
    <row r="46" spans="1:2">
      <c r="A46" s="43">
        <v>19</v>
      </c>
      <c r="B46" s="44">
        <v>0.45900000000000002</v>
      </c>
    </row>
    <row r="47" spans="1:2">
      <c r="A47" s="43">
        <v>20</v>
      </c>
      <c r="B47" s="44">
        <v>0.49099999999999999</v>
      </c>
    </row>
    <row r="48" spans="1:2">
      <c r="A48" s="43">
        <v>21</v>
      </c>
      <c r="B48" s="44">
        <v>0.52400000000000002</v>
      </c>
    </row>
    <row r="49" spans="1:2">
      <c r="A49" s="43">
        <v>22</v>
      </c>
      <c r="B49" s="44">
        <v>0.55900000000000005</v>
      </c>
    </row>
    <row r="50" spans="1:2">
      <c r="A50" s="43">
        <v>23</v>
      </c>
      <c r="B50" s="44">
        <v>0.59399999999999997</v>
      </c>
    </row>
    <row r="51" spans="1:2">
      <c r="A51" s="43">
        <v>24</v>
      </c>
      <c r="B51" s="44">
        <v>0.63</v>
      </c>
    </row>
    <row r="52" spans="1:2">
      <c r="A52" s="43">
        <v>25</v>
      </c>
      <c r="B52" s="44">
        <v>0.66800000000000004</v>
      </c>
    </row>
    <row r="53" spans="1:2">
      <c r="A53" s="43">
        <v>26</v>
      </c>
      <c r="B53" s="44">
        <v>0.70599999999999996</v>
      </c>
    </row>
    <row r="54" spans="1:2">
      <c r="A54" s="43">
        <v>27</v>
      </c>
      <c r="B54" s="44">
        <v>0.746</v>
      </c>
    </row>
    <row r="55" spans="1:2">
      <c r="A55" s="43">
        <v>28</v>
      </c>
      <c r="B55" s="44">
        <v>0.78700000000000003</v>
      </c>
    </row>
    <row r="56" spans="1:2">
      <c r="A56" s="43">
        <v>29</v>
      </c>
      <c r="B56" s="44">
        <v>0.82799999999999996</v>
      </c>
    </row>
    <row r="57" spans="1:2">
      <c r="A57" s="43">
        <v>30</v>
      </c>
      <c r="B57" s="44">
        <v>0.872</v>
      </c>
    </row>
    <row r="58" spans="1:2">
      <c r="A58" s="43">
        <v>31</v>
      </c>
      <c r="B58" s="44">
        <v>0.91600000000000004</v>
      </c>
    </row>
    <row r="59" spans="1:2">
      <c r="A59" s="43">
        <v>32</v>
      </c>
      <c r="B59" s="44">
        <v>0.96199999999999997</v>
      </c>
    </row>
    <row r="60" spans="1:2">
      <c r="A60" s="43">
        <v>33</v>
      </c>
      <c r="B60" s="44">
        <v>1.008</v>
      </c>
    </row>
    <row r="61" spans="1:2">
      <c r="A61" s="43">
        <v>34</v>
      </c>
      <c r="B61" s="44">
        <v>1.0569999999999999</v>
      </c>
    </row>
    <row r="62" spans="1:2">
      <c r="A62" s="43">
        <v>35</v>
      </c>
      <c r="B62" s="44">
        <v>1.1060000000000001</v>
      </c>
    </row>
    <row r="63" spans="1:2">
      <c r="A63" s="43">
        <v>36</v>
      </c>
      <c r="B63" s="44">
        <v>1.157</v>
      </c>
    </row>
    <row r="64" spans="1:2">
      <c r="A64" s="43">
        <v>37</v>
      </c>
      <c r="B64" s="44">
        <v>1.21</v>
      </c>
    </row>
    <row r="65" spans="1:2">
      <c r="A65" s="43">
        <v>38</v>
      </c>
      <c r="B65" s="44">
        <v>1.2629999999999999</v>
      </c>
    </row>
    <row r="66" spans="1:2">
      <c r="A66" s="43">
        <v>39</v>
      </c>
      <c r="B66" s="44">
        <v>1.319</v>
      </c>
    </row>
    <row r="67" spans="1:2">
      <c r="A67" s="43">
        <v>40</v>
      </c>
      <c r="B67" s="44">
        <v>1.375</v>
      </c>
    </row>
    <row r="68" spans="1:2">
      <c r="A68" s="43">
        <v>41</v>
      </c>
      <c r="B68" s="44">
        <v>1.4339999999999999</v>
      </c>
    </row>
    <row r="69" spans="1:2">
      <c r="A69" s="43">
        <v>42</v>
      </c>
      <c r="B69" s="44">
        <v>1.494</v>
      </c>
    </row>
    <row r="70" spans="1:2">
      <c r="A70" s="43">
        <v>43</v>
      </c>
      <c r="B70" s="44">
        <v>1.5549999999999999</v>
      </c>
    </row>
    <row r="71" spans="1:2">
      <c r="A71" s="43">
        <v>44</v>
      </c>
      <c r="B71" s="44">
        <v>1.619</v>
      </c>
    </row>
    <row r="72" spans="1:2">
      <c r="A72" s="43">
        <v>45</v>
      </c>
      <c r="B72" s="44">
        <v>1.6830000000000001</v>
      </c>
    </row>
    <row r="73" spans="1:2">
      <c r="A73" s="43">
        <v>46</v>
      </c>
      <c r="B73" s="44">
        <v>1.75</v>
      </c>
    </row>
    <row r="74" spans="1:2">
      <c r="A74" s="43">
        <v>47</v>
      </c>
      <c r="B74" s="44">
        <v>1.819</v>
      </c>
    </row>
    <row r="75" spans="1:2">
      <c r="A75" s="43">
        <v>48</v>
      </c>
      <c r="B75" s="44">
        <v>1.889</v>
      </c>
    </row>
    <row r="76" spans="1:2">
      <c r="A76" s="43">
        <v>49</v>
      </c>
      <c r="B76" s="44">
        <v>1.9610000000000001</v>
      </c>
    </row>
    <row r="77" spans="1:2">
      <c r="A77" s="43">
        <v>50</v>
      </c>
      <c r="B77" s="44">
        <v>2.0350000000000001</v>
      </c>
    </row>
    <row r="78" spans="1:2">
      <c r="A78" s="43">
        <v>51</v>
      </c>
      <c r="B78" s="44">
        <v>2.1110000000000002</v>
      </c>
    </row>
    <row r="79" spans="1:2">
      <c r="A79" s="43">
        <v>52</v>
      </c>
      <c r="B79" s="44">
        <v>2.1890000000000001</v>
      </c>
    </row>
  </sheetData>
  <sheetProtection algorithmName="SHA-512" hashValue="VR3CysKLIKyxdpGBhPL5W/7HyNMOhXO9viv/1qi3sYMjSioh6Jn/5iVgED4Qx21FItlBDVaLpDUzXq5MtJaS8A==" saltValue="dB6FtlrrHBt6MMmizudeqw==" spinCount="100000" sheet="1" objects="1" scenarios="1"/>
  <conditionalFormatting sqref="A6:A21">
    <cfRule type="expression" dxfId="139" priority="1" stopIfTrue="1">
      <formula>MOD(ROW(),2)=0</formula>
    </cfRule>
    <cfRule type="expression" dxfId="138" priority="2" stopIfTrue="1">
      <formula>MOD(ROW(),2)&lt;&gt;0</formula>
    </cfRule>
  </conditionalFormatting>
  <conditionalFormatting sqref="B6:B21">
    <cfRule type="expression" dxfId="137" priority="3" stopIfTrue="1">
      <formula>MOD(ROW(),2)=0</formula>
    </cfRule>
    <cfRule type="expression" dxfId="136" priority="4" stopIfTrue="1">
      <formula>MOD(ROW(),2)&lt;&gt;0</formula>
    </cfRule>
  </conditionalFormatting>
  <conditionalFormatting sqref="A26:A79">
    <cfRule type="expression" dxfId="135" priority="5" stopIfTrue="1">
      <formula>MOD(ROW(),2)=0</formula>
    </cfRule>
    <cfRule type="expression" dxfId="134" priority="6" stopIfTrue="1">
      <formula>MOD(ROW(),2)&lt;&gt;0</formula>
    </cfRule>
  </conditionalFormatting>
  <conditionalFormatting sqref="B26:B79">
    <cfRule type="expression" dxfId="133" priority="7" stopIfTrue="1">
      <formula>MOD(ROW(),2)=0</formula>
    </cfRule>
    <cfRule type="expression" dxfId="132" priority="8"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47F4B-C38C-4D25-BF55-8F3CB1F2870C}">
  <sheetPr codeName="Sheet107"/>
  <dimension ref="A1:C78"/>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Faster accrual - x-724</v>
      </c>
    </row>
    <row r="6" spans="1:3" ht="12.95">
      <c r="A6" s="40" t="s">
        <v>522</v>
      </c>
      <c r="B6" s="51" t="s">
        <v>523</v>
      </c>
      <c r="C6" s="51"/>
    </row>
    <row r="7" spans="1:3">
      <c r="A7" s="40" t="s">
        <v>524</v>
      </c>
      <c r="B7" s="51" t="s">
        <v>163</v>
      </c>
      <c r="C7" s="51"/>
    </row>
    <row r="8" spans="1:3">
      <c r="A8" s="40" t="s">
        <v>150</v>
      </c>
      <c r="B8" s="51" t="s">
        <v>164</v>
      </c>
      <c r="C8" s="51"/>
    </row>
    <row r="9" spans="1:3">
      <c r="A9" s="40" t="s">
        <v>151</v>
      </c>
      <c r="B9" s="51" t="s">
        <v>472</v>
      </c>
      <c r="C9" s="51"/>
    </row>
    <row r="10" spans="1:3" ht="24.95">
      <c r="A10" s="40" t="s">
        <v>6</v>
      </c>
      <c r="B10" s="51" t="s">
        <v>473</v>
      </c>
      <c r="C10" s="51"/>
    </row>
    <row r="11" spans="1:3">
      <c r="A11" s="40" t="s">
        <v>152</v>
      </c>
      <c r="B11" s="51" t="s">
        <v>245</v>
      </c>
      <c r="C11" s="51"/>
    </row>
    <row r="12" spans="1:3">
      <c r="A12" s="40" t="s">
        <v>153</v>
      </c>
      <c r="B12" s="51" t="s">
        <v>474</v>
      </c>
      <c r="C12" s="51"/>
    </row>
    <row r="13" spans="1:3">
      <c r="A13" s="40" t="s">
        <v>525</v>
      </c>
      <c r="B13" s="51">
        <v>0</v>
      </c>
      <c r="C13" s="51"/>
    </row>
    <row r="14" spans="1:3">
      <c r="A14" s="40" t="s">
        <v>155</v>
      </c>
      <c r="B14" s="51">
        <v>724</v>
      </c>
      <c r="C14" s="51"/>
    </row>
    <row r="15" spans="1:3">
      <c r="A15" s="40" t="s">
        <v>526</v>
      </c>
      <c r="B15" s="51" t="s">
        <v>475</v>
      </c>
      <c r="C15" s="51"/>
    </row>
    <row r="16" spans="1:3">
      <c r="A16" s="40" t="s">
        <v>157</v>
      </c>
      <c r="B16" s="51" t="s">
        <v>476</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65.099999999999994">
      <c r="A26" s="59" t="s">
        <v>529</v>
      </c>
      <c r="B26" s="59" t="s">
        <v>560</v>
      </c>
      <c r="C26" s="59" t="s">
        <v>561</v>
      </c>
    </row>
    <row r="27" spans="1:3">
      <c r="A27" s="43">
        <v>16</v>
      </c>
      <c r="B27" s="45">
        <v>9.41</v>
      </c>
      <c r="C27" s="45">
        <v>0.24</v>
      </c>
    </row>
    <row r="28" spans="1:3">
      <c r="A28" s="43">
        <v>17</v>
      </c>
      <c r="B28" s="45">
        <v>9.41</v>
      </c>
      <c r="C28" s="45">
        <v>0.24</v>
      </c>
    </row>
    <row r="29" spans="1:3">
      <c r="A29" s="43">
        <v>18</v>
      </c>
      <c r="B29" s="45">
        <v>9.42</v>
      </c>
      <c r="C29" s="45">
        <v>0.24</v>
      </c>
    </row>
    <row r="30" spans="1:3">
      <c r="A30" s="43">
        <v>19</v>
      </c>
      <c r="B30" s="45">
        <v>9.42</v>
      </c>
      <c r="C30" s="45">
        <v>0.24</v>
      </c>
    </row>
    <row r="31" spans="1:3">
      <c r="A31" s="43">
        <v>20</v>
      </c>
      <c r="B31" s="45">
        <v>9.41</v>
      </c>
      <c r="C31" s="45">
        <v>0.24</v>
      </c>
    </row>
    <row r="32" spans="1:3">
      <c r="A32" s="43">
        <v>21</v>
      </c>
      <c r="B32" s="45">
        <v>9.41</v>
      </c>
      <c r="C32" s="45">
        <v>0.24</v>
      </c>
    </row>
    <row r="33" spans="1:3">
      <c r="A33" s="43">
        <v>22</v>
      </c>
      <c r="B33" s="45">
        <v>9.4</v>
      </c>
      <c r="C33" s="45">
        <v>0.24</v>
      </c>
    </row>
    <row r="34" spans="1:3">
      <c r="A34" s="43">
        <v>23</v>
      </c>
      <c r="B34" s="45">
        <v>9.39</v>
      </c>
      <c r="C34" s="45">
        <v>0.25</v>
      </c>
    </row>
    <row r="35" spans="1:3">
      <c r="A35" s="43">
        <v>24</v>
      </c>
      <c r="B35" s="45">
        <v>9.3800000000000008</v>
      </c>
      <c r="C35" s="45">
        <v>0.25</v>
      </c>
    </row>
    <row r="36" spans="1:3">
      <c r="A36" s="43">
        <v>25</v>
      </c>
      <c r="B36" s="45">
        <v>9.3699999999999992</v>
      </c>
      <c r="C36" s="45">
        <v>0.25</v>
      </c>
    </row>
    <row r="37" spans="1:3">
      <c r="A37" s="43">
        <v>26</v>
      </c>
      <c r="B37" s="45">
        <v>9.36</v>
      </c>
      <c r="C37" s="45">
        <v>0.25</v>
      </c>
    </row>
    <row r="38" spans="1:3">
      <c r="A38" s="43">
        <v>27</v>
      </c>
      <c r="B38" s="45">
        <v>9.35</v>
      </c>
      <c r="C38" s="45">
        <v>0.25</v>
      </c>
    </row>
    <row r="39" spans="1:3">
      <c r="A39" s="43">
        <v>28</v>
      </c>
      <c r="B39" s="45">
        <v>9.34</v>
      </c>
      <c r="C39" s="45">
        <v>0.25</v>
      </c>
    </row>
    <row r="40" spans="1:3">
      <c r="A40" s="43">
        <v>29</v>
      </c>
      <c r="B40" s="45">
        <v>9.33</v>
      </c>
      <c r="C40" s="45">
        <v>0.25</v>
      </c>
    </row>
    <row r="41" spans="1:3">
      <c r="A41" s="43">
        <v>30</v>
      </c>
      <c r="B41" s="45">
        <v>9.32</v>
      </c>
      <c r="C41" s="45">
        <v>0.25</v>
      </c>
    </row>
    <row r="42" spans="1:3">
      <c r="A42" s="43">
        <v>31</v>
      </c>
      <c r="B42" s="45">
        <v>9.31</v>
      </c>
      <c r="C42" s="45">
        <v>0.25</v>
      </c>
    </row>
    <row r="43" spans="1:3">
      <c r="A43" s="43">
        <v>32</v>
      </c>
      <c r="B43" s="45">
        <v>9.3000000000000007</v>
      </c>
      <c r="C43" s="45">
        <v>0.25</v>
      </c>
    </row>
    <row r="44" spans="1:3">
      <c r="A44" s="43">
        <v>33</v>
      </c>
      <c r="B44" s="45">
        <v>9.2899999999999991</v>
      </c>
      <c r="C44" s="45">
        <v>0.25</v>
      </c>
    </row>
    <row r="45" spans="1:3">
      <c r="A45" s="43">
        <v>34</v>
      </c>
      <c r="B45" s="45">
        <v>9.2799999999999994</v>
      </c>
      <c r="C45" s="45">
        <v>0.25</v>
      </c>
    </row>
    <row r="46" spans="1:3">
      <c r="A46" s="43">
        <v>35</v>
      </c>
      <c r="B46" s="45">
        <v>9.27</v>
      </c>
      <c r="C46" s="45">
        <v>0.25</v>
      </c>
    </row>
    <row r="47" spans="1:3">
      <c r="A47" s="43">
        <v>36</v>
      </c>
      <c r="B47" s="45">
        <v>9.26</v>
      </c>
      <c r="C47" s="45">
        <v>0.25</v>
      </c>
    </row>
    <row r="48" spans="1:3">
      <c r="A48" s="43">
        <v>37</v>
      </c>
      <c r="B48" s="45">
        <v>9.24</v>
      </c>
      <c r="C48" s="45">
        <v>0.25</v>
      </c>
    </row>
    <row r="49" spans="1:3">
      <c r="A49" s="43">
        <v>38</v>
      </c>
      <c r="B49" s="45">
        <v>9.23</v>
      </c>
      <c r="C49" s="45">
        <v>0.25</v>
      </c>
    </row>
    <row r="50" spans="1:3">
      <c r="A50" s="43">
        <v>39</v>
      </c>
      <c r="B50" s="45">
        <v>9.2200000000000006</v>
      </c>
      <c r="C50" s="45">
        <v>0.25</v>
      </c>
    </row>
    <row r="51" spans="1:3">
      <c r="A51" s="43">
        <v>40</v>
      </c>
      <c r="B51" s="45">
        <v>9.2100000000000009</v>
      </c>
      <c r="C51" s="45">
        <v>0.25</v>
      </c>
    </row>
    <row r="52" spans="1:3">
      <c r="A52" s="43">
        <v>41</v>
      </c>
      <c r="B52" s="45">
        <v>9.1999999999999993</v>
      </c>
      <c r="C52" s="45">
        <v>0.25</v>
      </c>
    </row>
    <row r="53" spans="1:3">
      <c r="A53" s="43">
        <v>42</v>
      </c>
      <c r="B53" s="45">
        <v>9.25</v>
      </c>
      <c r="C53" s="45">
        <v>0.25</v>
      </c>
    </row>
    <row r="54" spans="1:3">
      <c r="A54" s="43">
        <v>43</v>
      </c>
      <c r="B54" s="45">
        <v>9.3000000000000007</v>
      </c>
      <c r="C54" s="45">
        <v>0.26</v>
      </c>
    </row>
    <row r="55" spans="1:3">
      <c r="A55" s="43">
        <v>44</v>
      </c>
      <c r="B55" s="45">
        <v>9.35</v>
      </c>
      <c r="C55" s="45">
        <v>0.26</v>
      </c>
    </row>
    <row r="56" spans="1:3">
      <c r="A56" s="43">
        <v>45</v>
      </c>
      <c r="B56" s="45">
        <v>9.4</v>
      </c>
      <c r="C56" s="45">
        <v>0.26</v>
      </c>
    </row>
    <row r="57" spans="1:3">
      <c r="A57" s="43">
        <v>46</v>
      </c>
      <c r="B57" s="45">
        <v>9.3800000000000008</v>
      </c>
      <c r="C57" s="45">
        <v>0.26</v>
      </c>
    </row>
    <row r="58" spans="1:3">
      <c r="A58" s="43">
        <v>47</v>
      </c>
      <c r="B58" s="45">
        <v>9.3699999999999992</v>
      </c>
      <c r="C58" s="45">
        <v>0.26</v>
      </c>
    </row>
    <row r="59" spans="1:3">
      <c r="A59" s="43">
        <v>48</v>
      </c>
      <c r="B59" s="45">
        <v>9.35</v>
      </c>
      <c r="C59" s="45">
        <v>0.26</v>
      </c>
    </row>
    <row r="60" spans="1:3">
      <c r="A60" s="43">
        <v>49</v>
      </c>
      <c r="B60" s="45">
        <v>9.33</v>
      </c>
      <c r="C60" s="45">
        <v>0.26</v>
      </c>
    </row>
    <row r="61" spans="1:3">
      <c r="A61" s="43">
        <v>50</v>
      </c>
      <c r="B61" s="45">
        <v>9.32</v>
      </c>
      <c r="C61" s="45">
        <v>0.26</v>
      </c>
    </row>
    <row r="62" spans="1:3">
      <c r="A62" s="43">
        <v>51</v>
      </c>
      <c r="B62" s="45">
        <v>9.3000000000000007</v>
      </c>
      <c r="C62" s="45">
        <v>0.27</v>
      </c>
    </row>
    <row r="63" spans="1:3">
      <c r="A63" s="43">
        <v>52</v>
      </c>
      <c r="B63" s="45">
        <v>9.2799999999999994</v>
      </c>
      <c r="C63" s="45">
        <v>0.27</v>
      </c>
    </row>
    <row r="64" spans="1:3">
      <c r="A64" s="43">
        <v>53</v>
      </c>
      <c r="B64" s="45">
        <v>9.26</v>
      </c>
      <c r="C64" s="45">
        <v>0.27</v>
      </c>
    </row>
    <row r="65" spans="1:3">
      <c r="A65" s="43">
        <v>54</v>
      </c>
      <c r="B65" s="45">
        <v>9.23</v>
      </c>
      <c r="C65" s="45">
        <v>0.27</v>
      </c>
    </row>
    <row r="66" spans="1:3">
      <c r="A66" s="43">
        <v>55</v>
      </c>
      <c r="B66" s="45">
        <v>9.2100000000000009</v>
      </c>
      <c r="C66" s="45">
        <v>0.27</v>
      </c>
    </row>
    <row r="67" spans="1:3">
      <c r="A67" s="43">
        <v>56</v>
      </c>
      <c r="B67" s="45">
        <v>9.19</v>
      </c>
      <c r="C67" s="45">
        <v>0.28000000000000003</v>
      </c>
    </row>
    <row r="68" spans="1:3">
      <c r="A68" s="43">
        <v>57</v>
      </c>
      <c r="B68" s="45">
        <v>9.17</v>
      </c>
      <c r="C68" s="45">
        <v>0.28000000000000003</v>
      </c>
    </row>
    <row r="69" spans="1:3">
      <c r="A69" s="43">
        <v>58</v>
      </c>
      <c r="B69" s="45">
        <v>9.15</v>
      </c>
      <c r="C69" s="45">
        <v>0.28000000000000003</v>
      </c>
    </row>
    <row r="70" spans="1:3">
      <c r="A70" s="43">
        <v>59</v>
      </c>
      <c r="B70" s="45">
        <v>9.2100000000000009</v>
      </c>
      <c r="C70" s="45">
        <v>0.28999999999999998</v>
      </c>
    </row>
    <row r="71" spans="1:3">
      <c r="A71" s="43">
        <v>60</v>
      </c>
      <c r="B71" s="45">
        <v>9.27</v>
      </c>
      <c r="C71" s="45">
        <v>0.28999999999999998</v>
      </c>
    </row>
    <row r="72" spans="1:3">
      <c r="A72" s="43">
        <v>61</v>
      </c>
      <c r="B72" s="45">
        <v>9.33</v>
      </c>
      <c r="C72" s="45">
        <v>0.3</v>
      </c>
    </row>
    <row r="73" spans="1:3">
      <c r="A73" s="43">
        <v>62</v>
      </c>
      <c r="B73" s="45">
        <v>9.4</v>
      </c>
      <c r="C73" s="45">
        <v>0.3</v>
      </c>
    </row>
    <row r="74" spans="1:3">
      <c r="A74" s="43">
        <v>63</v>
      </c>
      <c r="B74" s="45">
        <v>9.4</v>
      </c>
      <c r="C74" s="45">
        <v>0.31</v>
      </c>
    </row>
    <row r="75" spans="1:3">
      <c r="A75" s="43">
        <v>64</v>
      </c>
      <c r="B75" s="45">
        <v>9.41</v>
      </c>
      <c r="C75" s="45">
        <v>0.31</v>
      </c>
    </row>
    <row r="76" spans="1:3">
      <c r="A76" s="43">
        <v>65</v>
      </c>
      <c r="B76" s="45">
        <v>9.41</v>
      </c>
      <c r="C76" s="45" t="s">
        <v>532</v>
      </c>
    </row>
    <row r="77" spans="1:3">
      <c r="A77" s="43">
        <v>66</v>
      </c>
      <c r="B77" s="45" t="s">
        <v>532</v>
      </c>
      <c r="C77" s="45" t="s">
        <v>532</v>
      </c>
    </row>
    <row r="78" spans="1:3">
      <c r="A78" s="43">
        <v>67</v>
      </c>
      <c r="B78" s="45" t="s">
        <v>532</v>
      </c>
      <c r="C78" s="45" t="s">
        <v>532</v>
      </c>
    </row>
  </sheetData>
  <sheetProtection algorithmName="SHA-512" hashValue="5QLTg4iN6habTIZW5OLC3kEuJ5BS4bdioMvZGI+z9O3hJDPNU1Rxl+Kzf1ImieXDBKsZxIyNtuaKCHsIReqJzw==" saltValue="sIx6eC9HktjG/Lg1xrMJjg==" spinCount="100000" sheet="1" objects="1" scenarios="1"/>
  <conditionalFormatting sqref="A6:A21">
    <cfRule type="expression" dxfId="129" priority="1" stopIfTrue="1">
      <formula>MOD(ROW(),2)=0</formula>
    </cfRule>
    <cfRule type="expression" dxfId="128" priority="2" stopIfTrue="1">
      <formula>MOD(ROW(),2)&lt;&gt;0</formula>
    </cfRule>
  </conditionalFormatting>
  <conditionalFormatting sqref="B6:C21">
    <cfRule type="expression" dxfId="127" priority="3" stopIfTrue="1">
      <formula>MOD(ROW(),2)=0</formula>
    </cfRule>
    <cfRule type="expression" dxfId="126" priority="4" stopIfTrue="1">
      <formula>MOD(ROW(),2)&lt;&gt;0</formula>
    </cfRule>
  </conditionalFormatting>
  <conditionalFormatting sqref="A26:A78">
    <cfRule type="expression" dxfId="125" priority="5" stopIfTrue="1">
      <formula>MOD(ROW(),2)=0</formula>
    </cfRule>
    <cfRule type="expression" dxfId="124" priority="6" stopIfTrue="1">
      <formula>MOD(ROW(),2)&lt;&gt;0</formula>
    </cfRule>
  </conditionalFormatting>
  <conditionalFormatting sqref="B26:C78">
    <cfRule type="expression" dxfId="123" priority="7" stopIfTrue="1">
      <formula>MOD(ROW(),2)=0</formula>
    </cfRule>
    <cfRule type="expression" dxfId="122" priority="8"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0453F-4FB6-4F99-8C24-AF188048E02A}">
  <sheetPr codeName="Sheet108"/>
  <dimension ref="A1:C78"/>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Faster accrual - x-725</v>
      </c>
    </row>
    <row r="6" spans="1:3" ht="12.95">
      <c r="A6" s="40" t="s">
        <v>522</v>
      </c>
      <c r="B6" s="51" t="s">
        <v>523</v>
      </c>
      <c r="C6" s="51"/>
    </row>
    <row r="7" spans="1:3">
      <c r="A7" s="40" t="s">
        <v>524</v>
      </c>
      <c r="B7" s="51" t="s">
        <v>163</v>
      </c>
      <c r="C7" s="51"/>
    </row>
    <row r="8" spans="1:3">
      <c r="A8" s="40" t="s">
        <v>150</v>
      </c>
      <c r="B8" s="51" t="s">
        <v>164</v>
      </c>
      <c r="C8" s="51"/>
    </row>
    <row r="9" spans="1:3">
      <c r="A9" s="40" t="s">
        <v>151</v>
      </c>
      <c r="B9" s="51" t="s">
        <v>472</v>
      </c>
      <c r="C9" s="51"/>
    </row>
    <row r="10" spans="1:3" ht="24.95">
      <c r="A10" s="40" t="s">
        <v>6</v>
      </c>
      <c r="B10" s="51" t="s">
        <v>477</v>
      </c>
      <c r="C10" s="51"/>
    </row>
    <row r="11" spans="1:3">
      <c r="A11" s="40" t="s">
        <v>152</v>
      </c>
      <c r="B11" s="51" t="s">
        <v>245</v>
      </c>
      <c r="C11" s="51"/>
    </row>
    <row r="12" spans="1:3">
      <c r="A12" s="40" t="s">
        <v>153</v>
      </c>
      <c r="B12" s="51" t="s">
        <v>474</v>
      </c>
      <c r="C12" s="51"/>
    </row>
    <row r="13" spans="1:3">
      <c r="A13" s="40" t="s">
        <v>525</v>
      </c>
      <c r="B13" s="51">
        <v>0</v>
      </c>
      <c r="C13" s="51"/>
    </row>
    <row r="14" spans="1:3">
      <c r="A14" s="40" t="s">
        <v>155</v>
      </c>
      <c r="B14" s="51">
        <v>725</v>
      </c>
      <c r="C14" s="51"/>
    </row>
    <row r="15" spans="1:3">
      <c r="A15" s="40" t="s">
        <v>526</v>
      </c>
      <c r="B15" s="51" t="s">
        <v>478</v>
      </c>
      <c r="C15" s="51"/>
    </row>
    <row r="16" spans="1:3">
      <c r="A16" s="40" t="s">
        <v>157</v>
      </c>
      <c r="B16" s="51" t="s">
        <v>479</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65.099999999999994">
      <c r="A26" s="59" t="s">
        <v>529</v>
      </c>
      <c r="B26" s="59" t="s">
        <v>560</v>
      </c>
      <c r="C26" s="59" t="s">
        <v>561</v>
      </c>
    </row>
    <row r="27" spans="1:3">
      <c r="A27" s="43">
        <v>16</v>
      </c>
      <c r="B27" s="45">
        <v>4.9400000000000004</v>
      </c>
      <c r="C27" s="45">
        <v>0.13</v>
      </c>
    </row>
    <row r="28" spans="1:3">
      <c r="A28" s="43">
        <v>17</v>
      </c>
      <c r="B28" s="45">
        <v>4.9400000000000004</v>
      </c>
      <c r="C28" s="45">
        <v>0.13</v>
      </c>
    </row>
    <row r="29" spans="1:3">
      <c r="A29" s="43">
        <v>18</v>
      </c>
      <c r="B29" s="45">
        <v>4.95</v>
      </c>
      <c r="C29" s="45">
        <v>0.13</v>
      </c>
    </row>
    <row r="30" spans="1:3">
      <c r="A30" s="43">
        <v>19</v>
      </c>
      <c r="B30" s="45">
        <v>4.95</v>
      </c>
      <c r="C30" s="45">
        <v>0.13</v>
      </c>
    </row>
    <row r="31" spans="1:3">
      <c r="A31" s="43">
        <v>20</v>
      </c>
      <c r="B31" s="45">
        <v>4.9400000000000004</v>
      </c>
      <c r="C31" s="45">
        <v>0.13</v>
      </c>
    </row>
    <row r="32" spans="1:3">
      <c r="A32" s="43">
        <v>21</v>
      </c>
      <c r="B32" s="45">
        <v>4.9400000000000004</v>
      </c>
      <c r="C32" s="45">
        <v>0.13</v>
      </c>
    </row>
    <row r="33" spans="1:3">
      <c r="A33" s="43">
        <v>22</v>
      </c>
      <c r="B33" s="45">
        <v>4.93</v>
      </c>
      <c r="C33" s="45">
        <v>0.13</v>
      </c>
    </row>
    <row r="34" spans="1:3">
      <c r="A34" s="43">
        <v>23</v>
      </c>
      <c r="B34" s="45">
        <v>4.93</v>
      </c>
      <c r="C34" s="45">
        <v>0.13</v>
      </c>
    </row>
    <row r="35" spans="1:3">
      <c r="A35" s="43">
        <v>24</v>
      </c>
      <c r="B35" s="45">
        <v>4.92</v>
      </c>
      <c r="C35" s="45">
        <v>0.13</v>
      </c>
    </row>
    <row r="36" spans="1:3">
      <c r="A36" s="43">
        <v>25</v>
      </c>
      <c r="B36" s="45">
        <v>4.92</v>
      </c>
      <c r="C36" s="45">
        <v>0.13</v>
      </c>
    </row>
    <row r="37" spans="1:3">
      <c r="A37" s="43">
        <v>26</v>
      </c>
      <c r="B37" s="45">
        <v>4.91</v>
      </c>
      <c r="C37" s="45">
        <v>0.13</v>
      </c>
    </row>
    <row r="38" spans="1:3">
      <c r="A38" s="43">
        <v>27</v>
      </c>
      <c r="B38" s="45">
        <v>4.91</v>
      </c>
      <c r="C38" s="45">
        <v>0.13</v>
      </c>
    </row>
    <row r="39" spans="1:3">
      <c r="A39" s="43">
        <v>28</v>
      </c>
      <c r="B39" s="45">
        <v>4.9000000000000004</v>
      </c>
      <c r="C39" s="45">
        <v>0.13</v>
      </c>
    </row>
    <row r="40" spans="1:3">
      <c r="A40" s="43">
        <v>29</v>
      </c>
      <c r="B40" s="45">
        <v>4.9000000000000004</v>
      </c>
      <c r="C40" s="45">
        <v>0.13</v>
      </c>
    </row>
    <row r="41" spans="1:3">
      <c r="A41" s="43">
        <v>30</v>
      </c>
      <c r="B41" s="45">
        <v>4.8899999999999997</v>
      </c>
      <c r="C41" s="45">
        <v>0.13</v>
      </c>
    </row>
    <row r="42" spans="1:3">
      <c r="A42" s="43">
        <v>31</v>
      </c>
      <c r="B42" s="45">
        <v>4.8899999999999997</v>
      </c>
      <c r="C42" s="45">
        <v>0.13</v>
      </c>
    </row>
    <row r="43" spans="1:3">
      <c r="A43" s="43">
        <v>32</v>
      </c>
      <c r="B43" s="45">
        <v>4.88</v>
      </c>
      <c r="C43" s="45">
        <v>0.13</v>
      </c>
    </row>
    <row r="44" spans="1:3">
      <c r="A44" s="43">
        <v>33</v>
      </c>
      <c r="B44" s="45">
        <v>4.88</v>
      </c>
      <c r="C44" s="45">
        <v>0.13</v>
      </c>
    </row>
    <row r="45" spans="1:3">
      <c r="A45" s="43">
        <v>34</v>
      </c>
      <c r="B45" s="45">
        <v>4.87</v>
      </c>
      <c r="C45" s="45">
        <v>0.13</v>
      </c>
    </row>
    <row r="46" spans="1:3">
      <c r="A46" s="43">
        <v>35</v>
      </c>
      <c r="B46" s="45">
        <v>4.87</v>
      </c>
      <c r="C46" s="45">
        <v>0.13</v>
      </c>
    </row>
    <row r="47" spans="1:3">
      <c r="A47" s="43">
        <v>36</v>
      </c>
      <c r="B47" s="45">
        <v>4.8600000000000003</v>
      </c>
      <c r="C47" s="45">
        <v>0.13</v>
      </c>
    </row>
    <row r="48" spans="1:3">
      <c r="A48" s="43">
        <v>37</v>
      </c>
      <c r="B48" s="45">
        <v>4.8499999999999996</v>
      </c>
      <c r="C48" s="45">
        <v>0.13</v>
      </c>
    </row>
    <row r="49" spans="1:3">
      <c r="A49" s="43">
        <v>38</v>
      </c>
      <c r="B49" s="45">
        <v>4.8499999999999996</v>
      </c>
      <c r="C49" s="45">
        <v>0.13</v>
      </c>
    </row>
    <row r="50" spans="1:3">
      <c r="A50" s="43">
        <v>39</v>
      </c>
      <c r="B50" s="45">
        <v>4.84</v>
      </c>
      <c r="C50" s="45">
        <v>0.13</v>
      </c>
    </row>
    <row r="51" spans="1:3">
      <c r="A51" s="43">
        <v>40</v>
      </c>
      <c r="B51" s="45">
        <v>4.83</v>
      </c>
      <c r="C51" s="45">
        <v>0.13</v>
      </c>
    </row>
    <row r="52" spans="1:3">
      <c r="A52" s="43">
        <v>41</v>
      </c>
      <c r="B52" s="45">
        <v>4.83</v>
      </c>
      <c r="C52" s="45">
        <v>0.13</v>
      </c>
    </row>
    <row r="53" spans="1:3">
      <c r="A53" s="43">
        <v>42</v>
      </c>
      <c r="B53" s="45">
        <v>4.8499999999999996</v>
      </c>
      <c r="C53" s="45">
        <v>0.13</v>
      </c>
    </row>
    <row r="54" spans="1:3">
      <c r="A54" s="43">
        <v>43</v>
      </c>
      <c r="B54" s="45">
        <v>4.88</v>
      </c>
      <c r="C54" s="45">
        <v>0.13</v>
      </c>
    </row>
    <row r="55" spans="1:3">
      <c r="A55" s="43">
        <v>44</v>
      </c>
      <c r="B55" s="45">
        <v>4.91</v>
      </c>
      <c r="C55" s="45">
        <v>0.14000000000000001</v>
      </c>
    </row>
    <row r="56" spans="1:3">
      <c r="A56" s="43">
        <v>45</v>
      </c>
      <c r="B56" s="45">
        <v>4.93</v>
      </c>
      <c r="C56" s="45">
        <v>0.14000000000000001</v>
      </c>
    </row>
    <row r="57" spans="1:3">
      <c r="A57" s="43">
        <v>46</v>
      </c>
      <c r="B57" s="45">
        <v>4.93</v>
      </c>
      <c r="C57" s="45">
        <v>0.14000000000000001</v>
      </c>
    </row>
    <row r="58" spans="1:3">
      <c r="A58" s="43">
        <v>47</v>
      </c>
      <c r="B58" s="45">
        <v>4.92</v>
      </c>
      <c r="C58" s="45">
        <v>0.14000000000000001</v>
      </c>
    </row>
    <row r="59" spans="1:3">
      <c r="A59" s="43">
        <v>48</v>
      </c>
      <c r="B59" s="45">
        <v>4.91</v>
      </c>
      <c r="C59" s="45">
        <v>0.14000000000000001</v>
      </c>
    </row>
    <row r="60" spans="1:3">
      <c r="A60" s="43">
        <v>49</v>
      </c>
      <c r="B60" s="45">
        <v>4.9000000000000004</v>
      </c>
      <c r="C60" s="45">
        <v>0.14000000000000001</v>
      </c>
    </row>
    <row r="61" spans="1:3">
      <c r="A61" s="43">
        <v>50</v>
      </c>
      <c r="B61" s="45">
        <v>4.8899999999999997</v>
      </c>
      <c r="C61" s="45">
        <v>0.14000000000000001</v>
      </c>
    </row>
    <row r="62" spans="1:3">
      <c r="A62" s="43">
        <v>51</v>
      </c>
      <c r="B62" s="45">
        <v>4.88</v>
      </c>
      <c r="C62" s="45">
        <v>0.14000000000000001</v>
      </c>
    </row>
    <row r="63" spans="1:3">
      <c r="A63" s="43">
        <v>52</v>
      </c>
      <c r="B63" s="45">
        <v>4.87</v>
      </c>
      <c r="C63" s="45">
        <v>0.14000000000000001</v>
      </c>
    </row>
    <row r="64" spans="1:3">
      <c r="A64" s="43">
        <v>53</v>
      </c>
      <c r="B64" s="45">
        <v>4.8600000000000003</v>
      </c>
      <c r="C64" s="45">
        <v>0.14000000000000001</v>
      </c>
    </row>
    <row r="65" spans="1:3">
      <c r="A65" s="43">
        <v>54</v>
      </c>
      <c r="B65" s="45">
        <v>4.8499999999999996</v>
      </c>
      <c r="C65" s="45">
        <v>0.14000000000000001</v>
      </c>
    </row>
    <row r="66" spans="1:3">
      <c r="A66" s="43">
        <v>55</v>
      </c>
      <c r="B66" s="45">
        <v>4.84</v>
      </c>
      <c r="C66" s="45">
        <v>0.14000000000000001</v>
      </c>
    </row>
    <row r="67" spans="1:3">
      <c r="A67" s="43">
        <v>56</v>
      </c>
      <c r="B67" s="45">
        <v>4.83</v>
      </c>
      <c r="C67" s="45">
        <v>0.15</v>
      </c>
    </row>
    <row r="68" spans="1:3">
      <c r="A68" s="43">
        <v>57</v>
      </c>
      <c r="B68" s="45">
        <v>4.82</v>
      </c>
      <c r="C68" s="45">
        <v>0.15</v>
      </c>
    </row>
    <row r="69" spans="1:3">
      <c r="A69" s="43">
        <v>58</v>
      </c>
      <c r="B69" s="45">
        <v>4.8099999999999996</v>
      </c>
      <c r="C69" s="45">
        <v>0.15</v>
      </c>
    </row>
    <row r="70" spans="1:3">
      <c r="A70" s="43">
        <v>59</v>
      </c>
      <c r="B70" s="45">
        <v>4.83</v>
      </c>
      <c r="C70" s="45">
        <v>0.15</v>
      </c>
    </row>
    <row r="71" spans="1:3">
      <c r="A71" s="43">
        <v>60</v>
      </c>
      <c r="B71" s="45">
        <v>4.87</v>
      </c>
      <c r="C71" s="45">
        <v>0.15</v>
      </c>
    </row>
    <row r="72" spans="1:3">
      <c r="A72" s="43">
        <v>61</v>
      </c>
      <c r="B72" s="45">
        <v>4.9000000000000004</v>
      </c>
      <c r="C72" s="45">
        <v>0.16</v>
      </c>
    </row>
    <row r="73" spans="1:3">
      <c r="A73" s="43">
        <v>62</v>
      </c>
      <c r="B73" s="45">
        <v>4.9400000000000004</v>
      </c>
      <c r="C73" s="45">
        <v>0.16</v>
      </c>
    </row>
    <row r="74" spans="1:3">
      <c r="A74" s="43">
        <v>63</v>
      </c>
      <c r="B74" s="45">
        <v>4.9400000000000004</v>
      </c>
      <c r="C74" s="45">
        <v>0.16</v>
      </c>
    </row>
    <row r="75" spans="1:3">
      <c r="A75" s="43">
        <v>64</v>
      </c>
      <c r="B75" s="45">
        <v>4.9400000000000004</v>
      </c>
      <c r="C75" s="45">
        <v>0.16</v>
      </c>
    </row>
    <row r="76" spans="1:3">
      <c r="A76" s="43">
        <v>65</v>
      </c>
      <c r="B76" s="45">
        <v>4.9400000000000004</v>
      </c>
      <c r="C76" s="45" t="s">
        <v>532</v>
      </c>
    </row>
    <row r="77" spans="1:3">
      <c r="A77" s="43">
        <v>66</v>
      </c>
      <c r="B77" s="45" t="s">
        <v>532</v>
      </c>
      <c r="C77" s="45" t="s">
        <v>532</v>
      </c>
    </row>
    <row r="78" spans="1:3">
      <c r="A78" s="43">
        <v>67</v>
      </c>
      <c r="B78" s="45" t="s">
        <v>532</v>
      </c>
      <c r="C78" s="45" t="s">
        <v>532</v>
      </c>
    </row>
  </sheetData>
  <sheetProtection algorithmName="SHA-512" hashValue="wPlu1hAqMDIsCyIsj9m31XYMAluwu0k0R1rLD2hEjWi4nofrsy6NbTsilyznh9FeTqHLIW/UgN8ccesau5E/vQ==" saltValue="Ke3/pCBxM9V/a2zm4QIFnQ==" spinCount="100000" sheet="1" objects="1" scenarios="1"/>
  <conditionalFormatting sqref="A6:A21">
    <cfRule type="expression" dxfId="119" priority="1" stopIfTrue="1">
      <formula>MOD(ROW(),2)=0</formula>
    </cfRule>
    <cfRule type="expression" dxfId="118" priority="2" stopIfTrue="1">
      <formula>MOD(ROW(),2)&lt;&gt;0</formula>
    </cfRule>
  </conditionalFormatting>
  <conditionalFormatting sqref="B6:C21">
    <cfRule type="expression" dxfId="117" priority="3" stopIfTrue="1">
      <formula>MOD(ROW(),2)=0</formula>
    </cfRule>
    <cfRule type="expression" dxfId="116" priority="4" stopIfTrue="1">
      <formula>MOD(ROW(),2)&lt;&gt;0</formula>
    </cfRule>
  </conditionalFormatting>
  <conditionalFormatting sqref="A26:A78">
    <cfRule type="expression" dxfId="115" priority="5" stopIfTrue="1">
      <formula>MOD(ROW(),2)=0</formula>
    </cfRule>
    <cfRule type="expression" dxfId="114" priority="6" stopIfTrue="1">
      <formula>MOD(ROW(),2)&lt;&gt;0</formula>
    </cfRule>
  </conditionalFormatting>
  <conditionalFormatting sqref="B26:C78">
    <cfRule type="expression" dxfId="113" priority="7" stopIfTrue="1">
      <formula>MOD(ROW(),2)=0</formula>
    </cfRule>
    <cfRule type="expression" dxfId="112" priority="8"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A7968-A4DF-43B8-ACC7-D3543FC16462}">
  <sheetPr codeName="Sheet109"/>
  <dimension ref="A1:C78"/>
  <sheetViews>
    <sheetView showGridLines="0" workbookViewId="0">
      <selection activeCell="A6" sqref="A6"/>
    </sheetView>
  </sheetViews>
  <sheetFormatPr defaultRowHeight="12.6"/>
  <cols>
    <col min="1" max="1" width="33.85546875" customWidth="1"/>
    <col min="2" max="3" width="22.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Faster accrual - x-726</v>
      </c>
    </row>
    <row r="6" spans="1:3" ht="12.95">
      <c r="A6" s="40" t="s">
        <v>522</v>
      </c>
      <c r="B6" s="51" t="s">
        <v>523</v>
      </c>
      <c r="C6" s="51"/>
    </row>
    <row r="7" spans="1:3">
      <c r="A7" s="40" t="s">
        <v>524</v>
      </c>
      <c r="B7" s="51" t="s">
        <v>163</v>
      </c>
      <c r="C7" s="51"/>
    </row>
    <row r="8" spans="1:3">
      <c r="A8" s="40" t="s">
        <v>150</v>
      </c>
      <c r="B8" s="51" t="s">
        <v>164</v>
      </c>
      <c r="C8" s="51"/>
    </row>
    <row r="9" spans="1:3">
      <c r="A9" s="40" t="s">
        <v>151</v>
      </c>
      <c r="B9" s="51" t="s">
        <v>472</v>
      </c>
      <c r="C9" s="51"/>
    </row>
    <row r="10" spans="1:3" ht="24.95">
      <c r="A10" s="40" t="s">
        <v>6</v>
      </c>
      <c r="B10" s="51" t="s">
        <v>480</v>
      </c>
      <c r="C10" s="51"/>
    </row>
    <row r="11" spans="1:3">
      <c r="A11" s="40" t="s">
        <v>152</v>
      </c>
      <c r="B11" s="51" t="s">
        <v>245</v>
      </c>
      <c r="C11" s="51"/>
    </row>
    <row r="12" spans="1:3">
      <c r="A12" s="40" t="s">
        <v>153</v>
      </c>
      <c r="B12" s="51" t="s">
        <v>474</v>
      </c>
      <c r="C12" s="51"/>
    </row>
    <row r="13" spans="1:3">
      <c r="A13" s="40" t="s">
        <v>525</v>
      </c>
      <c r="B13" s="51">
        <v>0</v>
      </c>
      <c r="C13" s="51"/>
    </row>
    <row r="14" spans="1:3">
      <c r="A14" s="40" t="s">
        <v>155</v>
      </c>
      <c r="B14" s="51">
        <v>726</v>
      </c>
      <c r="C14" s="51"/>
    </row>
    <row r="15" spans="1:3">
      <c r="A15" s="40" t="s">
        <v>526</v>
      </c>
      <c r="B15" s="51" t="s">
        <v>481</v>
      </c>
      <c r="C15" s="51"/>
    </row>
    <row r="16" spans="1:3">
      <c r="A16" s="40" t="s">
        <v>157</v>
      </c>
      <c r="B16" s="51" t="s">
        <v>482</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65.099999999999994">
      <c r="A26" s="59" t="s">
        <v>529</v>
      </c>
      <c r="B26" s="59" t="s">
        <v>560</v>
      </c>
      <c r="C26" s="59" t="s">
        <v>561</v>
      </c>
    </row>
    <row r="27" spans="1:3">
      <c r="A27" s="43">
        <v>16</v>
      </c>
      <c r="B27" s="45">
        <v>1.28</v>
      </c>
      <c r="C27" s="45">
        <v>0.03</v>
      </c>
    </row>
    <row r="28" spans="1:3">
      <c r="A28" s="43">
        <v>17</v>
      </c>
      <c r="B28" s="45">
        <v>1.28</v>
      </c>
      <c r="C28" s="45">
        <v>0.03</v>
      </c>
    </row>
    <row r="29" spans="1:3">
      <c r="A29" s="43">
        <v>18</v>
      </c>
      <c r="B29" s="45">
        <v>1.28</v>
      </c>
      <c r="C29" s="45">
        <v>0.03</v>
      </c>
    </row>
    <row r="30" spans="1:3">
      <c r="A30" s="43">
        <v>19</v>
      </c>
      <c r="B30" s="45">
        <v>1.28</v>
      </c>
      <c r="C30" s="45">
        <v>0.03</v>
      </c>
    </row>
    <row r="31" spans="1:3">
      <c r="A31" s="43">
        <v>20</v>
      </c>
      <c r="B31" s="45">
        <v>1.28</v>
      </c>
      <c r="C31" s="45">
        <v>0.03</v>
      </c>
    </row>
    <row r="32" spans="1:3">
      <c r="A32" s="43">
        <v>21</v>
      </c>
      <c r="B32" s="45">
        <v>1.28</v>
      </c>
      <c r="C32" s="45">
        <v>0.03</v>
      </c>
    </row>
    <row r="33" spans="1:3">
      <c r="A33" s="43">
        <v>22</v>
      </c>
      <c r="B33" s="45">
        <v>1.28</v>
      </c>
      <c r="C33" s="45">
        <v>0.03</v>
      </c>
    </row>
    <row r="34" spans="1:3">
      <c r="A34" s="43">
        <v>23</v>
      </c>
      <c r="B34" s="45">
        <v>1.28</v>
      </c>
      <c r="C34" s="45">
        <v>0.03</v>
      </c>
    </row>
    <row r="35" spans="1:3">
      <c r="A35" s="43">
        <v>24</v>
      </c>
      <c r="B35" s="45">
        <v>1.28</v>
      </c>
      <c r="C35" s="45">
        <v>0.03</v>
      </c>
    </row>
    <row r="36" spans="1:3">
      <c r="A36" s="43">
        <v>25</v>
      </c>
      <c r="B36" s="45">
        <v>1.28</v>
      </c>
      <c r="C36" s="45">
        <v>0.03</v>
      </c>
    </row>
    <row r="37" spans="1:3">
      <c r="A37" s="43">
        <v>26</v>
      </c>
      <c r="B37" s="45">
        <v>1.28</v>
      </c>
      <c r="C37" s="45">
        <v>0.03</v>
      </c>
    </row>
    <row r="38" spans="1:3">
      <c r="A38" s="43">
        <v>27</v>
      </c>
      <c r="B38" s="45">
        <v>1.28</v>
      </c>
      <c r="C38" s="45">
        <v>0.03</v>
      </c>
    </row>
    <row r="39" spans="1:3">
      <c r="A39" s="43">
        <v>28</v>
      </c>
      <c r="B39" s="45">
        <v>1.27</v>
      </c>
      <c r="C39" s="45">
        <v>0.03</v>
      </c>
    </row>
    <row r="40" spans="1:3">
      <c r="A40" s="43">
        <v>29</v>
      </c>
      <c r="B40" s="45">
        <v>1.27</v>
      </c>
      <c r="C40" s="45">
        <v>0.03</v>
      </c>
    </row>
    <row r="41" spans="1:3">
      <c r="A41" s="43">
        <v>30</v>
      </c>
      <c r="B41" s="45">
        <v>1.27</v>
      </c>
      <c r="C41" s="45">
        <v>0.03</v>
      </c>
    </row>
    <row r="42" spans="1:3">
      <c r="A42" s="43">
        <v>31</v>
      </c>
      <c r="B42" s="45">
        <v>1.27</v>
      </c>
      <c r="C42" s="45">
        <v>0.03</v>
      </c>
    </row>
    <row r="43" spans="1:3">
      <c r="A43" s="43">
        <v>32</v>
      </c>
      <c r="B43" s="45">
        <v>1.27</v>
      </c>
      <c r="C43" s="45">
        <v>0.03</v>
      </c>
    </row>
    <row r="44" spans="1:3">
      <c r="A44" s="43">
        <v>33</v>
      </c>
      <c r="B44" s="45">
        <v>1.27</v>
      </c>
      <c r="C44" s="45">
        <v>0.03</v>
      </c>
    </row>
    <row r="45" spans="1:3">
      <c r="A45" s="43">
        <v>34</v>
      </c>
      <c r="B45" s="45">
        <v>1.27</v>
      </c>
      <c r="C45" s="45">
        <v>0.03</v>
      </c>
    </row>
    <row r="46" spans="1:3">
      <c r="A46" s="43">
        <v>35</v>
      </c>
      <c r="B46" s="45">
        <v>1.26</v>
      </c>
      <c r="C46" s="45">
        <v>0.03</v>
      </c>
    </row>
    <row r="47" spans="1:3">
      <c r="A47" s="43">
        <v>36</v>
      </c>
      <c r="B47" s="45">
        <v>1.26</v>
      </c>
      <c r="C47" s="45">
        <v>0.03</v>
      </c>
    </row>
    <row r="48" spans="1:3">
      <c r="A48" s="43">
        <v>37</v>
      </c>
      <c r="B48" s="45">
        <v>1.26</v>
      </c>
      <c r="C48" s="45">
        <v>0.03</v>
      </c>
    </row>
    <row r="49" spans="1:3">
      <c r="A49" s="43">
        <v>38</v>
      </c>
      <c r="B49" s="45">
        <v>1.26</v>
      </c>
      <c r="C49" s="45">
        <v>0.03</v>
      </c>
    </row>
    <row r="50" spans="1:3">
      <c r="A50" s="43">
        <v>39</v>
      </c>
      <c r="B50" s="45">
        <v>1.26</v>
      </c>
      <c r="C50" s="45">
        <v>0.03</v>
      </c>
    </row>
    <row r="51" spans="1:3">
      <c r="A51" s="43">
        <v>40</v>
      </c>
      <c r="B51" s="45">
        <v>1.26</v>
      </c>
      <c r="C51" s="45">
        <v>0.04</v>
      </c>
    </row>
    <row r="52" spans="1:3">
      <c r="A52" s="43">
        <v>41</v>
      </c>
      <c r="B52" s="45">
        <v>1.25</v>
      </c>
      <c r="C52" s="45">
        <v>0.04</v>
      </c>
    </row>
    <row r="53" spans="1:3">
      <c r="A53" s="43">
        <v>42</v>
      </c>
      <c r="B53" s="45">
        <v>1.26</v>
      </c>
      <c r="C53" s="45">
        <v>0.04</v>
      </c>
    </row>
    <row r="54" spans="1:3">
      <c r="A54" s="43">
        <v>43</v>
      </c>
      <c r="B54" s="45">
        <v>1.27</v>
      </c>
      <c r="C54" s="45">
        <v>0.04</v>
      </c>
    </row>
    <row r="55" spans="1:3">
      <c r="A55" s="43">
        <v>44</v>
      </c>
      <c r="B55" s="45">
        <v>1.27</v>
      </c>
      <c r="C55" s="45">
        <v>0.04</v>
      </c>
    </row>
    <row r="56" spans="1:3">
      <c r="A56" s="43">
        <v>45</v>
      </c>
      <c r="B56" s="45">
        <v>1.28</v>
      </c>
      <c r="C56" s="45">
        <v>0.04</v>
      </c>
    </row>
    <row r="57" spans="1:3">
      <c r="A57" s="43">
        <v>46</v>
      </c>
      <c r="B57" s="45">
        <v>1.28</v>
      </c>
      <c r="C57" s="45">
        <v>0.04</v>
      </c>
    </row>
    <row r="58" spans="1:3">
      <c r="A58" s="43">
        <v>47</v>
      </c>
      <c r="B58" s="45">
        <v>1.28</v>
      </c>
      <c r="C58" s="45">
        <v>0.04</v>
      </c>
    </row>
    <row r="59" spans="1:3">
      <c r="A59" s="43">
        <v>48</v>
      </c>
      <c r="B59" s="45">
        <v>1.28</v>
      </c>
      <c r="C59" s="45">
        <v>0.04</v>
      </c>
    </row>
    <row r="60" spans="1:3">
      <c r="A60" s="43">
        <v>49</v>
      </c>
      <c r="B60" s="45">
        <v>1.27</v>
      </c>
      <c r="C60" s="45">
        <v>0.04</v>
      </c>
    </row>
    <row r="61" spans="1:3">
      <c r="A61" s="43">
        <v>50</v>
      </c>
      <c r="B61" s="45">
        <v>1.27</v>
      </c>
      <c r="C61" s="45">
        <v>0.04</v>
      </c>
    </row>
    <row r="62" spans="1:3">
      <c r="A62" s="43">
        <v>51</v>
      </c>
      <c r="B62" s="45">
        <v>1.27</v>
      </c>
      <c r="C62" s="45">
        <v>0.04</v>
      </c>
    </row>
    <row r="63" spans="1:3">
      <c r="A63" s="43">
        <v>52</v>
      </c>
      <c r="B63" s="45">
        <v>1.26</v>
      </c>
      <c r="C63" s="45">
        <v>0.04</v>
      </c>
    </row>
    <row r="64" spans="1:3">
      <c r="A64" s="43">
        <v>53</v>
      </c>
      <c r="B64" s="45">
        <v>1.26</v>
      </c>
      <c r="C64" s="45">
        <v>0.04</v>
      </c>
    </row>
    <row r="65" spans="1:3">
      <c r="A65" s="43">
        <v>54</v>
      </c>
      <c r="B65" s="45">
        <v>1.26</v>
      </c>
      <c r="C65" s="45">
        <v>0.04</v>
      </c>
    </row>
    <row r="66" spans="1:3">
      <c r="A66" s="43">
        <v>55</v>
      </c>
      <c r="B66" s="45">
        <v>1.26</v>
      </c>
      <c r="C66" s="45">
        <v>0.04</v>
      </c>
    </row>
    <row r="67" spans="1:3">
      <c r="A67" s="43">
        <v>56</v>
      </c>
      <c r="B67" s="45">
        <v>1.25</v>
      </c>
      <c r="C67" s="45">
        <v>0.04</v>
      </c>
    </row>
    <row r="68" spans="1:3">
      <c r="A68" s="43">
        <v>57</v>
      </c>
      <c r="B68" s="45">
        <v>1.25</v>
      </c>
      <c r="C68" s="45">
        <v>0.04</v>
      </c>
    </row>
    <row r="69" spans="1:3">
      <c r="A69" s="43">
        <v>58</v>
      </c>
      <c r="B69" s="45">
        <v>1.25</v>
      </c>
      <c r="C69" s="45">
        <v>0.04</v>
      </c>
    </row>
    <row r="70" spans="1:3">
      <c r="A70" s="43">
        <v>59</v>
      </c>
      <c r="B70" s="45">
        <v>1.26</v>
      </c>
      <c r="C70" s="45">
        <v>0.04</v>
      </c>
    </row>
    <row r="71" spans="1:3">
      <c r="A71" s="43">
        <v>60</v>
      </c>
      <c r="B71" s="45">
        <v>1.26</v>
      </c>
      <c r="C71" s="45">
        <v>0.04</v>
      </c>
    </row>
    <row r="72" spans="1:3">
      <c r="A72" s="43">
        <v>61</v>
      </c>
      <c r="B72" s="45">
        <v>1.27</v>
      </c>
      <c r="C72" s="45">
        <v>0.04</v>
      </c>
    </row>
    <row r="73" spans="1:3">
      <c r="A73" s="43">
        <v>62</v>
      </c>
      <c r="B73" s="45">
        <v>1.28</v>
      </c>
      <c r="C73" s="45">
        <v>0.04</v>
      </c>
    </row>
    <row r="74" spans="1:3">
      <c r="A74" s="43">
        <v>63</v>
      </c>
      <c r="B74" s="45">
        <v>1.28</v>
      </c>
      <c r="C74" s="45">
        <v>0.04</v>
      </c>
    </row>
    <row r="75" spans="1:3">
      <c r="A75" s="43">
        <v>64</v>
      </c>
      <c r="B75" s="45">
        <v>1.28</v>
      </c>
      <c r="C75" s="45">
        <v>0.04</v>
      </c>
    </row>
    <row r="76" spans="1:3">
      <c r="A76" s="43">
        <v>65</v>
      </c>
      <c r="B76" s="45">
        <v>1.28</v>
      </c>
      <c r="C76" s="45" t="s">
        <v>532</v>
      </c>
    </row>
    <row r="77" spans="1:3">
      <c r="A77" s="43">
        <v>66</v>
      </c>
      <c r="B77" s="45" t="s">
        <v>532</v>
      </c>
      <c r="C77" s="45" t="s">
        <v>532</v>
      </c>
    </row>
    <row r="78" spans="1:3">
      <c r="A78" s="43">
        <v>67</v>
      </c>
      <c r="B78" s="45" t="s">
        <v>532</v>
      </c>
      <c r="C78" s="45" t="s">
        <v>532</v>
      </c>
    </row>
  </sheetData>
  <sheetProtection algorithmName="SHA-512" hashValue="L3+YpNaHt9oWZHj9sOW+cKmnyyeutf0D5W9HK2O/+nxdxybfgWzrIJb+puG3aOspAtwh/XqgUp6a0BJOpXXTOA==" saltValue="5/SAfrsh+GxCoU+ItC/NYw==" spinCount="100000" sheet="1" objects="1" scenarios="1"/>
  <conditionalFormatting sqref="A6:A21">
    <cfRule type="expression" dxfId="109" priority="1" stopIfTrue="1">
      <formula>MOD(ROW(),2)=0</formula>
    </cfRule>
    <cfRule type="expression" dxfId="108" priority="2" stopIfTrue="1">
      <formula>MOD(ROW(),2)&lt;&gt;0</formula>
    </cfRule>
  </conditionalFormatting>
  <conditionalFormatting sqref="B6:C21">
    <cfRule type="expression" dxfId="107" priority="3" stopIfTrue="1">
      <formula>MOD(ROW(),2)=0</formula>
    </cfRule>
    <cfRule type="expression" dxfId="106" priority="4" stopIfTrue="1">
      <formula>MOD(ROW(),2)&lt;&gt;0</formula>
    </cfRule>
  </conditionalFormatting>
  <conditionalFormatting sqref="A26:A78">
    <cfRule type="expression" dxfId="105" priority="5" stopIfTrue="1">
      <formula>MOD(ROW(),2)=0</formula>
    </cfRule>
    <cfRule type="expression" dxfId="104" priority="6" stopIfTrue="1">
      <formula>MOD(ROW(),2)&lt;&gt;0</formula>
    </cfRule>
  </conditionalFormatting>
  <conditionalFormatting sqref="B26:C78">
    <cfRule type="expression" dxfId="103" priority="7" stopIfTrue="1">
      <formula>MOD(ROW(),2)=0</formula>
    </cfRule>
    <cfRule type="expression" dxfId="102" priority="8"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19A4F-6799-4E43-B7C0-296027C27C7C}">
  <sheetPr codeName="Sheet110"/>
  <dimension ref="A1:D79"/>
  <sheetViews>
    <sheetView showGridLines="0" workbookViewId="0">
      <selection activeCell="A6" sqref="A6"/>
    </sheetView>
  </sheetViews>
  <sheetFormatPr defaultRowHeight="12.6"/>
  <cols>
    <col min="1" max="1" width="33.85546875" customWidth="1"/>
    <col min="2" max="4" width="22.85546875" customWidth="1"/>
  </cols>
  <sheetData>
    <row r="1" spans="1:4" s="1" customFormat="1" ht="20.100000000000001">
      <c r="A1" s="2" t="s">
        <v>0</v>
      </c>
    </row>
    <row r="2" spans="1:4" s="1" customFormat="1" ht="15.6">
      <c r="A2" s="30" t="s">
        <v>1</v>
      </c>
      <c r="B2" s="3" t="str">
        <f>wb_title</f>
        <v>TPS_NI - Consolidated Factor Spreadsheet</v>
      </c>
    </row>
    <row r="3" spans="1:4" s="1" customFormat="1" ht="15.6">
      <c r="A3" s="30" t="s">
        <v>2</v>
      </c>
      <c r="B3" s="3" t="str">
        <f>TABLE_FACTOR_TYPE_1 &amp; " - x-" &amp; TABLE_SERIES_NUMBER_1</f>
        <v>Faster accrual - x-727</v>
      </c>
    </row>
    <row r="6" spans="1:4" ht="12.95">
      <c r="A6" s="40" t="s">
        <v>522</v>
      </c>
      <c r="B6" s="51" t="s">
        <v>523</v>
      </c>
      <c r="C6" s="51"/>
      <c r="D6" s="51"/>
    </row>
    <row r="7" spans="1:4">
      <c r="A7" s="40" t="s">
        <v>524</v>
      </c>
      <c r="B7" s="51" t="s">
        <v>163</v>
      </c>
      <c r="C7" s="51"/>
      <c r="D7" s="51"/>
    </row>
    <row r="8" spans="1:4">
      <c r="A8" s="40" t="s">
        <v>150</v>
      </c>
      <c r="B8" s="51" t="s">
        <v>164</v>
      </c>
      <c r="C8" s="51"/>
      <c r="D8" s="51"/>
    </row>
    <row r="9" spans="1:4">
      <c r="A9" s="40" t="s">
        <v>151</v>
      </c>
      <c r="B9" s="51" t="s">
        <v>472</v>
      </c>
      <c r="C9" s="51"/>
      <c r="D9" s="51"/>
    </row>
    <row r="10" spans="1:4">
      <c r="A10" s="40" t="s">
        <v>6</v>
      </c>
      <c r="B10" s="51" t="s">
        <v>483</v>
      </c>
      <c r="C10" s="51"/>
      <c r="D10" s="51"/>
    </row>
    <row r="11" spans="1:4">
      <c r="A11" s="40" t="s">
        <v>152</v>
      </c>
      <c r="B11" s="51" t="s">
        <v>245</v>
      </c>
      <c r="C11" s="51"/>
      <c r="D11" s="51"/>
    </row>
    <row r="12" spans="1:4" ht="24.95">
      <c r="A12" s="40" t="s">
        <v>153</v>
      </c>
      <c r="B12" s="51" t="s">
        <v>484</v>
      </c>
      <c r="C12" s="51"/>
      <c r="D12" s="51"/>
    </row>
    <row r="13" spans="1:4">
      <c r="A13" s="40" t="s">
        <v>525</v>
      </c>
      <c r="B13" s="51">
        <v>0</v>
      </c>
      <c r="C13" s="51"/>
      <c r="D13" s="51"/>
    </row>
    <row r="14" spans="1:4">
      <c r="A14" s="40" t="s">
        <v>155</v>
      </c>
      <c r="B14" s="51">
        <v>727</v>
      </c>
      <c r="C14" s="51"/>
      <c r="D14" s="51"/>
    </row>
    <row r="15" spans="1:4">
      <c r="A15" s="40" t="s">
        <v>526</v>
      </c>
      <c r="B15" s="51" t="s">
        <v>485</v>
      </c>
      <c r="C15" s="51"/>
      <c r="D15" s="51"/>
    </row>
    <row r="16" spans="1:4">
      <c r="A16" s="40" t="s">
        <v>157</v>
      </c>
      <c r="B16" s="51" t="s">
        <v>486</v>
      </c>
      <c r="C16" s="51"/>
      <c r="D16" s="51"/>
    </row>
    <row r="17" spans="1:4">
      <c r="A17" s="41" t="s">
        <v>527</v>
      </c>
      <c r="B17" s="51"/>
      <c r="C17" s="51"/>
      <c r="D17" s="51"/>
    </row>
    <row r="18" spans="1:4">
      <c r="A18" s="40" t="s">
        <v>159</v>
      </c>
      <c r="B18" s="52">
        <v>45216</v>
      </c>
      <c r="C18" s="52"/>
      <c r="D18" s="52"/>
    </row>
    <row r="19" spans="1:4">
      <c r="A19" s="40" t="s">
        <v>160</v>
      </c>
      <c r="B19" s="52">
        <v>45216</v>
      </c>
      <c r="C19" s="52"/>
      <c r="D19" s="52"/>
    </row>
    <row r="20" spans="1:4">
      <c r="A20" s="40" t="s">
        <v>161</v>
      </c>
      <c r="B20" s="51" t="s">
        <v>171</v>
      </c>
      <c r="C20" s="51"/>
      <c r="D20" s="51"/>
    </row>
    <row r="21" spans="1:4">
      <c r="A21" s="40" t="s">
        <v>528</v>
      </c>
      <c r="B21" s="51" t="s">
        <v>83</v>
      </c>
      <c r="C21" s="51"/>
      <c r="D21" s="51"/>
    </row>
    <row r="23" spans="1:4">
      <c r="A23" s="23" t="str">
        <f>HYPERLINK("#'Factor List'!A1", "Back to Factor List")</f>
        <v>Back to Factor List</v>
      </c>
      <c r="B23" s="23" t="str">
        <f>HYPERLINK("#'Assumptions'!A1", "Assumptions")</f>
        <v>Assumptions</v>
      </c>
    </row>
    <row r="26" spans="1:4" s="60" customFormat="1" ht="51.95">
      <c r="A26" s="59" t="s">
        <v>562</v>
      </c>
      <c r="B26" s="59" t="s">
        <v>563</v>
      </c>
      <c r="C26" s="59" t="s">
        <v>564</v>
      </c>
      <c r="D26" s="59" t="s">
        <v>565</v>
      </c>
    </row>
    <row r="27" spans="1:4">
      <c r="A27" s="43">
        <v>0</v>
      </c>
      <c r="B27" s="50">
        <v>0</v>
      </c>
      <c r="C27" s="50">
        <v>0</v>
      </c>
      <c r="D27" s="50">
        <v>0</v>
      </c>
    </row>
    <row r="28" spans="1:4">
      <c r="A28" s="43">
        <v>1</v>
      </c>
      <c r="B28" s="50">
        <v>4.7999999999999996E-3</v>
      </c>
      <c r="C28" s="50">
        <v>2.5000000000000001E-3</v>
      </c>
      <c r="D28" s="50">
        <v>5.9999999999999995E-4</v>
      </c>
    </row>
    <row r="29" spans="1:4">
      <c r="A29" s="43">
        <v>2</v>
      </c>
      <c r="B29" s="50">
        <v>4.7999999999999996E-3</v>
      </c>
      <c r="C29" s="50">
        <v>2.5000000000000001E-3</v>
      </c>
      <c r="D29" s="50">
        <v>6.9999999999999999E-4</v>
      </c>
    </row>
    <row r="30" spans="1:4">
      <c r="A30" s="43">
        <v>3</v>
      </c>
      <c r="B30" s="50">
        <v>4.8999999999999998E-3</v>
      </c>
      <c r="C30" s="50">
        <v>2.5999999999999999E-3</v>
      </c>
      <c r="D30" s="50">
        <v>6.9999999999999999E-4</v>
      </c>
    </row>
    <row r="31" spans="1:4">
      <c r="A31" s="43">
        <v>4</v>
      </c>
      <c r="B31" s="50">
        <v>5.0000000000000001E-3</v>
      </c>
      <c r="C31" s="50">
        <v>2.5999999999999999E-3</v>
      </c>
      <c r="D31" s="50">
        <v>6.9999999999999999E-4</v>
      </c>
    </row>
    <row r="32" spans="1:4">
      <c r="A32" s="43">
        <v>5</v>
      </c>
      <c r="B32" s="50">
        <v>5.1000000000000004E-3</v>
      </c>
      <c r="C32" s="50">
        <v>2.7000000000000001E-3</v>
      </c>
      <c r="D32" s="50">
        <v>6.9999999999999999E-4</v>
      </c>
    </row>
    <row r="33" spans="1:4">
      <c r="A33" s="43">
        <v>6</v>
      </c>
      <c r="B33" s="50">
        <v>5.1000000000000004E-3</v>
      </c>
      <c r="C33" s="50">
        <v>2.7000000000000001E-3</v>
      </c>
      <c r="D33" s="50">
        <v>6.9999999999999999E-4</v>
      </c>
    </row>
    <row r="34" spans="1:4">
      <c r="A34" s="43">
        <v>7</v>
      </c>
      <c r="B34" s="50">
        <v>5.1999999999999998E-3</v>
      </c>
      <c r="C34" s="50">
        <v>2.7000000000000001E-3</v>
      </c>
      <c r="D34" s="50">
        <v>6.9999999999999999E-4</v>
      </c>
    </row>
    <row r="35" spans="1:4">
      <c r="A35" s="43">
        <v>8</v>
      </c>
      <c r="B35" s="50">
        <v>5.3E-3</v>
      </c>
      <c r="C35" s="50">
        <v>2.8E-3</v>
      </c>
      <c r="D35" s="50">
        <v>6.9999999999999999E-4</v>
      </c>
    </row>
    <row r="36" spans="1:4">
      <c r="A36" s="43">
        <v>9</v>
      </c>
      <c r="B36" s="50">
        <v>5.4000000000000003E-3</v>
      </c>
      <c r="C36" s="50">
        <v>2.8E-3</v>
      </c>
      <c r="D36" s="50">
        <v>6.9999999999999999E-4</v>
      </c>
    </row>
    <row r="37" spans="1:4">
      <c r="A37" s="43">
        <v>10</v>
      </c>
      <c r="B37" s="50">
        <v>5.4999999999999997E-3</v>
      </c>
      <c r="C37" s="50">
        <v>2.8999999999999998E-3</v>
      </c>
      <c r="D37" s="50">
        <v>6.9999999999999999E-4</v>
      </c>
    </row>
    <row r="38" spans="1:4">
      <c r="A38" s="43">
        <v>11</v>
      </c>
      <c r="B38" s="50">
        <v>5.5999999999999999E-3</v>
      </c>
      <c r="C38" s="50">
        <v>2.8999999999999998E-3</v>
      </c>
      <c r="D38" s="50">
        <v>8.0000000000000004E-4</v>
      </c>
    </row>
    <row r="39" spans="1:4">
      <c r="A39" s="43">
        <v>12</v>
      </c>
      <c r="B39" s="50">
        <v>5.7000000000000002E-3</v>
      </c>
      <c r="C39" s="50">
        <v>3.0000000000000001E-3</v>
      </c>
      <c r="D39" s="50">
        <v>8.0000000000000004E-4</v>
      </c>
    </row>
    <row r="40" spans="1:4">
      <c r="A40" s="43">
        <v>13</v>
      </c>
      <c r="B40" s="50">
        <v>5.7999999999999996E-3</v>
      </c>
      <c r="C40" s="50">
        <v>3.0000000000000001E-3</v>
      </c>
      <c r="D40" s="50">
        <v>8.0000000000000004E-4</v>
      </c>
    </row>
    <row r="41" spans="1:4">
      <c r="A41" s="43">
        <v>14</v>
      </c>
      <c r="B41" s="50">
        <v>5.7999999999999996E-3</v>
      </c>
      <c r="C41" s="50">
        <v>3.0999999999999999E-3</v>
      </c>
      <c r="D41" s="50">
        <v>8.0000000000000004E-4</v>
      </c>
    </row>
    <row r="42" spans="1:4">
      <c r="A42" s="43">
        <v>15</v>
      </c>
      <c r="B42" s="50">
        <v>5.8999999999999999E-3</v>
      </c>
      <c r="C42" s="50">
        <v>3.0999999999999999E-3</v>
      </c>
      <c r="D42" s="50">
        <v>8.0000000000000004E-4</v>
      </c>
    </row>
    <row r="43" spans="1:4">
      <c r="A43" s="43">
        <v>16</v>
      </c>
      <c r="B43" s="50">
        <v>6.0000000000000001E-3</v>
      </c>
      <c r="C43" s="50">
        <v>3.2000000000000002E-3</v>
      </c>
      <c r="D43" s="50">
        <v>8.0000000000000004E-4</v>
      </c>
    </row>
    <row r="44" spans="1:4">
      <c r="A44" s="43">
        <v>17</v>
      </c>
      <c r="B44" s="50">
        <v>6.1000000000000004E-3</v>
      </c>
      <c r="C44" s="50">
        <v>3.2000000000000002E-3</v>
      </c>
      <c r="D44" s="50">
        <v>8.0000000000000004E-4</v>
      </c>
    </row>
    <row r="45" spans="1:4">
      <c r="A45" s="43">
        <v>18</v>
      </c>
      <c r="B45" s="50">
        <v>6.1999999999999998E-3</v>
      </c>
      <c r="C45" s="50">
        <v>3.3E-3</v>
      </c>
      <c r="D45" s="50">
        <v>8.0000000000000004E-4</v>
      </c>
    </row>
    <row r="46" spans="1:4">
      <c r="A46" s="43">
        <v>19</v>
      </c>
      <c r="B46" s="50">
        <v>6.3E-3</v>
      </c>
      <c r="C46" s="50">
        <v>3.3E-3</v>
      </c>
      <c r="D46" s="50">
        <v>8.9999999999999998E-4</v>
      </c>
    </row>
    <row r="47" spans="1:4">
      <c r="A47" s="43">
        <v>20</v>
      </c>
      <c r="B47" s="50">
        <v>6.4000000000000003E-3</v>
      </c>
      <c r="C47" s="50">
        <v>3.3999999999999998E-3</v>
      </c>
      <c r="D47" s="50">
        <v>8.9999999999999998E-4</v>
      </c>
    </row>
    <row r="48" spans="1:4">
      <c r="A48" s="43">
        <v>21</v>
      </c>
      <c r="B48" s="50">
        <v>6.4999999999999997E-3</v>
      </c>
      <c r="C48" s="50">
        <v>3.3999999999999998E-3</v>
      </c>
      <c r="D48" s="50">
        <v>8.9999999999999998E-4</v>
      </c>
    </row>
    <row r="49" spans="1:4">
      <c r="A49" s="43">
        <v>22</v>
      </c>
      <c r="B49" s="50">
        <v>6.6E-3</v>
      </c>
      <c r="C49" s="50">
        <v>3.5000000000000001E-3</v>
      </c>
      <c r="D49" s="50">
        <v>8.9999999999999998E-4</v>
      </c>
    </row>
    <row r="50" spans="1:4">
      <c r="A50" s="43">
        <v>23</v>
      </c>
      <c r="B50" s="50">
        <v>6.7000000000000002E-3</v>
      </c>
      <c r="C50" s="50">
        <v>3.5000000000000001E-3</v>
      </c>
      <c r="D50" s="50">
        <v>8.9999999999999998E-4</v>
      </c>
    </row>
    <row r="51" spans="1:4">
      <c r="A51" s="43">
        <v>24</v>
      </c>
      <c r="B51" s="50">
        <v>6.7999999999999996E-3</v>
      </c>
      <c r="C51" s="50">
        <v>3.5999999999999999E-3</v>
      </c>
      <c r="D51" s="50">
        <v>8.9999999999999998E-4</v>
      </c>
    </row>
    <row r="52" spans="1:4">
      <c r="A52" s="43">
        <v>25</v>
      </c>
      <c r="B52" s="50">
        <v>7.0000000000000001E-3</v>
      </c>
      <c r="C52" s="50">
        <v>3.7000000000000002E-3</v>
      </c>
      <c r="D52" s="50">
        <v>8.9999999999999998E-4</v>
      </c>
    </row>
    <row r="53" spans="1:4">
      <c r="A53" s="43">
        <v>26</v>
      </c>
      <c r="B53" s="50">
        <v>7.1000000000000004E-3</v>
      </c>
      <c r="C53" s="50">
        <v>3.7000000000000002E-3</v>
      </c>
      <c r="D53" s="50">
        <v>1E-3</v>
      </c>
    </row>
    <row r="54" spans="1:4">
      <c r="A54" s="43">
        <v>27</v>
      </c>
      <c r="B54" s="50">
        <v>7.1999999999999998E-3</v>
      </c>
      <c r="C54" s="50">
        <v>3.8E-3</v>
      </c>
      <c r="D54" s="50">
        <v>1E-3</v>
      </c>
    </row>
    <row r="55" spans="1:4">
      <c r="A55" s="43">
        <v>28</v>
      </c>
      <c r="B55" s="50">
        <v>7.3000000000000001E-3</v>
      </c>
      <c r="C55" s="50">
        <v>3.8E-3</v>
      </c>
      <c r="D55" s="50">
        <v>1E-3</v>
      </c>
    </row>
    <row r="56" spans="1:4">
      <c r="A56" s="43">
        <v>29</v>
      </c>
      <c r="B56" s="50">
        <v>7.4000000000000003E-3</v>
      </c>
      <c r="C56" s="50">
        <v>3.8999999999999998E-3</v>
      </c>
      <c r="D56" s="50">
        <v>1E-3</v>
      </c>
    </row>
    <row r="57" spans="1:4">
      <c r="A57" s="43">
        <v>30</v>
      </c>
      <c r="B57" s="50">
        <v>7.4999999999999997E-3</v>
      </c>
      <c r="C57" s="50">
        <v>4.0000000000000001E-3</v>
      </c>
      <c r="D57" s="50">
        <v>1E-3</v>
      </c>
    </row>
    <row r="58" spans="1:4">
      <c r="A58" s="43">
        <v>31</v>
      </c>
      <c r="B58" s="50">
        <v>7.7000000000000002E-3</v>
      </c>
      <c r="C58" s="50">
        <v>4.0000000000000001E-3</v>
      </c>
      <c r="D58" s="50">
        <v>1E-3</v>
      </c>
    </row>
    <row r="59" spans="1:4">
      <c r="A59" s="43">
        <v>32</v>
      </c>
      <c r="B59" s="50">
        <v>7.7999999999999996E-3</v>
      </c>
      <c r="C59" s="50">
        <v>4.1000000000000003E-3</v>
      </c>
      <c r="D59" s="50">
        <v>1.1000000000000001E-3</v>
      </c>
    </row>
    <row r="60" spans="1:4">
      <c r="A60" s="43">
        <v>33</v>
      </c>
      <c r="B60" s="50">
        <v>7.9000000000000008E-3</v>
      </c>
      <c r="C60" s="50">
        <v>4.1000000000000003E-3</v>
      </c>
      <c r="D60" s="50">
        <v>1.1000000000000001E-3</v>
      </c>
    </row>
    <row r="61" spans="1:4">
      <c r="A61" s="43">
        <v>34</v>
      </c>
      <c r="B61" s="50">
        <v>8.0000000000000002E-3</v>
      </c>
      <c r="C61" s="50">
        <v>4.1999999999999997E-3</v>
      </c>
      <c r="D61" s="50">
        <v>1.1000000000000001E-3</v>
      </c>
    </row>
    <row r="62" spans="1:4">
      <c r="A62" s="43">
        <v>35</v>
      </c>
      <c r="B62" s="50">
        <v>8.2000000000000007E-3</v>
      </c>
      <c r="C62" s="50">
        <v>4.3E-3</v>
      </c>
      <c r="D62" s="50">
        <v>1.1000000000000001E-3</v>
      </c>
    </row>
    <row r="63" spans="1:4">
      <c r="A63" s="43">
        <v>36</v>
      </c>
      <c r="B63" s="50">
        <v>8.3000000000000001E-3</v>
      </c>
      <c r="C63" s="50">
        <v>4.3E-3</v>
      </c>
      <c r="D63" s="50">
        <v>1.1000000000000001E-3</v>
      </c>
    </row>
    <row r="64" spans="1:4">
      <c r="A64" s="43">
        <v>37</v>
      </c>
      <c r="B64" s="50">
        <v>8.3999999999999995E-3</v>
      </c>
      <c r="C64" s="50">
        <v>4.4000000000000003E-3</v>
      </c>
      <c r="D64" s="50">
        <v>1.1000000000000001E-3</v>
      </c>
    </row>
    <row r="65" spans="1:4">
      <c r="A65" s="43">
        <v>38</v>
      </c>
      <c r="B65" s="50">
        <v>8.6E-3</v>
      </c>
      <c r="C65" s="50">
        <v>4.4999999999999997E-3</v>
      </c>
      <c r="D65" s="50">
        <v>1.1999999999999999E-3</v>
      </c>
    </row>
    <row r="66" spans="1:4">
      <c r="A66" s="43">
        <v>39</v>
      </c>
      <c r="B66" s="50">
        <v>8.6999999999999994E-3</v>
      </c>
      <c r="C66" s="50">
        <v>4.5999999999999999E-3</v>
      </c>
      <c r="D66" s="50">
        <v>1.1999999999999999E-3</v>
      </c>
    </row>
    <row r="67" spans="1:4">
      <c r="A67" s="43">
        <v>40</v>
      </c>
      <c r="B67" s="50">
        <v>8.8000000000000005E-3</v>
      </c>
      <c r="C67" s="50">
        <v>4.5999999999999999E-3</v>
      </c>
      <c r="D67" s="50">
        <v>1.1999999999999999E-3</v>
      </c>
    </row>
    <row r="68" spans="1:4">
      <c r="A68" s="43">
        <v>41</v>
      </c>
      <c r="B68" s="50">
        <v>8.9999999999999993E-3</v>
      </c>
      <c r="C68" s="50">
        <v>4.7000000000000002E-3</v>
      </c>
      <c r="D68" s="50">
        <v>1.1999999999999999E-3</v>
      </c>
    </row>
    <row r="69" spans="1:4">
      <c r="A69" s="43">
        <v>42</v>
      </c>
      <c r="B69" s="50">
        <v>9.1000000000000004E-3</v>
      </c>
      <c r="C69" s="50">
        <v>4.7999999999999996E-3</v>
      </c>
      <c r="D69" s="50">
        <v>1.1999999999999999E-3</v>
      </c>
    </row>
    <row r="70" spans="1:4">
      <c r="A70" s="43">
        <v>43</v>
      </c>
      <c r="B70" s="50">
        <v>9.2999999999999992E-3</v>
      </c>
      <c r="C70" s="50">
        <v>4.8999999999999998E-3</v>
      </c>
      <c r="D70" s="50">
        <v>1.2999999999999999E-3</v>
      </c>
    </row>
    <row r="71" spans="1:4">
      <c r="A71" s="43">
        <v>44</v>
      </c>
      <c r="B71" s="50">
        <v>9.4000000000000004E-3</v>
      </c>
      <c r="C71" s="50">
        <v>4.8999999999999998E-3</v>
      </c>
      <c r="D71" s="50">
        <v>1.2999999999999999E-3</v>
      </c>
    </row>
    <row r="72" spans="1:4">
      <c r="A72" s="43">
        <v>45</v>
      </c>
      <c r="B72" s="50">
        <v>9.5999999999999992E-3</v>
      </c>
      <c r="C72" s="50">
        <v>5.0000000000000001E-3</v>
      </c>
      <c r="D72" s="50">
        <v>1.2999999999999999E-3</v>
      </c>
    </row>
    <row r="73" spans="1:4">
      <c r="A73" s="43">
        <v>46</v>
      </c>
      <c r="B73" s="50">
        <v>9.7000000000000003E-3</v>
      </c>
      <c r="C73" s="50">
        <v>5.1000000000000004E-3</v>
      </c>
      <c r="D73" s="50">
        <v>1.2999999999999999E-3</v>
      </c>
    </row>
    <row r="74" spans="1:4">
      <c r="A74" s="43">
        <v>47</v>
      </c>
      <c r="B74" s="50">
        <v>9.9000000000000008E-3</v>
      </c>
      <c r="C74" s="50">
        <v>5.1999999999999998E-3</v>
      </c>
      <c r="D74" s="50">
        <v>1.2999999999999999E-3</v>
      </c>
    </row>
    <row r="75" spans="1:4">
      <c r="A75" s="43">
        <v>48</v>
      </c>
      <c r="B75" s="50">
        <v>0.01</v>
      </c>
      <c r="C75" s="50">
        <v>5.3E-3</v>
      </c>
      <c r="D75" s="50">
        <v>1.4E-3</v>
      </c>
    </row>
    <row r="76" spans="1:4">
      <c r="A76" s="43">
        <v>49</v>
      </c>
      <c r="B76" s="50">
        <v>1.0200000000000001E-2</v>
      </c>
      <c r="C76" s="50">
        <v>5.3E-3</v>
      </c>
      <c r="D76" s="50">
        <v>1.4E-3</v>
      </c>
    </row>
    <row r="77" spans="1:4">
      <c r="A77" s="43">
        <v>50</v>
      </c>
      <c r="B77" s="50">
        <v>1.03E-2</v>
      </c>
      <c r="C77" s="50">
        <v>5.4000000000000003E-3</v>
      </c>
      <c r="D77" s="50">
        <v>1.4E-3</v>
      </c>
    </row>
    <row r="78" spans="1:4">
      <c r="A78" s="43">
        <v>51</v>
      </c>
      <c r="B78" s="50">
        <v>1.0500000000000001E-2</v>
      </c>
      <c r="C78" s="50">
        <v>5.4999999999999997E-3</v>
      </c>
      <c r="D78" s="50">
        <v>1.4E-3</v>
      </c>
    </row>
    <row r="79" spans="1:4">
      <c r="A79" s="43">
        <v>52</v>
      </c>
      <c r="B79" s="50">
        <v>1.0699999999999999E-2</v>
      </c>
      <c r="C79" s="50">
        <v>5.5999999999999999E-3</v>
      </c>
      <c r="D79" s="50">
        <v>1.5E-3</v>
      </c>
    </row>
  </sheetData>
  <sheetProtection algorithmName="SHA-512" hashValue="UCK7S3ve+OQnzRLjVYxOHbeSO2RbFyrBEsNTrAcrjJLZ+lRUcny8C5aYEx2ehdXHQ1WboRWiqLJgW4BuwiGZ7w==" saltValue="YKnVvW9Eb+OzgSIS1vQgew==" spinCount="100000" sheet="1" objects="1" scenarios="1"/>
  <conditionalFormatting sqref="A6:A21">
    <cfRule type="expression" dxfId="99" priority="1" stopIfTrue="1">
      <formula>MOD(ROW(),2)=0</formula>
    </cfRule>
    <cfRule type="expression" dxfId="98" priority="2" stopIfTrue="1">
      <formula>MOD(ROW(),2)&lt;&gt;0</formula>
    </cfRule>
  </conditionalFormatting>
  <conditionalFormatting sqref="B6:D21">
    <cfRule type="expression" dxfId="97" priority="3" stopIfTrue="1">
      <formula>MOD(ROW(),2)=0</formula>
    </cfRule>
    <cfRule type="expression" dxfId="96" priority="4" stopIfTrue="1">
      <formula>MOD(ROW(),2)&lt;&gt;0</formula>
    </cfRule>
  </conditionalFormatting>
  <conditionalFormatting sqref="A26:A79">
    <cfRule type="expression" dxfId="95" priority="5" stopIfTrue="1">
      <formula>MOD(ROW(),2)=0</formula>
    </cfRule>
    <cfRule type="expression" dxfId="94" priority="6" stopIfTrue="1">
      <formula>MOD(ROW(),2)&lt;&gt;0</formula>
    </cfRule>
  </conditionalFormatting>
  <conditionalFormatting sqref="B26:D79">
    <cfRule type="expression" dxfId="93" priority="7" stopIfTrue="1">
      <formula>MOD(ROW(),2)=0</formula>
    </cfRule>
    <cfRule type="expression" dxfId="92" priority="8"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A0577-0AA2-42EE-8C21-79484DF2365B}">
  <sheetPr codeName="Sheet111"/>
  <dimension ref="A1:C28"/>
  <sheetViews>
    <sheetView showGridLines="0" workbookViewId="0">
      <selection activeCell="A6" sqref="A6"/>
    </sheetView>
  </sheetViews>
  <sheetFormatPr defaultRowHeight="12.6"/>
  <cols>
    <col min="1" max="3" width="33.85546875" customWidth="1"/>
  </cols>
  <sheetData>
    <row r="1" spans="1:3" s="1" customFormat="1" ht="20.100000000000001">
      <c r="A1" s="2" t="s">
        <v>0</v>
      </c>
    </row>
    <row r="2" spans="1:3" s="1" customFormat="1" ht="15.6">
      <c r="A2" s="30" t="s">
        <v>1</v>
      </c>
      <c r="B2" s="3" t="str">
        <f>wb_title</f>
        <v>TPS_NI - Consolidated Factor Spreadsheet</v>
      </c>
    </row>
    <row r="3" spans="1:3" s="1" customFormat="1" ht="15.6">
      <c r="A3" s="30" t="s">
        <v>2</v>
      </c>
      <c r="B3" s="3" t="str">
        <f>TABLE_FACTOR_TYPE_1 &amp; " - x-" &amp; TABLE_SERIES_NUMBER_1</f>
        <v>Additional Family Benefits - x-728</v>
      </c>
    </row>
    <row r="6" spans="1:3" ht="12.95">
      <c r="A6" s="40" t="s">
        <v>522</v>
      </c>
      <c r="B6" s="51" t="s">
        <v>523</v>
      </c>
      <c r="C6" s="51"/>
    </row>
    <row r="7" spans="1:3">
      <c r="A7" s="40" t="s">
        <v>524</v>
      </c>
      <c r="B7" s="51" t="s">
        <v>163</v>
      </c>
      <c r="C7" s="51"/>
    </row>
    <row r="8" spans="1:3">
      <c r="A8" s="40" t="s">
        <v>150</v>
      </c>
      <c r="B8" s="51" t="s">
        <v>172</v>
      </c>
      <c r="C8" s="51"/>
    </row>
    <row r="9" spans="1:3">
      <c r="A9" s="40" t="s">
        <v>151</v>
      </c>
      <c r="B9" s="51" t="s">
        <v>487</v>
      </c>
      <c r="C9" s="51"/>
    </row>
    <row r="10" spans="1:3" ht="24.95">
      <c r="A10" s="40" t="s">
        <v>6</v>
      </c>
      <c r="B10" s="51" t="s">
        <v>488</v>
      </c>
      <c r="C10" s="51"/>
    </row>
    <row r="11" spans="1:3">
      <c r="A11" s="40" t="s">
        <v>152</v>
      </c>
      <c r="B11" s="51" t="s">
        <v>167</v>
      </c>
      <c r="C11" s="51"/>
    </row>
    <row r="12" spans="1:3">
      <c r="A12" s="40" t="s">
        <v>153</v>
      </c>
      <c r="B12" s="51"/>
      <c r="C12" s="51"/>
    </row>
    <row r="13" spans="1:3">
      <c r="A13" s="40" t="s">
        <v>525</v>
      </c>
      <c r="B13" s="51">
        <v>1</v>
      </c>
      <c r="C13" s="51"/>
    </row>
    <row r="14" spans="1:3">
      <c r="A14" s="40" t="s">
        <v>155</v>
      </c>
      <c r="B14" s="51">
        <v>728</v>
      </c>
      <c r="C14" s="51"/>
    </row>
    <row r="15" spans="1:3">
      <c r="A15" s="40" t="s">
        <v>526</v>
      </c>
      <c r="B15" s="51" t="s">
        <v>489</v>
      </c>
      <c r="C15" s="51"/>
    </row>
    <row r="16" spans="1:3">
      <c r="A16" s="40" t="s">
        <v>157</v>
      </c>
      <c r="B16" s="51" t="s">
        <v>490</v>
      </c>
      <c r="C16" s="51"/>
    </row>
    <row r="17" spans="1:3">
      <c r="A17" s="41" t="s">
        <v>527</v>
      </c>
      <c r="B17" s="51"/>
      <c r="C17" s="51"/>
    </row>
    <row r="18" spans="1:3">
      <c r="A18" s="40" t="s">
        <v>159</v>
      </c>
      <c r="B18" s="52">
        <v>45216</v>
      </c>
      <c r="C18" s="52"/>
    </row>
    <row r="19" spans="1:3">
      <c r="A19" s="40" t="s">
        <v>160</v>
      </c>
      <c r="B19" s="52">
        <v>45216</v>
      </c>
      <c r="C19" s="52"/>
    </row>
    <row r="20" spans="1:3">
      <c r="A20" s="40" t="s">
        <v>161</v>
      </c>
      <c r="B20" s="51" t="s">
        <v>171</v>
      </c>
      <c r="C20" s="51"/>
    </row>
    <row r="21" spans="1:3">
      <c r="A21" s="40" t="s">
        <v>528</v>
      </c>
      <c r="B21" s="51" t="s">
        <v>83</v>
      </c>
      <c r="C21" s="51"/>
    </row>
    <row r="23" spans="1:3">
      <c r="A23" s="23" t="str">
        <f>HYPERLINK("#'Factor List'!A1", "Back to Factor List")</f>
        <v>Back to Factor List</v>
      </c>
      <c r="B23" s="23" t="str">
        <f>HYPERLINK("#'Assumptions'!A1", "Assumptions")</f>
        <v>Assumptions</v>
      </c>
    </row>
    <row r="26" spans="1:3" s="60" customFormat="1" ht="12.95">
      <c r="A26" s="61" t="s">
        <v>566</v>
      </c>
      <c r="B26" s="61" t="s">
        <v>175</v>
      </c>
      <c r="C26" s="61" t="s">
        <v>181</v>
      </c>
    </row>
    <row r="27" spans="1:3">
      <c r="A27" s="43" t="s">
        <v>175</v>
      </c>
      <c r="B27" s="46">
        <v>2.1000000000000001E-2</v>
      </c>
      <c r="C27" s="46">
        <v>3.3000000000000002E-2</v>
      </c>
    </row>
    <row r="28" spans="1:3">
      <c r="A28" s="43" t="s">
        <v>181</v>
      </c>
      <c r="B28" s="46">
        <v>1.2999999999999999E-2</v>
      </c>
      <c r="C28" s="46">
        <v>0.02</v>
      </c>
    </row>
  </sheetData>
  <sheetProtection algorithmName="SHA-512" hashValue="O5iqnTapTh7MjMzO/3K4k/v7VLTmuujX7oyhP/49z+l7r3Asg7o6tiECBcKVGdDqmaJ3qCNDS6tJA+5ky79fsg==" saltValue="+f9FzFyCwvFDj+g+KvPVBw==" spinCount="100000" sheet="1" objects="1" scenarios="1"/>
  <conditionalFormatting sqref="A6:A21">
    <cfRule type="expression" dxfId="89" priority="1" stopIfTrue="1">
      <formula>MOD(ROW(),2)=0</formula>
    </cfRule>
    <cfRule type="expression" dxfId="88" priority="2" stopIfTrue="1">
      <formula>MOD(ROW(),2)&lt;&gt;0</formula>
    </cfRule>
  </conditionalFormatting>
  <conditionalFormatting sqref="B6:C21">
    <cfRule type="expression" dxfId="87" priority="3" stopIfTrue="1">
      <formula>MOD(ROW(),2)=0</formula>
    </cfRule>
    <cfRule type="expression" dxfId="86" priority="4" stopIfTrue="1">
      <formula>MOD(ROW(),2)&lt;&gt;0</formula>
    </cfRule>
  </conditionalFormatting>
  <conditionalFormatting sqref="A26:A28">
    <cfRule type="expression" dxfId="85" priority="5" stopIfTrue="1">
      <formula>MOD(ROW(),2)=0</formula>
    </cfRule>
    <cfRule type="expression" dxfId="84" priority="6" stopIfTrue="1">
      <formula>MOD(ROW(),2)&lt;&gt;0</formula>
    </cfRule>
  </conditionalFormatting>
  <conditionalFormatting sqref="B26:C28">
    <cfRule type="expression" dxfId="83" priority="7" stopIfTrue="1">
      <formula>MOD(ROW(),2)=0</formula>
    </cfRule>
    <cfRule type="expression" dxfId="82" priority="8"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68224-0829-4894-90FD-B03B11D7F7E7}">
  <sheetPr codeName="Sheet112"/>
  <dimension ref="A1:B27"/>
  <sheetViews>
    <sheetView showGridLines="0" workbookViewId="0">
      <selection activeCell="A6" sqref="A6"/>
    </sheetView>
  </sheetViews>
  <sheetFormatPr defaultRowHeight="12.6"/>
  <cols>
    <col min="1" max="1" width="24.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Buy-out - x-729</v>
      </c>
    </row>
    <row r="6" spans="1:2" ht="12.95">
      <c r="A6" s="40" t="s">
        <v>522</v>
      </c>
      <c r="B6" s="51" t="s">
        <v>523</v>
      </c>
    </row>
    <row r="7" spans="1:2">
      <c r="A7" s="40" t="s">
        <v>524</v>
      </c>
      <c r="B7" s="51" t="s">
        <v>163</v>
      </c>
    </row>
    <row r="8" spans="1:2">
      <c r="A8" s="40" t="s">
        <v>150</v>
      </c>
      <c r="B8" s="51" t="s">
        <v>164</v>
      </c>
    </row>
    <row r="9" spans="1:2">
      <c r="A9" s="40" t="s">
        <v>151</v>
      </c>
      <c r="B9" s="51" t="s">
        <v>463</v>
      </c>
    </row>
    <row r="10" spans="1:2" ht="24.95">
      <c r="A10" s="40" t="s">
        <v>6</v>
      </c>
      <c r="B10" s="51" t="s">
        <v>491</v>
      </c>
    </row>
    <row r="11" spans="1:2">
      <c r="A11" s="40" t="s">
        <v>152</v>
      </c>
      <c r="B11" s="51" t="s">
        <v>245</v>
      </c>
    </row>
    <row r="12" spans="1:2">
      <c r="A12" s="40" t="s">
        <v>153</v>
      </c>
      <c r="B12" s="51"/>
    </row>
    <row r="13" spans="1:2">
      <c r="A13" s="40" t="s">
        <v>525</v>
      </c>
      <c r="B13" s="51">
        <v>0</v>
      </c>
    </row>
    <row r="14" spans="1:2">
      <c r="A14" s="40" t="s">
        <v>155</v>
      </c>
      <c r="B14" s="51">
        <v>729</v>
      </c>
    </row>
    <row r="15" spans="1:2">
      <c r="A15" s="40" t="s">
        <v>526</v>
      </c>
      <c r="B15" s="51" t="s">
        <v>71</v>
      </c>
    </row>
    <row r="16" spans="1:2">
      <c r="A16" s="40" t="s">
        <v>157</v>
      </c>
      <c r="B16" s="51" t="s">
        <v>492</v>
      </c>
    </row>
    <row r="17" spans="1:2" ht="24.95">
      <c r="A17" s="41" t="s">
        <v>527</v>
      </c>
      <c r="B17" s="51"/>
    </row>
    <row r="18" spans="1:2">
      <c r="A18" s="40" t="s">
        <v>159</v>
      </c>
      <c r="B18" s="52">
        <v>45216</v>
      </c>
    </row>
    <row r="19" spans="1:2">
      <c r="A19" s="40" t="s">
        <v>160</v>
      </c>
      <c r="B19" s="52">
        <v>45216</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567</v>
      </c>
    </row>
    <row r="27" spans="1:2">
      <c r="A27" s="43" t="s">
        <v>568</v>
      </c>
      <c r="B27" s="44">
        <v>3.5000000000000003E-2</v>
      </c>
    </row>
  </sheetData>
  <sheetProtection algorithmName="SHA-512" hashValue="JAeSEbQ6ZSQsiMPjz6Gg+PZa36X4ItMCSGyFSIZ+Kv4LstTWjJvI7HXU+3i9fZ/XlKE6ZvSugi6zE/eX1r6Bmw==" saltValue="PY/pMHoNlDLaZENFN5/f9g==" spinCount="100000" sheet="1" objects="1" scenarios="1"/>
  <conditionalFormatting sqref="A6:A21">
    <cfRule type="expression" dxfId="79" priority="1" stopIfTrue="1">
      <formula>MOD(ROW(),2)=0</formula>
    </cfRule>
    <cfRule type="expression" dxfId="78" priority="2" stopIfTrue="1">
      <formula>MOD(ROW(),2)&lt;&gt;0</formula>
    </cfRule>
  </conditionalFormatting>
  <conditionalFormatting sqref="B6:B21">
    <cfRule type="expression" dxfId="77" priority="3" stopIfTrue="1">
      <formula>MOD(ROW(),2)=0</formula>
    </cfRule>
    <cfRule type="expression" dxfId="76" priority="4" stopIfTrue="1">
      <formula>MOD(ROW(),2)&lt;&gt;0</formula>
    </cfRule>
  </conditionalFormatting>
  <conditionalFormatting sqref="A26:A27">
    <cfRule type="expression" dxfId="75" priority="5" stopIfTrue="1">
      <formula>MOD(ROW(),2)=0</formula>
    </cfRule>
    <cfRule type="expression" dxfId="74" priority="6" stopIfTrue="1">
      <formula>MOD(ROW(),2)&lt;&gt;0</formula>
    </cfRule>
  </conditionalFormatting>
  <conditionalFormatting sqref="B26:B27">
    <cfRule type="expression" dxfId="73" priority="7" stopIfTrue="1">
      <formula>MOD(ROW(),2)=0</formula>
    </cfRule>
    <cfRule type="expression" dxfId="72" priority="8"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1D674-993B-453C-BC3B-886EDBD5D839}">
  <sheetPr codeName="Sheet113"/>
  <dimension ref="A1:B72"/>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Premature Retirement - x-801</v>
      </c>
    </row>
    <row r="6" spans="1:2" ht="12.95">
      <c r="A6" s="40" t="s">
        <v>522</v>
      </c>
      <c r="B6" s="51" t="s">
        <v>523</v>
      </c>
    </row>
    <row r="7" spans="1:2">
      <c r="A7" s="40" t="s">
        <v>524</v>
      </c>
      <c r="B7" s="51" t="s">
        <v>163</v>
      </c>
    </row>
    <row r="8" spans="1:2">
      <c r="A8" s="40" t="s">
        <v>150</v>
      </c>
      <c r="B8" s="51" t="s">
        <v>172</v>
      </c>
    </row>
    <row r="9" spans="1:2">
      <c r="A9" s="40" t="s">
        <v>151</v>
      </c>
      <c r="B9" s="51" t="s">
        <v>493</v>
      </c>
    </row>
    <row r="10" spans="1:2" ht="50.1">
      <c r="A10" s="40" t="s">
        <v>6</v>
      </c>
      <c r="B10" s="51" t="s">
        <v>494</v>
      </c>
    </row>
    <row r="11" spans="1:2">
      <c r="A11" s="40" t="s">
        <v>152</v>
      </c>
      <c r="B11" s="51" t="s">
        <v>245</v>
      </c>
    </row>
    <row r="12" spans="1:2">
      <c r="A12" s="40" t="s">
        <v>153</v>
      </c>
      <c r="B12" s="51" t="s">
        <v>168</v>
      </c>
    </row>
    <row r="13" spans="1:2">
      <c r="A13" s="40" t="s">
        <v>525</v>
      </c>
      <c r="B13" s="51">
        <v>1</v>
      </c>
    </row>
    <row r="14" spans="1:2">
      <c r="A14" s="40" t="s">
        <v>155</v>
      </c>
      <c r="B14" s="51">
        <v>801</v>
      </c>
    </row>
    <row r="15" spans="1:2">
      <c r="A15" s="40" t="s">
        <v>526</v>
      </c>
      <c r="B15" s="51" t="s">
        <v>495</v>
      </c>
    </row>
    <row r="16" spans="1:2">
      <c r="A16" s="40" t="s">
        <v>157</v>
      </c>
      <c r="B16" s="51" t="s">
        <v>496</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569</v>
      </c>
    </row>
    <row r="27" spans="1:2">
      <c r="A27" s="43">
        <v>55</v>
      </c>
      <c r="B27" s="47">
        <v>25.4</v>
      </c>
    </row>
    <row r="28" spans="1:2">
      <c r="A28" s="43">
        <v>56</v>
      </c>
      <c r="B28" s="47">
        <v>24.9</v>
      </c>
    </row>
    <row r="29" spans="1:2">
      <c r="A29" s="43">
        <v>57</v>
      </c>
      <c r="B29" s="47">
        <v>24.3</v>
      </c>
    </row>
    <row r="30" spans="1:2">
      <c r="A30" s="43">
        <v>58</v>
      </c>
      <c r="B30" s="47">
        <v>23.7</v>
      </c>
    </row>
    <row r="31" spans="1:2">
      <c r="A31" s="43">
        <v>59</v>
      </c>
      <c r="B31" s="47">
        <v>23.1</v>
      </c>
    </row>
    <row r="32" spans="1:2">
      <c r="A32" s="43">
        <v>60</v>
      </c>
      <c r="B32" s="47">
        <v>22.5</v>
      </c>
    </row>
    <row r="33" spans="1:2">
      <c r="A33" s="43">
        <v>61</v>
      </c>
      <c r="B33" s="47">
        <v>21.8</v>
      </c>
    </row>
    <row r="34" spans="1:2">
      <c r="A34" s="43">
        <v>62</v>
      </c>
      <c r="B34" s="47">
        <v>21.2</v>
      </c>
    </row>
    <row r="35" spans="1:2">
      <c r="A35" s="43">
        <v>63</v>
      </c>
      <c r="B35" s="47">
        <v>20.6</v>
      </c>
    </row>
    <row r="36" spans="1:2">
      <c r="A36" s="43">
        <v>64</v>
      </c>
      <c r="B36" s="47">
        <v>19.899999999999999</v>
      </c>
    </row>
    <row r="37" spans="1:2">
      <c r="A37" s="43">
        <v>65</v>
      </c>
      <c r="B37" s="47">
        <v>19.3</v>
      </c>
    </row>
    <row r="38" spans="1:2">
      <c r="A38" s="43">
        <v>66</v>
      </c>
      <c r="B38" s="47">
        <v>18.7</v>
      </c>
    </row>
    <row r="39" spans="1:2">
      <c r="A39" s="43">
        <v>67</v>
      </c>
      <c r="B39" s="47">
        <v>18</v>
      </c>
    </row>
    <row r="40" spans="1:2">
      <c r="A40" s="43">
        <v>68</v>
      </c>
      <c r="B40" s="47">
        <v>17.399999999999999</v>
      </c>
    </row>
    <row r="41" spans="1:2">
      <c r="A41" s="43">
        <v>69</v>
      </c>
      <c r="B41" s="47">
        <v>16.7</v>
      </c>
    </row>
    <row r="42" spans="1:2">
      <c r="A42" s="43">
        <v>70</v>
      </c>
      <c r="B42" s="47">
        <v>16.100000000000001</v>
      </c>
    </row>
    <row r="43" spans="1:2">
      <c r="A43" s="43">
        <v>71</v>
      </c>
      <c r="B43" s="47">
        <v>15.4</v>
      </c>
    </row>
    <row r="44" spans="1:2">
      <c r="A44" s="43">
        <v>72</v>
      </c>
      <c r="B44" s="47">
        <v>14.7</v>
      </c>
    </row>
    <row r="45" spans="1:2">
      <c r="A45" s="43">
        <v>73</v>
      </c>
      <c r="B45" s="47">
        <v>14.1</v>
      </c>
    </row>
    <row r="46" spans="1:2">
      <c r="A46" s="43">
        <v>74</v>
      </c>
      <c r="B46" s="47">
        <v>13.4</v>
      </c>
    </row>
    <row r="47" spans="1:2">
      <c r="A47" s="43">
        <v>75</v>
      </c>
      <c r="B47" s="47">
        <v>12.8</v>
      </c>
    </row>
    <row r="48" spans="1:2">
      <c r="A48" s="43">
        <v>76</v>
      </c>
      <c r="B48" s="47">
        <v>12.1</v>
      </c>
    </row>
    <row r="49" spans="1:2">
      <c r="A49" s="43">
        <v>77</v>
      </c>
      <c r="B49" s="47">
        <v>11.5</v>
      </c>
    </row>
    <row r="50" spans="1:2">
      <c r="A50" s="43">
        <v>78</v>
      </c>
      <c r="B50" s="47">
        <v>10.8</v>
      </c>
    </row>
    <row r="51" spans="1:2">
      <c r="A51" s="43">
        <v>79</v>
      </c>
      <c r="B51" s="47">
        <v>10.199999999999999</v>
      </c>
    </row>
    <row r="52" spans="1:2">
      <c r="A52" s="43">
        <v>80</v>
      </c>
      <c r="B52" s="47">
        <v>9.6</v>
      </c>
    </row>
    <row r="53" spans="1:2">
      <c r="A53" s="43">
        <v>81</v>
      </c>
      <c r="B53" s="47">
        <v>9</v>
      </c>
    </row>
    <row r="54" spans="1:2">
      <c r="A54" s="43">
        <v>82</v>
      </c>
      <c r="B54" s="47">
        <v>8.4</v>
      </c>
    </row>
    <row r="55" spans="1:2">
      <c r="A55" s="43">
        <v>83</v>
      </c>
      <c r="B55" s="47">
        <v>7.9</v>
      </c>
    </row>
    <row r="56" spans="1:2">
      <c r="A56" s="43">
        <v>84</v>
      </c>
      <c r="B56" s="47">
        <v>7.3</v>
      </c>
    </row>
    <row r="57" spans="1:2">
      <c r="A57" s="43">
        <v>85</v>
      </c>
      <c r="B57" s="47">
        <v>6.8</v>
      </c>
    </row>
    <row r="58" spans="1:2">
      <c r="A58" s="43">
        <v>86</v>
      </c>
      <c r="B58" s="47">
        <v>6.3</v>
      </c>
    </row>
    <row r="59" spans="1:2">
      <c r="A59" s="43">
        <v>87</v>
      </c>
      <c r="B59" s="47">
        <v>5.8</v>
      </c>
    </row>
    <row r="60" spans="1:2">
      <c r="A60" s="43">
        <v>88</v>
      </c>
      <c r="B60" s="47">
        <v>5.4</v>
      </c>
    </row>
    <row r="61" spans="1:2">
      <c r="A61" s="43">
        <v>89</v>
      </c>
      <c r="B61" s="47">
        <v>5</v>
      </c>
    </row>
    <row r="62" spans="1:2">
      <c r="A62" s="43">
        <v>90</v>
      </c>
      <c r="B62" s="47">
        <v>4.5999999999999996</v>
      </c>
    </row>
    <row r="63" spans="1:2">
      <c r="A63" s="43">
        <v>91</v>
      </c>
      <c r="B63" s="47">
        <v>4.3</v>
      </c>
    </row>
    <row r="64" spans="1:2">
      <c r="A64" s="43">
        <v>92</v>
      </c>
      <c r="B64" s="47">
        <v>3.9</v>
      </c>
    </row>
    <row r="65" spans="1:2">
      <c r="A65" s="43">
        <v>93</v>
      </c>
      <c r="B65" s="47">
        <v>3.6</v>
      </c>
    </row>
    <row r="66" spans="1:2">
      <c r="A66" s="43">
        <v>94</v>
      </c>
      <c r="B66" s="47">
        <v>3.4</v>
      </c>
    </row>
    <row r="67" spans="1:2">
      <c r="A67" s="43">
        <v>95</v>
      </c>
      <c r="B67" s="47">
        <v>3.1</v>
      </c>
    </row>
    <row r="68" spans="1:2">
      <c r="A68" s="43">
        <v>96</v>
      </c>
      <c r="B68" s="47">
        <v>2.9</v>
      </c>
    </row>
    <row r="69" spans="1:2">
      <c r="A69" s="43">
        <v>97</v>
      </c>
      <c r="B69" s="47">
        <v>2.7</v>
      </c>
    </row>
    <row r="70" spans="1:2">
      <c r="A70" s="43">
        <v>98</v>
      </c>
      <c r="B70" s="47">
        <v>2.6</v>
      </c>
    </row>
    <row r="71" spans="1:2">
      <c r="A71" s="43">
        <v>99</v>
      </c>
      <c r="B71" s="47">
        <v>2.4</v>
      </c>
    </row>
    <row r="72" spans="1:2">
      <c r="A72" s="43">
        <v>100</v>
      </c>
      <c r="B72" s="47">
        <v>2.2999999999999998</v>
      </c>
    </row>
  </sheetData>
  <sheetProtection algorithmName="SHA-512" hashValue="eYh/XmGstsbBryiFBL+Nmjvq2k0zQIhoNwd3kPxAKu2jHsIfSf/yO9jxB3FCgBmHcqaBygy6tiWvMRrkc+k0EA==" saltValue="Ego5oUqSsY9x34DIBdf0xQ==" spinCount="100000" sheet="1" objects="1" scenarios="1"/>
  <conditionalFormatting sqref="A6:A21">
    <cfRule type="expression" dxfId="69" priority="1" stopIfTrue="1">
      <formula>MOD(ROW(),2)=0</formula>
    </cfRule>
    <cfRule type="expression" dxfId="68" priority="2" stopIfTrue="1">
      <formula>MOD(ROW(),2)&lt;&gt;0</formula>
    </cfRule>
  </conditionalFormatting>
  <conditionalFormatting sqref="B6:B21">
    <cfRule type="expression" dxfId="67" priority="3" stopIfTrue="1">
      <formula>MOD(ROW(),2)=0</formula>
    </cfRule>
    <cfRule type="expression" dxfId="66" priority="4" stopIfTrue="1">
      <formula>MOD(ROW(),2)&lt;&gt;0</formula>
    </cfRule>
  </conditionalFormatting>
  <conditionalFormatting sqref="A26:A72">
    <cfRule type="expression" dxfId="65" priority="5" stopIfTrue="1">
      <formula>MOD(ROW(),2)=0</formula>
    </cfRule>
    <cfRule type="expression" dxfId="64" priority="6" stopIfTrue="1">
      <formula>MOD(ROW(),2)&lt;&gt;0</formula>
    </cfRule>
  </conditionalFormatting>
  <conditionalFormatting sqref="B26:B72">
    <cfRule type="expression" dxfId="63" priority="7" stopIfTrue="1">
      <formula>MOD(ROW(),2)=0</formula>
    </cfRule>
    <cfRule type="expression" dxfId="62" priority="8"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7F588-ABC0-4F71-9BF0-879F35478E1A}">
  <sheetPr codeName="Sheet114"/>
  <dimension ref="A1:B72"/>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Premature Retirement - x-802</v>
      </c>
    </row>
    <row r="6" spans="1:2" ht="12.95">
      <c r="A6" s="40" t="s">
        <v>522</v>
      </c>
      <c r="B6" s="51" t="s">
        <v>523</v>
      </c>
    </row>
    <row r="7" spans="1:2">
      <c r="A7" s="40" t="s">
        <v>524</v>
      </c>
      <c r="B7" s="51" t="s">
        <v>163</v>
      </c>
    </row>
    <row r="8" spans="1:2">
      <c r="A8" s="40" t="s">
        <v>150</v>
      </c>
      <c r="B8" s="51" t="s">
        <v>172</v>
      </c>
    </row>
    <row r="9" spans="1:2">
      <c r="A9" s="40" t="s">
        <v>151</v>
      </c>
      <c r="B9" s="51" t="s">
        <v>493</v>
      </c>
    </row>
    <row r="10" spans="1:2" ht="50.1">
      <c r="A10" s="40" t="s">
        <v>6</v>
      </c>
      <c r="B10" s="51" t="s">
        <v>497</v>
      </c>
    </row>
    <row r="11" spans="1:2">
      <c r="A11" s="40" t="s">
        <v>152</v>
      </c>
      <c r="B11" s="51" t="s">
        <v>245</v>
      </c>
    </row>
    <row r="12" spans="1:2">
      <c r="A12" s="40" t="s">
        <v>153</v>
      </c>
      <c r="B12" s="51" t="s">
        <v>168</v>
      </c>
    </row>
    <row r="13" spans="1:2">
      <c r="A13" s="40" t="s">
        <v>525</v>
      </c>
      <c r="B13" s="51">
        <v>1</v>
      </c>
    </row>
    <row r="14" spans="1:2">
      <c r="A14" s="40" t="s">
        <v>155</v>
      </c>
      <c r="B14" s="51">
        <v>802</v>
      </c>
    </row>
    <row r="15" spans="1:2">
      <c r="A15" s="40" t="s">
        <v>526</v>
      </c>
      <c r="B15" s="51" t="s">
        <v>498</v>
      </c>
    </row>
    <row r="16" spans="1:2">
      <c r="A16" s="40" t="s">
        <v>157</v>
      </c>
      <c r="B16" s="51" t="s">
        <v>499</v>
      </c>
    </row>
    <row r="17" spans="1:2">
      <c r="A17" s="41" t="s">
        <v>527</v>
      </c>
      <c r="B17" s="51"/>
    </row>
    <row r="18" spans="1:2">
      <c r="A18" s="40" t="s">
        <v>159</v>
      </c>
      <c r="B18" s="52">
        <v>45135</v>
      </c>
    </row>
    <row r="19" spans="1:2">
      <c r="A19" s="40" t="s">
        <v>160</v>
      </c>
      <c r="B19" s="52">
        <v>45135</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569</v>
      </c>
    </row>
    <row r="27" spans="1:2">
      <c r="A27" s="43">
        <v>55</v>
      </c>
      <c r="B27" s="47">
        <v>1.7</v>
      </c>
    </row>
    <row r="28" spans="1:2">
      <c r="A28" s="43">
        <v>56</v>
      </c>
      <c r="B28" s="47">
        <v>1.7</v>
      </c>
    </row>
    <row r="29" spans="1:2">
      <c r="A29" s="43">
        <v>57</v>
      </c>
      <c r="B29" s="47">
        <v>1.7</v>
      </c>
    </row>
    <row r="30" spans="1:2">
      <c r="A30" s="43">
        <v>58</v>
      </c>
      <c r="B30" s="47">
        <v>1.7</v>
      </c>
    </row>
    <row r="31" spans="1:2">
      <c r="A31" s="43">
        <v>59</v>
      </c>
      <c r="B31" s="47">
        <v>1.8</v>
      </c>
    </row>
    <row r="32" spans="1:2">
      <c r="A32" s="43">
        <v>60</v>
      </c>
      <c r="B32" s="47">
        <v>1.8</v>
      </c>
    </row>
    <row r="33" spans="1:2">
      <c r="A33" s="43">
        <v>61</v>
      </c>
      <c r="B33" s="47">
        <v>1.8</v>
      </c>
    </row>
    <row r="34" spans="1:2">
      <c r="A34" s="43">
        <v>62</v>
      </c>
      <c r="B34" s="47">
        <v>1.8</v>
      </c>
    </row>
    <row r="35" spans="1:2">
      <c r="A35" s="43">
        <v>63</v>
      </c>
      <c r="B35" s="47">
        <v>1.8</v>
      </c>
    </row>
    <row r="36" spans="1:2">
      <c r="A36" s="43">
        <v>64</v>
      </c>
      <c r="B36" s="47">
        <v>1.8</v>
      </c>
    </row>
    <row r="37" spans="1:2">
      <c r="A37" s="43">
        <v>65</v>
      </c>
      <c r="B37" s="47">
        <v>1.8</v>
      </c>
    </row>
    <row r="38" spans="1:2">
      <c r="A38" s="43">
        <v>66</v>
      </c>
      <c r="B38" s="47">
        <v>1.8</v>
      </c>
    </row>
    <row r="39" spans="1:2">
      <c r="A39" s="43">
        <v>67</v>
      </c>
      <c r="B39" s="47">
        <v>1.8</v>
      </c>
    </row>
    <row r="40" spans="1:2">
      <c r="A40" s="43">
        <v>68</v>
      </c>
      <c r="B40" s="47">
        <v>1.8</v>
      </c>
    </row>
    <row r="41" spans="1:2">
      <c r="A41" s="43">
        <v>69</v>
      </c>
      <c r="B41" s="47">
        <v>1.7</v>
      </c>
    </row>
    <row r="42" spans="1:2">
      <c r="A42" s="43">
        <v>70</v>
      </c>
      <c r="B42" s="47">
        <v>1.7</v>
      </c>
    </row>
    <row r="43" spans="1:2">
      <c r="A43" s="43">
        <v>71</v>
      </c>
      <c r="B43" s="47">
        <v>1.6</v>
      </c>
    </row>
    <row r="44" spans="1:2">
      <c r="A44" s="43">
        <v>72</v>
      </c>
      <c r="B44" s="47">
        <v>1.6</v>
      </c>
    </row>
    <row r="45" spans="1:2">
      <c r="A45" s="43">
        <v>73</v>
      </c>
      <c r="B45" s="47">
        <v>1.6</v>
      </c>
    </row>
    <row r="46" spans="1:2">
      <c r="A46" s="43">
        <v>74</v>
      </c>
      <c r="B46" s="47">
        <v>1.6</v>
      </c>
    </row>
    <row r="47" spans="1:2">
      <c r="A47" s="43">
        <v>75</v>
      </c>
      <c r="B47" s="47">
        <v>1.4</v>
      </c>
    </row>
    <row r="48" spans="1:2">
      <c r="A48" s="43">
        <v>76</v>
      </c>
      <c r="B48" s="47">
        <v>1.4</v>
      </c>
    </row>
    <row r="49" spans="1:2">
      <c r="A49" s="43">
        <v>77</v>
      </c>
      <c r="B49" s="47">
        <v>1.4</v>
      </c>
    </row>
    <row r="50" spans="1:2">
      <c r="A50" s="43">
        <v>78</v>
      </c>
      <c r="B50" s="47">
        <v>1.4</v>
      </c>
    </row>
    <row r="51" spans="1:2">
      <c r="A51" s="43">
        <v>79</v>
      </c>
      <c r="B51" s="47">
        <v>1.2</v>
      </c>
    </row>
    <row r="52" spans="1:2">
      <c r="A52" s="43">
        <v>80</v>
      </c>
      <c r="B52" s="47">
        <v>1.1000000000000001</v>
      </c>
    </row>
    <row r="53" spans="1:2">
      <c r="A53" s="43">
        <v>81</v>
      </c>
      <c r="B53" s="47">
        <v>1</v>
      </c>
    </row>
    <row r="54" spans="1:2">
      <c r="A54" s="43">
        <v>82</v>
      </c>
      <c r="B54" s="47">
        <v>1</v>
      </c>
    </row>
    <row r="55" spans="1:2">
      <c r="A55" s="43">
        <v>83</v>
      </c>
      <c r="B55" s="47">
        <v>1</v>
      </c>
    </row>
    <row r="56" spans="1:2">
      <c r="A56" s="43">
        <v>84</v>
      </c>
      <c r="B56" s="47">
        <v>0.9</v>
      </c>
    </row>
    <row r="57" spans="1:2">
      <c r="A57" s="43">
        <v>85</v>
      </c>
      <c r="B57" s="47">
        <v>0.7</v>
      </c>
    </row>
    <row r="58" spans="1:2">
      <c r="A58" s="43">
        <v>86</v>
      </c>
      <c r="B58" s="47">
        <v>0.7</v>
      </c>
    </row>
    <row r="59" spans="1:2">
      <c r="A59" s="43">
        <v>87</v>
      </c>
      <c r="B59" s="47">
        <v>0.7</v>
      </c>
    </row>
    <row r="60" spans="1:2">
      <c r="A60" s="43">
        <v>88</v>
      </c>
      <c r="B60" s="47">
        <v>0.6</v>
      </c>
    </row>
    <row r="61" spans="1:2">
      <c r="A61" s="43">
        <v>89</v>
      </c>
      <c r="B61" s="47">
        <v>0.5</v>
      </c>
    </row>
    <row r="62" spans="1:2">
      <c r="A62" s="43">
        <v>90</v>
      </c>
      <c r="B62" s="47">
        <v>0.4</v>
      </c>
    </row>
    <row r="63" spans="1:2">
      <c r="A63" s="43">
        <v>91</v>
      </c>
      <c r="B63" s="47">
        <v>0.3</v>
      </c>
    </row>
    <row r="64" spans="1:2">
      <c r="A64" s="43">
        <v>92</v>
      </c>
      <c r="B64" s="47">
        <v>0.3</v>
      </c>
    </row>
    <row r="65" spans="1:2">
      <c r="A65" s="43">
        <v>93</v>
      </c>
      <c r="B65" s="47">
        <v>0.3</v>
      </c>
    </row>
    <row r="66" spans="1:2">
      <c r="A66" s="43">
        <v>94</v>
      </c>
      <c r="B66" s="47">
        <v>0.3</v>
      </c>
    </row>
    <row r="67" spans="1:2">
      <c r="A67" s="43">
        <v>95</v>
      </c>
      <c r="B67" s="47">
        <v>0.3</v>
      </c>
    </row>
    <row r="68" spans="1:2">
      <c r="A68" s="43">
        <v>96</v>
      </c>
      <c r="B68" s="47">
        <v>0.3</v>
      </c>
    </row>
    <row r="69" spans="1:2">
      <c r="A69" s="43">
        <v>97</v>
      </c>
      <c r="B69" s="47">
        <v>0.2</v>
      </c>
    </row>
    <row r="70" spans="1:2">
      <c r="A70" s="43">
        <v>98</v>
      </c>
      <c r="B70" s="47">
        <v>0.2</v>
      </c>
    </row>
    <row r="71" spans="1:2">
      <c r="A71" s="43">
        <v>99</v>
      </c>
      <c r="B71" s="47">
        <v>0.2</v>
      </c>
    </row>
    <row r="72" spans="1:2">
      <c r="A72" s="43">
        <v>100</v>
      </c>
      <c r="B72" s="47">
        <v>0.2</v>
      </c>
    </row>
  </sheetData>
  <sheetProtection algorithmName="SHA-512" hashValue="fDI3E0+yP7IikFvLkV7hEW6jIhZwr5+UvNX5uWCwfNyZRhXhaHVyKt0WYj0E8tWsD9IW00sKfrC/QIDhjf9iCg==" saltValue="GMJKlFbKmNhYwnJW2lnwLw==" spinCount="100000" sheet="1" objects="1" scenarios="1"/>
  <conditionalFormatting sqref="A6:A21">
    <cfRule type="expression" dxfId="59" priority="1" stopIfTrue="1">
      <formula>MOD(ROW(),2)=0</formula>
    </cfRule>
    <cfRule type="expression" dxfId="58" priority="2" stopIfTrue="1">
      <formula>MOD(ROW(),2)&lt;&gt;0</formula>
    </cfRule>
  </conditionalFormatting>
  <conditionalFormatting sqref="B6:B21">
    <cfRule type="expression" dxfId="57" priority="3" stopIfTrue="1">
      <formula>MOD(ROW(),2)=0</formula>
    </cfRule>
    <cfRule type="expression" dxfId="56" priority="4" stopIfTrue="1">
      <formula>MOD(ROW(),2)&lt;&gt;0</formula>
    </cfRule>
  </conditionalFormatting>
  <conditionalFormatting sqref="A26:A72">
    <cfRule type="expression" dxfId="55" priority="5" stopIfTrue="1">
      <formula>MOD(ROW(),2)=0</formula>
    </cfRule>
    <cfRule type="expression" dxfId="54" priority="6" stopIfTrue="1">
      <formula>MOD(ROW(),2)&lt;&gt;0</formula>
    </cfRule>
  </conditionalFormatting>
  <conditionalFormatting sqref="B26:B72">
    <cfRule type="expression" dxfId="53" priority="7" stopIfTrue="1">
      <formula>MOD(ROW(),2)=0</formula>
    </cfRule>
    <cfRule type="expression" dxfId="52" priority="8"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FA758-1294-47E6-8357-776BDFD1CEFF}">
  <sheetPr codeName="Sheet115"/>
  <dimension ref="A1:B53"/>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Capitalisation of outstanding PAY and AFB contributions - x-803</v>
      </c>
    </row>
    <row r="6" spans="1:2" ht="12.95">
      <c r="A6" s="40" t="s">
        <v>522</v>
      </c>
      <c r="B6" s="51" t="s">
        <v>523</v>
      </c>
    </row>
    <row r="7" spans="1:2">
      <c r="A7" s="40" t="s">
        <v>524</v>
      </c>
      <c r="B7" s="51" t="s">
        <v>163</v>
      </c>
    </row>
    <row r="8" spans="1:2">
      <c r="A8" s="40" t="s">
        <v>150</v>
      </c>
      <c r="B8" s="51" t="s">
        <v>172</v>
      </c>
    </row>
    <row r="9" spans="1:2" ht="24.95">
      <c r="A9" s="40" t="s">
        <v>151</v>
      </c>
      <c r="B9" s="51" t="s">
        <v>500</v>
      </c>
    </row>
    <row r="10" spans="1:2" ht="24.95">
      <c r="A10" s="40" t="s">
        <v>6</v>
      </c>
      <c r="B10" s="51" t="s">
        <v>501</v>
      </c>
    </row>
    <row r="11" spans="1:2">
      <c r="A11" s="40" t="s">
        <v>152</v>
      </c>
      <c r="B11" s="51" t="s">
        <v>245</v>
      </c>
    </row>
    <row r="12" spans="1:2" ht="24.95">
      <c r="A12" s="40" t="s">
        <v>153</v>
      </c>
      <c r="B12" s="51" t="s">
        <v>502</v>
      </c>
    </row>
    <row r="13" spans="1:2">
      <c r="A13" s="40" t="s">
        <v>525</v>
      </c>
      <c r="B13" s="51">
        <v>1</v>
      </c>
    </row>
    <row r="14" spans="1:2">
      <c r="A14" s="40" t="s">
        <v>155</v>
      </c>
      <c r="B14" s="51">
        <v>803</v>
      </c>
    </row>
    <row r="15" spans="1:2">
      <c r="A15" s="40" t="s">
        <v>526</v>
      </c>
      <c r="B15" s="51" t="s">
        <v>503</v>
      </c>
    </row>
    <row r="16" spans="1:2">
      <c r="A16" s="40" t="s">
        <v>157</v>
      </c>
      <c r="B16" s="51" t="s">
        <v>504</v>
      </c>
    </row>
    <row r="17" spans="1:2">
      <c r="A17" s="41" t="s">
        <v>527</v>
      </c>
      <c r="B17" s="51"/>
    </row>
    <row r="18" spans="1:2">
      <c r="A18" s="40" t="s">
        <v>159</v>
      </c>
      <c r="B18" s="52">
        <v>45216</v>
      </c>
    </row>
    <row r="19" spans="1:2">
      <c r="A19" s="40" t="s">
        <v>160</v>
      </c>
      <c r="B19" s="52">
        <v>45216</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26.1">
      <c r="A26" s="59" t="s">
        <v>502</v>
      </c>
      <c r="B26" s="59" t="s">
        <v>570</v>
      </c>
    </row>
    <row r="27" spans="1:2">
      <c r="A27" s="43">
        <v>0</v>
      </c>
      <c r="B27" s="44">
        <v>0</v>
      </c>
    </row>
    <row r="28" spans="1:2">
      <c r="A28" s="43">
        <v>1</v>
      </c>
      <c r="B28" s="44">
        <v>1</v>
      </c>
    </row>
    <row r="29" spans="1:2">
      <c r="A29" s="43">
        <v>2</v>
      </c>
      <c r="B29" s="44">
        <v>2.0009999999999999</v>
      </c>
    </row>
    <row r="30" spans="1:2">
      <c r="A30" s="43">
        <v>3</v>
      </c>
      <c r="B30" s="44">
        <v>3.0030000000000001</v>
      </c>
    </row>
    <row r="31" spans="1:2">
      <c r="A31" s="43">
        <v>4</v>
      </c>
      <c r="B31" s="44">
        <v>4.0049999999999999</v>
      </c>
    </row>
    <row r="32" spans="1:2">
      <c r="A32" s="43">
        <v>5</v>
      </c>
      <c r="B32" s="44">
        <v>5.008</v>
      </c>
    </row>
    <row r="33" spans="1:2">
      <c r="A33" s="43">
        <v>6</v>
      </c>
      <c r="B33" s="44">
        <v>6.0119999999999996</v>
      </c>
    </row>
    <row r="34" spans="1:2">
      <c r="A34" s="43">
        <v>7</v>
      </c>
      <c r="B34" s="44">
        <v>7.016</v>
      </c>
    </row>
    <row r="35" spans="1:2">
      <c r="A35" s="43">
        <v>8</v>
      </c>
      <c r="B35" s="44">
        <v>8.0210000000000008</v>
      </c>
    </row>
    <row r="36" spans="1:2">
      <c r="A36" s="43">
        <v>9</v>
      </c>
      <c r="B36" s="44">
        <v>9.0259999999999998</v>
      </c>
    </row>
    <row r="37" spans="1:2">
      <c r="A37" s="43">
        <v>10</v>
      </c>
      <c r="B37" s="44">
        <v>10.032</v>
      </c>
    </row>
    <row r="38" spans="1:2">
      <c r="A38" s="43">
        <v>11</v>
      </c>
      <c r="B38" s="44">
        <v>11.039</v>
      </c>
    </row>
    <row r="39" spans="1:2">
      <c r="A39" s="43">
        <v>12</v>
      </c>
      <c r="B39" s="44">
        <v>12.045999999999999</v>
      </c>
    </row>
    <row r="40" spans="1:2">
      <c r="A40" s="43">
        <v>13</v>
      </c>
      <c r="B40" s="44">
        <v>13.054</v>
      </c>
    </row>
    <row r="41" spans="1:2">
      <c r="A41" s="43">
        <v>14</v>
      </c>
      <c r="B41" s="44">
        <v>14.063000000000001</v>
      </c>
    </row>
    <row r="42" spans="1:2">
      <c r="A42" s="43">
        <v>15</v>
      </c>
      <c r="B42" s="44">
        <v>15.071999999999999</v>
      </c>
    </row>
    <row r="43" spans="1:2">
      <c r="A43" s="43">
        <v>16</v>
      </c>
      <c r="B43" s="44">
        <v>16.082000000000001</v>
      </c>
    </row>
    <row r="44" spans="1:2">
      <c r="A44" s="43">
        <v>17</v>
      </c>
      <c r="B44" s="44">
        <v>17.093</v>
      </c>
    </row>
    <row r="45" spans="1:2">
      <c r="A45" s="43">
        <v>18</v>
      </c>
      <c r="B45" s="44">
        <v>18.103999999999999</v>
      </c>
    </row>
    <row r="46" spans="1:2">
      <c r="A46" s="43">
        <v>19</v>
      </c>
      <c r="B46" s="44">
        <v>19.116</v>
      </c>
    </row>
    <row r="47" spans="1:2">
      <c r="A47" s="43">
        <v>20</v>
      </c>
      <c r="B47" s="44">
        <v>20.129000000000001</v>
      </c>
    </row>
    <row r="48" spans="1:2">
      <c r="A48" s="43">
        <v>21</v>
      </c>
      <c r="B48" s="44">
        <v>21.141999999999999</v>
      </c>
    </row>
    <row r="49" spans="1:2">
      <c r="A49" s="43">
        <v>22</v>
      </c>
      <c r="B49" s="44">
        <v>22.155999999999999</v>
      </c>
    </row>
    <row r="50" spans="1:2">
      <c r="A50" s="43">
        <v>23</v>
      </c>
      <c r="B50" s="44">
        <v>23.17</v>
      </c>
    </row>
    <row r="51" spans="1:2">
      <c r="A51" s="43">
        <v>24</v>
      </c>
      <c r="B51" s="44">
        <v>24.184999999999999</v>
      </c>
    </row>
    <row r="52" spans="1:2">
      <c r="A52" s="43">
        <v>25</v>
      </c>
      <c r="B52" s="44">
        <v>25.201000000000001</v>
      </c>
    </row>
    <row r="53" spans="1:2">
      <c r="A53" s="43">
        <v>26</v>
      </c>
      <c r="B53" s="44">
        <v>26.218</v>
      </c>
    </row>
  </sheetData>
  <sheetProtection algorithmName="SHA-512" hashValue="7cy9e8KeJrCBLbkB+4iQLTtYCthLWHaOycCun9C28okVLl2+vwUMusZt06ggBHD3Af5KqZAPhGUi0sqG3L1zRA==" saltValue="ZG+u7qulIAK8PLKe4wJqOA==" spinCount="100000" sheet="1" objects="1" scenarios="1"/>
  <conditionalFormatting sqref="A6:A21">
    <cfRule type="expression" dxfId="49" priority="1" stopIfTrue="1">
      <formula>MOD(ROW(),2)=0</formula>
    </cfRule>
    <cfRule type="expression" dxfId="48" priority="2" stopIfTrue="1">
      <formula>MOD(ROW(),2)&lt;&gt;0</formula>
    </cfRule>
  </conditionalFormatting>
  <conditionalFormatting sqref="B6:B21">
    <cfRule type="expression" dxfId="47" priority="3" stopIfTrue="1">
      <formula>MOD(ROW(),2)=0</formula>
    </cfRule>
    <cfRule type="expression" dxfId="46" priority="4" stopIfTrue="1">
      <formula>MOD(ROW(),2)&lt;&gt;0</formula>
    </cfRule>
  </conditionalFormatting>
  <conditionalFormatting sqref="A26:A53">
    <cfRule type="expression" dxfId="45" priority="5" stopIfTrue="1">
      <formula>MOD(ROW(),2)=0</formula>
    </cfRule>
    <cfRule type="expression" dxfId="44" priority="6" stopIfTrue="1">
      <formula>MOD(ROW(),2)&lt;&gt;0</formula>
    </cfRule>
  </conditionalFormatting>
  <conditionalFormatting sqref="B26:B53">
    <cfRule type="expression" dxfId="43" priority="7" stopIfTrue="1">
      <formula>MOD(ROW(),2)=0</formula>
    </cfRule>
    <cfRule type="expression" dxfId="42" priority="8" stopIfTrue="1">
      <formula>MOD(ROW(),2)&lt;&gt;0</formula>
    </cfRule>
  </conditionalFormatting>
  <pageMargins left="0.7" right="0.7" top="0.75" bottom="0.75" header="0.3" footer="0.3"/>
  <tableParts count="1">
    <tablePart r:id="rId1"/>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554FC-4E2C-4414-BE8D-534B238AC9FB}">
  <sheetPr codeName="Sheet116"/>
  <dimension ref="A1:L218"/>
  <sheetViews>
    <sheetView showGridLines="0" workbookViewId="0">
      <selection activeCell="A6" sqref="A6"/>
    </sheetView>
  </sheetViews>
  <sheetFormatPr defaultRowHeight="12.6"/>
  <cols>
    <col min="1" max="1" width="33.85546875" customWidth="1"/>
    <col min="2" max="12" width="13" customWidth="1"/>
  </cols>
  <sheetData>
    <row r="1" spans="1:12" s="1" customFormat="1" ht="20.100000000000001">
      <c r="A1" s="2" t="s">
        <v>0</v>
      </c>
    </row>
    <row r="2" spans="1:12" s="1" customFormat="1" ht="15.6">
      <c r="A2" s="30" t="s">
        <v>1</v>
      </c>
      <c r="B2" s="3" t="str">
        <f>wb_title</f>
        <v>TPS_NI - Consolidated Factor Spreadsheet</v>
      </c>
    </row>
    <row r="3" spans="1:12" s="1" customFormat="1" ht="15.6">
      <c r="A3" s="30" t="s">
        <v>2</v>
      </c>
      <c r="B3" s="3" t="str">
        <f>TABLE_FACTOR_TYPE_1 &amp; " - x-" &amp; TABLE_SERIES_NUMBER_1</f>
        <v>Capitalisation of outstanding PAY and AFB contributions - x-804</v>
      </c>
    </row>
    <row r="6" spans="1:12" ht="12.95">
      <c r="A6" s="40" t="s">
        <v>522</v>
      </c>
      <c r="B6" s="51" t="s">
        <v>523</v>
      </c>
      <c r="C6" s="51"/>
      <c r="D6" s="51"/>
      <c r="E6" s="51"/>
      <c r="F6" s="51"/>
      <c r="G6" s="51"/>
      <c r="H6" s="51"/>
      <c r="I6" s="51"/>
      <c r="J6" s="51"/>
      <c r="K6" s="51"/>
      <c r="L6" s="51"/>
    </row>
    <row r="7" spans="1:12">
      <c r="A7" s="40" t="s">
        <v>524</v>
      </c>
      <c r="B7" s="51" t="s">
        <v>163</v>
      </c>
      <c r="C7" s="51"/>
      <c r="D7" s="51"/>
      <c r="E7" s="51"/>
      <c r="F7" s="51"/>
      <c r="G7" s="51"/>
      <c r="H7" s="51"/>
      <c r="I7" s="51"/>
      <c r="J7" s="51"/>
      <c r="K7" s="51"/>
      <c r="L7" s="51"/>
    </row>
    <row r="8" spans="1:12">
      <c r="A8" s="40" t="s">
        <v>150</v>
      </c>
      <c r="B8" s="51" t="s">
        <v>172</v>
      </c>
      <c r="C8" s="51"/>
      <c r="D8" s="51"/>
      <c r="E8" s="51"/>
      <c r="F8" s="51"/>
      <c r="G8" s="51"/>
      <c r="H8" s="51"/>
      <c r="I8" s="51"/>
      <c r="J8" s="51"/>
      <c r="K8" s="51"/>
      <c r="L8" s="51"/>
    </row>
    <row r="9" spans="1:12">
      <c r="A9" s="40" t="s">
        <v>151</v>
      </c>
      <c r="B9" s="51" t="s">
        <v>500</v>
      </c>
      <c r="C9" s="51"/>
      <c r="D9" s="51"/>
      <c r="E9" s="51"/>
      <c r="F9" s="51"/>
      <c r="G9" s="51"/>
      <c r="H9" s="51"/>
      <c r="I9" s="51"/>
      <c r="J9" s="51"/>
      <c r="K9" s="51"/>
      <c r="L9" s="51"/>
    </row>
    <row r="10" spans="1:12">
      <c r="A10" s="40" t="s">
        <v>6</v>
      </c>
      <c r="B10" s="51" t="s">
        <v>505</v>
      </c>
      <c r="C10" s="51"/>
      <c r="D10" s="51"/>
      <c r="E10" s="51"/>
      <c r="F10" s="51"/>
      <c r="G10" s="51"/>
      <c r="H10" s="51"/>
      <c r="I10" s="51"/>
      <c r="J10" s="51"/>
      <c r="K10" s="51"/>
      <c r="L10" s="51"/>
    </row>
    <row r="11" spans="1:12">
      <c r="A11" s="40" t="s">
        <v>152</v>
      </c>
      <c r="B11" s="51" t="s">
        <v>245</v>
      </c>
      <c r="C11" s="51"/>
      <c r="D11" s="51"/>
      <c r="E11" s="51"/>
      <c r="F11" s="51"/>
      <c r="G11" s="51"/>
      <c r="H11" s="51"/>
      <c r="I11" s="51"/>
      <c r="J11" s="51"/>
      <c r="K11" s="51"/>
      <c r="L11" s="51"/>
    </row>
    <row r="12" spans="1:12">
      <c r="A12" s="40" t="s">
        <v>153</v>
      </c>
      <c r="B12" s="51" t="s">
        <v>506</v>
      </c>
      <c r="C12" s="51"/>
      <c r="D12" s="51"/>
      <c r="E12" s="51"/>
      <c r="F12" s="51"/>
      <c r="G12" s="51"/>
      <c r="H12" s="51"/>
      <c r="I12" s="51"/>
      <c r="J12" s="51"/>
      <c r="K12" s="51"/>
      <c r="L12" s="51"/>
    </row>
    <row r="13" spans="1:12">
      <c r="A13" s="40" t="s">
        <v>525</v>
      </c>
      <c r="B13" s="51">
        <v>1</v>
      </c>
      <c r="C13" s="51"/>
      <c r="D13" s="51"/>
      <c r="E13" s="51"/>
      <c r="F13" s="51"/>
      <c r="G13" s="51"/>
      <c r="H13" s="51"/>
      <c r="I13" s="51"/>
      <c r="J13" s="51"/>
      <c r="K13" s="51"/>
      <c r="L13" s="51"/>
    </row>
    <row r="14" spans="1:12">
      <c r="A14" s="40" t="s">
        <v>155</v>
      </c>
      <c r="B14" s="51">
        <v>804</v>
      </c>
      <c r="C14" s="51"/>
      <c r="D14" s="51"/>
      <c r="E14" s="51"/>
      <c r="F14" s="51"/>
      <c r="G14" s="51"/>
      <c r="H14" s="51"/>
      <c r="I14" s="51"/>
      <c r="J14" s="51"/>
      <c r="K14" s="51"/>
      <c r="L14" s="51"/>
    </row>
    <row r="15" spans="1:12">
      <c r="A15" s="40" t="s">
        <v>526</v>
      </c>
      <c r="B15" s="51" t="s">
        <v>507</v>
      </c>
      <c r="C15" s="51"/>
      <c r="D15" s="51"/>
      <c r="E15" s="51"/>
      <c r="F15" s="51"/>
      <c r="G15" s="51"/>
      <c r="H15" s="51"/>
      <c r="I15" s="51"/>
      <c r="J15" s="51"/>
      <c r="K15" s="51"/>
      <c r="L15" s="51"/>
    </row>
    <row r="16" spans="1:12">
      <c r="A16" s="40" t="s">
        <v>157</v>
      </c>
      <c r="B16" s="51" t="s">
        <v>508</v>
      </c>
      <c r="C16" s="51"/>
      <c r="D16" s="51"/>
      <c r="E16" s="51"/>
      <c r="F16" s="51"/>
      <c r="G16" s="51"/>
      <c r="H16" s="51"/>
      <c r="I16" s="51"/>
      <c r="J16" s="51"/>
      <c r="K16" s="51"/>
      <c r="L16" s="51"/>
    </row>
    <row r="17" spans="1:12">
      <c r="A17" s="41" t="s">
        <v>527</v>
      </c>
      <c r="B17" s="51"/>
      <c r="C17" s="51"/>
      <c r="D17" s="51"/>
      <c r="E17" s="51"/>
      <c r="F17" s="51"/>
      <c r="G17" s="51"/>
      <c r="H17" s="51"/>
      <c r="I17" s="51"/>
      <c r="J17" s="51"/>
      <c r="K17" s="51"/>
      <c r="L17" s="51"/>
    </row>
    <row r="18" spans="1:12">
      <c r="A18" s="40" t="s">
        <v>159</v>
      </c>
      <c r="B18" s="52">
        <v>45216</v>
      </c>
      <c r="C18" s="52"/>
      <c r="D18" s="52"/>
      <c r="E18" s="52"/>
      <c r="F18" s="52"/>
      <c r="G18" s="52"/>
      <c r="H18" s="52"/>
      <c r="I18" s="52"/>
      <c r="J18" s="52"/>
      <c r="K18" s="52"/>
      <c r="L18" s="52"/>
    </row>
    <row r="19" spans="1:12">
      <c r="A19" s="40" t="s">
        <v>160</v>
      </c>
      <c r="B19" s="52">
        <v>45216</v>
      </c>
      <c r="C19" s="52"/>
      <c r="D19" s="52"/>
      <c r="E19" s="52"/>
      <c r="F19" s="52"/>
      <c r="G19" s="52"/>
      <c r="H19" s="52"/>
      <c r="I19" s="52"/>
      <c r="J19" s="52"/>
      <c r="K19" s="52"/>
      <c r="L19" s="52"/>
    </row>
    <row r="20" spans="1:12">
      <c r="A20" s="40" t="s">
        <v>161</v>
      </c>
      <c r="B20" s="51" t="s">
        <v>171</v>
      </c>
      <c r="C20" s="51"/>
      <c r="D20" s="51"/>
      <c r="E20" s="51"/>
      <c r="F20" s="51"/>
      <c r="G20" s="51"/>
      <c r="H20" s="51"/>
      <c r="I20" s="51"/>
      <c r="J20" s="51"/>
      <c r="K20" s="51"/>
      <c r="L20" s="51"/>
    </row>
    <row r="21" spans="1:12">
      <c r="A21" s="40" t="s">
        <v>528</v>
      </c>
      <c r="B21" s="51" t="s">
        <v>83</v>
      </c>
      <c r="C21" s="51"/>
      <c r="D21" s="51"/>
      <c r="E21" s="51"/>
      <c r="F21" s="51"/>
      <c r="G21" s="51"/>
      <c r="H21" s="51"/>
      <c r="I21" s="51"/>
      <c r="J21" s="51"/>
      <c r="K21" s="51"/>
      <c r="L21" s="51"/>
    </row>
    <row r="23" spans="1:12">
      <c r="A23" s="23" t="str">
        <f>HYPERLINK("#'Factor List'!A1", "Back to Factor List")</f>
        <v>Back to Factor List</v>
      </c>
      <c r="B23" s="23" t="str">
        <f>HYPERLINK("#'Assumptions'!A1", "Assumptions")</f>
        <v>Assumptions</v>
      </c>
    </row>
    <row r="26" spans="1:12" s="60" customFormat="1" ht="12.95">
      <c r="A26" s="59" t="s">
        <v>529</v>
      </c>
      <c r="B26" s="59">
        <v>0</v>
      </c>
      <c r="C26" s="59">
        <v>1</v>
      </c>
      <c r="D26" s="59">
        <v>2</v>
      </c>
      <c r="E26" s="59">
        <v>3</v>
      </c>
      <c r="F26" s="59">
        <v>4</v>
      </c>
      <c r="G26" s="59">
        <v>5</v>
      </c>
      <c r="H26" s="59">
        <v>6</v>
      </c>
      <c r="I26" s="59">
        <v>7</v>
      </c>
      <c r="J26" s="59">
        <v>8</v>
      </c>
      <c r="K26" s="59">
        <v>9</v>
      </c>
      <c r="L26" s="59">
        <v>10</v>
      </c>
    </row>
    <row r="27" spans="1:12">
      <c r="A27" s="43" t="s">
        <v>571</v>
      </c>
      <c r="B27" s="44">
        <v>0</v>
      </c>
      <c r="C27" s="44">
        <v>1.0109999999999999</v>
      </c>
      <c r="D27" s="44">
        <v>2.0219999999999998</v>
      </c>
      <c r="E27" s="44">
        <v>3.0339999999999998</v>
      </c>
      <c r="F27" s="44">
        <v>4.0460000000000003</v>
      </c>
      <c r="G27" s="44">
        <v>5.0599999999999996</v>
      </c>
      <c r="H27" s="44">
        <v>6.0730000000000004</v>
      </c>
      <c r="I27" s="44">
        <v>7.0880000000000001</v>
      </c>
      <c r="J27" s="44">
        <v>8.1029999999999998</v>
      </c>
      <c r="K27" s="44">
        <v>9.1189999999999998</v>
      </c>
      <c r="L27" s="44">
        <v>10.135</v>
      </c>
    </row>
    <row r="28" spans="1:12">
      <c r="A28" s="43" t="s">
        <v>572</v>
      </c>
      <c r="B28" s="44">
        <v>0</v>
      </c>
      <c r="C28" s="44">
        <v>1.0109999999999999</v>
      </c>
      <c r="D28" s="44">
        <v>2.0219999999999998</v>
      </c>
      <c r="E28" s="44">
        <v>3.0339999999999998</v>
      </c>
      <c r="F28" s="44">
        <v>4.0460000000000003</v>
      </c>
      <c r="G28" s="44">
        <v>5.0590000000000002</v>
      </c>
      <c r="H28" s="44">
        <v>6.0730000000000004</v>
      </c>
      <c r="I28" s="44">
        <v>7.0880000000000001</v>
      </c>
      <c r="J28" s="44">
        <v>8.1029999999999998</v>
      </c>
      <c r="K28" s="44">
        <v>9.1180000000000003</v>
      </c>
      <c r="L28" s="44">
        <v>10.135</v>
      </c>
    </row>
    <row r="29" spans="1:12">
      <c r="A29" s="43" t="s">
        <v>573</v>
      </c>
      <c r="B29" s="44">
        <v>0</v>
      </c>
      <c r="C29" s="44">
        <v>1.0109999999999999</v>
      </c>
      <c r="D29" s="44">
        <v>2.0219999999999998</v>
      </c>
      <c r="E29" s="44">
        <v>3.0329999999999999</v>
      </c>
      <c r="F29" s="44">
        <v>4.0460000000000003</v>
      </c>
      <c r="G29" s="44">
        <v>5.0590000000000002</v>
      </c>
      <c r="H29" s="44">
        <v>6.0730000000000004</v>
      </c>
      <c r="I29" s="44">
        <v>7.0869999999999997</v>
      </c>
      <c r="J29" s="44">
        <v>8.1020000000000003</v>
      </c>
      <c r="K29" s="44">
        <v>9.1180000000000003</v>
      </c>
      <c r="L29" s="44">
        <v>10.134</v>
      </c>
    </row>
    <row r="30" spans="1:12">
      <c r="A30" s="43" t="s">
        <v>574</v>
      </c>
      <c r="B30" s="44">
        <v>0</v>
      </c>
      <c r="C30" s="44">
        <v>1.01</v>
      </c>
      <c r="D30" s="44">
        <v>2.0219999999999998</v>
      </c>
      <c r="E30" s="44">
        <v>3.0329999999999999</v>
      </c>
      <c r="F30" s="44">
        <v>4.0460000000000003</v>
      </c>
      <c r="G30" s="44">
        <v>5.0590000000000002</v>
      </c>
      <c r="H30" s="44">
        <v>6.0720000000000001</v>
      </c>
      <c r="I30" s="44">
        <v>7.0869999999999997</v>
      </c>
      <c r="J30" s="44">
        <v>8.1020000000000003</v>
      </c>
      <c r="K30" s="44">
        <v>9.1170000000000009</v>
      </c>
      <c r="L30" s="44">
        <v>10.134</v>
      </c>
    </row>
    <row r="31" spans="1:12">
      <c r="A31" s="43" t="s">
        <v>575</v>
      </c>
      <c r="B31" s="44">
        <v>0</v>
      </c>
      <c r="C31" s="44">
        <v>1.01</v>
      </c>
      <c r="D31" s="44">
        <v>2.0209999999999999</v>
      </c>
      <c r="E31" s="44">
        <v>3.0329999999999999</v>
      </c>
      <c r="F31" s="44">
        <v>4.0449999999999999</v>
      </c>
      <c r="G31" s="44">
        <v>5.0579999999999998</v>
      </c>
      <c r="H31" s="44">
        <v>6.0720000000000001</v>
      </c>
      <c r="I31" s="44">
        <v>7.0860000000000003</v>
      </c>
      <c r="J31" s="44">
        <v>8.1010000000000009</v>
      </c>
      <c r="K31" s="44">
        <v>9.1170000000000009</v>
      </c>
      <c r="L31" s="44">
        <v>10.132999999999999</v>
      </c>
    </row>
    <row r="32" spans="1:12">
      <c r="A32" s="43" t="s">
        <v>576</v>
      </c>
      <c r="B32" s="44">
        <v>0</v>
      </c>
      <c r="C32" s="44">
        <v>1.01</v>
      </c>
      <c r="D32" s="44">
        <v>2.0209999999999999</v>
      </c>
      <c r="E32" s="44">
        <v>3.0329999999999999</v>
      </c>
      <c r="F32" s="44">
        <v>4.0449999999999999</v>
      </c>
      <c r="G32" s="44">
        <v>5.0579999999999998</v>
      </c>
      <c r="H32" s="44">
        <v>6.0720000000000001</v>
      </c>
      <c r="I32" s="44">
        <v>7.0860000000000003</v>
      </c>
      <c r="J32" s="44">
        <v>8.1010000000000009</v>
      </c>
      <c r="K32" s="44">
        <v>9.1159999999999997</v>
      </c>
      <c r="L32" s="44">
        <v>10.132999999999999</v>
      </c>
    </row>
    <row r="33" spans="1:12">
      <c r="A33" s="43" t="s">
        <v>577</v>
      </c>
      <c r="B33" s="44">
        <v>0</v>
      </c>
      <c r="C33" s="44">
        <v>1.01</v>
      </c>
      <c r="D33" s="44">
        <v>2.0209999999999999</v>
      </c>
      <c r="E33" s="44">
        <v>3.0329999999999999</v>
      </c>
      <c r="F33" s="44">
        <v>4.0449999999999999</v>
      </c>
      <c r="G33" s="44">
        <v>5.0579999999999998</v>
      </c>
      <c r="H33" s="44">
        <v>6.0709999999999997</v>
      </c>
      <c r="I33" s="44">
        <v>7.0860000000000003</v>
      </c>
      <c r="J33" s="44">
        <v>8.1010000000000009</v>
      </c>
      <c r="K33" s="44">
        <v>9.1159999999999997</v>
      </c>
      <c r="L33" s="44">
        <v>10.132</v>
      </c>
    </row>
    <row r="34" spans="1:12">
      <c r="A34" s="43" t="s">
        <v>578</v>
      </c>
      <c r="B34" s="44">
        <v>0</v>
      </c>
      <c r="C34" s="44">
        <v>1.01</v>
      </c>
      <c r="D34" s="44">
        <v>2.0209999999999999</v>
      </c>
      <c r="E34" s="44">
        <v>3.0329999999999999</v>
      </c>
      <c r="F34" s="44">
        <v>4.0449999999999999</v>
      </c>
      <c r="G34" s="44">
        <v>5.0579999999999998</v>
      </c>
      <c r="H34" s="44">
        <v>6.0709999999999997</v>
      </c>
      <c r="I34" s="44">
        <v>7.085</v>
      </c>
      <c r="J34" s="44">
        <v>8.1</v>
      </c>
      <c r="K34" s="44">
        <v>9.1159999999999997</v>
      </c>
      <c r="L34" s="44">
        <v>10.132</v>
      </c>
    </row>
    <row r="35" spans="1:12">
      <c r="A35" s="43" t="s">
        <v>579</v>
      </c>
      <c r="B35" s="44">
        <v>0</v>
      </c>
      <c r="C35" s="44">
        <v>1.01</v>
      </c>
      <c r="D35" s="44">
        <v>2.0209999999999999</v>
      </c>
      <c r="E35" s="44">
        <v>3.0329999999999999</v>
      </c>
      <c r="F35" s="44">
        <v>4.0449999999999999</v>
      </c>
      <c r="G35" s="44">
        <v>5.0570000000000004</v>
      </c>
      <c r="H35" s="44">
        <v>6.0709999999999997</v>
      </c>
      <c r="I35" s="44">
        <v>7.085</v>
      </c>
      <c r="J35" s="44">
        <v>8.1</v>
      </c>
      <c r="K35" s="44">
        <v>9.1150000000000002</v>
      </c>
      <c r="L35" s="44">
        <v>10.131</v>
      </c>
    </row>
    <row r="36" spans="1:12">
      <c r="A36" s="43" t="s">
        <v>580</v>
      </c>
      <c r="B36" s="44">
        <v>0</v>
      </c>
      <c r="C36" s="44">
        <v>1.01</v>
      </c>
      <c r="D36" s="44">
        <v>2.0209999999999999</v>
      </c>
      <c r="E36" s="44">
        <v>3.032</v>
      </c>
      <c r="F36" s="44">
        <v>4.0439999999999996</v>
      </c>
      <c r="G36" s="44">
        <v>5.0570000000000004</v>
      </c>
      <c r="H36" s="44">
        <v>6.0709999999999997</v>
      </c>
      <c r="I36" s="44">
        <v>7.085</v>
      </c>
      <c r="J36" s="44">
        <v>8.0990000000000002</v>
      </c>
      <c r="K36" s="44">
        <v>9.1150000000000002</v>
      </c>
      <c r="L36" s="44">
        <v>10.131</v>
      </c>
    </row>
    <row r="37" spans="1:12">
      <c r="A37" s="43" t="s">
        <v>581</v>
      </c>
      <c r="B37" s="44">
        <v>0</v>
      </c>
      <c r="C37" s="44">
        <v>1.01</v>
      </c>
      <c r="D37" s="44">
        <v>2.0209999999999999</v>
      </c>
      <c r="E37" s="44">
        <v>3.032</v>
      </c>
      <c r="F37" s="44">
        <v>4.0439999999999996</v>
      </c>
      <c r="G37" s="44">
        <v>5.0570000000000004</v>
      </c>
      <c r="H37" s="44">
        <v>6.07</v>
      </c>
      <c r="I37" s="44">
        <v>7.0839999999999996</v>
      </c>
      <c r="J37" s="44">
        <v>8.0990000000000002</v>
      </c>
      <c r="K37" s="44">
        <v>9.1140000000000008</v>
      </c>
      <c r="L37" s="44">
        <v>10.130000000000001</v>
      </c>
    </row>
    <row r="38" spans="1:12">
      <c r="A38" s="43" t="s">
        <v>582</v>
      </c>
      <c r="B38" s="44">
        <v>0</v>
      </c>
      <c r="C38" s="44">
        <v>1.01</v>
      </c>
      <c r="D38" s="44">
        <v>2.0209999999999999</v>
      </c>
      <c r="E38" s="44">
        <v>3.032</v>
      </c>
      <c r="F38" s="44">
        <v>4.0439999999999996</v>
      </c>
      <c r="G38" s="44">
        <v>5.0570000000000004</v>
      </c>
      <c r="H38" s="44">
        <v>6.07</v>
      </c>
      <c r="I38" s="44">
        <v>7.0839999999999996</v>
      </c>
      <c r="J38" s="44">
        <v>8.0980000000000008</v>
      </c>
      <c r="K38" s="44">
        <v>9.1140000000000008</v>
      </c>
      <c r="L38" s="44">
        <v>10.129</v>
      </c>
    </row>
    <row r="39" spans="1:12">
      <c r="A39" s="43" t="s">
        <v>583</v>
      </c>
      <c r="B39" s="44">
        <v>0</v>
      </c>
      <c r="C39" s="44">
        <v>1.01</v>
      </c>
      <c r="D39" s="44">
        <v>2.0209999999999999</v>
      </c>
      <c r="E39" s="44">
        <v>3.032</v>
      </c>
      <c r="F39" s="44">
        <v>4.0439999999999996</v>
      </c>
      <c r="G39" s="44">
        <v>5.056</v>
      </c>
      <c r="H39" s="44">
        <v>6.07</v>
      </c>
      <c r="I39" s="44">
        <v>7.0830000000000002</v>
      </c>
      <c r="J39" s="44">
        <v>8.0980000000000008</v>
      </c>
      <c r="K39" s="44">
        <v>9.1129999999999995</v>
      </c>
      <c r="L39" s="44">
        <v>10.129</v>
      </c>
    </row>
    <row r="40" spans="1:12">
      <c r="A40" s="43" t="s">
        <v>584</v>
      </c>
      <c r="B40" s="44">
        <v>0</v>
      </c>
      <c r="C40" s="44">
        <v>1.01</v>
      </c>
      <c r="D40" s="44">
        <v>2.02</v>
      </c>
      <c r="E40" s="44">
        <v>3.032</v>
      </c>
      <c r="F40" s="44">
        <v>4.0439999999999996</v>
      </c>
      <c r="G40" s="44">
        <v>5.056</v>
      </c>
      <c r="H40" s="44">
        <v>6.069</v>
      </c>
      <c r="I40" s="44">
        <v>7.0830000000000002</v>
      </c>
      <c r="J40" s="44">
        <v>8.0969999999999995</v>
      </c>
      <c r="K40" s="44">
        <v>9.1129999999999995</v>
      </c>
      <c r="L40" s="44">
        <v>10.128</v>
      </c>
    </row>
    <row r="41" spans="1:12">
      <c r="A41" s="43" t="s">
        <v>585</v>
      </c>
      <c r="B41" s="44">
        <v>0</v>
      </c>
      <c r="C41" s="44">
        <v>1.01</v>
      </c>
      <c r="D41" s="44">
        <v>2.02</v>
      </c>
      <c r="E41" s="44">
        <v>3.032</v>
      </c>
      <c r="F41" s="44">
        <v>4.0430000000000001</v>
      </c>
      <c r="G41" s="44">
        <v>5.056</v>
      </c>
      <c r="H41" s="44">
        <v>6.069</v>
      </c>
      <c r="I41" s="44">
        <v>7.0830000000000002</v>
      </c>
      <c r="J41" s="44">
        <v>8.0969999999999995</v>
      </c>
      <c r="K41" s="44">
        <v>9.1120000000000001</v>
      </c>
      <c r="L41" s="44">
        <v>10.128</v>
      </c>
    </row>
    <row r="42" spans="1:12">
      <c r="A42" s="43" t="s">
        <v>586</v>
      </c>
      <c r="B42" s="44">
        <v>0</v>
      </c>
      <c r="C42" s="44">
        <v>1.01</v>
      </c>
      <c r="D42" s="44">
        <v>2.02</v>
      </c>
      <c r="E42" s="44">
        <v>3.0310000000000001</v>
      </c>
      <c r="F42" s="44">
        <v>4.0430000000000001</v>
      </c>
      <c r="G42" s="44">
        <v>5.056</v>
      </c>
      <c r="H42" s="44">
        <v>6.069</v>
      </c>
      <c r="I42" s="44">
        <v>7.0819999999999999</v>
      </c>
      <c r="J42" s="44">
        <v>8.0969999999999995</v>
      </c>
      <c r="K42" s="44">
        <v>9.1120000000000001</v>
      </c>
      <c r="L42" s="44">
        <v>10.127000000000001</v>
      </c>
    </row>
    <row r="43" spans="1:12">
      <c r="A43" s="43" t="s">
        <v>587</v>
      </c>
      <c r="B43" s="44">
        <v>0</v>
      </c>
      <c r="C43" s="44">
        <v>1.01</v>
      </c>
      <c r="D43" s="44">
        <v>2.02</v>
      </c>
      <c r="E43" s="44">
        <v>3.0310000000000001</v>
      </c>
      <c r="F43" s="44">
        <v>4.0430000000000001</v>
      </c>
      <c r="G43" s="44">
        <v>5.0549999999999997</v>
      </c>
      <c r="H43" s="44">
        <v>6.0679999999999996</v>
      </c>
      <c r="I43" s="44">
        <v>7.0819999999999999</v>
      </c>
      <c r="J43" s="44">
        <v>8.0960000000000001</v>
      </c>
      <c r="K43" s="44">
        <v>9.1110000000000007</v>
      </c>
      <c r="L43" s="44">
        <v>10.127000000000001</v>
      </c>
    </row>
    <row r="44" spans="1:12">
      <c r="A44" s="43" t="s">
        <v>588</v>
      </c>
      <c r="B44" s="44">
        <v>0</v>
      </c>
      <c r="C44" s="44">
        <v>1.01</v>
      </c>
      <c r="D44" s="44">
        <v>2.02</v>
      </c>
      <c r="E44" s="44">
        <v>3.0310000000000001</v>
      </c>
      <c r="F44" s="44">
        <v>4.0430000000000001</v>
      </c>
      <c r="G44" s="44">
        <v>5.0549999999999997</v>
      </c>
      <c r="H44" s="44">
        <v>6.0679999999999996</v>
      </c>
      <c r="I44" s="44">
        <v>7.0819999999999999</v>
      </c>
      <c r="J44" s="44">
        <v>8.0960000000000001</v>
      </c>
      <c r="K44" s="44">
        <v>9.1110000000000007</v>
      </c>
      <c r="L44" s="44">
        <v>10.125999999999999</v>
      </c>
    </row>
    <row r="45" spans="1:12">
      <c r="A45" s="43" t="s">
        <v>589</v>
      </c>
      <c r="B45" s="44">
        <v>0</v>
      </c>
      <c r="C45" s="44">
        <v>1.01</v>
      </c>
      <c r="D45" s="44">
        <v>2.02</v>
      </c>
      <c r="E45" s="44">
        <v>3.0310000000000001</v>
      </c>
      <c r="F45" s="44">
        <v>4.0419999999999998</v>
      </c>
      <c r="G45" s="44">
        <v>5.0549999999999997</v>
      </c>
      <c r="H45" s="44">
        <v>6.0679999999999996</v>
      </c>
      <c r="I45" s="44">
        <v>7.0810000000000004</v>
      </c>
      <c r="J45" s="44">
        <v>8.0950000000000006</v>
      </c>
      <c r="K45" s="44">
        <v>9.11</v>
      </c>
      <c r="L45" s="44">
        <v>10.125999999999999</v>
      </c>
    </row>
    <row r="46" spans="1:12">
      <c r="A46" s="43" t="s">
        <v>590</v>
      </c>
      <c r="B46" s="44">
        <v>0</v>
      </c>
      <c r="C46" s="44">
        <v>1.01</v>
      </c>
      <c r="D46" s="44">
        <v>2.02</v>
      </c>
      <c r="E46" s="44">
        <v>3.0310000000000001</v>
      </c>
      <c r="F46" s="44">
        <v>4.0419999999999998</v>
      </c>
      <c r="G46" s="44">
        <v>5.0540000000000003</v>
      </c>
      <c r="H46" s="44">
        <v>6.0670000000000002</v>
      </c>
      <c r="I46" s="44">
        <v>7.0810000000000004</v>
      </c>
      <c r="J46" s="44">
        <v>8.0950000000000006</v>
      </c>
      <c r="K46" s="44">
        <v>9.11</v>
      </c>
      <c r="L46" s="44">
        <v>10.125</v>
      </c>
    </row>
    <row r="47" spans="1:12">
      <c r="A47" s="43" t="s">
        <v>591</v>
      </c>
      <c r="B47" s="44">
        <v>0</v>
      </c>
      <c r="C47" s="44">
        <v>1.01</v>
      </c>
      <c r="D47" s="44">
        <v>2.02</v>
      </c>
      <c r="E47" s="44">
        <v>3.0310000000000001</v>
      </c>
      <c r="F47" s="44">
        <v>4.0419999999999998</v>
      </c>
      <c r="G47" s="44">
        <v>5.0540000000000003</v>
      </c>
      <c r="H47" s="44">
        <v>6.0670000000000002</v>
      </c>
      <c r="I47" s="44">
        <v>7.08</v>
      </c>
      <c r="J47" s="44">
        <v>8.0939999999999994</v>
      </c>
      <c r="K47" s="44">
        <v>9.109</v>
      </c>
      <c r="L47" s="44">
        <v>10.125</v>
      </c>
    </row>
    <row r="48" spans="1:12">
      <c r="A48" s="43" t="s">
        <v>592</v>
      </c>
      <c r="B48" s="44">
        <v>0</v>
      </c>
      <c r="C48" s="44">
        <v>1.0089999999999999</v>
      </c>
      <c r="D48" s="44">
        <v>2.02</v>
      </c>
      <c r="E48" s="44">
        <v>3.03</v>
      </c>
      <c r="F48" s="44">
        <v>4.0419999999999998</v>
      </c>
      <c r="G48" s="44">
        <v>5.0540000000000003</v>
      </c>
      <c r="H48" s="44">
        <v>6.0670000000000002</v>
      </c>
      <c r="I48" s="44">
        <v>7.08</v>
      </c>
      <c r="J48" s="44">
        <v>8.0939999999999994</v>
      </c>
      <c r="K48" s="44">
        <v>9.109</v>
      </c>
      <c r="L48" s="44">
        <v>10.124000000000001</v>
      </c>
    </row>
    <row r="49" spans="1:12">
      <c r="A49" s="43" t="s">
        <v>593</v>
      </c>
      <c r="B49" s="44">
        <v>0</v>
      </c>
      <c r="C49" s="44">
        <v>1.0089999999999999</v>
      </c>
      <c r="D49" s="44">
        <v>2.02</v>
      </c>
      <c r="E49" s="44">
        <v>3.03</v>
      </c>
      <c r="F49" s="44">
        <v>4.0419999999999998</v>
      </c>
      <c r="G49" s="44">
        <v>5.0540000000000003</v>
      </c>
      <c r="H49" s="44">
        <v>6.0659999999999998</v>
      </c>
      <c r="I49" s="44">
        <v>7.08</v>
      </c>
      <c r="J49" s="44">
        <v>8.0939999999999994</v>
      </c>
      <c r="K49" s="44">
        <v>9.1080000000000005</v>
      </c>
      <c r="L49" s="44">
        <v>10.122999999999999</v>
      </c>
    </row>
    <row r="50" spans="1:12">
      <c r="A50" s="43" t="s">
        <v>594</v>
      </c>
      <c r="B50" s="44">
        <v>0</v>
      </c>
      <c r="C50" s="44">
        <v>1.0089999999999999</v>
      </c>
      <c r="D50" s="44">
        <v>2.0190000000000001</v>
      </c>
      <c r="E50" s="44">
        <v>3.03</v>
      </c>
      <c r="F50" s="44">
        <v>4.0410000000000004</v>
      </c>
      <c r="G50" s="44">
        <v>5.0529999999999999</v>
      </c>
      <c r="H50" s="44">
        <v>6.0659999999999998</v>
      </c>
      <c r="I50" s="44">
        <v>7.0789999999999997</v>
      </c>
      <c r="J50" s="44">
        <v>8.093</v>
      </c>
      <c r="K50" s="44">
        <v>9.1080000000000005</v>
      </c>
      <c r="L50" s="44">
        <v>10.122999999999999</v>
      </c>
    </row>
    <row r="51" spans="1:12">
      <c r="A51" s="43" t="s">
        <v>595</v>
      </c>
      <c r="B51" s="44">
        <v>0</v>
      </c>
      <c r="C51" s="44">
        <v>1.0089999999999999</v>
      </c>
      <c r="D51" s="44">
        <v>2.0190000000000001</v>
      </c>
      <c r="E51" s="44">
        <v>3.03</v>
      </c>
      <c r="F51" s="44">
        <v>4.0410000000000004</v>
      </c>
      <c r="G51" s="44">
        <v>5.0529999999999999</v>
      </c>
      <c r="H51" s="44">
        <v>6.0659999999999998</v>
      </c>
      <c r="I51" s="44">
        <v>7.0789999999999997</v>
      </c>
      <c r="J51" s="44">
        <v>8.093</v>
      </c>
      <c r="K51" s="44">
        <v>9.1069999999999993</v>
      </c>
      <c r="L51" s="44">
        <v>10.122</v>
      </c>
    </row>
    <row r="52" spans="1:12">
      <c r="A52" s="43" t="s">
        <v>596</v>
      </c>
      <c r="B52" s="44">
        <v>0</v>
      </c>
      <c r="C52" s="44">
        <v>1.0089999999999999</v>
      </c>
      <c r="D52" s="44">
        <v>2.0190000000000001</v>
      </c>
      <c r="E52" s="44">
        <v>3.03</v>
      </c>
      <c r="F52" s="44">
        <v>4.0410000000000004</v>
      </c>
      <c r="G52" s="44">
        <v>5.0529999999999999</v>
      </c>
      <c r="H52" s="44">
        <v>6.0650000000000004</v>
      </c>
      <c r="I52" s="44">
        <v>7.0780000000000003</v>
      </c>
      <c r="J52" s="44">
        <v>8.0920000000000005</v>
      </c>
      <c r="K52" s="44">
        <v>9.1069999999999993</v>
      </c>
      <c r="L52" s="44">
        <v>10.122</v>
      </c>
    </row>
    <row r="53" spans="1:12">
      <c r="A53" s="43" t="s">
        <v>597</v>
      </c>
      <c r="B53" s="44">
        <v>0</v>
      </c>
      <c r="C53" s="44">
        <v>1.0089999999999999</v>
      </c>
      <c r="D53" s="44">
        <v>2.0190000000000001</v>
      </c>
      <c r="E53" s="44">
        <v>3.03</v>
      </c>
      <c r="F53" s="44">
        <v>4.0410000000000004</v>
      </c>
      <c r="G53" s="44">
        <v>5.0529999999999999</v>
      </c>
      <c r="H53" s="44">
        <v>6.0650000000000004</v>
      </c>
      <c r="I53" s="44">
        <v>7.0780000000000003</v>
      </c>
      <c r="J53" s="44">
        <v>8.0920000000000005</v>
      </c>
      <c r="K53" s="44">
        <v>9.1059999999999999</v>
      </c>
      <c r="L53" s="44">
        <v>10.121</v>
      </c>
    </row>
    <row r="54" spans="1:12">
      <c r="A54" s="43" t="s">
        <v>598</v>
      </c>
      <c r="B54" s="44">
        <v>0</v>
      </c>
      <c r="C54" s="44">
        <v>1.0089999999999999</v>
      </c>
      <c r="D54" s="44">
        <v>2.0190000000000001</v>
      </c>
      <c r="E54" s="44">
        <v>3.0289999999999999</v>
      </c>
      <c r="F54" s="44">
        <v>4.0410000000000004</v>
      </c>
      <c r="G54" s="44">
        <v>5.0519999999999996</v>
      </c>
      <c r="H54" s="44">
        <v>6.0650000000000004</v>
      </c>
      <c r="I54" s="44">
        <v>7.0780000000000003</v>
      </c>
      <c r="J54" s="44">
        <v>8.0909999999999993</v>
      </c>
      <c r="K54" s="44">
        <v>9.1059999999999999</v>
      </c>
      <c r="L54" s="44">
        <v>10.121</v>
      </c>
    </row>
    <row r="55" spans="1:12">
      <c r="A55" s="43" t="s">
        <v>599</v>
      </c>
      <c r="B55" s="44">
        <v>0</v>
      </c>
      <c r="C55" s="44">
        <v>1.0089999999999999</v>
      </c>
      <c r="D55" s="44">
        <v>2.0190000000000001</v>
      </c>
      <c r="E55" s="44">
        <v>3.0289999999999999</v>
      </c>
      <c r="F55" s="44">
        <v>4.04</v>
      </c>
      <c r="G55" s="44">
        <v>5.0519999999999996</v>
      </c>
      <c r="H55" s="44">
        <v>6.0640000000000001</v>
      </c>
      <c r="I55" s="44">
        <v>7.077</v>
      </c>
      <c r="J55" s="44">
        <v>8.0909999999999993</v>
      </c>
      <c r="K55" s="44">
        <v>9.1050000000000004</v>
      </c>
      <c r="L55" s="44">
        <v>10.119999999999999</v>
      </c>
    </row>
    <row r="56" spans="1:12">
      <c r="A56" s="43" t="s">
        <v>600</v>
      </c>
      <c r="B56" s="44">
        <v>0</v>
      </c>
      <c r="C56" s="44">
        <v>1.0089999999999999</v>
      </c>
      <c r="D56" s="44">
        <v>2.0190000000000001</v>
      </c>
      <c r="E56" s="44">
        <v>3.0289999999999999</v>
      </c>
      <c r="F56" s="44">
        <v>4.04</v>
      </c>
      <c r="G56" s="44">
        <v>5.0519999999999996</v>
      </c>
      <c r="H56" s="44">
        <v>6.0640000000000001</v>
      </c>
      <c r="I56" s="44">
        <v>7.077</v>
      </c>
      <c r="J56" s="44">
        <v>8.0909999999999993</v>
      </c>
      <c r="K56" s="44">
        <v>9.1050000000000004</v>
      </c>
      <c r="L56" s="44">
        <v>10.119999999999999</v>
      </c>
    </row>
    <row r="57" spans="1:12">
      <c r="A57" s="43" t="s">
        <v>601</v>
      </c>
      <c r="B57" s="44">
        <v>0</v>
      </c>
      <c r="C57" s="44">
        <v>1.0089999999999999</v>
      </c>
      <c r="D57" s="44">
        <v>2.0190000000000001</v>
      </c>
      <c r="E57" s="44">
        <v>3.0289999999999999</v>
      </c>
      <c r="F57" s="44">
        <v>4.04</v>
      </c>
      <c r="G57" s="44">
        <v>5.0510000000000002</v>
      </c>
      <c r="H57" s="44">
        <v>6.0640000000000001</v>
      </c>
      <c r="I57" s="44">
        <v>7.077</v>
      </c>
      <c r="J57" s="44">
        <v>8.09</v>
      </c>
      <c r="K57" s="44">
        <v>9.1039999999999992</v>
      </c>
      <c r="L57" s="44">
        <v>10.119</v>
      </c>
    </row>
    <row r="58" spans="1:12">
      <c r="A58" s="43" t="s">
        <v>602</v>
      </c>
      <c r="B58" s="44">
        <v>0</v>
      </c>
      <c r="C58" s="44">
        <v>1.0089999999999999</v>
      </c>
      <c r="D58" s="44">
        <v>2.0190000000000001</v>
      </c>
      <c r="E58" s="44">
        <v>3.0289999999999999</v>
      </c>
      <c r="F58" s="44">
        <v>4.04</v>
      </c>
      <c r="G58" s="44">
        <v>5.0510000000000002</v>
      </c>
      <c r="H58" s="44">
        <v>6.0629999999999997</v>
      </c>
      <c r="I58" s="44">
        <v>7.0759999999999996</v>
      </c>
      <c r="J58" s="44">
        <v>8.09</v>
      </c>
      <c r="K58" s="44">
        <v>9.1039999999999992</v>
      </c>
      <c r="L58" s="44">
        <v>10.119</v>
      </c>
    </row>
    <row r="59" spans="1:12">
      <c r="A59" s="43" t="s">
        <v>603</v>
      </c>
      <c r="B59" s="44">
        <v>0</v>
      </c>
      <c r="C59" s="44">
        <v>1.0089999999999999</v>
      </c>
      <c r="D59" s="44">
        <v>2.0179999999999998</v>
      </c>
      <c r="E59" s="44">
        <v>3.0289999999999999</v>
      </c>
      <c r="F59" s="44">
        <v>4.0389999999999997</v>
      </c>
      <c r="G59" s="44">
        <v>5.0510000000000002</v>
      </c>
      <c r="H59" s="44">
        <v>6.0629999999999997</v>
      </c>
      <c r="I59" s="44">
        <v>7.0759999999999996</v>
      </c>
      <c r="J59" s="44">
        <v>8.0890000000000004</v>
      </c>
      <c r="K59" s="44">
        <v>9.1029999999999998</v>
      </c>
      <c r="L59" s="44">
        <v>10.118</v>
      </c>
    </row>
    <row r="60" spans="1:12">
      <c r="A60" s="43" t="s">
        <v>604</v>
      </c>
      <c r="B60" s="44">
        <v>0</v>
      </c>
      <c r="C60" s="44">
        <v>1.0089999999999999</v>
      </c>
      <c r="D60" s="44">
        <v>2.0179999999999998</v>
      </c>
      <c r="E60" s="44">
        <v>3.028</v>
      </c>
      <c r="F60" s="44">
        <v>4.0389999999999997</v>
      </c>
      <c r="G60" s="44">
        <v>5.0510000000000002</v>
      </c>
      <c r="H60" s="44">
        <v>6.0629999999999997</v>
      </c>
      <c r="I60" s="44">
        <v>7.0750000000000002</v>
      </c>
      <c r="J60" s="44">
        <v>8.0890000000000004</v>
      </c>
      <c r="K60" s="44">
        <v>9.1029999999999998</v>
      </c>
      <c r="L60" s="44">
        <v>10.118</v>
      </c>
    </row>
    <row r="61" spans="1:12">
      <c r="A61" s="43" t="s">
        <v>605</v>
      </c>
      <c r="B61" s="44">
        <v>0</v>
      </c>
      <c r="C61" s="44">
        <v>1.0089999999999999</v>
      </c>
      <c r="D61" s="44">
        <v>2.0179999999999998</v>
      </c>
      <c r="E61" s="44">
        <v>3.028</v>
      </c>
      <c r="F61" s="44">
        <v>4.0389999999999997</v>
      </c>
      <c r="G61" s="44">
        <v>5.05</v>
      </c>
      <c r="H61" s="44">
        <v>6.0620000000000003</v>
      </c>
      <c r="I61" s="44">
        <v>7.0750000000000002</v>
      </c>
      <c r="J61" s="44">
        <v>8.0879999999999992</v>
      </c>
      <c r="K61" s="44">
        <v>9.1020000000000003</v>
      </c>
      <c r="L61" s="44">
        <v>10.117000000000001</v>
      </c>
    </row>
    <row r="62" spans="1:12">
      <c r="A62" s="43" t="s">
        <v>606</v>
      </c>
      <c r="B62" s="44">
        <v>0</v>
      </c>
      <c r="C62" s="44">
        <v>1.0089999999999999</v>
      </c>
      <c r="D62" s="44">
        <v>2.0179999999999998</v>
      </c>
      <c r="E62" s="44">
        <v>3.028</v>
      </c>
      <c r="F62" s="44">
        <v>4.0389999999999997</v>
      </c>
      <c r="G62" s="44">
        <v>5.05</v>
      </c>
      <c r="H62" s="44">
        <v>6.0620000000000003</v>
      </c>
      <c r="I62" s="44">
        <v>7.0750000000000002</v>
      </c>
      <c r="J62" s="44">
        <v>8.0879999999999992</v>
      </c>
      <c r="K62" s="44">
        <v>9.1020000000000003</v>
      </c>
      <c r="L62" s="44">
        <v>10.116</v>
      </c>
    </row>
    <row r="63" spans="1:12">
      <c r="A63" s="43" t="s">
        <v>607</v>
      </c>
      <c r="B63" s="44">
        <v>0</v>
      </c>
      <c r="C63" s="44">
        <v>1.0089999999999999</v>
      </c>
      <c r="D63" s="44">
        <v>2.0179999999999998</v>
      </c>
      <c r="E63" s="44">
        <v>3.028</v>
      </c>
      <c r="F63" s="44">
        <v>4.0389999999999997</v>
      </c>
      <c r="G63" s="44">
        <v>5.05</v>
      </c>
      <c r="H63" s="44">
        <v>6.0620000000000003</v>
      </c>
      <c r="I63" s="44">
        <v>7.0739999999999998</v>
      </c>
      <c r="J63" s="44">
        <v>8.0879999999999992</v>
      </c>
      <c r="K63" s="44">
        <v>9.1010000000000009</v>
      </c>
      <c r="L63" s="44">
        <v>10.116</v>
      </c>
    </row>
    <row r="64" spans="1:12">
      <c r="A64" s="43" t="s">
        <v>608</v>
      </c>
      <c r="B64" s="44">
        <v>0</v>
      </c>
      <c r="C64" s="44">
        <v>1.0089999999999999</v>
      </c>
      <c r="D64" s="44">
        <v>2.0179999999999998</v>
      </c>
      <c r="E64" s="44">
        <v>3.028</v>
      </c>
      <c r="F64" s="44">
        <v>4.0380000000000003</v>
      </c>
      <c r="G64" s="44">
        <v>5.05</v>
      </c>
      <c r="H64" s="44">
        <v>6.0609999999999999</v>
      </c>
      <c r="I64" s="44">
        <v>7.0739999999999998</v>
      </c>
      <c r="J64" s="44">
        <v>8.0869999999999997</v>
      </c>
      <c r="K64" s="44">
        <v>9.1010000000000009</v>
      </c>
      <c r="L64" s="44">
        <v>10.115</v>
      </c>
    </row>
    <row r="65" spans="1:12">
      <c r="A65" s="43" t="s">
        <v>609</v>
      </c>
      <c r="B65" s="44">
        <v>0</v>
      </c>
      <c r="C65" s="44">
        <v>1.0089999999999999</v>
      </c>
      <c r="D65" s="44">
        <v>2.0179999999999998</v>
      </c>
      <c r="E65" s="44">
        <v>3.028</v>
      </c>
      <c r="F65" s="44">
        <v>4.0380000000000003</v>
      </c>
      <c r="G65" s="44">
        <v>5.0490000000000004</v>
      </c>
      <c r="H65" s="44">
        <v>6.0609999999999999</v>
      </c>
      <c r="I65" s="44">
        <v>7.0739999999999998</v>
      </c>
      <c r="J65" s="44">
        <v>8.0869999999999997</v>
      </c>
      <c r="K65" s="44">
        <v>9.1</v>
      </c>
      <c r="L65" s="44">
        <v>10.115</v>
      </c>
    </row>
    <row r="66" spans="1:12">
      <c r="A66" s="43" t="s">
        <v>610</v>
      </c>
      <c r="B66" s="44">
        <v>0</v>
      </c>
      <c r="C66" s="44">
        <v>1.0089999999999999</v>
      </c>
      <c r="D66" s="44">
        <v>2.0179999999999998</v>
      </c>
      <c r="E66" s="44">
        <v>3.0270000000000001</v>
      </c>
      <c r="F66" s="44">
        <v>4.0380000000000003</v>
      </c>
      <c r="G66" s="44">
        <v>5.0490000000000004</v>
      </c>
      <c r="H66" s="44">
        <v>6.0609999999999999</v>
      </c>
      <c r="I66" s="44">
        <v>7.0730000000000004</v>
      </c>
      <c r="J66" s="44">
        <v>8.0860000000000003</v>
      </c>
      <c r="K66" s="44">
        <v>9.1</v>
      </c>
      <c r="L66" s="44">
        <v>10.114000000000001</v>
      </c>
    </row>
    <row r="67" spans="1:12">
      <c r="A67" s="43" t="s">
        <v>611</v>
      </c>
      <c r="B67" s="44">
        <v>0</v>
      </c>
      <c r="C67" s="44">
        <v>1.008</v>
      </c>
      <c r="D67" s="44">
        <v>2.0179999999999998</v>
      </c>
      <c r="E67" s="44">
        <v>3.0270000000000001</v>
      </c>
      <c r="F67" s="44">
        <v>4.0380000000000003</v>
      </c>
      <c r="G67" s="44">
        <v>5.0490000000000004</v>
      </c>
      <c r="H67" s="44">
        <v>6.06</v>
      </c>
      <c r="I67" s="44">
        <v>7.0730000000000004</v>
      </c>
      <c r="J67" s="44">
        <v>8.0860000000000003</v>
      </c>
      <c r="K67" s="44">
        <v>9.0990000000000002</v>
      </c>
      <c r="L67" s="44">
        <v>10.114000000000001</v>
      </c>
    </row>
    <row r="68" spans="1:12">
      <c r="A68" s="43" t="s">
        <v>612</v>
      </c>
      <c r="B68" s="44">
        <v>0</v>
      </c>
      <c r="C68" s="44">
        <v>1.008</v>
      </c>
      <c r="D68" s="44">
        <v>2.0169999999999999</v>
      </c>
      <c r="E68" s="44">
        <v>3.0270000000000001</v>
      </c>
      <c r="F68" s="44">
        <v>4.0380000000000003</v>
      </c>
      <c r="G68" s="44">
        <v>5.0490000000000004</v>
      </c>
      <c r="H68" s="44">
        <v>6.06</v>
      </c>
      <c r="I68" s="44">
        <v>7.0720000000000001</v>
      </c>
      <c r="J68" s="44">
        <v>8.0850000000000009</v>
      </c>
      <c r="K68" s="44">
        <v>9.0990000000000002</v>
      </c>
      <c r="L68" s="44">
        <v>10.113</v>
      </c>
    </row>
    <row r="69" spans="1:12">
      <c r="A69" s="43" t="s">
        <v>613</v>
      </c>
      <c r="B69" s="44">
        <v>0</v>
      </c>
      <c r="C69" s="44">
        <v>1.008</v>
      </c>
      <c r="D69" s="44">
        <v>2.0169999999999999</v>
      </c>
      <c r="E69" s="44">
        <v>3.0270000000000001</v>
      </c>
      <c r="F69" s="44">
        <v>4.0369999999999999</v>
      </c>
      <c r="G69" s="44">
        <v>5.048</v>
      </c>
      <c r="H69" s="44">
        <v>6.06</v>
      </c>
      <c r="I69" s="44">
        <v>7.0720000000000001</v>
      </c>
      <c r="J69" s="44">
        <v>8.0850000000000009</v>
      </c>
      <c r="K69" s="44">
        <v>9.0980000000000008</v>
      </c>
      <c r="L69" s="44">
        <v>10.113</v>
      </c>
    </row>
    <row r="70" spans="1:12">
      <c r="A70" s="43" t="s">
        <v>614</v>
      </c>
      <c r="B70" s="44">
        <v>0</v>
      </c>
      <c r="C70" s="44">
        <v>1.008</v>
      </c>
      <c r="D70" s="44">
        <v>2.0169999999999999</v>
      </c>
      <c r="E70" s="44">
        <v>3.0270000000000001</v>
      </c>
      <c r="F70" s="44">
        <v>4.0369999999999999</v>
      </c>
      <c r="G70" s="44">
        <v>5.048</v>
      </c>
      <c r="H70" s="44">
        <v>6.06</v>
      </c>
      <c r="I70" s="44">
        <v>7.0720000000000001</v>
      </c>
      <c r="J70" s="44">
        <v>8.0850000000000009</v>
      </c>
      <c r="K70" s="44">
        <v>9.0980000000000008</v>
      </c>
      <c r="L70" s="44">
        <v>10.112</v>
      </c>
    </row>
    <row r="71" spans="1:12">
      <c r="A71" s="43" t="s">
        <v>615</v>
      </c>
      <c r="B71" s="44">
        <v>0</v>
      </c>
      <c r="C71" s="44">
        <v>1.008</v>
      </c>
      <c r="D71" s="44">
        <v>2.0169999999999999</v>
      </c>
      <c r="E71" s="44">
        <v>3.0270000000000001</v>
      </c>
      <c r="F71" s="44">
        <v>4.0369999999999999</v>
      </c>
      <c r="G71" s="44">
        <v>5.048</v>
      </c>
      <c r="H71" s="44">
        <v>6.0590000000000002</v>
      </c>
      <c r="I71" s="44">
        <v>7.0709999999999997</v>
      </c>
      <c r="J71" s="44">
        <v>8.0839999999999996</v>
      </c>
      <c r="K71" s="44">
        <v>9.0980000000000008</v>
      </c>
      <c r="L71" s="44">
        <v>10.112</v>
      </c>
    </row>
    <row r="72" spans="1:12">
      <c r="A72" s="43" t="s">
        <v>616</v>
      </c>
      <c r="B72" s="44">
        <v>0</v>
      </c>
      <c r="C72" s="44">
        <v>1.008</v>
      </c>
      <c r="D72" s="44">
        <v>2.0169999999999999</v>
      </c>
      <c r="E72" s="44">
        <v>3.0270000000000001</v>
      </c>
      <c r="F72" s="44">
        <v>4.0369999999999999</v>
      </c>
      <c r="G72" s="44">
        <v>5.0469999999999997</v>
      </c>
      <c r="H72" s="44">
        <v>6.0590000000000002</v>
      </c>
      <c r="I72" s="44">
        <v>7.0709999999999997</v>
      </c>
      <c r="J72" s="44">
        <v>8.0839999999999996</v>
      </c>
      <c r="K72" s="44">
        <v>9.0969999999999995</v>
      </c>
      <c r="L72" s="44">
        <v>10.111000000000001</v>
      </c>
    </row>
    <row r="73" spans="1:12">
      <c r="A73" s="43" t="s">
        <v>617</v>
      </c>
      <c r="B73" s="44">
        <v>0</v>
      </c>
      <c r="C73" s="44">
        <v>1.008</v>
      </c>
      <c r="D73" s="44">
        <v>2.0169999999999999</v>
      </c>
      <c r="E73" s="44">
        <v>3.0259999999999998</v>
      </c>
      <c r="F73" s="44">
        <v>4.0359999999999996</v>
      </c>
      <c r="G73" s="44">
        <v>5.0469999999999997</v>
      </c>
      <c r="H73" s="44">
        <v>6.0590000000000002</v>
      </c>
      <c r="I73" s="44">
        <v>7.0709999999999997</v>
      </c>
      <c r="J73" s="44">
        <v>8.0830000000000002</v>
      </c>
      <c r="K73" s="44">
        <v>9.0969999999999995</v>
      </c>
      <c r="L73" s="44">
        <v>10.111000000000001</v>
      </c>
    </row>
    <row r="74" spans="1:12">
      <c r="A74" s="43" t="s">
        <v>618</v>
      </c>
      <c r="B74" s="44">
        <v>0</v>
      </c>
      <c r="C74" s="44">
        <v>1.008</v>
      </c>
      <c r="D74" s="44">
        <v>2.0169999999999999</v>
      </c>
      <c r="E74" s="44">
        <v>3.0259999999999998</v>
      </c>
      <c r="F74" s="44">
        <v>4.0359999999999996</v>
      </c>
      <c r="G74" s="44">
        <v>5.0469999999999997</v>
      </c>
      <c r="H74" s="44">
        <v>6.0579999999999998</v>
      </c>
      <c r="I74" s="44">
        <v>7.07</v>
      </c>
      <c r="J74" s="44">
        <v>8.0830000000000002</v>
      </c>
      <c r="K74" s="44">
        <v>9.0960000000000001</v>
      </c>
      <c r="L74" s="44">
        <v>10.11</v>
      </c>
    </row>
    <row r="75" spans="1:12">
      <c r="A75" s="43" t="s">
        <v>619</v>
      </c>
      <c r="B75" s="44">
        <v>0</v>
      </c>
      <c r="C75" s="44">
        <v>1.008</v>
      </c>
      <c r="D75" s="44">
        <v>2.0169999999999999</v>
      </c>
      <c r="E75" s="44">
        <v>3.0259999999999998</v>
      </c>
      <c r="F75" s="44">
        <v>4.0359999999999996</v>
      </c>
      <c r="G75" s="44">
        <v>5.0469999999999997</v>
      </c>
      <c r="H75" s="44">
        <v>6.0579999999999998</v>
      </c>
      <c r="I75" s="44">
        <v>7.07</v>
      </c>
      <c r="J75" s="44">
        <v>8.0820000000000007</v>
      </c>
      <c r="K75" s="44">
        <v>9.0960000000000001</v>
      </c>
      <c r="L75" s="44">
        <v>10.109</v>
      </c>
    </row>
    <row r="76" spans="1:12">
      <c r="A76" s="43" t="s">
        <v>620</v>
      </c>
      <c r="B76" s="44">
        <v>0</v>
      </c>
      <c r="C76" s="44">
        <v>1.008</v>
      </c>
      <c r="D76" s="44">
        <v>2.0169999999999999</v>
      </c>
      <c r="E76" s="44">
        <v>3.0259999999999998</v>
      </c>
      <c r="F76" s="44">
        <v>4.0359999999999996</v>
      </c>
      <c r="G76" s="44">
        <v>5.0460000000000003</v>
      </c>
      <c r="H76" s="44">
        <v>6.0579999999999998</v>
      </c>
      <c r="I76" s="44">
        <v>7.069</v>
      </c>
      <c r="J76" s="44">
        <v>8.0820000000000007</v>
      </c>
      <c r="K76" s="44">
        <v>9.0950000000000006</v>
      </c>
      <c r="L76" s="44">
        <v>10.109</v>
      </c>
    </row>
    <row r="77" spans="1:12">
      <c r="A77" s="43" t="s">
        <v>621</v>
      </c>
      <c r="B77" s="44">
        <v>0</v>
      </c>
      <c r="C77" s="44">
        <v>1.008</v>
      </c>
      <c r="D77" s="44">
        <v>2.016</v>
      </c>
      <c r="E77" s="44">
        <v>3.0259999999999998</v>
      </c>
      <c r="F77" s="44">
        <v>4.0359999999999996</v>
      </c>
      <c r="G77" s="44">
        <v>5.0460000000000003</v>
      </c>
      <c r="H77" s="44">
        <v>6.0570000000000004</v>
      </c>
      <c r="I77" s="44">
        <v>7.069</v>
      </c>
      <c r="J77" s="44">
        <v>8.0820000000000007</v>
      </c>
      <c r="K77" s="44">
        <v>9.0950000000000006</v>
      </c>
      <c r="L77" s="44">
        <v>10.108000000000001</v>
      </c>
    </row>
    <row r="78" spans="1:12">
      <c r="A78" s="43" t="s">
        <v>622</v>
      </c>
      <c r="B78" s="44">
        <v>0</v>
      </c>
      <c r="C78" s="44">
        <v>1.008</v>
      </c>
      <c r="D78" s="44">
        <v>2.016</v>
      </c>
      <c r="E78" s="44">
        <v>3.0259999999999998</v>
      </c>
      <c r="F78" s="44">
        <v>4.0350000000000001</v>
      </c>
      <c r="G78" s="44">
        <v>5.0460000000000003</v>
      </c>
      <c r="H78" s="44">
        <v>6.0570000000000004</v>
      </c>
      <c r="I78" s="44">
        <v>7.069</v>
      </c>
      <c r="J78" s="44">
        <v>8.0809999999999995</v>
      </c>
      <c r="K78" s="44">
        <v>9.0939999999999994</v>
      </c>
      <c r="L78" s="44">
        <v>10.108000000000001</v>
      </c>
    </row>
    <row r="79" spans="1:12">
      <c r="A79" s="43" t="s">
        <v>623</v>
      </c>
      <c r="B79" s="44">
        <v>0</v>
      </c>
      <c r="C79" s="44">
        <v>1.008</v>
      </c>
      <c r="D79" s="44">
        <v>2.016</v>
      </c>
      <c r="E79" s="44">
        <v>3.0249999999999999</v>
      </c>
      <c r="F79" s="44">
        <v>4.0350000000000001</v>
      </c>
      <c r="G79" s="44">
        <v>5.0460000000000003</v>
      </c>
      <c r="H79" s="44">
        <v>6.0570000000000004</v>
      </c>
      <c r="I79" s="44">
        <v>7.0679999999999996</v>
      </c>
      <c r="J79" s="44">
        <v>8.0809999999999995</v>
      </c>
      <c r="K79" s="44">
        <v>9.0939999999999994</v>
      </c>
      <c r="L79" s="44">
        <v>10.106999999999999</v>
      </c>
    </row>
    <row r="80" spans="1:12">
      <c r="A80" s="43" t="s">
        <v>624</v>
      </c>
      <c r="B80" s="44">
        <v>0</v>
      </c>
      <c r="C80" s="44">
        <v>1.008</v>
      </c>
      <c r="D80" s="44">
        <v>2.016</v>
      </c>
      <c r="E80" s="44">
        <v>3.0249999999999999</v>
      </c>
      <c r="F80" s="44">
        <v>4.0350000000000001</v>
      </c>
      <c r="G80" s="44">
        <v>5.0449999999999999</v>
      </c>
      <c r="H80" s="44">
        <v>6.056</v>
      </c>
      <c r="I80" s="44">
        <v>7.0679999999999996</v>
      </c>
      <c r="J80" s="44">
        <v>8.08</v>
      </c>
      <c r="K80" s="44">
        <v>9.093</v>
      </c>
      <c r="L80" s="44">
        <v>10.106999999999999</v>
      </c>
    </row>
    <row r="81" spans="1:12">
      <c r="A81" s="43" t="s">
        <v>625</v>
      </c>
      <c r="B81" s="44">
        <v>0</v>
      </c>
      <c r="C81" s="44">
        <v>1.008</v>
      </c>
      <c r="D81" s="44">
        <v>2.016</v>
      </c>
      <c r="E81" s="44">
        <v>3.0249999999999999</v>
      </c>
      <c r="F81" s="44">
        <v>4.0350000000000001</v>
      </c>
      <c r="G81" s="44">
        <v>5.0449999999999999</v>
      </c>
      <c r="H81" s="44">
        <v>6.056</v>
      </c>
      <c r="I81" s="44">
        <v>7.0679999999999996</v>
      </c>
      <c r="J81" s="44">
        <v>8.08</v>
      </c>
      <c r="K81" s="44">
        <v>9.093</v>
      </c>
      <c r="L81" s="44">
        <v>10.106</v>
      </c>
    </row>
    <row r="82" spans="1:12">
      <c r="A82" s="43" t="s">
        <v>626</v>
      </c>
      <c r="B82" s="44">
        <v>0</v>
      </c>
      <c r="C82" s="44">
        <v>1.008</v>
      </c>
      <c r="D82" s="44">
        <v>2.016</v>
      </c>
      <c r="E82" s="44">
        <v>3.0249999999999999</v>
      </c>
      <c r="F82" s="44">
        <v>4.0350000000000001</v>
      </c>
      <c r="G82" s="44">
        <v>5.0449999999999999</v>
      </c>
      <c r="H82" s="44">
        <v>6.056</v>
      </c>
      <c r="I82" s="44">
        <v>7.0670000000000002</v>
      </c>
      <c r="J82" s="44">
        <v>8.0790000000000006</v>
      </c>
      <c r="K82" s="44">
        <v>9.0920000000000005</v>
      </c>
      <c r="L82" s="44">
        <v>10.106</v>
      </c>
    </row>
    <row r="83" spans="1:12">
      <c r="A83" s="43" t="s">
        <v>627</v>
      </c>
      <c r="B83" s="44">
        <v>0</v>
      </c>
      <c r="C83" s="44">
        <v>1.008</v>
      </c>
      <c r="D83" s="44">
        <v>2.016</v>
      </c>
      <c r="E83" s="44">
        <v>3.0249999999999999</v>
      </c>
      <c r="F83" s="44">
        <v>4.0339999999999998</v>
      </c>
      <c r="G83" s="44">
        <v>5.0439999999999996</v>
      </c>
      <c r="H83" s="44">
        <v>6.0549999999999997</v>
      </c>
      <c r="I83" s="44">
        <v>7.0670000000000002</v>
      </c>
      <c r="J83" s="44">
        <v>8.0790000000000006</v>
      </c>
      <c r="K83" s="44">
        <v>9.0920000000000005</v>
      </c>
      <c r="L83" s="44">
        <v>10.105</v>
      </c>
    </row>
    <row r="84" spans="1:12">
      <c r="A84" s="43" t="s">
        <v>628</v>
      </c>
      <c r="B84" s="44">
        <v>0</v>
      </c>
      <c r="C84" s="44">
        <v>1.008</v>
      </c>
      <c r="D84" s="44">
        <v>2.016</v>
      </c>
      <c r="E84" s="44">
        <v>3.0249999999999999</v>
      </c>
      <c r="F84" s="44">
        <v>4.0339999999999998</v>
      </c>
      <c r="G84" s="44">
        <v>5.0439999999999996</v>
      </c>
      <c r="H84" s="44">
        <v>6.0549999999999997</v>
      </c>
      <c r="I84" s="44">
        <v>7.0659999999999998</v>
      </c>
      <c r="J84" s="44">
        <v>8.0779999999999994</v>
      </c>
      <c r="K84" s="44">
        <v>9.0909999999999993</v>
      </c>
      <c r="L84" s="44">
        <v>10.105</v>
      </c>
    </row>
    <row r="85" spans="1:12">
      <c r="A85" s="43" t="s">
        <v>629</v>
      </c>
      <c r="B85" s="44">
        <v>0</v>
      </c>
      <c r="C85" s="44">
        <v>1.0069999999999999</v>
      </c>
      <c r="D85" s="44">
        <v>2.016</v>
      </c>
      <c r="E85" s="44">
        <v>3.024</v>
      </c>
      <c r="F85" s="44">
        <v>4.0339999999999998</v>
      </c>
      <c r="G85" s="44">
        <v>5.0439999999999996</v>
      </c>
      <c r="H85" s="44">
        <v>6.0549999999999997</v>
      </c>
      <c r="I85" s="44">
        <v>7.0659999999999998</v>
      </c>
      <c r="J85" s="44">
        <v>8.0779999999999994</v>
      </c>
      <c r="K85" s="44">
        <v>9.0909999999999993</v>
      </c>
      <c r="L85" s="44">
        <v>10.103999999999999</v>
      </c>
    </row>
    <row r="86" spans="1:12">
      <c r="A86" s="43" t="s">
        <v>630</v>
      </c>
      <c r="B86" s="44">
        <v>0</v>
      </c>
      <c r="C86" s="44">
        <v>1.0069999999999999</v>
      </c>
      <c r="D86" s="44">
        <v>2.016</v>
      </c>
      <c r="E86" s="44">
        <v>3.024</v>
      </c>
      <c r="F86" s="44">
        <v>4.0339999999999998</v>
      </c>
      <c r="G86" s="44">
        <v>5.0439999999999996</v>
      </c>
      <c r="H86" s="44">
        <v>6.0540000000000003</v>
      </c>
      <c r="I86" s="44">
        <v>7.0659999999999998</v>
      </c>
      <c r="J86" s="44">
        <v>8.0779999999999994</v>
      </c>
      <c r="K86" s="44">
        <v>9.09</v>
      </c>
      <c r="L86" s="44">
        <v>10.103999999999999</v>
      </c>
    </row>
    <row r="87" spans="1:12">
      <c r="A87" s="43" t="s">
        <v>631</v>
      </c>
      <c r="B87" s="44">
        <v>0</v>
      </c>
      <c r="C87" s="44">
        <v>1.0069999999999999</v>
      </c>
      <c r="D87" s="44">
        <v>2.0150000000000001</v>
      </c>
      <c r="E87" s="44">
        <v>3.024</v>
      </c>
      <c r="F87" s="44">
        <v>4.0330000000000004</v>
      </c>
      <c r="G87" s="44">
        <v>5.0430000000000001</v>
      </c>
      <c r="H87" s="44">
        <v>6.0540000000000003</v>
      </c>
      <c r="I87" s="44">
        <v>7.0650000000000004</v>
      </c>
      <c r="J87" s="44">
        <v>8.077</v>
      </c>
      <c r="K87" s="44">
        <v>9.09</v>
      </c>
      <c r="L87" s="44">
        <v>10.103</v>
      </c>
    </row>
    <row r="88" spans="1:12">
      <c r="A88" s="43" t="s">
        <v>632</v>
      </c>
      <c r="B88" s="44">
        <v>0</v>
      </c>
      <c r="C88" s="44">
        <v>1.0069999999999999</v>
      </c>
      <c r="D88" s="44">
        <v>2.0150000000000001</v>
      </c>
      <c r="E88" s="44">
        <v>3.024</v>
      </c>
      <c r="F88" s="44">
        <v>4.0330000000000004</v>
      </c>
      <c r="G88" s="44">
        <v>5.0430000000000001</v>
      </c>
      <c r="H88" s="44">
        <v>6.0540000000000003</v>
      </c>
      <c r="I88" s="44">
        <v>7.0650000000000004</v>
      </c>
      <c r="J88" s="44">
        <v>8.077</v>
      </c>
      <c r="K88" s="44">
        <v>9.0890000000000004</v>
      </c>
      <c r="L88" s="44">
        <v>10.102</v>
      </c>
    </row>
    <row r="89" spans="1:12">
      <c r="A89" s="43" t="s">
        <v>633</v>
      </c>
      <c r="B89" s="44">
        <v>0</v>
      </c>
      <c r="C89" s="44">
        <v>1.0069999999999999</v>
      </c>
      <c r="D89" s="44">
        <v>2.0150000000000001</v>
      </c>
      <c r="E89" s="44">
        <v>3.024</v>
      </c>
      <c r="F89" s="44">
        <v>4.0330000000000004</v>
      </c>
      <c r="G89" s="44">
        <v>5.0430000000000001</v>
      </c>
      <c r="H89" s="44">
        <v>6.0529999999999999</v>
      </c>
      <c r="I89" s="44">
        <v>7.0650000000000004</v>
      </c>
      <c r="J89" s="44">
        <v>8.0760000000000005</v>
      </c>
      <c r="K89" s="44">
        <v>9.0890000000000004</v>
      </c>
      <c r="L89" s="44">
        <v>10.102</v>
      </c>
    </row>
    <row r="90" spans="1:12">
      <c r="A90" s="43" t="s">
        <v>634</v>
      </c>
      <c r="B90" s="44">
        <v>0</v>
      </c>
      <c r="C90" s="44">
        <v>1.0069999999999999</v>
      </c>
      <c r="D90" s="44">
        <v>2.0150000000000001</v>
      </c>
      <c r="E90" s="44">
        <v>3.024</v>
      </c>
      <c r="F90" s="44">
        <v>4.0330000000000004</v>
      </c>
      <c r="G90" s="44">
        <v>5.0430000000000001</v>
      </c>
      <c r="H90" s="44">
        <v>6.0529999999999999</v>
      </c>
      <c r="I90" s="44">
        <v>7.0640000000000001</v>
      </c>
      <c r="J90" s="44">
        <v>8.0760000000000005</v>
      </c>
      <c r="K90" s="44">
        <v>9.0879999999999992</v>
      </c>
      <c r="L90" s="44">
        <v>10.101000000000001</v>
      </c>
    </row>
    <row r="91" spans="1:12">
      <c r="A91" s="43" t="s">
        <v>635</v>
      </c>
      <c r="B91" s="44">
        <v>0</v>
      </c>
      <c r="C91" s="44">
        <v>1.0069999999999999</v>
      </c>
      <c r="D91" s="44">
        <v>2.0150000000000001</v>
      </c>
      <c r="E91" s="44">
        <v>3.0230000000000001</v>
      </c>
      <c r="F91" s="44">
        <v>4.0330000000000004</v>
      </c>
      <c r="G91" s="44">
        <v>5.0419999999999998</v>
      </c>
      <c r="H91" s="44">
        <v>6.0529999999999999</v>
      </c>
      <c r="I91" s="44">
        <v>7.0640000000000001</v>
      </c>
      <c r="J91" s="44">
        <v>8.0749999999999993</v>
      </c>
      <c r="K91" s="44">
        <v>9.0879999999999992</v>
      </c>
      <c r="L91" s="44">
        <v>10.101000000000001</v>
      </c>
    </row>
    <row r="92" spans="1:12">
      <c r="A92" s="43" t="s">
        <v>636</v>
      </c>
      <c r="B92" s="44">
        <v>0</v>
      </c>
      <c r="C92" s="44">
        <v>1.0069999999999999</v>
      </c>
      <c r="D92" s="44">
        <v>2.0150000000000001</v>
      </c>
      <c r="E92" s="44">
        <v>3.0230000000000001</v>
      </c>
      <c r="F92" s="44">
        <v>4.032</v>
      </c>
      <c r="G92" s="44">
        <v>5.0419999999999998</v>
      </c>
      <c r="H92" s="44">
        <v>6.0519999999999996</v>
      </c>
      <c r="I92" s="44">
        <v>7.0629999999999997</v>
      </c>
      <c r="J92" s="44">
        <v>8.0749999999999993</v>
      </c>
      <c r="K92" s="44">
        <v>9.0869999999999997</v>
      </c>
      <c r="L92" s="44">
        <v>10.1</v>
      </c>
    </row>
    <row r="93" spans="1:12">
      <c r="A93" s="43" t="s">
        <v>637</v>
      </c>
      <c r="B93" s="44">
        <v>0</v>
      </c>
      <c r="C93" s="44">
        <v>1.0069999999999999</v>
      </c>
      <c r="D93" s="44">
        <v>2.0150000000000001</v>
      </c>
      <c r="E93" s="44">
        <v>3.0230000000000001</v>
      </c>
      <c r="F93" s="44">
        <v>4.032</v>
      </c>
      <c r="G93" s="44">
        <v>5.0419999999999998</v>
      </c>
      <c r="H93" s="44">
        <v>6.0519999999999996</v>
      </c>
      <c r="I93" s="44">
        <v>7.0629999999999997</v>
      </c>
      <c r="J93" s="44">
        <v>8.0749999999999993</v>
      </c>
      <c r="K93" s="44">
        <v>9.0869999999999997</v>
      </c>
      <c r="L93" s="44">
        <v>10.1</v>
      </c>
    </row>
    <row r="94" spans="1:12">
      <c r="A94" s="43" t="s">
        <v>638</v>
      </c>
      <c r="B94" s="44">
        <v>0</v>
      </c>
      <c r="C94" s="44">
        <v>1.0069999999999999</v>
      </c>
      <c r="D94" s="44">
        <v>2.0150000000000001</v>
      </c>
      <c r="E94" s="44">
        <v>3.0230000000000001</v>
      </c>
      <c r="F94" s="44">
        <v>4.032</v>
      </c>
      <c r="G94" s="44">
        <v>5.0419999999999998</v>
      </c>
      <c r="H94" s="44">
        <v>6.0519999999999996</v>
      </c>
      <c r="I94" s="44">
        <v>7.0629999999999997</v>
      </c>
      <c r="J94" s="44">
        <v>8.0739999999999998</v>
      </c>
      <c r="K94" s="44">
        <v>9.0860000000000003</v>
      </c>
      <c r="L94" s="44">
        <v>10.099</v>
      </c>
    </row>
    <row r="95" spans="1:12">
      <c r="A95" s="43" t="s">
        <v>639</v>
      </c>
      <c r="B95" s="44">
        <v>0</v>
      </c>
      <c r="C95" s="44">
        <v>1.0069999999999999</v>
      </c>
      <c r="D95" s="44">
        <v>2.0150000000000001</v>
      </c>
      <c r="E95" s="44">
        <v>3.0230000000000001</v>
      </c>
      <c r="F95" s="44">
        <v>4.032</v>
      </c>
      <c r="G95" s="44">
        <v>5.0410000000000004</v>
      </c>
      <c r="H95" s="44">
        <v>6.0510000000000002</v>
      </c>
      <c r="I95" s="44">
        <v>7.0620000000000003</v>
      </c>
      <c r="J95" s="44">
        <v>8.0739999999999998</v>
      </c>
      <c r="K95" s="44">
        <v>9.0860000000000003</v>
      </c>
      <c r="L95" s="44">
        <v>10.099</v>
      </c>
    </row>
    <row r="96" spans="1:12">
      <c r="A96" s="43" t="s">
        <v>640</v>
      </c>
      <c r="B96" s="44">
        <v>0</v>
      </c>
      <c r="C96" s="44">
        <v>1.0069999999999999</v>
      </c>
      <c r="D96" s="44">
        <v>2.0139999999999998</v>
      </c>
      <c r="E96" s="44">
        <v>3.0230000000000001</v>
      </c>
      <c r="F96" s="44">
        <v>4.0309999999999997</v>
      </c>
      <c r="G96" s="44">
        <v>5.0410000000000004</v>
      </c>
      <c r="H96" s="44">
        <v>6.0510000000000002</v>
      </c>
      <c r="I96" s="44">
        <v>7.0620000000000003</v>
      </c>
      <c r="J96" s="44">
        <v>8.0730000000000004</v>
      </c>
      <c r="K96" s="44">
        <v>9.0850000000000009</v>
      </c>
      <c r="L96" s="44">
        <v>10.098000000000001</v>
      </c>
    </row>
    <row r="97" spans="1:12">
      <c r="A97" s="43" t="s">
        <v>641</v>
      </c>
      <c r="B97" s="44">
        <v>0</v>
      </c>
      <c r="C97" s="44">
        <v>1.0069999999999999</v>
      </c>
      <c r="D97" s="44">
        <v>2.0139999999999998</v>
      </c>
      <c r="E97" s="44">
        <v>3.0219999999999998</v>
      </c>
      <c r="F97" s="44">
        <v>4.0309999999999997</v>
      </c>
      <c r="G97" s="44">
        <v>5.0410000000000004</v>
      </c>
      <c r="H97" s="44">
        <v>6.0510000000000002</v>
      </c>
      <c r="I97" s="44">
        <v>7.0620000000000003</v>
      </c>
      <c r="J97" s="44">
        <v>8.0730000000000004</v>
      </c>
      <c r="K97" s="44">
        <v>9.0850000000000009</v>
      </c>
      <c r="L97" s="44">
        <v>10.098000000000001</v>
      </c>
    </row>
    <row r="98" spans="1:12">
      <c r="A98" s="43" t="s">
        <v>642</v>
      </c>
      <c r="B98" s="44">
        <v>0</v>
      </c>
      <c r="C98" s="44">
        <v>1.0069999999999999</v>
      </c>
      <c r="D98" s="44">
        <v>2.0139999999999998</v>
      </c>
      <c r="E98" s="44">
        <v>3.0219999999999998</v>
      </c>
      <c r="F98" s="44">
        <v>4.0309999999999997</v>
      </c>
      <c r="G98" s="44">
        <v>5.04</v>
      </c>
      <c r="H98" s="44">
        <v>6.05</v>
      </c>
      <c r="I98" s="44">
        <v>7.0609999999999999</v>
      </c>
      <c r="J98" s="44">
        <v>8.0719999999999992</v>
      </c>
      <c r="K98" s="44">
        <v>9.0839999999999996</v>
      </c>
      <c r="L98" s="44">
        <v>10.097</v>
      </c>
    </row>
    <row r="99" spans="1:12">
      <c r="A99" s="43" t="s">
        <v>643</v>
      </c>
      <c r="B99" s="44">
        <v>0</v>
      </c>
      <c r="C99" s="44">
        <v>1.0069999999999999</v>
      </c>
      <c r="D99" s="44">
        <v>2.0139999999999998</v>
      </c>
      <c r="E99" s="44">
        <v>3.0219999999999998</v>
      </c>
      <c r="F99" s="44">
        <v>4.0309999999999997</v>
      </c>
      <c r="G99" s="44">
        <v>5.04</v>
      </c>
      <c r="H99" s="44">
        <v>6.05</v>
      </c>
      <c r="I99" s="44">
        <v>7.0609999999999999</v>
      </c>
      <c r="J99" s="44">
        <v>8.0719999999999992</v>
      </c>
      <c r="K99" s="44">
        <v>9.0839999999999996</v>
      </c>
      <c r="L99" s="44">
        <v>10.097</v>
      </c>
    </row>
    <row r="100" spans="1:12">
      <c r="A100" s="43" t="s">
        <v>644</v>
      </c>
      <c r="B100" s="44">
        <v>0</v>
      </c>
      <c r="C100" s="44">
        <v>1.0069999999999999</v>
      </c>
      <c r="D100" s="44">
        <v>2.0139999999999998</v>
      </c>
      <c r="E100" s="44">
        <v>3.0219999999999998</v>
      </c>
      <c r="F100" s="44">
        <v>4.0309999999999997</v>
      </c>
      <c r="G100" s="44">
        <v>5.04</v>
      </c>
      <c r="H100" s="44">
        <v>6.05</v>
      </c>
      <c r="I100" s="44">
        <v>7.06</v>
      </c>
      <c r="J100" s="44">
        <v>8.0719999999999992</v>
      </c>
      <c r="K100" s="44">
        <v>9.0830000000000002</v>
      </c>
      <c r="L100" s="44">
        <v>10.096</v>
      </c>
    </row>
    <row r="101" spans="1:12">
      <c r="A101" s="43" t="s">
        <v>645</v>
      </c>
      <c r="B101" s="44">
        <v>0</v>
      </c>
      <c r="C101" s="44">
        <v>1.0069999999999999</v>
      </c>
      <c r="D101" s="44">
        <v>2.0139999999999998</v>
      </c>
      <c r="E101" s="44">
        <v>3.0219999999999998</v>
      </c>
      <c r="F101" s="44">
        <v>4.03</v>
      </c>
      <c r="G101" s="44">
        <v>5.04</v>
      </c>
      <c r="H101" s="44">
        <v>6.05</v>
      </c>
      <c r="I101" s="44">
        <v>7.06</v>
      </c>
      <c r="J101" s="44">
        <v>8.0709999999999997</v>
      </c>
      <c r="K101" s="44">
        <v>9.0830000000000002</v>
      </c>
      <c r="L101" s="44">
        <v>10.095000000000001</v>
      </c>
    </row>
    <row r="102" spans="1:12">
      <c r="A102" s="43" t="s">
        <v>646</v>
      </c>
      <c r="B102" s="44">
        <v>0</v>
      </c>
      <c r="C102" s="44">
        <v>1.0069999999999999</v>
      </c>
      <c r="D102" s="44">
        <v>2.0139999999999998</v>
      </c>
      <c r="E102" s="44">
        <v>3.0219999999999998</v>
      </c>
      <c r="F102" s="44">
        <v>4.03</v>
      </c>
      <c r="G102" s="44">
        <v>5.0389999999999997</v>
      </c>
      <c r="H102" s="44">
        <v>6.0490000000000004</v>
      </c>
      <c r="I102" s="44">
        <v>7.06</v>
      </c>
      <c r="J102" s="44">
        <v>8.0709999999999997</v>
      </c>
      <c r="K102" s="44">
        <v>9.0820000000000007</v>
      </c>
      <c r="L102" s="44">
        <v>10.095000000000001</v>
      </c>
    </row>
    <row r="103" spans="1:12">
      <c r="A103" s="43" t="s">
        <v>647</v>
      </c>
      <c r="B103" s="44">
        <v>0</v>
      </c>
      <c r="C103" s="44">
        <v>1.0069999999999999</v>
      </c>
      <c r="D103" s="44">
        <v>2.0139999999999998</v>
      </c>
      <c r="E103" s="44">
        <v>3.0219999999999998</v>
      </c>
      <c r="F103" s="44">
        <v>4.03</v>
      </c>
      <c r="G103" s="44">
        <v>5.0389999999999997</v>
      </c>
      <c r="H103" s="44">
        <v>6.0490000000000004</v>
      </c>
      <c r="I103" s="44">
        <v>7.0590000000000002</v>
      </c>
      <c r="J103" s="44">
        <v>8.07</v>
      </c>
      <c r="K103" s="44">
        <v>9.0820000000000007</v>
      </c>
      <c r="L103" s="44">
        <v>10.093999999999999</v>
      </c>
    </row>
    <row r="104" spans="1:12">
      <c r="A104" s="43" t="s">
        <v>648</v>
      </c>
      <c r="B104" s="44">
        <v>0</v>
      </c>
      <c r="C104" s="44">
        <v>1.006</v>
      </c>
      <c r="D104" s="44">
        <v>2.0139999999999998</v>
      </c>
      <c r="E104" s="44">
        <v>3.0209999999999999</v>
      </c>
      <c r="F104" s="44">
        <v>4.03</v>
      </c>
      <c r="G104" s="44">
        <v>5.0389999999999997</v>
      </c>
      <c r="H104" s="44">
        <v>6.0490000000000004</v>
      </c>
      <c r="I104" s="44">
        <v>7.0590000000000002</v>
      </c>
      <c r="J104" s="44">
        <v>8.07</v>
      </c>
      <c r="K104" s="44">
        <v>9.0820000000000007</v>
      </c>
      <c r="L104" s="44">
        <v>10.093999999999999</v>
      </c>
    </row>
    <row r="105" spans="1:12">
      <c r="A105" s="43" t="s">
        <v>649</v>
      </c>
      <c r="B105" s="44">
        <v>0</v>
      </c>
      <c r="C105" s="44">
        <v>1.006</v>
      </c>
      <c r="D105" s="44">
        <v>2.0129999999999999</v>
      </c>
      <c r="E105" s="44">
        <v>3.0209999999999999</v>
      </c>
      <c r="F105" s="44">
        <v>4.03</v>
      </c>
      <c r="G105" s="44">
        <v>5.0389999999999997</v>
      </c>
      <c r="H105" s="44">
        <v>6.048</v>
      </c>
      <c r="I105" s="44">
        <v>7.0590000000000002</v>
      </c>
      <c r="J105" s="44">
        <v>8.0690000000000008</v>
      </c>
      <c r="K105" s="44">
        <v>9.0809999999999995</v>
      </c>
      <c r="L105" s="44">
        <v>10.093</v>
      </c>
    </row>
    <row r="106" spans="1:12">
      <c r="A106" s="43" t="s">
        <v>650</v>
      </c>
      <c r="B106" s="44">
        <v>0</v>
      </c>
      <c r="C106" s="44">
        <v>1.006</v>
      </c>
      <c r="D106" s="44">
        <v>2.0129999999999999</v>
      </c>
      <c r="E106" s="44">
        <v>3.0209999999999999</v>
      </c>
      <c r="F106" s="44">
        <v>4.0289999999999999</v>
      </c>
      <c r="G106" s="44">
        <v>5.0380000000000003</v>
      </c>
      <c r="H106" s="44">
        <v>6.048</v>
      </c>
      <c r="I106" s="44">
        <v>7.0579999999999998</v>
      </c>
      <c r="J106" s="44">
        <v>8.0690000000000008</v>
      </c>
      <c r="K106" s="44">
        <v>9.0809999999999995</v>
      </c>
      <c r="L106" s="44">
        <v>10.093</v>
      </c>
    </row>
    <row r="107" spans="1:12">
      <c r="A107" s="43" t="s">
        <v>651</v>
      </c>
      <c r="B107" s="44">
        <v>0</v>
      </c>
      <c r="C107" s="44">
        <v>1.006</v>
      </c>
      <c r="D107" s="44">
        <v>2.0129999999999999</v>
      </c>
      <c r="E107" s="44">
        <v>3.0209999999999999</v>
      </c>
      <c r="F107" s="44">
        <v>4.0289999999999999</v>
      </c>
      <c r="G107" s="44">
        <v>5.0380000000000003</v>
      </c>
      <c r="H107" s="44">
        <v>6.048</v>
      </c>
      <c r="I107" s="44">
        <v>7.0579999999999998</v>
      </c>
      <c r="J107" s="44">
        <v>8.0690000000000008</v>
      </c>
      <c r="K107" s="44">
        <v>9.08</v>
      </c>
      <c r="L107" s="44">
        <v>10.092000000000001</v>
      </c>
    </row>
    <row r="108" spans="1:12">
      <c r="A108" s="43" t="s">
        <v>652</v>
      </c>
      <c r="B108" s="44">
        <v>0</v>
      </c>
      <c r="C108" s="44">
        <v>1.006</v>
      </c>
      <c r="D108" s="44">
        <v>2.0129999999999999</v>
      </c>
      <c r="E108" s="44">
        <v>3.0209999999999999</v>
      </c>
      <c r="F108" s="44">
        <v>4.0289999999999999</v>
      </c>
      <c r="G108" s="44">
        <v>5.0380000000000003</v>
      </c>
      <c r="H108" s="44">
        <v>6.0469999999999997</v>
      </c>
      <c r="I108" s="44">
        <v>7.0570000000000004</v>
      </c>
      <c r="J108" s="44">
        <v>8.0679999999999996</v>
      </c>
      <c r="K108" s="44">
        <v>9.08</v>
      </c>
      <c r="L108" s="44">
        <v>10.092000000000001</v>
      </c>
    </row>
    <row r="109" spans="1:12">
      <c r="A109" s="43" t="s">
        <v>653</v>
      </c>
      <c r="B109" s="44">
        <v>0</v>
      </c>
      <c r="C109" s="44">
        <v>1.006</v>
      </c>
      <c r="D109" s="44">
        <v>2.0129999999999999</v>
      </c>
      <c r="E109" s="44">
        <v>3.0209999999999999</v>
      </c>
      <c r="F109" s="44">
        <v>4.0289999999999999</v>
      </c>
      <c r="G109" s="44">
        <v>5.0369999999999999</v>
      </c>
      <c r="H109" s="44">
        <v>6.0469999999999997</v>
      </c>
      <c r="I109" s="44">
        <v>7.0570000000000004</v>
      </c>
      <c r="J109" s="44">
        <v>8.0679999999999996</v>
      </c>
      <c r="K109" s="44">
        <v>9.0790000000000006</v>
      </c>
      <c r="L109" s="44">
        <v>10.090999999999999</v>
      </c>
    </row>
    <row r="110" spans="1:12">
      <c r="A110" s="43" t="s">
        <v>654</v>
      </c>
      <c r="B110" s="44">
        <v>0</v>
      </c>
      <c r="C110" s="44">
        <v>1.006</v>
      </c>
      <c r="D110" s="44">
        <v>2.0129999999999999</v>
      </c>
      <c r="E110" s="44">
        <v>3.02</v>
      </c>
      <c r="F110" s="44">
        <v>4.0279999999999996</v>
      </c>
      <c r="G110" s="44">
        <v>5.0369999999999999</v>
      </c>
      <c r="H110" s="44">
        <v>6.0469999999999997</v>
      </c>
      <c r="I110" s="44">
        <v>7.0570000000000004</v>
      </c>
      <c r="J110" s="44">
        <v>8.0670000000000002</v>
      </c>
      <c r="K110" s="44">
        <v>9.0790000000000006</v>
      </c>
      <c r="L110" s="44">
        <v>10.090999999999999</v>
      </c>
    </row>
    <row r="111" spans="1:12">
      <c r="A111" s="43" t="s">
        <v>655</v>
      </c>
      <c r="B111" s="44">
        <v>0</v>
      </c>
      <c r="C111" s="44">
        <v>1.006</v>
      </c>
      <c r="D111" s="44">
        <v>2.0129999999999999</v>
      </c>
      <c r="E111" s="44">
        <v>3.02</v>
      </c>
      <c r="F111" s="44">
        <v>4.0279999999999996</v>
      </c>
      <c r="G111" s="44">
        <v>5.0369999999999999</v>
      </c>
      <c r="H111" s="44">
        <v>6.0460000000000003</v>
      </c>
      <c r="I111" s="44">
        <v>7.056</v>
      </c>
      <c r="J111" s="44">
        <v>8.0670000000000002</v>
      </c>
      <c r="K111" s="44">
        <v>9.0779999999999994</v>
      </c>
      <c r="L111" s="44">
        <v>10.09</v>
      </c>
    </row>
    <row r="112" spans="1:12">
      <c r="A112" s="43" t="s">
        <v>656</v>
      </c>
      <c r="B112" s="44">
        <v>0</v>
      </c>
      <c r="C112" s="44">
        <v>1.006</v>
      </c>
      <c r="D112" s="44">
        <v>2.0129999999999999</v>
      </c>
      <c r="E112" s="44">
        <v>3.02</v>
      </c>
      <c r="F112" s="44">
        <v>4.0279999999999996</v>
      </c>
      <c r="G112" s="44">
        <v>5.0369999999999999</v>
      </c>
      <c r="H112" s="44">
        <v>6.0460000000000003</v>
      </c>
      <c r="I112" s="44">
        <v>7.056</v>
      </c>
      <c r="J112" s="44">
        <v>8.0660000000000007</v>
      </c>
      <c r="K112" s="44">
        <v>9.0779999999999994</v>
      </c>
      <c r="L112" s="44">
        <v>10.09</v>
      </c>
    </row>
    <row r="113" spans="1:12">
      <c r="A113" s="43" t="s">
        <v>657</v>
      </c>
      <c r="B113" s="44">
        <v>0</v>
      </c>
      <c r="C113" s="44">
        <v>1.006</v>
      </c>
      <c r="D113" s="44">
        <v>2.0129999999999999</v>
      </c>
      <c r="E113" s="44">
        <v>3.02</v>
      </c>
      <c r="F113" s="44">
        <v>4.0279999999999996</v>
      </c>
      <c r="G113" s="44">
        <v>5.0359999999999996</v>
      </c>
      <c r="H113" s="44">
        <v>6.0460000000000003</v>
      </c>
      <c r="I113" s="44">
        <v>7.0549999999999997</v>
      </c>
      <c r="J113" s="44">
        <v>8.0660000000000007</v>
      </c>
      <c r="K113" s="44">
        <v>9.077</v>
      </c>
      <c r="L113" s="44">
        <v>10.089</v>
      </c>
    </row>
    <row r="114" spans="1:12">
      <c r="A114" s="43" t="s">
        <v>658</v>
      </c>
      <c r="B114" s="44">
        <v>0</v>
      </c>
      <c r="C114" s="44">
        <v>1.006</v>
      </c>
      <c r="D114" s="44">
        <v>2.0129999999999999</v>
      </c>
      <c r="E114" s="44">
        <v>3.02</v>
      </c>
      <c r="F114" s="44">
        <v>4.0279999999999996</v>
      </c>
      <c r="G114" s="44">
        <v>5.0359999999999996</v>
      </c>
      <c r="H114" s="44">
        <v>6.0449999999999999</v>
      </c>
      <c r="I114" s="44">
        <v>7.0549999999999997</v>
      </c>
      <c r="J114" s="44">
        <v>8.0660000000000007</v>
      </c>
      <c r="K114" s="44">
        <v>9.077</v>
      </c>
      <c r="L114" s="44">
        <v>10.087999999999999</v>
      </c>
    </row>
    <row r="115" spans="1:12">
      <c r="A115" s="43" t="s">
        <v>659</v>
      </c>
      <c r="B115" s="44">
        <v>0</v>
      </c>
      <c r="C115" s="44">
        <v>1.006</v>
      </c>
      <c r="D115" s="44">
        <v>2.012</v>
      </c>
      <c r="E115" s="44">
        <v>3.02</v>
      </c>
      <c r="F115" s="44">
        <v>4.0270000000000001</v>
      </c>
      <c r="G115" s="44">
        <v>5.0359999999999996</v>
      </c>
      <c r="H115" s="44">
        <v>6.0449999999999999</v>
      </c>
      <c r="I115" s="44">
        <v>7.0549999999999997</v>
      </c>
      <c r="J115" s="44">
        <v>8.0649999999999995</v>
      </c>
      <c r="K115" s="44">
        <v>9.0760000000000005</v>
      </c>
      <c r="L115" s="44">
        <v>10.087999999999999</v>
      </c>
    </row>
    <row r="116" spans="1:12">
      <c r="A116" s="43" t="s">
        <v>660</v>
      </c>
      <c r="B116" s="44">
        <v>0</v>
      </c>
      <c r="C116" s="44">
        <v>1.006</v>
      </c>
      <c r="D116" s="44">
        <v>2.012</v>
      </c>
      <c r="E116" s="44">
        <v>3.0190000000000001</v>
      </c>
      <c r="F116" s="44">
        <v>4.0270000000000001</v>
      </c>
      <c r="G116" s="44">
        <v>5.0359999999999996</v>
      </c>
      <c r="H116" s="44">
        <v>6.0449999999999999</v>
      </c>
      <c r="I116" s="44">
        <v>7.0540000000000003</v>
      </c>
      <c r="J116" s="44">
        <v>8.0649999999999995</v>
      </c>
      <c r="K116" s="44">
        <v>9.0760000000000005</v>
      </c>
      <c r="L116" s="44">
        <v>10.087</v>
      </c>
    </row>
    <row r="117" spans="1:12">
      <c r="A117" s="43" t="s">
        <v>661</v>
      </c>
      <c r="B117" s="44">
        <v>0</v>
      </c>
      <c r="C117" s="44">
        <v>1.006</v>
      </c>
      <c r="D117" s="44">
        <v>2.012</v>
      </c>
      <c r="E117" s="44">
        <v>3.0190000000000001</v>
      </c>
      <c r="F117" s="44">
        <v>4.0270000000000001</v>
      </c>
      <c r="G117" s="44">
        <v>5.0350000000000001</v>
      </c>
      <c r="H117" s="44">
        <v>6.0439999999999996</v>
      </c>
      <c r="I117" s="44">
        <v>7.0540000000000003</v>
      </c>
      <c r="J117" s="44">
        <v>8.0640000000000001</v>
      </c>
      <c r="K117" s="44">
        <v>9.0749999999999993</v>
      </c>
      <c r="L117" s="44">
        <v>10.087</v>
      </c>
    </row>
    <row r="118" spans="1:12">
      <c r="A118" s="43" t="s">
        <v>662</v>
      </c>
      <c r="B118" s="44">
        <v>0</v>
      </c>
      <c r="C118" s="44">
        <v>1.006</v>
      </c>
      <c r="D118" s="44">
        <v>2.012</v>
      </c>
      <c r="E118" s="44">
        <v>3.0190000000000001</v>
      </c>
      <c r="F118" s="44">
        <v>4.0270000000000001</v>
      </c>
      <c r="G118" s="44">
        <v>5.0350000000000001</v>
      </c>
      <c r="H118" s="44">
        <v>6.0439999999999996</v>
      </c>
      <c r="I118" s="44">
        <v>7.0540000000000003</v>
      </c>
      <c r="J118" s="44">
        <v>8.0640000000000001</v>
      </c>
      <c r="K118" s="44">
        <v>9.0749999999999993</v>
      </c>
      <c r="L118" s="44">
        <v>10.086</v>
      </c>
    </row>
    <row r="119" spans="1:12">
      <c r="A119" s="43" t="s">
        <v>663</v>
      </c>
      <c r="B119" s="44">
        <v>0</v>
      </c>
      <c r="C119" s="44">
        <v>1.006</v>
      </c>
      <c r="D119" s="44">
        <v>2.012</v>
      </c>
      <c r="E119" s="44">
        <v>3.0190000000000001</v>
      </c>
      <c r="F119" s="44">
        <v>4.0270000000000001</v>
      </c>
      <c r="G119" s="44">
        <v>5.0350000000000001</v>
      </c>
      <c r="H119" s="44">
        <v>6.0439999999999996</v>
      </c>
      <c r="I119" s="44">
        <v>7.0529999999999999</v>
      </c>
      <c r="J119" s="44">
        <v>8.0630000000000006</v>
      </c>
      <c r="K119" s="44">
        <v>9.0739999999999998</v>
      </c>
      <c r="L119" s="44">
        <v>10.086</v>
      </c>
    </row>
    <row r="120" spans="1:12">
      <c r="A120" s="43" t="s">
        <v>664</v>
      </c>
      <c r="B120" s="44">
        <v>0</v>
      </c>
      <c r="C120" s="44">
        <v>1.006</v>
      </c>
      <c r="D120" s="44">
        <v>2.012</v>
      </c>
      <c r="E120" s="44">
        <v>3.0190000000000001</v>
      </c>
      <c r="F120" s="44">
        <v>4.0259999999999998</v>
      </c>
      <c r="G120" s="44">
        <v>5.0350000000000001</v>
      </c>
      <c r="H120" s="44">
        <v>6.0430000000000001</v>
      </c>
      <c r="I120" s="44">
        <v>7.0529999999999999</v>
      </c>
      <c r="J120" s="44">
        <v>8.0630000000000006</v>
      </c>
      <c r="K120" s="44">
        <v>9.0739999999999998</v>
      </c>
      <c r="L120" s="44">
        <v>10.085000000000001</v>
      </c>
    </row>
    <row r="121" spans="1:12">
      <c r="A121" s="43" t="s">
        <v>665</v>
      </c>
      <c r="B121" s="44">
        <v>0</v>
      </c>
      <c r="C121" s="44">
        <v>1.006</v>
      </c>
      <c r="D121" s="44">
        <v>2.012</v>
      </c>
      <c r="E121" s="44">
        <v>3.0190000000000001</v>
      </c>
      <c r="F121" s="44">
        <v>4.0259999999999998</v>
      </c>
      <c r="G121" s="44">
        <v>5.0339999999999998</v>
      </c>
      <c r="H121" s="44">
        <v>6.0430000000000001</v>
      </c>
      <c r="I121" s="44">
        <v>7.0519999999999996</v>
      </c>
      <c r="J121" s="44">
        <v>8.0630000000000006</v>
      </c>
      <c r="K121" s="44">
        <v>9.0730000000000004</v>
      </c>
      <c r="L121" s="44">
        <v>10.085000000000001</v>
      </c>
    </row>
    <row r="122" spans="1:12">
      <c r="A122" s="43" t="s">
        <v>666</v>
      </c>
      <c r="B122" s="44">
        <v>0</v>
      </c>
      <c r="C122" s="44">
        <v>1.006</v>
      </c>
      <c r="D122" s="44">
        <v>2.012</v>
      </c>
      <c r="E122" s="44">
        <v>3.0179999999999998</v>
      </c>
      <c r="F122" s="44">
        <v>4.0259999999999998</v>
      </c>
      <c r="G122" s="44">
        <v>5.0339999999999998</v>
      </c>
      <c r="H122" s="44">
        <v>6.0430000000000001</v>
      </c>
      <c r="I122" s="44">
        <v>7.0519999999999996</v>
      </c>
      <c r="J122" s="44">
        <v>8.0619999999999994</v>
      </c>
      <c r="K122" s="44">
        <v>9.0730000000000004</v>
      </c>
      <c r="L122" s="44">
        <v>10.084</v>
      </c>
    </row>
    <row r="123" spans="1:12">
      <c r="A123" s="43" t="s">
        <v>667</v>
      </c>
      <c r="B123" s="44">
        <v>0</v>
      </c>
      <c r="C123" s="44">
        <v>1.0049999999999999</v>
      </c>
      <c r="D123" s="44">
        <v>2.012</v>
      </c>
      <c r="E123" s="44">
        <v>3.0179999999999998</v>
      </c>
      <c r="F123" s="44">
        <v>4.0259999999999998</v>
      </c>
      <c r="G123" s="44">
        <v>5.0339999999999998</v>
      </c>
      <c r="H123" s="44">
        <v>6.0419999999999998</v>
      </c>
      <c r="I123" s="44">
        <v>7.0519999999999996</v>
      </c>
      <c r="J123" s="44">
        <v>8.0619999999999994</v>
      </c>
      <c r="K123" s="44">
        <v>9.0719999999999992</v>
      </c>
      <c r="L123" s="44">
        <v>10.084</v>
      </c>
    </row>
    <row r="124" spans="1:12">
      <c r="A124" s="43" t="s">
        <v>668</v>
      </c>
      <c r="B124" s="44">
        <v>0</v>
      </c>
      <c r="C124" s="44">
        <v>1.0049999999999999</v>
      </c>
      <c r="D124" s="44">
        <v>2.0110000000000001</v>
      </c>
      <c r="E124" s="44">
        <v>3.0179999999999998</v>
      </c>
      <c r="F124" s="44">
        <v>4.0250000000000004</v>
      </c>
      <c r="G124" s="44">
        <v>5.0330000000000004</v>
      </c>
      <c r="H124" s="44">
        <v>6.0419999999999998</v>
      </c>
      <c r="I124" s="44">
        <v>7.0510000000000002</v>
      </c>
      <c r="J124" s="44">
        <v>8.0609999999999999</v>
      </c>
      <c r="K124" s="44">
        <v>9.0719999999999992</v>
      </c>
      <c r="L124" s="44">
        <v>10.083</v>
      </c>
    </row>
    <row r="125" spans="1:12">
      <c r="A125" s="43" t="s">
        <v>669</v>
      </c>
      <c r="B125" s="44">
        <v>0</v>
      </c>
      <c r="C125" s="44">
        <v>1.0049999999999999</v>
      </c>
      <c r="D125" s="44">
        <v>2.0110000000000001</v>
      </c>
      <c r="E125" s="44">
        <v>3.0179999999999998</v>
      </c>
      <c r="F125" s="44">
        <v>4.0250000000000004</v>
      </c>
      <c r="G125" s="44">
        <v>5.0330000000000004</v>
      </c>
      <c r="H125" s="44">
        <v>6.0419999999999998</v>
      </c>
      <c r="I125" s="44">
        <v>7.0510000000000002</v>
      </c>
      <c r="J125" s="44">
        <v>8.0609999999999999</v>
      </c>
      <c r="K125" s="44">
        <v>9.0709999999999997</v>
      </c>
      <c r="L125" s="44">
        <v>10.083</v>
      </c>
    </row>
    <row r="126" spans="1:12">
      <c r="A126" s="43" t="s">
        <v>670</v>
      </c>
      <c r="B126" s="44">
        <v>0</v>
      </c>
      <c r="C126" s="44">
        <v>1.0049999999999999</v>
      </c>
      <c r="D126" s="44">
        <v>2.0110000000000001</v>
      </c>
      <c r="E126" s="44">
        <v>3.0179999999999998</v>
      </c>
      <c r="F126" s="44">
        <v>4.0250000000000004</v>
      </c>
      <c r="G126" s="44">
        <v>5.0330000000000004</v>
      </c>
      <c r="H126" s="44">
        <v>6.0410000000000004</v>
      </c>
      <c r="I126" s="44">
        <v>7.0510000000000002</v>
      </c>
      <c r="J126" s="44">
        <v>8.06</v>
      </c>
      <c r="K126" s="44">
        <v>9.0709999999999997</v>
      </c>
      <c r="L126" s="44">
        <v>10.082000000000001</v>
      </c>
    </row>
    <row r="127" spans="1:12">
      <c r="A127" s="43" t="s">
        <v>671</v>
      </c>
      <c r="B127" s="44">
        <v>0</v>
      </c>
      <c r="C127" s="44">
        <v>1.0049999999999999</v>
      </c>
      <c r="D127" s="44">
        <v>2.0110000000000001</v>
      </c>
      <c r="E127" s="44">
        <v>3.0179999999999998</v>
      </c>
      <c r="F127" s="44">
        <v>4.0250000000000004</v>
      </c>
      <c r="G127" s="44">
        <v>5.0330000000000004</v>
      </c>
      <c r="H127" s="44">
        <v>6.0410000000000004</v>
      </c>
      <c r="I127" s="44">
        <v>7.05</v>
      </c>
      <c r="J127" s="44">
        <v>8.06</v>
      </c>
      <c r="K127" s="44">
        <v>9.07</v>
      </c>
      <c r="L127" s="44">
        <v>10.081</v>
      </c>
    </row>
    <row r="128" spans="1:12">
      <c r="A128" s="43" t="s">
        <v>672</v>
      </c>
      <c r="B128" s="44">
        <v>0</v>
      </c>
      <c r="C128" s="44">
        <v>1.0049999999999999</v>
      </c>
      <c r="D128" s="44">
        <v>2.0110000000000001</v>
      </c>
      <c r="E128" s="44">
        <v>3.0169999999999999</v>
      </c>
      <c r="F128" s="44">
        <v>4.0250000000000004</v>
      </c>
      <c r="G128" s="44">
        <v>5.032</v>
      </c>
      <c r="H128" s="44">
        <v>6.0410000000000004</v>
      </c>
      <c r="I128" s="44">
        <v>7.05</v>
      </c>
      <c r="J128" s="44">
        <v>8.06</v>
      </c>
      <c r="K128" s="44">
        <v>9.07</v>
      </c>
      <c r="L128" s="44">
        <v>10.081</v>
      </c>
    </row>
    <row r="129" spans="1:12">
      <c r="A129" s="43" t="s">
        <v>673</v>
      </c>
      <c r="B129" s="44">
        <v>0</v>
      </c>
      <c r="C129" s="44">
        <v>1.0049999999999999</v>
      </c>
      <c r="D129" s="44">
        <v>2.0110000000000001</v>
      </c>
      <c r="E129" s="44">
        <v>3.0169999999999999</v>
      </c>
      <c r="F129" s="44">
        <v>4.024</v>
      </c>
      <c r="G129" s="44">
        <v>5.032</v>
      </c>
      <c r="H129" s="44">
        <v>6.04</v>
      </c>
      <c r="I129" s="44">
        <v>7.0490000000000004</v>
      </c>
      <c r="J129" s="44">
        <v>8.0589999999999993</v>
      </c>
      <c r="K129" s="44">
        <v>9.0690000000000008</v>
      </c>
      <c r="L129" s="44">
        <v>10.08</v>
      </c>
    </row>
    <row r="130" spans="1:12">
      <c r="A130" s="43" t="s">
        <v>674</v>
      </c>
      <c r="B130" s="44">
        <v>0</v>
      </c>
      <c r="C130" s="44">
        <v>1.0049999999999999</v>
      </c>
      <c r="D130" s="44">
        <v>2.0110000000000001</v>
      </c>
      <c r="E130" s="44">
        <v>3.0169999999999999</v>
      </c>
      <c r="F130" s="44">
        <v>4.024</v>
      </c>
      <c r="G130" s="44">
        <v>5.032</v>
      </c>
      <c r="H130" s="44">
        <v>6.04</v>
      </c>
      <c r="I130" s="44">
        <v>7.0490000000000004</v>
      </c>
      <c r="J130" s="44">
        <v>8.0589999999999993</v>
      </c>
      <c r="K130" s="44">
        <v>9.0690000000000008</v>
      </c>
      <c r="L130" s="44">
        <v>10.08</v>
      </c>
    </row>
    <row r="131" spans="1:12">
      <c r="A131" s="43" t="s">
        <v>675</v>
      </c>
      <c r="B131" s="44">
        <v>0</v>
      </c>
      <c r="C131" s="44">
        <v>1.0049999999999999</v>
      </c>
      <c r="D131" s="44">
        <v>2.0110000000000001</v>
      </c>
      <c r="E131" s="44">
        <v>3.0169999999999999</v>
      </c>
      <c r="F131" s="44">
        <v>4.024</v>
      </c>
      <c r="G131" s="44">
        <v>5.032</v>
      </c>
      <c r="H131" s="44">
        <v>6.04</v>
      </c>
      <c r="I131" s="44">
        <v>7.0490000000000004</v>
      </c>
      <c r="J131" s="44">
        <v>8.0579999999999998</v>
      </c>
      <c r="K131" s="44">
        <v>9.0679999999999996</v>
      </c>
      <c r="L131" s="44">
        <v>10.079000000000001</v>
      </c>
    </row>
    <row r="132" spans="1:12">
      <c r="A132" s="43" t="s">
        <v>676</v>
      </c>
      <c r="B132" s="44">
        <v>0</v>
      </c>
      <c r="C132" s="44">
        <v>1.0049999999999999</v>
      </c>
      <c r="D132" s="44">
        <v>2.0110000000000001</v>
      </c>
      <c r="E132" s="44">
        <v>3.0169999999999999</v>
      </c>
      <c r="F132" s="44">
        <v>4.024</v>
      </c>
      <c r="G132" s="44">
        <v>5.0309999999999997</v>
      </c>
      <c r="H132" s="44">
        <v>6.04</v>
      </c>
      <c r="I132" s="44">
        <v>7.048</v>
      </c>
      <c r="J132" s="44">
        <v>8.0579999999999998</v>
      </c>
      <c r="K132" s="44">
        <v>9.0679999999999996</v>
      </c>
      <c r="L132" s="44">
        <v>10.079000000000001</v>
      </c>
    </row>
    <row r="133" spans="1:12">
      <c r="A133" s="43" t="s">
        <v>677</v>
      </c>
      <c r="B133" s="44">
        <v>0</v>
      </c>
      <c r="C133" s="44">
        <v>1.0049999999999999</v>
      </c>
      <c r="D133" s="44">
        <v>2.0099999999999998</v>
      </c>
      <c r="E133" s="44">
        <v>3.0169999999999999</v>
      </c>
      <c r="F133" s="44">
        <v>4.024</v>
      </c>
      <c r="G133" s="44">
        <v>5.0309999999999997</v>
      </c>
      <c r="H133" s="44">
        <v>6.0389999999999997</v>
      </c>
      <c r="I133" s="44">
        <v>7.048</v>
      </c>
      <c r="J133" s="44">
        <v>8.0570000000000004</v>
      </c>
      <c r="K133" s="44">
        <v>9.0670000000000002</v>
      </c>
      <c r="L133" s="44">
        <v>10.077999999999999</v>
      </c>
    </row>
    <row r="134" spans="1:12">
      <c r="A134" s="43" t="s">
        <v>678</v>
      </c>
      <c r="B134" s="44">
        <v>0</v>
      </c>
      <c r="C134" s="44">
        <v>1.0049999999999999</v>
      </c>
      <c r="D134" s="44">
        <v>2.0099999999999998</v>
      </c>
      <c r="E134" s="44">
        <v>3.0169999999999999</v>
      </c>
      <c r="F134" s="44">
        <v>4.0229999999999997</v>
      </c>
      <c r="G134" s="44">
        <v>5.0309999999999997</v>
      </c>
      <c r="H134" s="44">
        <v>6.0389999999999997</v>
      </c>
      <c r="I134" s="44">
        <v>7.048</v>
      </c>
      <c r="J134" s="44">
        <v>8.0570000000000004</v>
      </c>
      <c r="K134" s="44">
        <v>9.0670000000000002</v>
      </c>
      <c r="L134" s="44">
        <v>10.077999999999999</v>
      </c>
    </row>
    <row r="135" spans="1:12">
      <c r="A135" s="43" t="s">
        <v>679</v>
      </c>
      <c r="B135" s="44">
        <v>0</v>
      </c>
      <c r="C135" s="44">
        <v>1.0049999999999999</v>
      </c>
      <c r="D135" s="44">
        <v>2.0099999999999998</v>
      </c>
      <c r="E135" s="44">
        <v>3.016</v>
      </c>
      <c r="F135" s="44">
        <v>4.0229999999999997</v>
      </c>
      <c r="G135" s="44">
        <v>5.0309999999999997</v>
      </c>
      <c r="H135" s="44">
        <v>6.0389999999999997</v>
      </c>
      <c r="I135" s="44">
        <v>7.0469999999999997</v>
      </c>
      <c r="J135" s="44">
        <v>8.0570000000000004</v>
      </c>
      <c r="K135" s="44">
        <v>9.0670000000000002</v>
      </c>
      <c r="L135" s="44">
        <v>10.077</v>
      </c>
    </row>
    <row r="136" spans="1:12">
      <c r="A136" s="43" t="s">
        <v>680</v>
      </c>
      <c r="B136" s="44">
        <v>0</v>
      </c>
      <c r="C136" s="44">
        <v>1.0049999999999999</v>
      </c>
      <c r="D136" s="44">
        <v>2.0099999999999998</v>
      </c>
      <c r="E136" s="44">
        <v>3.016</v>
      </c>
      <c r="F136" s="44">
        <v>4.0229999999999997</v>
      </c>
      <c r="G136" s="44">
        <v>5.03</v>
      </c>
      <c r="H136" s="44">
        <v>6.0380000000000003</v>
      </c>
      <c r="I136" s="44">
        <v>7.0469999999999997</v>
      </c>
      <c r="J136" s="44">
        <v>8.0559999999999992</v>
      </c>
      <c r="K136" s="44">
        <v>9.0660000000000007</v>
      </c>
      <c r="L136" s="44">
        <v>10.077</v>
      </c>
    </row>
    <row r="137" spans="1:12">
      <c r="A137" s="43" t="s">
        <v>681</v>
      </c>
      <c r="B137" s="44">
        <v>0</v>
      </c>
      <c r="C137" s="44">
        <v>1.0049999999999999</v>
      </c>
      <c r="D137" s="44">
        <v>2.0099999999999998</v>
      </c>
      <c r="E137" s="44">
        <v>3.016</v>
      </c>
      <c r="F137" s="44">
        <v>4.0229999999999997</v>
      </c>
      <c r="G137" s="44">
        <v>5.03</v>
      </c>
      <c r="H137" s="44">
        <v>6.0380000000000003</v>
      </c>
      <c r="I137" s="44">
        <v>7.0460000000000003</v>
      </c>
      <c r="J137" s="44">
        <v>8.0559999999999992</v>
      </c>
      <c r="K137" s="44">
        <v>9.0660000000000007</v>
      </c>
      <c r="L137" s="44">
        <v>10.076000000000001</v>
      </c>
    </row>
    <row r="138" spans="1:12">
      <c r="A138" s="43" t="s">
        <v>682</v>
      </c>
      <c r="B138" s="44">
        <v>0</v>
      </c>
      <c r="C138" s="44">
        <v>1.0049999999999999</v>
      </c>
      <c r="D138" s="44">
        <v>2.0099999999999998</v>
      </c>
      <c r="E138" s="44">
        <v>3.016</v>
      </c>
      <c r="F138" s="44">
        <v>4.0220000000000002</v>
      </c>
      <c r="G138" s="44">
        <v>5.03</v>
      </c>
      <c r="H138" s="44">
        <v>6.0380000000000003</v>
      </c>
      <c r="I138" s="44">
        <v>7.0460000000000003</v>
      </c>
      <c r="J138" s="44">
        <v>8.0549999999999997</v>
      </c>
      <c r="K138" s="44">
        <v>9.0649999999999995</v>
      </c>
      <c r="L138" s="44">
        <v>10.076000000000001</v>
      </c>
    </row>
    <row r="139" spans="1:12">
      <c r="A139" s="43" t="s">
        <v>683</v>
      </c>
      <c r="B139" s="44">
        <v>0</v>
      </c>
      <c r="C139" s="44">
        <v>1.0049999999999999</v>
      </c>
      <c r="D139" s="44">
        <v>2.0099999999999998</v>
      </c>
      <c r="E139" s="44">
        <v>3.016</v>
      </c>
      <c r="F139" s="44">
        <v>4.0220000000000002</v>
      </c>
      <c r="G139" s="44">
        <v>5.0289999999999999</v>
      </c>
      <c r="H139" s="44">
        <v>6.0369999999999999</v>
      </c>
      <c r="I139" s="44">
        <v>7.0460000000000003</v>
      </c>
      <c r="J139" s="44">
        <v>8.0549999999999997</v>
      </c>
      <c r="K139" s="44">
        <v>9.0649999999999995</v>
      </c>
      <c r="L139" s="44">
        <v>10.074999999999999</v>
      </c>
    </row>
    <row r="140" spans="1:12">
      <c r="A140" s="43" t="s">
        <v>684</v>
      </c>
      <c r="B140" s="44">
        <v>0</v>
      </c>
      <c r="C140" s="44">
        <v>1.0049999999999999</v>
      </c>
      <c r="D140" s="44">
        <v>2.0099999999999998</v>
      </c>
      <c r="E140" s="44">
        <v>3.016</v>
      </c>
      <c r="F140" s="44">
        <v>4.0220000000000002</v>
      </c>
      <c r="G140" s="44">
        <v>5.0289999999999999</v>
      </c>
      <c r="H140" s="44">
        <v>6.0369999999999999</v>
      </c>
      <c r="I140" s="44">
        <v>7.0449999999999999</v>
      </c>
      <c r="J140" s="44">
        <v>8.0540000000000003</v>
      </c>
      <c r="K140" s="44">
        <v>9.0640000000000001</v>
      </c>
      <c r="L140" s="44">
        <v>10.074</v>
      </c>
    </row>
    <row r="141" spans="1:12">
      <c r="A141" s="43" t="s">
        <v>685</v>
      </c>
      <c r="B141" s="44">
        <v>0</v>
      </c>
      <c r="C141" s="44">
        <v>1.004</v>
      </c>
      <c r="D141" s="44">
        <v>2.0099999999999998</v>
      </c>
      <c r="E141" s="44">
        <v>3.0150000000000001</v>
      </c>
      <c r="F141" s="44">
        <v>4.0220000000000002</v>
      </c>
      <c r="G141" s="44">
        <v>5.0289999999999999</v>
      </c>
      <c r="H141" s="44">
        <v>6.0369999999999999</v>
      </c>
      <c r="I141" s="44">
        <v>7.0449999999999999</v>
      </c>
      <c r="J141" s="44">
        <v>8.0540000000000003</v>
      </c>
      <c r="K141" s="44">
        <v>9.0640000000000001</v>
      </c>
      <c r="L141" s="44">
        <v>10.074</v>
      </c>
    </row>
    <row r="142" spans="1:12">
      <c r="A142" s="43" t="s">
        <v>686</v>
      </c>
      <c r="B142" s="44">
        <v>0</v>
      </c>
      <c r="C142" s="44">
        <v>1.004</v>
      </c>
      <c r="D142" s="44">
        <v>2.0099999999999998</v>
      </c>
      <c r="E142" s="44">
        <v>3.0150000000000001</v>
      </c>
      <c r="F142" s="44">
        <v>4.0220000000000002</v>
      </c>
      <c r="G142" s="44">
        <v>5.0289999999999999</v>
      </c>
      <c r="H142" s="44">
        <v>6.0359999999999996</v>
      </c>
      <c r="I142" s="44">
        <v>7.0449999999999999</v>
      </c>
      <c r="J142" s="44">
        <v>8.0540000000000003</v>
      </c>
      <c r="K142" s="44">
        <v>9.0630000000000006</v>
      </c>
      <c r="L142" s="44">
        <v>10.073</v>
      </c>
    </row>
    <row r="143" spans="1:12">
      <c r="A143" s="43" t="s">
        <v>687</v>
      </c>
      <c r="B143" s="44">
        <v>0</v>
      </c>
      <c r="C143" s="44">
        <v>1.004</v>
      </c>
      <c r="D143" s="44">
        <v>2.0089999999999999</v>
      </c>
      <c r="E143" s="44">
        <v>3.0150000000000001</v>
      </c>
      <c r="F143" s="44">
        <v>4.0209999999999999</v>
      </c>
      <c r="G143" s="44">
        <v>5.0279999999999996</v>
      </c>
      <c r="H143" s="44">
        <v>6.0359999999999996</v>
      </c>
      <c r="I143" s="44">
        <v>7.0439999999999996</v>
      </c>
      <c r="J143" s="44">
        <v>8.0530000000000008</v>
      </c>
      <c r="K143" s="44">
        <v>9.0630000000000006</v>
      </c>
      <c r="L143" s="44">
        <v>10.073</v>
      </c>
    </row>
    <row r="144" spans="1:12">
      <c r="A144" s="43" t="s">
        <v>688</v>
      </c>
      <c r="B144" s="44">
        <v>0</v>
      </c>
      <c r="C144" s="44">
        <v>1.004</v>
      </c>
      <c r="D144" s="44">
        <v>2.0089999999999999</v>
      </c>
      <c r="E144" s="44">
        <v>3.0150000000000001</v>
      </c>
      <c r="F144" s="44">
        <v>4.0209999999999999</v>
      </c>
      <c r="G144" s="44">
        <v>5.0279999999999996</v>
      </c>
      <c r="H144" s="44">
        <v>6.0359999999999996</v>
      </c>
      <c r="I144" s="44">
        <v>7.0439999999999996</v>
      </c>
      <c r="J144" s="44">
        <v>8.0530000000000008</v>
      </c>
      <c r="K144" s="44">
        <v>9.0619999999999994</v>
      </c>
      <c r="L144" s="44">
        <v>10.071999999999999</v>
      </c>
    </row>
    <row r="145" spans="1:12">
      <c r="A145" s="43" t="s">
        <v>689</v>
      </c>
      <c r="B145" s="44">
        <v>0</v>
      </c>
      <c r="C145" s="44">
        <v>1.004</v>
      </c>
      <c r="D145" s="44">
        <v>2.0089999999999999</v>
      </c>
      <c r="E145" s="44">
        <v>3.0150000000000001</v>
      </c>
      <c r="F145" s="44">
        <v>4.0209999999999999</v>
      </c>
      <c r="G145" s="44">
        <v>5.0279999999999996</v>
      </c>
      <c r="H145" s="44">
        <v>6.0350000000000001</v>
      </c>
      <c r="I145" s="44">
        <v>7.0430000000000001</v>
      </c>
      <c r="J145" s="44">
        <v>8.0519999999999996</v>
      </c>
      <c r="K145" s="44">
        <v>9.0619999999999994</v>
      </c>
      <c r="L145" s="44">
        <v>10.071999999999999</v>
      </c>
    </row>
    <row r="146" spans="1:12">
      <c r="A146" s="43" t="s">
        <v>690</v>
      </c>
      <c r="B146" s="44">
        <v>0</v>
      </c>
      <c r="C146" s="44">
        <v>1.004</v>
      </c>
      <c r="D146" s="44">
        <v>2.0089999999999999</v>
      </c>
      <c r="E146" s="44">
        <v>3.0150000000000001</v>
      </c>
      <c r="F146" s="44">
        <v>4.0209999999999999</v>
      </c>
      <c r="G146" s="44">
        <v>5.0279999999999996</v>
      </c>
      <c r="H146" s="44">
        <v>6.0350000000000001</v>
      </c>
      <c r="I146" s="44">
        <v>7.0430000000000001</v>
      </c>
      <c r="J146" s="44">
        <v>8.0519999999999996</v>
      </c>
      <c r="K146" s="44">
        <v>9.0609999999999999</v>
      </c>
      <c r="L146" s="44">
        <v>10.071</v>
      </c>
    </row>
    <row r="147" spans="1:12">
      <c r="A147" s="43" t="s">
        <v>691</v>
      </c>
      <c r="B147" s="44">
        <v>0</v>
      </c>
      <c r="C147" s="44">
        <v>1.004</v>
      </c>
      <c r="D147" s="44">
        <v>2.0089999999999999</v>
      </c>
      <c r="E147" s="44">
        <v>3.0139999999999998</v>
      </c>
      <c r="F147" s="44">
        <v>4.0209999999999999</v>
      </c>
      <c r="G147" s="44">
        <v>5.0270000000000001</v>
      </c>
      <c r="H147" s="44">
        <v>6.0350000000000001</v>
      </c>
      <c r="I147" s="44">
        <v>7.0430000000000001</v>
      </c>
      <c r="J147" s="44">
        <v>8.0510000000000002</v>
      </c>
      <c r="K147" s="44">
        <v>9.0609999999999999</v>
      </c>
      <c r="L147" s="44">
        <v>10.071</v>
      </c>
    </row>
    <row r="148" spans="1:12">
      <c r="A148" s="43" t="s">
        <v>692</v>
      </c>
      <c r="B148" s="44">
        <v>0</v>
      </c>
      <c r="C148" s="44">
        <v>1.004</v>
      </c>
      <c r="D148" s="44">
        <v>2.0089999999999999</v>
      </c>
      <c r="E148" s="44">
        <v>3.0139999999999998</v>
      </c>
      <c r="F148" s="44">
        <v>4.0199999999999996</v>
      </c>
      <c r="G148" s="44">
        <v>5.0270000000000001</v>
      </c>
      <c r="H148" s="44">
        <v>6.0339999999999998</v>
      </c>
      <c r="I148" s="44">
        <v>7.0419999999999998</v>
      </c>
      <c r="J148" s="44">
        <v>8.0510000000000002</v>
      </c>
      <c r="K148" s="44">
        <v>9.06</v>
      </c>
      <c r="L148" s="44">
        <v>10.07</v>
      </c>
    </row>
    <row r="149" spans="1:12">
      <c r="A149" s="43" t="s">
        <v>693</v>
      </c>
      <c r="B149" s="44">
        <v>0</v>
      </c>
      <c r="C149" s="44">
        <v>1.004</v>
      </c>
      <c r="D149" s="44">
        <v>2.0089999999999999</v>
      </c>
      <c r="E149" s="44">
        <v>3.0139999999999998</v>
      </c>
      <c r="F149" s="44">
        <v>4.0199999999999996</v>
      </c>
      <c r="G149" s="44">
        <v>5.0270000000000001</v>
      </c>
      <c r="H149" s="44">
        <v>6.0339999999999998</v>
      </c>
      <c r="I149" s="44">
        <v>7.0419999999999998</v>
      </c>
      <c r="J149" s="44">
        <v>8.0510000000000002</v>
      </c>
      <c r="K149" s="44">
        <v>9.06</v>
      </c>
      <c r="L149" s="44">
        <v>10.07</v>
      </c>
    </row>
    <row r="150" spans="1:12">
      <c r="A150" s="43" t="s">
        <v>694</v>
      </c>
      <c r="B150" s="44">
        <v>0</v>
      </c>
      <c r="C150" s="44">
        <v>1.004</v>
      </c>
      <c r="D150" s="44">
        <v>2.0089999999999999</v>
      </c>
      <c r="E150" s="44">
        <v>3.0139999999999998</v>
      </c>
      <c r="F150" s="44">
        <v>4.0199999999999996</v>
      </c>
      <c r="G150" s="44">
        <v>5.0259999999999998</v>
      </c>
      <c r="H150" s="44">
        <v>6.0339999999999998</v>
      </c>
      <c r="I150" s="44">
        <v>7.0419999999999998</v>
      </c>
      <c r="J150" s="44">
        <v>8.0500000000000007</v>
      </c>
      <c r="K150" s="44">
        <v>9.0589999999999993</v>
      </c>
      <c r="L150" s="44">
        <v>10.069000000000001</v>
      </c>
    </row>
    <row r="151" spans="1:12">
      <c r="A151" s="43" t="s">
        <v>695</v>
      </c>
      <c r="B151" s="44">
        <v>0</v>
      </c>
      <c r="C151" s="44">
        <v>1.004</v>
      </c>
      <c r="D151" s="44">
        <v>2.0089999999999999</v>
      </c>
      <c r="E151" s="44">
        <v>3.0139999999999998</v>
      </c>
      <c r="F151" s="44">
        <v>4.0199999999999996</v>
      </c>
      <c r="G151" s="44">
        <v>5.0259999999999998</v>
      </c>
      <c r="H151" s="44">
        <v>6.0330000000000004</v>
      </c>
      <c r="I151" s="44">
        <v>7.0410000000000004</v>
      </c>
      <c r="J151" s="44">
        <v>8.0500000000000007</v>
      </c>
      <c r="K151" s="44">
        <v>9.0589999999999993</v>
      </c>
      <c r="L151" s="44">
        <v>10.069000000000001</v>
      </c>
    </row>
    <row r="152" spans="1:12">
      <c r="A152" s="43" t="s">
        <v>696</v>
      </c>
      <c r="B152" s="44">
        <v>0</v>
      </c>
      <c r="C152" s="44">
        <v>1.004</v>
      </c>
      <c r="D152" s="44">
        <v>2.008</v>
      </c>
      <c r="E152" s="44">
        <v>3.0139999999999998</v>
      </c>
      <c r="F152" s="44">
        <v>4.0190000000000001</v>
      </c>
      <c r="G152" s="44">
        <v>5.0259999999999998</v>
      </c>
      <c r="H152" s="44">
        <v>6.0330000000000004</v>
      </c>
      <c r="I152" s="44">
        <v>7.0410000000000004</v>
      </c>
      <c r="J152" s="44">
        <v>8.0489999999999995</v>
      </c>
      <c r="K152" s="44">
        <v>9.0579999999999998</v>
      </c>
      <c r="L152" s="44">
        <v>10.068</v>
      </c>
    </row>
    <row r="153" spans="1:12">
      <c r="A153" s="43" t="s">
        <v>697</v>
      </c>
      <c r="B153" s="44">
        <v>0</v>
      </c>
      <c r="C153" s="44">
        <v>1.004</v>
      </c>
      <c r="D153" s="44">
        <v>2.008</v>
      </c>
      <c r="E153" s="44">
        <v>3.0129999999999999</v>
      </c>
      <c r="F153" s="44">
        <v>4.0190000000000001</v>
      </c>
      <c r="G153" s="44">
        <v>5.0259999999999998</v>
      </c>
      <c r="H153" s="44">
        <v>6.0330000000000004</v>
      </c>
      <c r="I153" s="44">
        <v>7.04</v>
      </c>
      <c r="J153" s="44">
        <v>8.0489999999999995</v>
      </c>
      <c r="K153" s="44">
        <v>9.0579999999999998</v>
      </c>
      <c r="L153" s="44">
        <v>10.067</v>
      </c>
    </row>
    <row r="154" spans="1:12">
      <c r="A154" s="43" t="s">
        <v>698</v>
      </c>
      <c r="B154" s="44">
        <v>0</v>
      </c>
      <c r="C154" s="44">
        <v>1.004</v>
      </c>
      <c r="D154" s="44">
        <v>2.008</v>
      </c>
      <c r="E154" s="44">
        <v>3.0129999999999999</v>
      </c>
      <c r="F154" s="44">
        <v>4.0190000000000001</v>
      </c>
      <c r="G154" s="44">
        <v>5.0250000000000004</v>
      </c>
      <c r="H154" s="44">
        <v>6.032</v>
      </c>
      <c r="I154" s="44">
        <v>7.04</v>
      </c>
      <c r="J154" s="44">
        <v>8.048</v>
      </c>
      <c r="K154" s="44">
        <v>9.0570000000000004</v>
      </c>
      <c r="L154" s="44">
        <v>10.067</v>
      </c>
    </row>
    <row r="155" spans="1:12">
      <c r="A155" s="43" t="s">
        <v>699</v>
      </c>
      <c r="B155" s="44">
        <v>0</v>
      </c>
      <c r="C155" s="44">
        <v>1.004</v>
      </c>
      <c r="D155" s="44">
        <v>2.008</v>
      </c>
      <c r="E155" s="44">
        <v>3.0129999999999999</v>
      </c>
      <c r="F155" s="44">
        <v>4.0190000000000001</v>
      </c>
      <c r="G155" s="44">
        <v>5.0250000000000004</v>
      </c>
      <c r="H155" s="44">
        <v>6.032</v>
      </c>
      <c r="I155" s="44">
        <v>7.04</v>
      </c>
      <c r="J155" s="44">
        <v>8.048</v>
      </c>
      <c r="K155" s="44">
        <v>9.0570000000000004</v>
      </c>
      <c r="L155" s="44">
        <v>10.066000000000001</v>
      </c>
    </row>
    <row r="156" spans="1:12">
      <c r="A156" s="43" t="s">
        <v>700</v>
      </c>
      <c r="B156" s="44">
        <v>0</v>
      </c>
      <c r="C156" s="44">
        <v>1.004</v>
      </c>
      <c r="D156" s="44">
        <v>2.008</v>
      </c>
      <c r="E156" s="44">
        <v>3.0129999999999999</v>
      </c>
      <c r="F156" s="44">
        <v>4.0190000000000001</v>
      </c>
      <c r="G156" s="44">
        <v>5.0250000000000004</v>
      </c>
      <c r="H156" s="44">
        <v>6.032</v>
      </c>
      <c r="I156" s="44">
        <v>7.0389999999999997</v>
      </c>
      <c r="J156" s="44">
        <v>8.048</v>
      </c>
      <c r="K156" s="44">
        <v>9.0559999999999992</v>
      </c>
      <c r="L156" s="44">
        <v>10.066000000000001</v>
      </c>
    </row>
    <row r="157" spans="1:12">
      <c r="A157" s="43" t="s">
        <v>701</v>
      </c>
      <c r="B157" s="44">
        <v>0</v>
      </c>
      <c r="C157" s="44">
        <v>1.004</v>
      </c>
      <c r="D157" s="44">
        <v>2.008</v>
      </c>
      <c r="E157" s="44">
        <v>3.0129999999999999</v>
      </c>
      <c r="F157" s="44">
        <v>4.0179999999999998</v>
      </c>
      <c r="G157" s="44">
        <v>5.0250000000000004</v>
      </c>
      <c r="H157" s="44">
        <v>6.0309999999999997</v>
      </c>
      <c r="I157" s="44">
        <v>7.0389999999999997</v>
      </c>
      <c r="J157" s="44">
        <v>8.0470000000000006</v>
      </c>
      <c r="K157" s="44">
        <v>9.0559999999999992</v>
      </c>
      <c r="L157" s="44">
        <v>10.065</v>
      </c>
    </row>
    <row r="158" spans="1:12">
      <c r="A158" s="43" t="s">
        <v>702</v>
      </c>
      <c r="B158" s="44">
        <v>0</v>
      </c>
      <c r="C158" s="44">
        <v>1.004</v>
      </c>
      <c r="D158" s="44">
        <v>2.008</v>
      </c>
      <c r="E158" s="44">
        <v>3.0129999999999999</v>
      </c>
      <c r="F158" s="44">
        <v>4.0179999999999998</v>
      </c>
      <c r="G158" s="44">
        <v>5.024</v>
      </c>
      <c r="H158" s="44">
        <v>6.0309999999999997</v>
      </c>
      <c r="I158" s="44">
        <v>7.0389999999999997</v>
      </c>
      <c r="J158" s="44">
        <v>8.0470000000000006</v>
      </c>
      <c r="K158" s="44">
        <v>9.0549999999999997</v>
      </c>
      <c r="L158" s="44">
        <v>10.065</v>
      </c>
    </row>
    <row r="159" spans="1:12">
      <c r="A159" s="43" t="s">
        <v>703</v>
      </c>
      <c r="B159" s="44">
        <v>0</v>
      </c>
      <c r="C159" s="44">
        <v>1.004</v>
      </c>
      <c r="D159" s="44">
        <v>2.008</v>
      </c>
      <c r="E159" s="44">
        <v>3.0129999999999999</v>
      </c>
      <c r="F159" s="44">
        <v>4.0179999999999998</v>
      </c>
      <c r="G159" s="44">
        <v>5.024</v>
      </c>
      <c r="H159" s="44">
        <v>6.0309999999999997</v>
      </c>
      <c r="I159" s="44">
        <v>7.0380000000000003</v>
      </c>
      <c r="J159" s="44">
        <v>8.0459999999999994</v>
      </c>
      <c r="K159" s="44">
        <v>9.0549999999999997</v>
      </c>
      <c r="L159" s="44">
        <v>10.064</v>
      </c>
    </row>
    <row r="160" spans="1:12">
      <c r="A160" s="43" t="s">
        <v>704</v>
      </c>
      <c r="B160" s="44">
        <v>0</v>
      </c>
      <c r="C160" s="44">
        <v>1.0029999999999999</v>
      </c>
      <c r="D160" s="44">
        <v>2.008</v>
      </c>
      <c r="E160" s="44">
        <v>3.012</v>
      </c>
      <c r="F160" s="44">
        <v>4.0179999999999998</v>
      </c>
      <c r="G160" s="44">
        <v>5.024</v>
      </c>
      <c r="H160" s="44">
        <v>6.03</v>
      </c>
      <c r="I160" s="44">
        <v>7.0380000000000003</v>
      </c>
      <c r="J160" s="44">
        <v>8.0459999999999994</v>
      </c>
      <c r="K160" s="44">
        <v>9.0540000000000003</v>
      </c>
      <c r="L160" s="44">
        <v>10.064</v>
      </c>
    </row>
    <row r="161" spans="1:12">
      <c r="A161" s="43" t="s">
        <v>705</v>
      </c>
      <c r="B161" s="44">
        <v>0</v>
      </c>
      <c r="C161" s="44">
        <v>1.0029999999999999</v>
      </c>
      <c r="D161" s="44">
        <v>2.0070000000000001</v>
      </c>
      <c r="E161" s="44">
        <v>3.012</v>
      </c>
      <c r="F161" s="44">
        <v>4.0179999999999998</v>
      </c>
      <c r="G161" s="44">
        <v>5.024</v>
      </c>
      <c r="H161" s="44">
        <v>6.03</v>
      </c>
      <c r="I161" s="44">
        <v>7.0369999999999999</v>
      </c>
      <c r="J161" s="44">
        <v>8.0449999999999999</v>
      </c>
      <c r="K161" s="44">
        <v>9.0540000000000003</v>
      </c>
      <c r="L161" s="44">
        <v>10.063000000000001</v>
      </c>
    </row>
    <row r="162" spans="1:12">
      <c r="A162" s="43" t="s">
        <v>706</v>
      </c>
      <c r="B162" s="44">
        <v>0</v>
      </c>
      <c r="C162" s="44">
        <v>1.0029999999999999</v>
      </c>
      <c r="D162" s="44">
        <v>2.0070000000000001</v>
      </c>
      <c r="E162" s="44">
        <v>3.012</v>
      </c>
      <c r="F162" s="44">
        <v>4.0170000000000003</v>
      </c>
      <c r="G162" s="44">
        <v>5.0229999999999997</v>
      </c>
      <c r="H162" s="44">
        <v>6.03</v>
      </c>
      <c r="I162" s="44">
        <v>7.0369999999999999</v>
      </c>
      <c r="J162" s="44">
        <v>8.0449999999999999</v>
      </c>
      <c r="K162" s="44">
        <v>9.0530000000000008</v>
      </c>
      <c r="L162" s="44">
        <v>10.063000000000001</v>
      </c>
    </row>
    <row r="163" spans="1:12">
      <c r="A163" s="43" t="s">
        <v>707</v>
      </c>
      <c r="B163" s="44">
        <v>0</v>
      </c>
      <c r="C163" s="44">
        <v>1.0029999999999999</v>
      </c>
      <c r="D163" s="44">
        <v>2.0070000000000001</v>
      </c>
      <c r="E163" s="44">
        <v>3.012</v>
      </c>
      <c r="F163" s="44">
        <v>4.0170000000000003</v>
      </c>
      <c r="G163" s="44">
        <v>5.0229999999999997</v>
      </c>
      <c r="H163" s="44">
        <v>6.03</v>
      </c>
      <c r="I163" s="44">
        <v>7.0369999999999999</v>
      </c>
      <c r="J163" s="44">
        <v>8.0449999999999999</v>
      </c>
      <c r="K163" s="44">
        <v>9.0530000000000008</v>
      </c>
      <c r="L163" s="44">
        <v>10.061999999999999</v>
      </c>
    </row>
    <row r="164" spans="1:12">
      <c r="A164" s="43" t="s">
        <v>708</v>
      </c>
      <c r="B164" s="44">
        <v>0</v>
      </c>
      <c r="C164" s="44">
        <v>1.0029999999999999</v>
      </c>
      <c r="D164" s="44">
        <v>2.0070000000000001</v>
      </c>
      <c r="E164" s="44">
        <v>3.012</v>
      </c>
      <c r="F164" s="44">
        <v>4.0170000000000003</v>
      </c>
      <c r="G164" s="44">
        <v>5.0229999999999997</v>
      </c>
      <c r="H164" s="44">
        <v>6.0289999999999999</v>
      </c>
      <c r="I164" s="44">
        <v>7.0359999999999996</v>
      </c>
      <c r="J164" s="44">
        <v>8.0440000000000005</v>
      </c>
      <c r="K164" s="44">
        <v>9.0530000000000008</v>
      </c>
      <c r="L164" s="44">
        <v>10.061999999999999</v>
      </c>
    </row>
    <row r="165" spans="1:12">
      <c r="A165" s="43" t="s">
        <v>709</v>
      </c>
      <c r="B165" s="44">
        <v>0</v>
      </c>
      <c r="C165" s="44">
        <v>1.0029999999999999</v>
      </c>
      <c r="D165" s="44">
        <v>2.0070000000000001</v>
      </c>
      <c r="E165" s="44">
        <v>3.012</v>
      </c>
      <c r="F165" s="44">
        <v>4.0170000000000003</v>
      </c>
      <c r="G165" s="44">
        <v>5.0220000000000002</v>
      </c>
      <c r="H165" s="44">
        <v>6.0289999999999999</v>
      </c>
      <c r="I165" s="44">
        <v>7.0359999999999996</v>
      </c>
      <c r="J165" s="44">
        <v>8.0440000000000005</v>
      </c>
      <c r="K165" s="44">
        <v>9.0519999999999996</v>
      </c>
      <c r="L165" s="44">
        <v>10.061</v>
      </c>
    </row>
    <row r="166" spans="1:12">
      <c r="A166" s="43" t="s">
        <v>710</v>
      </c>
      <c r="B166" s="44">
        <v>0</v>
      </c>
      <c r="C166" s="44">
        <v>1.0029999999999999</v>
      </c>
      <c r="D166" s="44">
        <v>2.0070000000000001</v>
      </c>
      <c r="E166" s="44">
        <v>3.0110000000000001</v>
      </c>
      <c r="F166" s="44">
        <v>4.016</v>
      </c>
      <c r="G166" s="44">
        <v>5.0220000000000002</v>
      </c>
      <c r="H166" s="44">
        <v>6.0289999999999999</v>
      </c>
      <c r="I166" s="44">
        <v>7.0359999999999996</v>
      </c>
      <c r="J166" s="44">
        <v>8.0429999999999993</v>
      </c>
      <c r="K166" s="44">
        <v>9.0519999999999996</v>
      </c>
      <c r="L166" s="44">
        <v>10.06</v>
      </c>
    </row>
    <row r="167" spans="1:12">
      <c r="A167" s="43" t="s">
        <v>711</v>
      </c>
      <c r="B167" s="44">
        <v>0</v>
      </c>
      <c r="C167" s="44">
        <v>1.0029999999999999</v>
      </c>
      <c r="D167" s="44">
        <v>2.0070000000000001</v>
      </c>
      <c r="E167" s="44">
        <v>3.0110000000000001</v>
      </c>
      <c r="F167" s="44">
        <v>4.016</v>
      </c>
      <c r="G167" s="44">
        <v>5.0220000000000002</v>
      </c>
      <c r="H167" s="44">
        <v>6.0279999999999996</v>
      </c>
      <c r="I167" s="44">
        <v>7.0350000000000001</v>
      </c>
      <c r="J167" s="44">
        <v>8.0429999999999993</v>
      </c>
      <c r="K167" s="44">
        <v>9.0510000000000002</v>
      </c>
      <c r="L167" s="44">
        <v>10.06</v>
      </c>
    </row>
    <row r="168" spans="1:12">
      <c r="A168" s="43" t="s">
        <v>712</v>
      </c>
      <c r="B168" s="44">
        <v>0</v>
      </c>
      <c r="C168" s="44">
        <v>1.0029999999999999</v>
      </c>
      <c r="D168" s="44">
        <v>2.0070000000000001</v>
      </c>
      <c r="E168" s="44">
        <v>3.0110000000000001</v>
      </c>
      <c r="F168" s="44">
        <v>4.016</v>
      </c>
      <c r="G168" s="44">
        <v>5.0220000000000002</v>
      </c>
      <c r="H168" s="44">
        <v>6.0279999999999996</v>
      </c>
      <c r="I168" s="44">
        <v>7.0350000000000001</v>
      </c>
      <c r="J168" s="44">
        <v>8.0419999999999998</v>
      </c>
      <c r="K168" s="44">
        <v>9.0510000000000002</v>
      </c>
      <c r="L168" s="44">
        <v>10.058999999999999</v>
      </c>
    </row>
    <row r="169" spans="1:12">
      <c r="A169" s="43" t="s">
        <v>713</v>
      </c>
      <c r="B169" s="44">
        <v>0</v>
      </c>
      <c r="C169" s="44">
        <v>1.0029999999999999</v>
      </c>
      <c r="D169" s="44">
        <v>2.0070000000000001</v>
      </c>
      <c r="E169" s="44">
        <v>3.0110000000000001</v>
      </c>
      <c r="F169" s="44">
        <v>4.016</v>
      </c>
      <c r="G169" s="44">
        <v>5.0209999999999999</v>
      </c>
      <c r="H169" s="44">
        <v>6.0279999999999996</v>
      </c>
      <c r="I169" s="44">
        <v>7.0339999999999998</v>
      </c>
      <c r="J169" s="44">
        <v>8.0419999999999998</v>
      </c>
      <c r="K169" s="44">
        <v>9.0500000000000007</v>
      </c>
      <c r="L169" s="44">
        <v>10.058999999999999</v>
      </c>
    </row>
    <row r="170" spans="1:12">
      <c r="A170" s="43" t="s">
        <v>714</v>
      </c>
      <c r="B170" s="44">
        <v>0</v>
      </c>
      <c r="C170" s="44">
        <v>1.0029999999999999</v>
      </c>
      <c r="D170" s="44">
        <v>2.0070000000000001</v>
      </c>
      <c r="E170" s="44">
        <v>3.0110000000000001</v>
      </c>
      <c r="F170" s="44">
        <v>4.016</v>
      </c>
      <c r="G170" s="44">
        <v>5.0209999999999999</v>
      </c>
      <c r="H170" s="44">
        <v>6.0270000000000001</v>
      </c>
      <c r="I170" s="44">
        <v>7.0339999999999998</v>
      </c>
      <c r="J170" s="44">
        <v>8.0419999999999998</v>
      </c>
      <c r="K170" s="44">
        <v>9.0500000000000007</v>
      </c>
      <c r="L170" s="44">
        <v>10.058</v>
      </c>
    </row>
    <row r="171" spans="1:12">
      <c r="A171" s="43" t="s">
        <v>715</v>
      </c>
      <c r="B171" s="44">
        <v>0</v>
      </c>
      <c r="C171" s="44">
        <v>1.0029999999999999</v>
      </c>
      <c r="D171" s="44">
        <v>2.0059999999999998</v>
      </c>
      <c r="E171" s="44">
        <v>3.0110000000000001</v>
      </c>
      <c r="F171" s="44">
        <v>4.0149999999999997</v>
      </c>
      <c r="G171" s="44">
        <v>5.0209999999999999</v>
      </c>
      <c r="H171" s="44">
        <v>6.0270000000000001</v>
      </c>
      <c r="I171" s="44">
        <v>7.0339999999999998</v>
      </c>
      <c r="J171" s="44">
        <v>8.0410000000000004</v>
      </c>
      <c r="K171" s="44">
        <v>9.0489999999999995</v>
      </c>
      <c r="L171" s="44">
        <v>10.058</v>
      </c>
    </row>
    <row r="172" spans="1:12">
      <c r="A172" s="43" t="s">
        <v>716</v>
      </c>
      <c r="B172" s="44">
        <v>0</v>
      </c>
      <c r="C172" s="44">
        <v>1.0029999999999999</v>
      </c>
      <c r="D172" s="44">
        <v>2.0059999999999998</v>
      </c>
      <c r="E172" s="44">
        <v>3.01</v>
      </c>
      <c r="F172" s="44">
        <v>4.0149999999999997</v>
      </c>
      <c r="G172" s="44">
        <v>5.0209999999999999</v>
      </c>
      <c r="H172" s="44">
        <v>6.0270000000000001</v>
      </c>
      <c r="I172" s="44">
        <v>7.0330000000000004</v>
      </c>
      <c r="J172" s="44">
        <v>8.0410000000000004</v>
      </c>
      <c r="K172" s="44">
        <v>9.0489999999999995</v>
      </c>
      <c r="L172" s="44">
        <v>10.057</v>
      </c>
    </row>
    <row r="173" spans="1:12">
      <c r="A173" s="43" t="s">
        <v>717</v>
      </c>
      <c r="B173" s="44">
        <v>0</v>
      </c>
      <c r="C173" s="44">
        <v>1.0029999999999999</v>
      </c>
      <c r="D173" s="44">
        <v>2.0059999999999998</v>
      </c>
      <c r="E173" s="44">
        <v>3.01</v>
      </c>
      <c r="F173" s="44">
        <v>4.0149999999999997</v>
      </c>
      <c r="G173" s="44">
        <v>5.0199999999999996</v>
      </c>
      <c r="H173" s="44">
        <v>6.0259999999999998</v>
      </c>
      <c r="I173" s="44">
        <v>7.0330000000000004</v>
      </c>
      <c r="J173" s="44">
        <v>8.0399999999999991</v>
      </c>
      <c r="K173" s="44">
        <v>9.048</v>
      </c>
      <c r="L173" s="44">
        <v>10.057</v>
      </c>
    </row>
    <row r="174" spans="1:12">
      <c r="A174" s="43" t="s">
        <v>718</v>
      </c>
      <c r="B174" s="44">
        <v>0</v>
      </c>
      <c r="C174" s="44">
        <v>1.0029999999999999</v>
      </c>
      <c r="D174" s="44">
        <v>2.0059999999999998</v>
      </c>
      <c r="E174" s="44">
        <v>3.01</v>
      </c>
      <c r="F174" s="44">
        <v>4.0149999999999997</v>
      </c>
      <c r="G174" s="44">
        <v>5.0199999999999996</v>
      </c>
      <c r="H174" s="44">
        <v>6.0259999999999998</v>
      </c>
      <c r="I174" s="44">
        <v>7.0330000000000004</v>
      </c>
      <c r="J174" s="44">
        <v>8.0399999999999991</v>
      </c>
      <c r="K174" s="44">
        <v>9.048</v>
      </c>
      <c r="L174" s="44">
        <v>10.055999999999999</v>
      </c>
    </row>
    <row r="175" spans="1:12">
      <c r="A175" s="43" t="s">
        <v>719</v>
      </c>
      <c r="B175" s="44">
        <v>0</v>
      </c>
      <c r="C175" s="44">
        <v>1.0029999999999999</v>
      </c>
      <c r="D175" s="44">
        <v>2.0059999999999998</v>
      </c>
      <c r="E175" s="44">
        <v>3.01</v>
      </c>
      <c r="F175" s="44">
        <v>4.0149999999999997</v>
      </c>
      <c r="G175" s="44">
        <v>5.0199999999999996</v>
      </c>
      <c r="H175" s="44">
        <v>6.0259999999999998</v>
      </c>
      <c r="I175" s="44">
        <v>7.032</v>
      </c>
      <c r="J175" s="44">
        <v>8.0389999999999997</v>
      </c>
      <c r="K175" s="44">
        <v>9.0470000000000006</v>
      </c>
      <c r="L175" s="44">
        <v>10.055999999999999</v>
      </c>
    </row>
    <row r="176" spans="1:12">
      <c r="A176" s="43" t="s">
        <v>720</v>
      </c>
      <c r="B176" s="44">
        <v>0</v>
      </c>
      <c r="C176" s="44">
        <v>1.0029999999999999</v>
      </c>
      <c r="D176" s="44">
        <v>2.0059999999999998</v>
      </c>
      <c r="E176" s="44">
        <v>3.01</v>
      </c>
      <c r="F176" s="44">
        <v>4.0140000000000002</v>
      </c>
      <c r="G176" s="44">
        <v>5.0199999999999996</v>
      </c>
      <c r="H176" s="44">
        <v>6.0250000000000004</v>
      </c>
      <c r="I176" s="44">
        <v>7.032</v>
      </c>
      <c r="J176" s="44">
        <v>8.0389999999999997</v>
      </c>
      <c r="K176" s="44">
        <v>9.0470000000000006</v>
      </c>
      <c r="L176" s="44">
        <v>10.055</v>
      </c>
    </row>
    <row r="177" spans="1:12">
      <c r="A177" s="43" t="s">
        <v>721</v>
      </c>
      <c r="B177" s="44">
        <v>0</v>
      </c>
      <c r="C177" s="44">
        <v>1.0029999999999999</v>
      </c>
      <c r="D177" s="44">
        <v>2.0059999999999998</v>
      </c>
      <c r="E177" s="44">
        <v>3.01</v>
      </c>
      <c r="F177" s="44">
        <v>4.0140000000000002</v>
      </c>
      <c r="G177" s="44">
        <v>5.0190000000000001</v>
      </c>
      <c r="H177" s="44">
        <v>6.0250000000000004</v>
      </c>
      <c r="I177" s="44">
        <v>7.0309999999999997</v>
      </c>
      <c r="J177" s="44">
        <v>8.0389999999999997</v>
      </c>
      <c r="K177" s="44">
        <v>9.0459999999999994</v>
      </c>
      <c r="L177" s="44">
        <v>10.055</v>
      </c>
    </row>
    <row r="178" spans="1:12">
      <c r="A178" s="43" t="s">
        <v>722</v>
      </c>
      <c r="B178" s="44">
        <v>0</v>
      </c>
      <c r="C178" s="44">
        <v>1.0029999999999999</v>
      </c>
      <c r="D178" s="44">
        <v>2.0059999999999998</v>
      </c>
      <c r="E178" s="44">
        <v>3.0089999999999999</v>
      </c>
      <c r="F178" s="44">
        <v>4.0140000000000002</v>
      </c>
      <c r="G178" s="44">
        <v>5.0190000000000001</v>
      </c>
      <c r="H178" s="44">
        <v>6.0250000000000004</v>
      </c>
      <c r="I178" s="44">
        <v>7.0309999999999997</v>
      </c>
      <c r="J178" s="44">
        <v>8.0380000000000003</v>
      </c>
      <c r="K178" s="44">
        <v>9.0459999999999994</v>
      </c>
      <c r="L178" s="44">
        <v>10.054</v>
      </c>
    </row>
    <row r="179" spans="1:12">
      <c r="A179" s="43" t="s">
        <v>723</v>
      </c>
      <c r="B179" s="44">
        <v>0</v>
      </c>
      <c r="C179" s="44">
        <v>1.002</v>
      </c>
      <c r="D179" s="44">
        <v>2.0059999999999998</v>
      </c>
      <c r="E179" s="44">
        <v>3.0089999999999999</v>
      </c>
      <c r="F179" s="44">
        <v>4.0140000000000002</v>
      </c>
      <c r="G179" s="44">
        <v>5.0190000000000001</v>
      </c>
      <c r="H179" s="44">
        <v>6.024</v>
      </c>
      <c r="I179" s="44">
        <v>7.0309999999999997</v>
      </c>
      <c r="J179" s="44">
        <v>8.0380000000000003</v>
      </c>
      <c r="K179" s="44">
        <v>9.0449999999999999</v>
      </c>
      <c r="L179" s="44">
        <v>10.054</v>
      </c>
    </row>
    <row r="180" spans="1:12">
      <c r="A180" s="43" t="s">
        <v>724</v>
      </c>
      <c r="B180" s="44">
        <v>0</v>
      </c>
      <c r="C180" s="44">
        <v>1.002</v>
      </c>
      <c r="D180" s="44">
        <v>2.0049999999999999</v>
      </c>
      <c r="E180" s="44">
        <v>3.0089999999999999</v>
      </c>
      <c r="F180" s="44">
        <v>4.0129999999999999</v>
      </c>
      <c r="G180" s="44">
        <v>5.0179999999999998</v>
      </c>
      <c r="H180" s="44">
        <v>6.024</v>
      </c>
      <c r="I180" s="44">
        <v>7.03</v>
      </c>
      <c r="J180" s="44">
        <v>8.0370000000000008</v>
      </c>
      <c r="K180" s="44">
        <v>9.0449999999999999</v>
      </c>
      <c r="L180" s="44">
        <v>10.053000000000001</v>
      </c>
    </row>
    <row r="181" spans="1:12">
      <c r="A181" s="43" t="s">
        <v>725</v>
      </c>
      <c r="B181" s="44">
        <v>0</v>
      </c>
      <c r="C181" s="44">
        <v>1.002</v>
      </c>
      <c r="D181" s="44">
        <v>2.0049999999999999</v>
      </c>
      <c r="E181" s="44">
        <v>3.0089999999999999</v>
      </c>
      <c r="F181" s="44">
        <v>4.0129999999999999</v>
      </c>
      <c r="G181" s="44">
        <v>5.0179999999999998</v>
      </c>
      <c r="H181" s="44">
        <v>6.024</v>
      </c>
      <c r="I181" s="44">
        <v>7.03</v>
      </c>
      <c r="J181" s="44">
        <v>8.0370000000000008</v>
      </c>
      <c r="K181" s="44">
        <v>9.0440000000000005</v>
      </c>
      <c r="L181" s="44">
        <v>10.052</v>
      </c>
    </row>
    <row r="182" spans="1:12">
      <c r="A182" s="43" t="s">
        <v>726</v>
      </c>
      <c r="B182" s="44">
        <v>0</v>
      </c>
      <c r="C182" s="44">
        <v>1.002</v>
      </c>
      <c r="D182" s="44">
        <v>2.0049999999999999</v>
      </c>
      <c r="E182" s="44">
        <v>3.0089999999999999</v>
      </c>
      <c r="F182" s="44">
        <v>4.0129999999999999</v>
      </c>
      <c r="G182" s="44">
        <v>5.0179999999999998</v>
      </c>
      <c r="H182" s="44">
        <v>6.0229999999999997</v>
      </c>
      <c r="I182" s="44">
        <v>7.03</v>
      </c>
      <c r="J182" s="44">
        <v>8.0359999999999996</v>
      </c>
      <c r="K182" s="44">
        <v>9.0440000000000005</v>
      </c>
      <c r="L182" s="44">
        <v>10.052</v>
      </c>
    </row>
    <row r="183" spans="1:12">
      <c r="A183" s="43" t="s">
        <v>727</v>
      </c>
      <c r="B183" s="44">
        <v>0</v>
      </c>
      <c r="C183" s="44">
        <v>1.002</v>
      </c>
      <c r="D183" s="44">
        <v>2.0049999999999999</v>
      </c>
      <c r="E183" s="44">
        <v>3.0089999999999999</v>
      </c>
      <c r="F183" s="44">
        <v>4.0129999999999999</v>
      </c>
      <c r="G183" s="44">
        <v>5.0179999999999998</v>
      </c>
      <c r="H183" s="44">
        <v>6.0229999999999997</v>
      </c>
      <c r="I183" s="44">
        <v>7.0289999999999999</v>
      </c>
      <c r="J183" s="44">
        <v>8.0359999999999996</v>
      </c>
      <c r="K183" s="44">
        <v>9.0429999999999993</v>
      </c>
      <c r="L183" s="44">
        <v>10.051</v>
      </c>
    </row>
    <row r="184" spans="1:12">
      <c r="A184" s="43" t="s">
        <v>728</v>
      </c>
      <c r="B184" s="44">
        <v>0</v>
      </c>
      <c r="C184" s="44">
        <v>1.002</v>
      </c>
      <c r="D184" s="44">
        <v>2.0049999999999999</v>
      </c>
      <c r="E184" s="44">
        <v>3.008</v>
      </c>
      <c r="F184" s="44">
        <v>4.0129999999999999</v>
      </c>
      <c r="G184" s="44">
        <v>5.0170000000000003</v>
      </c>
      <c r="H184" s="44">
        <v>6.0229999999999997</v>
      </c>
      <c r="I184" s="44">
        <v>7.0289999999999999</v>
      </c>
      <c r="J184" s="44">
        <v>8.0359999999999996</v>
      </c>
      <c r="K184" s="44">
        <v>9.0429999999999993</v>
      </c>
      <c r="L184" s="44">
        <v>10.051</v>
      </c>
    </row>
    <row r="185" spans="1:12">
      <c r="A185" s="43" t="s">
        <v>729</v>
      </c>
      <c r="B185" s="44">
        <v>0</v>
      </c>
      <c r="C185" s="44">
        <v>1.002</v>
      </c>
      <c r="D185" s="44">
        <v>2.0049999999999999</v>
      </c>
      <c r="E185" s="44">
        <v>3.008</v>
      </c>
      <c r="F185" s="44">
        <v>4.0119999999999996</v>
      </c>
      <c r="G185" s="44">
        <v>5.0170000000000003</v>
      </c>
      <c r="H185" s="44">
        <v>6.0220000000000002</v>
      </c>
      <c r="I185" s="44">
        <v>7.0279999999999996</v>
      </c>
      <c r="J185" s="44">
        <v>8.0350000000000001</v>
      </c>
      <c r="K185" s="44">
        <v>9.0419999999999998</v>
      </c>
      <c r="L185" s="44">
        <v>10.050000000000001</v>
      </c>
    </row>
    <row r="186" spans="1:12">
      <c r="A186" s="43" t="s">
        <v>730</v>
      </c>
      <c r="B186" s="44">
        <v>0</v>
      </c>
      <c r="C186" s="44">
        <v>1.002</v>
      </c>
      <c r="D186" s="44">
        <v>2.0049999999999999</v>
      </c>
      <c r="E186" s="44">
        <v>3.008</v>
      </c>
      <c r="F186" s="44">
        <v>4.0119999999999996</v>
      </c>
      <c r="G186" s="44">
        <v>5.0170000000000003</v>
      </c>
      <c r="H186" s="44">
        <v>6.0220000000000002</v>
      </c>
      <c r="I186" s="44">
        <v>7.0279999999999996</v>
      </c>
      <c r="J186" s="44">
        <v>8.0350000000000001</v>
      </c>
      <c r="K186" s="44">
        <v>9.0419999999999998</v>
      </c>
      <c r="L186" s="44">
        <v>10.050000000000001</v>
      </c>
    </row>
    <row r="187" spans="1:12">
      <c r="A187" s="43" t="s">
        <v>731</v>
      </c>
      <c r="B187" s="44">
        <v>0</v>
      </c>
      <c r="C187" s="44">
        <v>1.002</v>
      </c>
      <c r="D187" s="44">
        <v>2.0049999999999999</v>
      </c>
      <c r="E187" s="44">
        <v>3.008</v>
      </c>
      <c r="F187" s="44">
        <v>4.0119999999999996</v>
      </c>
      <c r="G187" s="44">
        <v>5.0170000000000003</v>
      </c>
      <c r="H187" s="44">
        <v>6.0220000000000002</v>
      </c>
      <c r="I187" s="44">
        <v>7.0279999999999996</v>
      </c>
      <c r="J187" s="44">
        <v>8.0340000000000007</v>
      </c>
      <c r="K187" s="44">
        <v>9.0410000000000004</v>
      </c>
      <c r="L187" s="44">
        <v>10.048999999999999</v>
      </c>
    </row>
    <row r="188" spans="1:12">
      <c r="A188" s="43" t="s">
        <v>732</v>
      </c>
      <c r="B188" s="44">
        <v>0</v>
      </c>
      <c r="C188" s="44">
        <v>1.002</v>
      </c>
      <c r="D188" s="44">
        <v>2.0049999999999999</v>
      </c>
      <c r="E188" s="44">
        <v>3.008</v>
      </c>
      <c r="F188" s="44">
        <v>4.0119999999999996</v>
      </c>
      <c r="G188" s="44">
        <v>5.016</v>
      </c>
      <c r="H188" s="44">
        <v>6.0209999999999999</v>
      </c>
      <c r="I188" s="44">
        <v>7.0270000000000001</v>
      </c>
      <c r="J188" s="44">
        <v>8.0340000000000007</v>
      </c>
      <c r="K188" s="44">
        <v>9.0410000000000004</v>
      </c>
      <c r="L188" s="44">
        <v>10.048999999999999</v>
      </c>
    </row>
    <row r="189" spans="1:12">
      <c r="A189" s="43" t="s">
        <v>733</v>
      </c>
      <c r="B189" s="44">
        <v>0</v>
      </c>
      <c r="C189" s="44">
        <v>1.002</v>
      </c>
      <c r="D189" s="44">
        <v>2.004</v>
      </c>
      <c r="E189" s="44">
        <v>3.008</v>
      </c>
      <c r="F189" s="44">
        <v>4.0119999999999996</v>
      </c>
      <c r="G189" s="44">
        <v>5.016</v>
      </c>
      <c r="H189" s="44">
        <v>6.0209999999999999</v>
      </c>
      <c r="I189" s="44">
        <v>7.0270000000000001</v>
      </c>
      <c r="J189" s="44">
        <v>8.0329999999999995</v>
      </c>
      <c r="K189" s="44">
        <v>9.0399999999999991</v>
      </c>
      <c r="L189" s="44">
        <v>10.048</v>
      </c>
    </row>
    <row r="190" spans="1:12">
      <c r="A190" s="43" t="s">
        <v>734</v>
      </c>
      <c r="B190" s="44">
        <v>0</v>
      </c>
      <c r="C190" s="44">
        <v>1.002</v>
      </c>
      <c r="D190" s="44">
        <v>2.004</v>
      </c>
      <c r="E190" s="44">
        <v>3.008</v>
      </c>
      <c r="F190" s="44">
        <v>4.0110000000000001</v>
      </c>
      <c r="G190" s="44">
        <v>5.016</v>
      </c>
      <c r="H190" s="44">
        <v>6.0209999999999999</v>
      </c>
      <c r="I190" s="44">
        <v>7.0270000000000001</v>
      </c>
      <c r="J190" s="44">
        <v>8.0329999999999995</v>
      </c>
      <c r="K190" s="44">
        <v>9.0399999999999991</v>
      </c>
      <c r="L190" s="44">
        <v>10.048</v>
      </c>
    </row>
    <row r="191" spans="1:12">
      <c r="A191" s="43" t="s">
        <v>735</v>
      </c>
      <c r="B191" s="44">
        <v>0</v>
      </c>
      <c r="C191" s="44">
        <v>1.002</v>
      </c>
      <c r="D191" s="44">
        <v>2.004</v>
      </c>
      <c r="E191" s="44">
        <v>3.0070000000000001</v>
      </c>
      <c r="F191" s="44">
        <v>4.0110000000000001</v>
      </c>
      <c r="G191" s="44">
        <v>5.0149999999999997</v>
      </c>
      <c r="H191" s="44">
        <v>6.0209999999999999</v>
      </c>
      <c r="I191" s="44">
        <v>7.0259999999999998</v>
      </c>
      <c r="J191" s="44">
        <v>8.0329999999999995</v>
      </c>
      <c r="K191" s="44">
        <v>9.0389999999999997</v>
      </c>
      <c r="L191" s="44">
        <v>10.047000000000001</v>
      </c>
    </row>
    <row r="192" spans="1:12">
      <c r="A192" s="43" t="s">
        <v>736</v>
      </c>
      <c r="B192" s="44">
        <v>0</v>
      </c>
      <c r="C192" s="44">
        <v>1.002</v>
      </c>
      <c r="D192" s="44">
        <v>2.004</v>
      </c>
      <c r="E192" s="44">
        <v>3.0070000000000001</v>
      </c>
      <c r="F192" s="44">
        <v>4.0110000000000001</v>
      </c>
      <c r="G192" s="44">
        <v>5.0149999999999997</v>
      </c>
      <c r="H192" s="44">
        <v>6.02</v>
      </c>
      <c r="I192" s="44">
        <v>7.0259999999999998</v>
      </c>
      <c r="J192" s="44">
        <v>8.032</v>
      </c>
      <c r="K192" s="44">
        <v>9.0389999999999997</v>
      </c>
      <c r="L192" s="44">
        <v>10.047000000000001</v>
      </c>
    </row>
    <row r="193" spans="1:12">
      <c r="A193" s="43" t="s">
        <v>737</v>
      </c>
      <c r="B193" s="44">
        <v>0</v>
      </c>
      <c r="C193" s="44">
        <v>1.002</v>
      </c>
      <c r="D193" s="44">
        <v>2.004</v>
      </c>
      <c r="E193" s="44">
        <v>3.0070000000000001</v>
      </c>
      <c r="F193" s="44">
        <v>4.0110000000000001</v>
      </c>
      <c r="G193" s="44">
        <v>5.0149999999999997</v>
      </c>
      <c r="H193" s="44">
        <v>6.02</v>
      </c>
      <c r="I193" s="44">
        <v>7.0250000000000004</v>
      </c>
      <c r="J193" s="44">
        <v>8.032</v>
      </c>
      <c r="K193" s="44">
        <v>9.0389999999999997</v>
      </c>
      <c r="L193" s="44">
        <v>10.045999999999999</v>
      </c>
    </row>
    <row r="194" spans="1:12">
      <c r="A194" s="43" t="s">
        <v>738</v>
      </c>
      <c r="B194" s="44">
        <v>0</v>
      </c>
      <c r="C194" s="44">
        <v>1.002</v>
      </c>
      <c r="D194" s="44">
        <v>2.004</v>
      </c>
      <c r="E194" s="44">
        <v>3.0070000000000001</v>
      </c>
      <c r="F194" s="44">
        <v>4.01</v>
      </c>
      <c r="G194" s="44">
        <v>5.0149999999999997</v>
      </c>
      <c r="H194" s="44">
        <v>6.02</v>
      </c>
      <c r="I194" s="44">
        <v>7.0250000000000004</v>
      </c>
      <c r="J194" s="44">
        <v>8.0310000000000006</v>
      </c>
      <c r="K194" s="44">
        <v>9.0380000000000003</v>
      </c>
      <c r="L194" s="44">
        <v>10.045</v>
      </c>
    </row>
    <row r="195" spans="1:12">
      <c r="A195" s="43" t="s">
        <v>739</v>
      </c>
      <c r="B195" s="44">
        <v>0</v>
      </c>
      <c r="C195" s="44">
        <v>1.002</v>
      </c>
      <c r="D195" s="44">
        <v>2.004</v>
      </c>
      <c r="E195" s="44">
        <v>3.0070000000000001</v>
      </c>
      <c r="F195" s="44">
        <v>4.01</v>
      </c>
      <c r="G195" s="44">
        <v>5.0140000000000002</v>
      </c>
      <c r="H195" s="44">
        <v>6.0190000000000001</v>
      </c>
      <c r="I195" s="44">
        <v>7.0250000000000004</v>
      </c>
      <c r="J195" s="44">
        <v>8.0310000000000006</v>
      </c>
      <c r="K195" s="44">
        <v>9.0380000000000003</v>
      </c>
      <c r="L195" s="44">
        <v>10.045</v>
      </c>
    </row>
    <row r="196" spans="1:12">
      <c r="A196" s="43" t="s">
        <v>740</v>
      </c>
      <c r="B196" s="44">
        <v>0</v>
      </c>
      <c r="C196" s="44">
        <v>1.002</v>
      </c>
      <c r="D196" s="44">
        <v>2.004</v>
      </c>
      <c r="E196" s="44">
        <v>3.0070000000000001</v>
      </c>
      <c r="F196" s="44">
        <v>4.01</v>
      </c>
      <c r="G196" s="44">
        <v>5.0140000000000002</v>
      </c>
      <c r="H196" s="44">
        <v>6.0190000000000001</v>
      </c>
      <c r="I196" s="44">
        <v>7.024</v>
      </c>
      <c r="J196" s="44">
        <v>8.0299999999999994</v>
      </c>
      <c r="K196" s="44">
        <v>9.0370000000000008</v>
      </c>
      <c r="L196" s="44">
        <v>10.044</v>
      </c>
    </row>
    <row r="197" spans="1:12">
      <c r="A197" s="43" t="s">
        <v>741</v>
      </c>
      <c r="B197" s="44">
        <v>0</v>
      </c>
      <c r="C197" s="44">
        <v>1.0009999999999999</v>
      </c>
      <c r="D197" s="44">
        <v>2.004</v>
      </c>
      <c r="E197" s="44">
        <v>3.0059999999999998</v>
      </c>
      <c r="F197" s="44">
        <v>4.01</v>
      </c>
      <c r="G197" s="44">
        <v>5.0140000000000002</v>
      </c>
      <c r="H197" s="44">
        <v>6.0190000000000001</v>
      </c>
      <c r="I197" s="44">
        <v>7.024</v>
      </c>
      <c r="J197" s="44">
        <v>8.0299999999999994</v>
      </c>
      <c r="K197" s="44">
        <v>9.0370000000000008</v>
      </c>
      <c r="L197" s="44">
        <v>10.044</v>
      </c>
    </row>
    <row r="198" spans="1:12">
      <c r="A198" s="43" t="s">
        <v>742</v>
      </c>
      <c r="B198" s="44">
        <v>0</v>
      </c>
      <c r="C198" s="44">
        <v>1.0009999999999999</v>
      </c>
      <c r="D198" s="44">
        <v>2.004</v>
      </c>
      <c r="E198" s="44">
        <v>3.0059999999999998</v>
      </c>
      <c r="F198" s="44">
        <v>4.01</v>
      </c>
      <c r="G198" s="44">
        <v>5.0140000000000002</v>
      </c>
      <c r="H198" s="44">
        <v>6.0179999999999998</v>
      </c>
      <c r="I198" s="44">
        <v>7.024</v>
      </c>
      <c r="J198" s="44">
        <v>8.0299999999999994</v>
      </c>
      <c r="K198" s="44">
        <v>9.0359999999999996</v>
      </c>
      <c r="L198" s="44">
        <v>10.042999999999999</v>
      </c>
    </row>
    <row r="199" spans="1:12">
      <c r="A199" s="43" t="s">
        <v>743</v>
      </c>
      <c r="B199" s="44">
        <v>0</v>
      </c>
      <c r="C199" s="44">
        <v>1.0009999999999999</v>
      </c>
      <c r="D199" s="44">
        <v>2.0030000000000001</v>
      </c>
      <c r="E199" s="44">
        <v>3.0059999999999998</v>
      </c>
      <c r="F199" s="44">
        <v>4.0090000000000003</v>
      </c>
      <c r="G199" s="44">
        <v>5.0129999999999999</v>
      </c>
      <c r="H199" s="44">
        <v>6.0179999999999998</v>
      </c>
      <c r="I199" s="44">
        <v>7.0229999999999997</v>
      </c>
      <c r="J199" s="44">
        <v>8.0289999999999999</v>
      </c>
      <c r="K199" s="44">
        <v>9.0359999999999996</v>
      </c>
      <c r="L199" s="44">
        <v>10.042999999999999</v>
      </c>
    </row>
    <row r="200" spans="1:12">
      <c r="A200" s="43" t="s">
        <v>744</v>
      </c>
      <c r="B200" s="44">
        <v>0</v>
      </c>
      <c r="C200" s="44">
        <v>1.0009999999999999</v>
      </c>
      <c r="D200" s="44">
        <v>2.0030000000000001</v>
      </c>
      <c r="E200" s="44">
        <v>3.0059999999999998</v>
      </c>
      <c r="F200" s="44">
        <v>4.0090000000000003</v>
      </c>
      <c r="G200" s="44">
        <v>5.0129999999999999</v>
      </c>
      <c r="H200" s="44">
        <v>6.0179999999999998</v>
      </c>
      <c r="I200" s="44">
        <v>7.0229999999999997</v>
      </c>
      <c r="J200" s="44">
        <v>8.0289999999999999</v>
      </c>
      <c r="K200" s="44">
        <v>9.0350000000000001</v>
      </c>
      <c r="L200" s="44">
        <v>10.042</v>
      </c>
    </row>
    <row r="201" spans="1:12">
      <c r="A201" s="43" t="s">
        <v>745</v>
      </c>
      <c r="B201" s="44">
        <v>0</v>
      </c>
      <c r="C201" s="44">
        <v>1.0009999999999999</v>
      </c>
      <c r="D201" s="44">
        <v>2.0030000000000001</v>
      </c>
      <c r="E201" s="44">
        <v>3.0059999999999998</v>
      </c>
      <c r="F201" s="44">
        <v>4.0090000000000003</v>
      </c>
      <c r="G201" s="44">
        <v>5.0129999999999999</v>
      </c>
      <c r="H201" s="44">
        <v>6.0170000000000003</v>
      </c>
      <c r="I201" s="44">
        <v>7.0220000000000002</v>
      </c>
      <c r="J201" s="44">
        <v>8.0280000000000005</v>
      </c>
      <c r="K201" s="44">
        <v>9.0350000000000001</v>
      </c>
      <c r="L201" s="44">
        <v>10.042</v>
      </c>
    </row>
    <row r="202" spans="1:12">
      <c r="A202" s="43" t="s">
        <v>746</v>
      </c>
      <c r="B202" s="44">
        <v>0</v>
      </c>
      <c r="C202" s="44">
        <v>1.0009999999999999</v>
      </c>
      <c r="D202" s="44">
        <v>2.0030000000000001</v>
      </c>
      <c r="E202" s="44">
        <v>3.0059999999999998</v>
      </c>
      <c r="F202" s="44">
        <v>4.0090000000000003</v>
      </c>
      <c r="G202" s="44">
        <v>5.0129999999999999</v>
      </c>
      <c r="H202" s="44">
        <v>6.0170000000000003</v>
      </c>
      <c r="I202" s="44">
        <v>7.0220000000000002</v>
      </c>
      <c r="J202" s="44">
        <v>8.0280000000000005</v>
      </c>
      <c r="K202" s="44">
        <v>9.0340000000000007</v>
      </c>
      <c r="L202" s="44">
        <v>10.041</v>
      </c>
    </row>
    <row r="203" spans="1:12">
      <c r="A203" s="43" t="s">
        <v>747</v>
      </c>
      <c r="B203" s="44">
        <v>0</v>
      </c>
      <c r="C203" s="44">
        <v>1.0009999999999999</v>
      </c>
      <c r="D203" s="44">
        <v>2.0030000000000001</v>
      </c>
      <c r="E203" s="44">
        <v>3.0049999999999999</v>
      </c>
      <c r="F203" s="44">
        <v>4.0090000000000003</v>
      </c>
      <c r="G203" s="44">
        <v>5.0119999999999996</v>
      </c>
      <c r="H203" s="44">
        <v>6.0170000000000003</v>
      </c>
      <c r="I203" s="44">
        <v>7.0220000000000002</v>
      </c>
      <c r="J203" s="44">
        <v>8.0269999999999992</v>
      </c>
      <c r="K203" s="44">
        <v>9.0340000000000007</v>
      </c>
      <c r="L203" s="44">
        <v>10.041</v>
      </c>
    </row>
    <row r="204" spans="1:12">
      <c r="A204" s="43" t="s">
        <v>748</v>
      </c>
      <c r="B204" s="44">
        <v>0</v>
      </c>
      <c r="C204" s="44">
        <v>1.0009999999999999</v>
      </c>
      <c r="D204" s="44">
        <v>2.0030000000000001</v>
      </c>
      <c r="E204" s="44">
        <v>3.0049999999999999</v>
      </c>
      <c r="F204" s="44">
        <v>4.008</v>
      </c>
      <c r="G204" s="44">
        <v>5.0119999999999996</v>
      </c>
      <c r="H204" s="44">
        <v>6.016</v>
      </c>
      <c r="I204" s="44">
        <v>7.0209999999999999</v>
      </c>
      <c r="J204" s="44">
        <v>8.0269999999999992</v>
      </c>
      <c r="K204" s="44">
        <v>9.0329999999999995</v>
      </c>
      <c r="L204" s="44">
        <v>10.039999999999999</v>
      </c>
    </row>
    <row r="205" spans="1:12">
      <c r="A205" s="43" t="s">
        <v>749</v>
      </c>
      <c r="B205" s="44">
        <v>0</v>
      </c>
      <c r="C205" s="44">
        <v>1.0009999999999999</v>
      </c>
      <c r="D205" s="44">
        <v>2.0030000000000001</v>
      </c>
      <c r="E205" s="44">
        <v>3.0049999999999999</v>
      </c>
      <c r="F205" s="44">
        <v>4.008</v>
      </c>
      <c r="G205" s="44">
        <v>5.0119999999999996</v>
      </c>
      <c r="H205" s="44">
        <v>6.016</v>
      </c>
      <c r="I205" s="44">
        <v>7.0209999999999999</v>
      </c>
      <c r="J205" s="44">
        <v>8.0269999999999992</v>
      </c>
      <c r="K205" s="44">
        <v>9.0329999999999995</v>
      </c>
      <c r="L205" s="44">
        <v>10.039999999999999</v>
      </c>
    </row>
    <row r="206" spans="1:12">
      <c r="A206" s="43" t="s">
        <v>750</v>
      </c>
      <c r="B206" s="44">
        <v>0</v>
      </c>
      <c r="C206" s="44">
        <v>1.0009999999999999</v>
      </c>
      <c r="D206" s="44">
        <v>2.0030000000000001</v>
      </c>
      <c r="E206" s="44">
        <v>3.0049999999999999</v>
      </c>
      <c r="F206" s="44">
        <v>4.008</v>
      </c>
      <c r="G206" s="44">
        <v>5.0110000000000001</v>
      </c>
      <c r="H206" s="44">
        <v>6.016</v>
      </c>
      <c r="I206" s="44">
        <v>7.0209999999999999</v>
      </c>
      <c r="J206" s="44">
        <v>8.0259999999999998</v>
      </c>
      <c r="K206" s="44">
        <v>9.032</v>
      </c>
      <c r="L206" s="44">
        <v>10.039</v>
      </c>
    </row>
    <row r="207" spans="1:12">
      <c r="A207" s="43" t="s">
        <v>751</v>
      </c>
      <c r="B207" s="44">
        <v>0</v>
      </c>
      <c r="C207" s="44">
        <v>1.0009999999999999</v>
      </c>
      <c r="D207" s="44">
        <v>2.0030000000000001</v>
      </c>
      <c r="E207" s="44">
        <v>3.0049999999999999</v>
      </c>
      <c r="F207" s="44">
        <v>4.008</v>
      </c>
      <c r="G207" s="44">
        <v>5.0110000000000001</v>
      </c>
      <c r="H207" s="44">
        <v>6.0149999999999997</v>
      </c>
      <c r="I207" s="44">
        <v>7.02</v>
      </c>
      <c r="J207" s="44">
        <v>8.0259999999999998</v>
      </c>
      <c r="K207" s="44">
        <v>9.032</v>
      </c>
      <c r="L207" s="44">
        <v>10.039</v>
      </c>
    </row>
    <row r="208" spans="1:12">
      <c r="A208" s="43" t="s">
        <v>752</v>
      </c>
      <c r="B208" s="44">
        <v>0</v>
      </c>
      <c r="C208" s="44">
        <v>1.0009999999999999</v>
      </c>
      <c r="D208" s="44">
        <v>2.0019999999999998</v>
      </c>
      <c r="E208" s="44">
        <v>3.0049999999999999</v>
      </c>
      <c r="F208" s="44">
        <v>4.0069999999999997</v>
      </c>
      <c r="G208" s="44">
        <v>5.0110000000000001</v>
      </c>
      <c r="H208" s="44">
        <v>6.0149999999999997</v>
      </c>
      <c r="I208" s="44">
        <v>7.02</v>
      </c>
      <c r="J208" s="44">
        <v>8.0250000000000004</v>
      </c>
      <c r="K208" s="44">
        <v>9.0310000000000006</v>
      </c>
      <c r="L208" s="44">
        <v>10.038</v>
      </c>
    </row>
    <row r="209" spans="1:12">
      <c r="A209" s="43" t="s">
        <v>753</v>
      </c>
      <c r="B209" s="44">
        <v>0</v>
      </c>
      <c r="C209" s="44">
        <v>1.0009999999999999</v>
      </c>
      <c r="D209" s="44">
        <v>2.0019999999999998</v>
      </c>
      <c r="E209" s="44">
        <v>3.004</v>
      </c>
      <c r="F209" s="44">
        <v>4.0069999999999997</v>
      </c>
      <c r="G209" s="44">
        <v>5.0110000000000001</v>
      </c>
      <c r="H209" s="44">
        <v>6.0149999999999997</v>
      </c>
      <c r="I209" s="44">
        <v>7.0190000000000001</v>
      </c>
      <c r="J209" s="44">
        <v>8.0250000000000004</v>
      </c>
      <c r="K209" s="44">
        <v>9.0310000000000006</v>
      </c>
      <c r="L209" s="44">
        <v>10.037000000000001</v>
      </c>
    </row>
    <row r="210" spans="1:12">
      <c r="A210" s="43" t="s">
        <v>754</v>
      </c>
      <c r="B210" s="44">
        <v>0</v>
      </c>
      <c r="C210" s="44">
        <v>1.0009999999999999</v>
      </c>
      <c r="D210" s="44">
        <v>2.0019999999999998</v>
      </c>
      <c r="E210" s="44">
        <v>3.004</v>
      </c>
      <c r="F210" s="44">
        <v>4.0069999999999997</v>
      </c>
      <c r="G210" s="44">
        <v>5.01</v>
      </c>
      <c r="H210" s="44">
        <v>6.0140000000000002</v>
      </c>
      <c r="I210" s="44">
        <v>7.0190000000000001</v>
      </c>
      <c r="J210" s="44">
        <v>8.0239999999999991</v>
      </c>
      <c r="K210" s="44">
        <v>9.0299999999999994</v>
      </c>
      <c r="L210" s="44">
        <v>10.037000000000001</v>
      </c>
    </row>
    <row r="211" spans="1:12">
      <c r="A211" s="43" t="s">
        <v>755</v>
      </c>
      <c r="B211" s="44">
        <v>0</v>
      </c>
      <c r="C211" s="44">
        <v>1.0009999999999999</v>
      </c>
      <c r="D211" s="44">
        <v>2.0019999999999998</v>
      </c>
      <c r="E211" s="44">
        <v>3.004</v>
      </c>
      <c r="F211" s="44">
        <v>4.0069999999999997</v>
      </c>
      <c r="G211" s="44">
        <v>5.01</v>
      </c>
      <c r="H211" s="44">
        <v>6.0140000000000002</v>
      </c>
      <c r="I211" s="44">
        <v>7.0190000000000001</v>
      </c>
      <c r="J211" s="44">
        <v>8.0239999999999991</v>
      </c>
      <c r="K211" s="44">
        <v>9.0299999999999994</v>
      </c>
      <c r="L211" s="44">
        <v>10.036</v>
      </c>
    </row>
    <row r="212" spans="1:12">
      <c r="A212" s="43" t="s">
        <v>756</v>
      </c>
      <c r="B212" s="44">
        <v>0</v>
      </c>
      <c r="C212" s="44">
        <v>1.0009999999999999</v>
      </c>
      <c r="D212" s="44">
        <v>2.0019999999999998</v>
      </c>
      <c r="E212" s="44">
        <v>3.004</v>
      </c>
      <c r="F212" s="44">
        <v>4.0069999999999997</v>
      </c>
      <c r="G212" s="44">
        <v>5.01</v>
      </c>
      <c r="H212" s="44">
        <v>6.0140000000000002</v>
      </c>
      <c r="I212" s="44">
        <v>7.0179999999999998</v>
      </c>
      <c r="J212" s="44">
        <v>8.0239999999999991</v>
      </c>
      <c r="K212" s="44">
        <v>9.0289999999999999</v>
      </c>
      <c r="L212" s="44">
        <v>10.036</v>
      </c>
    </row>
    <row r="213" spans="1:12">
      <c r="A213" s="43" t="s">
        <v>757</v>
      </c>
      <c r="B213" s="44">
        <v>0</v>
      </c>
      <c r="C213" s="44">
        <v>1.0009999999999999</v>
      </c>
      <c r="D213" s="44">
        <v>2.0019999999999998</v>
      </c>
      <c r="E213" s="44">
        <v>3.004</v>
      </c>
      <c r="F213" s="44">
        <v>4.0060000000000002</v>
      </c>
      <c r="G213" s="44">
        <v>5.01</v>
      </c>
      <c r="H213" s="44">
        <v>6.0129999999999999</v>
      </c>
      <c r="I213" s="44">
        <v>7.0179999999999998</v>
      </c>
      <c r="J213" s="44">
        <v>8.0229999999999997</v>
      </c>
      <c r="K213" s="44">
        <v>9.0289999999999999</v>
      </c>
      <c r="L213" s="44">
        <v>10.035</v>
      </c>
    </row>
    <row r="214" spans="1:12">
      <c r="A214" s="43" t="s">
        <v>758</v>
      </c>
      <c r="B214" s="44">
        <v>0</v>
      </c>
      <c r="C214" s="44">
        <v>1.0009999999999999</v>
      </c>
      <c r="D214" s="44">
        <v>2.0019999999999998</v>
      </c>
      <c r="E214" s="44">
        <v>3.004</v>
      </c>
      <c r="F214" s="44">
        <v>4.0060000000000002</v>
      </c>
      <c r="G214" s="44">
        <v>5.0090000000000003</v>
      </c>
      <c r="H214" s="44">
        <v>6.0129999999999999</v>
      </c>
      <c r="I214" s="44">
        <v>7.0179999999999998</v>
      </c>
      <c r="J214" s="44">
        <v>8.0229999999999997</v>
      </c>
      <c r="K214" s="44">
        <v>9.0280000000000005</v>
      </c>
      <c r="L214" s="44">
        <v>10.035</v>
      </c>
    </row>
    <row r="215" spans="1:12">
      <c r="A215" s="43" t="s">
        <v>759</v>
      </c>
      <c r="B215" s="44">
        <v>0</v>
      </c>
      <c r="C215" s="44">
        <v>1.0009999999999999</v>
      </c>
      <c r="D215" s="44">
        <v>2.0019999999999998</v>
      </c>
      <c r="E215" s="44">
        <v>3.004</v>
      </c>
      <c r="F215" s="44">
        <v>4.0060000000000002</v>
      </c>
      <c r="G215" s="44">
        <v>5.0090000000000003</v>
      </c>
      <c r="H215" s="44">
        <v>6.0129999999999999</v>
      </c>
      <c r="I215" s="44">
        <v>7.0170000000000003</v>
      </c>
      <c r="J215" s="44">
        <v>8.0220000000000002</v>
      </c>
      <c r="K215" s="44">
        <v>9.0280000000000005</v>
      </c>
      <c r="L215" s="44">
        <v>10.034000000000001</v>
      </c>
    </row>
    <row r="216" spans="1:12">
      <c r="A216" s="43" t="s">
        <v>760</v>
      </c>
      <c r="B216" s="44">
        <v>0</v>
      </c>
      <c r="C216" s="44">
        <v>1</v>
      </c>
      <c r="D216" s="44">
        <v>2.0019999999999998</v>
      </c>
      <c r="E216" s="44">
        <v>3.0030000000000001</v>
      </c>
      <c r="F216" s="44">
        <v>4.0060000000000002</v>
      </c>
      <c r="G216" s="44">
        <v>5.0090000000000003</v>
      </c>
      <c r="H216" s="44">
        <v>6.0129999999999999</v>
      </c>
      <c r="I216" s="44">
        <v>7.0170000000000003</v>
      </c>
      <c r="J216" s="44">
        <v>8.0220000000000002</v>
      </c>
      <c r="K216" s="44">
        <v>9.0269999999999992</v>
      </c>
      <c r="L216" s="44">
        <v>10.034000000000001</v>
      </c>
    </row>
    <row r="217" spans="1:12">
      <c r="A217" s="43" t="s">
        <v>761</v>
      </c>
      <c r="B217" s="44">
        <v>0</v>
      </c>
      <c r="C217" s="44">
        <v>1</v>
      </c>
      <c r="D217" s="44">
        <v>2.0009999999999999</v>
      </c>
      <c r="E217" s="44">
        <v>3.0030000000000001</v>
      </c>
      <c r="F217" s="44">
        <v>4.0060000000000002</v>
      </c>
      <c r="G217" s="44">
        <v>5.0090000000000003</v>
      </c>
      <c r="H217" s="44">
        <v>6.0119999999999996</v>
      </c>
      <c r="I217" s="44">
        <v>7.016</v>
      </c>
      <c r="J217" s="44">
        <v>8.0210000000000008</v>
      </c>
      <c r="K217" s="44">
        <v>9.0269999999999992</v>
      </c>
      <c r="L217" s="44">
        <v>10.032999999999999</v>
      </c>
    </row>
    <row r="218" spans="1:12">
      <c r="A218" s="43" t="s">
        <v>762</v>
      </c>
      <c r="B218" s="44">
        <v>0</v>
      </c>
      <c r="C218" s="44">
        <v>1</v>
      </c>
      <c r="D218" s="44">
        <v>2.0009999999999999</v>
      </c>
      <c r="E218" s="44">
        <v>3.0030000000000001</v>
      </c>
      <c r="F218" s="44">
        <v>4.0049999999999999</v>
      </c>
      <c r="G218" s="44">
        <v>5.008</v>
      </c>
      <c r="H218" s="44">
        <v>6.0119999999999996</v>
      </c>
      <c r="I218" s="44">
        <v>7.016</v>
      </c>
      <c r="J218" s="44">
        <v>8.0210000000000008</v>
      </c>
      <c r="K218" s="44">
        <v>9.0259999999999998</v>
      </c>
      <c r="L218" s="44">
        <v>10.032999999999999</v>
      </c>
    </row>
  </sheetData>
  <sheetProtection algorithmName="SHA-512" hashValue="dFin7U7pjVRVGa8mAGcNPWED++hrvbMoJMdNBOl1rF5Q2hCRyVzd36vkt7hKcXr9tcq8drrteMY8MlhkVRmXKQ==" saltValue="9/L6XUaFz5exiAqybik96Q==" spinCount="100000" sheet="1" objects="1" scenarios="1"/>
  <conditionalFormatting sqref="A6:A21">
    <cfRule type="expression" dxfId="39" priority="1" stopIfTrue="1">
      <formula>MOD(ROW(),2)=0</formula>
    </cfRule>
    <cfRule type="expression" dxfId="38" priority="2" stopIfTrue="1">
      <formula>MOD(ROW(),2)&lt;&gt;0</formula>
    </cfRule>
  </conditionalFormatting>
  <conditionalFormatting sqref="B6:L21">
    <cfRule type="expression" dxfId="37" priority="3" stopIfTrue="1">
      <formula>MOD(ROW(),2)=0</formula>
    </cfRule>
    <cfRule type="expression" dxfId="36" priority="4" stopIfTrue="1">
      <formula>MOD(ROW(),2)&lt;&gt;0</formula>
    </cfRule>
  </conditionalFormatting>
  <conditionalFormatting sqref="A26:A218">
    <cfRule type="expression" dxfId="35" priority="5" stopIfTrue="1">
      <formula>MOD(ROW(),2)=0</formula>
    </cfRule>
    <cfRule type="expression" dxfId="34" priority="6" stopIfTrue="1">
      <formula>MOD(ROW(),2)&lt;&gt;0</formula>
    </cfRule>
  </conditionalFormatting>
  <conditionalFormatting sqref="B26:L218">
    <cfRule type="expression" dxfId="33" priority="7" stopIfTrue="1">
      <formula>MOD(ROW(),2)=0</formula>
    </cfRule>
    <cfRule type="expression" dxfId="32" priority="8" stopIfTrue="1">
      <formula>MOD(ROW(),2)&lt;&gt;0</formula>
    </cfRule>
  </conditionalFormatting>
  <pageMargins left="0.7" right="0.7" top="0.75" bottom="0.75" header="0.3" footer="0.3"/>
  <tableParts count="1">
    <tablePart r:id="rId1"/>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CBFCB-CBBE-459E-916B-A7FE280C13CE}">
  <sheetPr codeName="Sheet117"/>
  <dimension ref="A1:B37"/>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Capped Final Pensionable Salary - x-805</v>
      </c>
    </row>
    <row r="6" spans="1:2" ht="12.95">
      <c r="A6" s="40" t="s">
        <v>522</v>
      </c>
      <c r="B6" s="51" t="s">
        <v>523</v>
      </c>
    </row>
    <row r="7" spans="1:2">
      <c r="A7" s="40" t="s">
        <v>524</v>
      </c>
      <c r="B7" s="51" t="s">
        <v>163</v>
      </c>
    </row>
    <row r="8" spans="1:2">
      <c r="A8" s="40" t="s">
        <v>150</v>
      </c>
      <c r="B8" s="51" t="s">
        <v>172</v>
      </c>
    </row>
    <row r="9" spans="1:2" ht="24.95">
      <c r="A9" s="40" t="s">
        <v>151</v>
      </c>
      <c r="B9" s="51" t="s">
        <v>509</v>
      </c>
    </row>
    <row r="10" spans="1:2" ht="50.1">
      <c r="A10" s="40" t="s">
        <v>6</v>
      </c>
      <c r="B10" s="51" t="s">
        <v>510</v>
      </c>
    </row>
    <row r="11" spans="1:2">
      <c r="A11" s="40" t="s">
        <v>152</v>
      </c>
      <c r="B11" s="51" t="s">
        <v>245</v>
      </c>
    </row>
    <row r="12" spans="1:2">
      <c r="A12" s="40" t="s">
        <v>153</v>
      </c>
      <c r="B12" s="51" t="s">
        <v>168</v>
      </c>
    </row>
    <row r="13" spans="1:2">
      <c r="A13" s="40" t="s">
        <v>525</v>
      </c>
      <c r="B13" s="51">
        <v>0</v>
      </c>
    </row>
    <row r="14" spans="1:2">
      <c r="A14" s="40" t="s">
        <v>155</v>
      </c>
      <c r="B14" s="51">
        <v>805</v>
      </c>
    </row>
    <row r="15" spans="1:2">
      <c r="A15" s="40" t="s">
        <v>526</v>
      </c>
      <c r="B15" s="51" t="s">
        <v>511</v>
      </c>
    </row>
    <row r="16" spans="1:2">
      <c r="A16" s="40" t="s">
        <v>157</v>
      </c>
      <c r="B16" s="51" t="s">
        <v>512</v>
      </c>
    </row>
    <row r="17" spans="1:2">
      <c r="A17" s="41" t="s">
        <v>527</v>
      </c>
      <c r="B17" s="51"/>
    </row>
    <row r="18" spans="1:2">
      <c r="A18" s="40" t="s">
        <v>159</v>
      </c>
      <c r="B18" s="52">
        <v>45216</v>
      </c>
    </row>
    <row r="19" spans="1:2">
      <c r="A19" s="40" t="s">
        <v>160</v>
      </c>
      <c r="B19" s="52">
        <v>45216</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569</v>
      </c>
    </row>
    <row r="27" spans="1:2">
      <c r="A27" s="43">
        <v>55</v>
      </c>
      <c r="B27" s="47">
        <v>25.4</v>
      </c>
    </row>
    <row r="28" spans="1:2">
      <c r="A28" s="43">
        <v>56</v>
      </c>
      <c r="B28" s="47">
        <v>24.9</v>
      </c>
    </row>
    <row r="29" spans="1:2">
      <c r="A29" s="43">
        <v>57</v>
      </c>
      <c r="B29" s="47">
        <v>24.3</v>
      </c>
    </row>
    <row r="30" spans="1:2">
      <c r="A30" s="43">
        <v>58</v>
      </c>
      <c r="B30" s="47">
        <v>23.7</v>
      </c>
    </row>
    <row r="31" spans="1:2">
      <c r="A31" s="43">
        <v>59</v>
      </c>
      <c r="B31" s="47">
        <v>23.1</v>
      </c>
    </row>
    <row r="32" spans="1:2">
      <c r="A32" s="43">
        <v>60</v>
      </c>
      <c r="B32" s="47">
        <v>22.5</v>
      </c>
    </row>
    <row r="33" spans="1:2">
      <c r="A33" s="43">
        <v>61</v>
      </c>
      <c r="B33" s="47">
        <v>21.8</v>
      </c>
    </row>
    <row r="34" spans="1:2">
      <c r="A34" s="43">
        <v>62</v>
      </c>
      <c r="B34" s="47">
        <v>21.2</v>
      </c>
    </row>
    <row r="35" spans="1:2">
      <c r="A35" s="43">
        <v>63</v>
      </c>
      <c r="B35" s="47">
        <v>20.6</v>
      </c>
    </row>
    <row r="36" spans="1:2">
      <c r="A36" s="43">
        <v>64</v>
      </c>
      <c r="B36" s="47">
        <v>19.899999999999999</v>
      </c>
    </row>
    <row r="37" spans="1:2">
      <c r="A37" s="43">
        <v>65</v>
      </c>
      <c r="B37" s="47">
        <v>19.3</v>
      </c>
    </row>
  </sheetData>
  <sheetProtection algorithmName="SHA-512" hashValue="bSvUQtqpPVH2VweUak1ModvINW+z4QNlg2eq8CSgJHigKPYBiobSFAbiAe3z7Xpgbk73BvE7/l13Ulli8wBMFg==" saltValue="cUSyHn/B3553GM5DwzJ4oQ==" spinCount="100000" sheet="1" objects="1" scenarios="1"/>
  <conditionalFormatting sqref="A6:A21">
    <cfRule type="expression" dxfId="29" priority="1" stopIfTrue="1">
      <formula>MOD(ROW(),2)=0</formula>
    </cfRule>
    <cfRule type="expression" dxfId="28" priority="2" stopIfTrue="1">
      <formula>MOD(ROW(),2)&lt;&gt;0</formula>
    </cfRule>
  </conditionalFormatting>
  <conditionalFormatting sqref="B6:B21">
    <cfRule type="expression" dxfId="27" priority="3" stopIfTrue="1">
      <formula>MOD(ROW(),2)=0</formula>
    </cfRule>
    <cfRule type="expression" dxfId="26" priority="4" stopIfTrue="1">
      <formula>MOD(ROW(),2)&lt;&gt;0</formula>
    </cfRule>
  </conditionalFormatting>
  <conditionalFormatting sqref="A26:A37">
    <cfRule type="expression" dxfId="25" priority="5" stopIfTrue="1">
      <formula>MOD(ROW(),2)=0</formula>
    </cfRule>
    <cfRule type="expression" dxfId="24" priority="6" stopIfTrue="1">
      <formula>MOD(ROW(),2)&lt;&gt;0</formula>
    </cfRule>
  </conditionalFormatting>
  <conditionalFormatting sqref="B26:B37">
    <cfRule type="expression" dxfId="23" priority="7" stopIfTrue="1">
      <formula>MOD(ROW(),2)=0</formula>
    </cfRule>
    <cfRule type="expression" dxfId="22" priority="8" stopIfTrue="1">
      <formula>MOD(ROW(),2)&lt;&gt;0</formula>
    </cfRule>
  </conditionalFormatting>
  <pageMargins left="0.7" right="0.7" top="0.75" bottom="0.75" header="0.3" footer="0.3"/>
  <tableParts count="1">
    <tablePart r:id="rId1"/>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4B4EF-7425-4DE0-8E4E-11D0758879CF}">
  <sheetPr codeName="Sheet118"/>
  <dimension ref="A1:B37"/>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Capped Final Pensionable Salary - x-806</v>
      </c>
    </row>
    <row r="6" spans="1:2" ht="12.95">
      <c r="A6" s="40" t="s">
        <v>522</v>
      </c>
      <c r="B6" s="51" t="s">
        <v>523</v>
      </c>
    </row>
    <row r="7" spans="1:2">
      <c r="A7" s="40" t="s">
        <v>524</v>
      </c>
      <c r="B7" s="51" t="s">
        <v>163</v>
      </c>
    </row>
    <row r="8" spans="1:2">
      <c r="A8" s="40" t="s">
        <v>150</v>
      </c>
      <c r="B8" s="51" t="s">
        <v>172</v>
      </c>
    </row>
    <row r="9" spans="1:2" ht="24.95">
      <c r="A9" s="40" t="s">
        <v>151</v>
      </c>
      <c r="B9" s="51" t="s">
        <v>509</v>
      </c>
    </row>
    <row r="10" spans="1:2" ht="50.1">
      <c r="A10" s="40" t="s">
        <v>6</v>
      </c>
      <c r="B10" s="51" t="s">
        <v>513</v>
      </c>
    </row>
    <row r="11" spans="1:2">
      <c r="A11" s="40" t="s">
        <v>152</v>
      </c>
      <c r="B11" s="51" t="s">
        <v>245</v>
      </c>
    </row>
    <row r="12" spans="1:2">
      <c r="A12" s="40" t="s">
        <v>153</v>
      </c>
      <c r="B12" s="51" t="s">
        <v>168</v>
      </c>
    </row>
    <row r="13" spans="1:2">
      <c r="A13" s="40" t="s">
        <v>525</v>
      </c>
      <c r="B13" s="51">
        <v>0</v>
      </c>
    </row>
    <row r="14" spans="1:2">
      <c r="A14" s="40" t="s">
        <v>155</v>
      </c>
      <c r="B14" s="51">
        <v>806</v>
      </c>
    </row>
    <row r="15" spans="1:2">
      <c r="A15" s="40" t="s">
        <v>526</v>
      </c>
      <c r="B15" s="51" t="s">
        <v>514</v>
      </c>
    </row>
    <row r="16" spans="1:2">
      <c r="A16" s="40" t="s">
        <v>157</v>
      </c>
      <c r="B16" s="51" t="s">
        <v>515</v>
      </c>
    </row>
    <row r="17" spans="1:2">
      <c r="A17" s="41" t="s">
        <v>527</v>
      </c>
      <c r="B17" s="51"/>
    </row>
    <row r="18" spans="1:2">
      <c r="A18" s="40" t="s">
        <v>159</v>
      </c>
      <c r="B18" s="52">
        <v>45216</v>
      </c>
    </row>
    <row r="19" spans="1:2">
      <c r="A19" s="40" t="s">
        <v>160</v>
      </c>
      <c r="B19" s="52">
        <v>45216</v>
      </c>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529</v>
      </c>
      <c r="B26" s="59" t="s">
        <v>763</v>
      </c>
    </row>
    <row r="27" spans="1:2">
      <c r="A27" s="43">
        <v>55</v>
      </c>
      <c r="B27" s="47">
        <v>1.7</v>
      </c>
    </row>
    <row r="28" spans="1:2">
      <c r="A28" s="43">
        <v>56</v>
      </c>
      <c r="B28" s="47">
        <v>1.7</v>
      </c>
    </row>
    <row r="29" spans="1:2">
      <c r="A29" s="43">
        <v>57</v>
      </c>
      <c r="B29" s="47">
        <v>1.7</v>
      </c>
    </row>
    <row r="30" spans="1:2">
      <c r="A30" s="43">
        <v>58</v>
      </c>
      <c r="B30" s="47">
        <v>1.7</v>
      </c>
    </row>
    <row r="31" spans="1:2">
      <c r="A31" s="43">
        <v>59</v>
      </c>
      <c r="B31" s="47">
        <v>1.8</v>
      </c>
    </row>
    <row r="32" spans="1:2">
      <c r="A32" s="43">
        <v>60</v>
      </c>
      <c r="B32" s="47">
        <v>1.8</v>
      </c>
    </row>
    <row r="33" spans="1:2">
      <c r="A33" s="43">
        <v>61</v>
      </c>
      <c r="B33" s="47">
        <v>1.8</v>
      </c>
    </row>
    <row r="34" spans="1:2">
      <c r="A34" s="43">
        <v>62</v>
      </c>
      <c r="B34" s="47">
        <v>1.8</v>
      </c>
    </row>
    <row r="35" spans="1:2">
      <c r="A35" s="43">
        <v>63</v>
      </c>
      <c r="B35" s="47">
        <v>1.8</v>
      </c>
    </row>
    <row r="36" spans="1:2">
      <c r="A36" s="43">
        <v>64</v>
      </c>
      <c r="B36" s="47">
        <v>1.8</v>
      </c>
    </row>
    <row r="37" spans="1:2">
      <c r="A37" s="43">
        <v>65</v>
      </c>
      <c r="B37" s="47">
        <v>1.8</v>
      </c>
    </row>
  </sheetData>
  <sheetProtection algorithmName="SHA-512" hashValue="/p2Yh6shBfjC5hhUILVBLhNW6PUPWTq7hs+F2qlDH4RxFDCItkt9FX3a0gI9152XlJ5Ij8O+es8zLb5CIlHthQ==" saltValue="MwZa7iIBr+fUZ2gvTZBtxw==" spinCount="100000" sheet="1" objects="1" scenarios="1"/>
  <conditionalFormatting sqref="A6:A21">
    <cfRule type="expression" dxfId="19" priority="1" stopIfTrue="1">
      <formula>MOD(ROW(),2)=0</formula>
    </cfRule>
    <cfRule type="expression" dxfId="18" priority="2" stopIfTrue="1">
      <formula>MOD(ROW(),2)&lt;&gt;0</formula>
    </cfRule>
  </conditionalFormatting>
  <conditionalFormatting sqref="B6:B21">
    <cfRule type="expression" dxfId="17" priority="3" stopIfTrue="1">
      <formula>MOD(ROW(),2)=0</formula>
    </cfRule>
    <cfRule type="expression" dxfId="16" priority="4" stopIfTrue="1">
      <formula>MOD(ROW(),2)&lt;&gt;0</formula>
    </cfRule>
  </conditionalFormatting>
  <conditionalFormatting sqref="A26:A37">
    <cfRule type="expression" dxfId="15" priority="5" stopIfTrue="1">
      <formula>MOD(ROW(),2)=0</formula>
    </cfRule>
    <cfRule type="expression" dxfId="14" priority="6" stopIfTrue="1">
      <formula>MOD(ROW(),2)&lt;&gt;0</formula>
    </cfRule>
  </conditionalFormatting>
  <conditionalFormatting sqref="B26:B37">
    <cfRule type="expression" dxfId="13" priority="7" stopIfTrue="1">
      <formula>MOD(ROW(),2)=0</formula>
    </cfRule>
    <cfRule type="expression" dxfId="12" priority="8" stopIfTrue="1">
      <formula>MOD(ROW(),2)&lt;&gt;0</formula>
    </cfRule>
  </conditionalFormatting>
  <pageMargins left="0.7" right="0.7" top="0.75" bottom="0.75" header="0.3" footer="0.3"/>
  <tableParts count="1">
    <tablePart r:id="rId1"/>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43833-E36A-47C6-A639-782D92C183A6}">
  <sheetPr codeName="Sheet119"/>
  <dimension ref="A1:B27"/>
  <sheetViews>
    <sheetView showGridLines="0" workbookViewId="0">
      <selection activeCell="A6" sqref="A6"/>
    </sheetView>
  </sheetViews>
  <sheetFormatPr defaultRowHeight="12.6"/>
  <cols>
    <col min="1" max="1" width="33.85546875" customWidth="1"/>
    <col min="2" max="2" width="40.8554687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Other - x-807</v>
      </c>
    </row>
    <row r="6" spans="1:2" ht="12.95">
      <c r="A6" s="40" t="s">
        <v>522</v>
      </c>
      <c r="B6" s="51" t="s">
        <v>523</v>
      </c>
    </row>
    <row r="7" spans="1:2">
      <c r="A7" s="40" t="s">
        <v>524</v>
      </c>
      <c r="B7" s="51" t="s">
        <v>516</v>
      </c>
    </row>
    <row r="8" spans="1:2">
      <c r="A8" s="40" t="s">
        <v>150</v>
      </c>
      <c r="B8" s="51" t="s">
        <v>183</v>
      </c>
    </row>
    <row r="9" spans="1:2">
      <c r="A9" s="40" t="s">
        <v>151</v>
      </c>
      <c r="B9" s="51" t="s">
        <v>517</v>
      </c>
    </row>
    <row r="10" spans="1:2">
      <c r="A10" s="40" t="s">
        <v>6</v>
      </c>
      <c r="B10" s="51" t="s">
        <v>518</v>
      </c>
    </row>
    <row r="11" spans="1:2">
      <c r="A11" s="40" t="s">
        <v>152</v>
      </c>
      <c r="B11" s="51" t="s">
        <v>245</v>
      </c>
    </row>
    <row r="12" spans="1:2">
      <c r="A12" s="40" t="s">
        <v>153</v>
      </c>
      <c r="B12" s="51" t="s">
        <v>519</v>
      </c>
    </row>
    <row r="13" spans="1:2">
      <c r="A13" s="40" t="s">
        <v>525</v>
      </c>
      <c r="B13" s="51">
        <v>0</v>
      </c>
    </row>
    <row r="14" spans="1:2">
      <c r="A14" s="40" t="s">
        <v>155</v>
      </c>
      <c r="B14" s="51">
        <v>807</v>
      </c>
    </row>
    <row r="15" spans="1:2">
      <c r="A15" s="40" t="s">
        <v>526</v>
      </c>
      <c r="B15" s="51" t="s">
        <v>520</v>
      </c>
    </row>
    <row r="16" spans="1:2">
      <c r="A16" s="40" t="s">
        <v>157</v>
      </c>
      <c r="B16" s="51" t="s">
        <v>521</v>
      </c>
    </row>
    <row r="17" spans="1:2">
      <c r="A17" s="41" t="s">
        <v>527</v>
      </c>
      <c r="B17" s="51"/>
    </row>
    <row r="18" spans="1:2">
      <c r="A18" s="40" t="s">
        <v>159</v>
      </c>
      <c r="B18" s="52">
        <v>43755</v>
      </c>
    </row>
    <row r="19" spans="1:2">
      <c r="A19" s="40" t="s">
        <v>160</v>
      </c>
      <c r="B19" s="51"/>
    </row>
    <row r="20" spans="1:2">
      <c r="A20" s="40" t="s">
        <v>161</v>
      </c>
      <c r="B20" s="51" t="s">
        <v>171</v>
      </c>
    </row>
    <row r="21" spans="1:2">
      <c r="A21" s="40" t="s">
        <v>528</v>
      </c>
      <c r="B21" s="51" t="s">
        <v>83</v>
      </c>
    </row>
    <row r="23" spans="1:2">
      <c r="A23" s="23" t="str">
        <f>HYPERLINK("#'Factor List'!A1", "Back to Factor List")</f>
        <v>Back to Factor List</v>
      </c>
      <c r="B23" s="23" t="str">
        <f>HYPERLINK("#'Assumptions'!A1", "Assumptions")</f>
        <v>Assumptions</v>
      </c>
    </row>
    <row r="26" spans="1:2" s="60" customFormat="1" ht="12.95">
      <c r="A26" s="59" t="s">
        <v>550</v>
      </c>
      <c r="B26" s="59" t="s">
        <v>547</v>
      </c>
    </row>
    <row r="27" spans="1:2">
      <c r="A27" s="43" t="s">
        <v>764</v>
      </c>
      <c r="B27" s="44">
        <v>6.2E-2</v>
      </c>
    </row>
  </sheetData>
  <sheetProtection algorithmName="SHA-512" hashValue="xNN01QVuq2nH6yL9X4En0bten+wN9Byv+X0SywN+12zhbqFEue7onqsO9mWLxbNwjnS4zEdBiD/urp2qidQfVw==" saltValue="/BbnFASXtH1o3mH+Tj1ELQ==" spinCount="100000" sheet="1" objects="1" scenarios="1"/>
  <conditionalFormatting sqref="A6:A21">
    <cfRule type="expression" dxfId="9" priority="1" stopIfTrue="1">
      <formula>MOD(ROW(),2)=0</formula>
    </cfRule>
    <cfRule type="expression" dxfId="8" priority="2" stopIfTrue="1">
      <formula>MOD(ROW(),2)&lt;&gt;0</formula>
    </cfRule>
  </conditionalFormatting>
  <conditionalFormatting sqref="B6:B21">
    <cfRule type="expression" dxfId="7" priority="3" stopIfTrue="1">
      <formula>MOD(ROW(),2)=0</formula>
    </cfRule>
    <cfRule type="expression" dxfId="6" priority="4" stopIfTrue="1">
      <formula>MOD(ROW(),2)&lt;&gt;0</formula>
    </cfRule>
  </conditionalFormatting>
  <conditionalFormatting sqref="A26:A27">
    <cfRule type="expression" dxfId="5" priority="5" stopIfTrue="1">
      <formula>MOD(ROW(),2)=0</formula>
    </cfRule>
    <cfRule type="expression" dxfId="4" priority="6" stopIfTrue="1">
      <formula>MOD(ROW(),2)&lt;&gt;0</formula>
    </cfRule>
  </conditionalFormatting>
  <conditionalFormatting sqref="B26:B27">
    <cfRule type="expression" dxfId="3" priority="7" stopIfTrue="1">
      <formula>MOD(ROW(),2)=0</formula>
    </cfRule>
    <cfRule type="expression" dxfId="2" priority="8" stopIfTrue="1">
      <formula>MOD(ROW(),2)&lt;&gt;0</formula>
    </cfRule>
  </conditionalFormatting>
  <pageMargins left="0.7" right="0.7" top="0.75" bottom="0.75" header="0.3" footer="0.3"/>
  <tableParts count="1">
    <tablePart r:id="rId1"/>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6"/>
  <cols>
    <col min="1" max="1" width="30.5703125" customWidth="1"/>
    <col min="2" max="2" width="24.5703125" customWidth="1"/>
  </cols>
  <sheetData>
    <row r="1" spans="1:2" s="1" customFormat="1" ht="20.100000000000001">
      <c r="A1" s="2" t="s">
        <v>0</v>
      </c>
    </row>
    <row r="2" spans="1:2" s="1" customFormat="1" ht="15.6">
      <c r="A2" s="30" t="s">
        <v>1</v>
      </c>
      <c r="B2" s="3" t="str">
        <f>wb_title</f>
        <v>TPS_NI - Consolidated Factor Spreadsheet</v>
      </c>
    </row>
    <row r="3" spans="1:2" s="1" customFormat="1" ht="15.6">
      <c r="A3" s="30" t="s">
        <v>2</v>
      </c>
      <c r="B3" s="3" t="str">
        <f>TABLE_FACTOR_TYPE_1 &amp; " - x-" &amp; TABLE_SERIES_NUMBER_1</f>
        <v xml:space="preserve"> - x-</v>
      </c>
    </row>
    <row r="6" spans="1:2">
      <c r="A6" t="s">
        <v>522</v>
      </c>
      <c r="B6" t="s">
        <v>523</v>
      </c>
    </row>
    <row r="7" spans="1:2">
      <c r="A7" t="s">
        <v>524</v>
      </c>
    </row>
    <row r="8" spans="1:2">
      <c r="A8" t="s">
        <v>150</v>
      </c>
    </row>
    <row r="9" spans="1:2">
      <c r="A9" t="s">
        <v>151</v>
      </c>
    </row>
    <row r="10" spans="1:2">
      <c r="A10" t="s">
        <v>6</v>
      </c>
    </row>
    <row r="11" spans="1:2">
      <c r="A11" t="s">
        <v>152</v>
      </c>
    </row>
    <row r="12" spans="1:2">
      <c r="A12" t="s">
        <v>153</v>
      </c>
    </row>
    <row r="13" spans="1:2">
      <c r="A13" t="s">
        <v>525</v>
      </c>
    </row>
    <row r="14" spans="1:2">
      <c r="A14" t="s">
        <v>155</v>
      </c>
    </row>
    <row r="15" spans="1:2">
      <c r="A15" t="s">
        <v>526</v>
      </c>
    </row>
    <row r="16" spans="1:2">
      <c r="A16" t="s">
        <v>157</v>
      </c>
    </row>
    <row r="17" spans="1:2">
      <c r="A17" s="24" t="s">
        <v>527</v>
      </c>
    </row>
    <row r="18" spans="1:2">
      <c r="A18" t="s">
        <v>159</v>
      </c>
    </row>
    <row r="19" spans="1:2">
      <c r="A19" t="s">
        <v>160</v>
      </c>
    </row>
    <row r="20" spans="1:2">
      <c r="A20" t="s">
        <v>161</v>
      </c>
    </row>
    <row r="21" spans="1:2">
      <c r="A21" t="s">
        <v>528</v>
      </c>
    </row>
    <row r="23" spans="1:2">
      <c r="A23" s="23" t="str">
        <f>HYPERLINK("#'Factor List'!A1", "Back to Factor List")</f>
        <v>Back to Factor List</v>
      </c>
      <c r="B23" s="23" t="str">
        <f>HYPERLINK("#'Assumptions'!A1", "Assumptions")</f>
        <v>Assumptions</v>
      </c>
    </row>
  </sheetData>
  <sheetProtection algorithmName="SHA-512" hashValue="iTgEQG4FzdWQNhEeeOHKghmGFycfFtc7qhLLusL/axV0IppWme0D618EBZuQvNE++dFYjGAjAtppWtPKHWmeQQ==" saltValue="gx5tKw97WpiNpLsSQlqaSA=="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dlc_EmailReceivedUTC xmlns="http://schemas.microsoft.com/sharepoint/v3" xsi:nil="true"/>
    <dlc_EmailSentUTC xmlns="http://schemas.microsoft.com/sharepoint/v3" xsi:nil="true"/>
    <dlc_EmailSubject xmlns="http://schemas.microsoft.com/sharepoint/v3" xsi:nil="true"/>
    <dlc_EmailTo xmlns="http://schemas.microsoft.com/sharepoint/v3" xsi:nil="true"/>
    <dlc_EmailFrom xmlns="http://schemas.microsoft.com/sharepoint/v3" xsi:nil="true"/>
    <dlc_EmailCC xmlns="http://schemas.microsoft.com/sharepoint/v3" xsi:nil="true"/>
    <dlc_EmailMailbox xmlns="http://schemas.microsoft.com/sharepoint/v3">
      <UserInfo>
        <DisplayName/>
        <AccountId xsi:nil="true"/>
        <AccountType/>
      </UserInfo>
    </dlc_EmailMailbox>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TaxCatchAll xmlns="f69fd3ce-e1df-49de-b78d-1d800e75d0a3">
      <Value>1</Value>
    </TaxCatchAll>
    <HMT_ClosedbyOrig xmlns="f69fd3ce-e1df-49de-b78d-1d800e75d0a3">
      <UserInfo>
        <DisplayName/>
        <AccountId xsi:nil="true"/>
        <AccountType/>
      </UserInfo>
    </HMT_ClosedbyOrig>
    <lcf76f155ced4ddcb4097134ff3c332f xmlns="62c7038d-3aec-4dd4-8afa-8b92667eb25d">
      <Terms xmlns="http://schemas.microsoft.com/office/infopath/2007/PartnerControls"/>
    </lcf76f155ced4ddcb4097134ff3c332f>
    <_dlc_DocId xmlns="f69fd3ce-e1df-49de-b78d-1d800e75d0a3">GADWRKGRPACTUA-1580777631-154522</_dlc_DocId>
    <HMT_SubTeamHTField0 xmlns="f69fd3ce-e1df-49de-b78d-1d800e75d0a3">
      <Terms xmlns="http://schemas.microsoft.com/office/infopath/2007/PartnerControls"/>
    </HMT_SubTeamHTField0>
    <HMT_TeamHTField0 xmlns="f69fd3ce-e1df-49de-b78d-1d800e75d0a3">
      <Terms xmlns="http://schemas.microsoft.com/office/infopath/2007/PartnerControls"/>
    </HMT_TeamHTField0>
    <HMT_CategoryHTField0 xmlns="f69fd3ce-e1df-49de-b78d-1d800e75d0a3">
      <Terms xmlns="http://schemas.microsoft.com/office/infopath/2007/PartnerControls"/>
    </HMT_CategoryHTField0>
    <_dlc_DocIdUrl xmlns="f69fd3ce-e1df-49de-b78d-1d800e75d0a3">
      <Url>https://tris42.sharepoint.com/sites/gad_wrkgrp_actuarial/_layouts/15/DocIdRedir.aspx?ID=GADWRKGRPACTUA-1580777631-154522</Url>
      <Description>GADWRKGRPACTUA-1580777631-154522</Description>
    </_dlc_DocIdUrl>
    <HMT_ClosedArchive xmlns="f69fd3ce-e1df-49de-b78d-1d800e75d0a3">false</HMT_ClosedArchive>
    <b9c42a306c8b47fcbaf8a41a71352f3a xmlns="f69fd3ce-e1df-49de-b78d-1d800e75d0a3">
      <Terms xmlns="http://schemas.microsoft.com/office/infopath/2007/PartnerControls"/>
    </b9c42a306c8b47fcbaf8a41a71352f3a>
    <HMT_GroupHTField0 xmlns="f69fd3ce-e1df-49de-b78d-1d800e75d0a3">
      <Terms xmlns="http://schemas.microsoft.com/office/infopath/2007/PartnerControls"/>
    </HMT_GroupHTField0>
    <HMT_LegacyRecord xmlns="f69fd3ce-e1df-49de-b78d-1d800e75d0a3">false</HMT_LegacyRecord>
    <HMT_LegacySensitive xmlns="f69fd3ce-e1df-49de-b78d-1d800e75d0a3">false</HMT_LegacySensitive>
    <HMT_ClosedOn xmlns="f69fd3ce-e1df-49de-b78d-1d800e75d0a3" xsi:nil="true"/>
    <HMT_LegacyModifiedBy xmlns="f69fd3ce-e1df-49de-b78d-1d800e75d0a3" xsi:nil="true"/>
    <HMT_Topic xmlns="f69fd3ce-e1df-49de-b78d-1d800e75d0a3" xsi:nil="true"/>
    <HMT_ArchivedOn xmlns="f69fd3ce-e1df-49de-b78d-1d800e75d0a3" xsi:nil="true"/>
    <HMT_LegacyCreatedBy xmlns="f69fd3ce-e1df-49de-b78d-1d800e75d0a3" xsi:nil="true"/>
    <HMT_Record xmlns="f69fd3ce-e1df-49de-b78d-1d800e75d0a3">false</HMT_Record>
    <HMT_LegacyItemID xmlns="f69fd3ce-e1df-49de-b78d-1d800e75d0a3" xsi:nil="true"/>
    <HMT_ClosedBy xmlns="f69fd3ce-e1df-49de-b78d-1d800e75d0a3">
      <UserInfo>
        <DisplayName/>
        <AccountId xsi:nil="true"/>
        <AccountType/>
      </UserInfo>
    </HMT_ClosedBy>
    <HMT_Theme xmlns="f69fd3ce-e1df-49de-b78d-1d800e75d0a3" xsi:nil="true"/>
    <HMT_SubTopic xmlns="f69fd3ce-e1df-49de-b78d-1d800e75d0a3" xsi:nil="true"/>
    <HMT_LegacyOrigSource xmlns="f69fd3ce-e1df-49de-b78d-1d800e75d0a3" xsi:nil="true"/>
    <HMT_DeletedOn xmlns="f69fd3ce-e1df-49de-b78d-1d800e75d0a3" xsi:nil="true"/>
    <HMT_ArchivedBy xmlns="f69fd3ce-e1df-49de-b78d-1d800e75d0a3">
      <UserInfo>
        <DisplayName/>
        <AccountId xsi:nil="true"/>
        <AccountType/>
      </UserInfo>
    </HMT_ArchivedBy>
    <HMT_ClosedOnOrig xmlns="f69fd3ce-e1df-49de-b78d-1d800e75d0a3" xsi:nil="true"/>
    <HMT_Audit xmlns="f69fd3ce-e1df-49de-b78d-1d800e75d0a3" xsi:nil="true"/>
    <HMT_LegacyExtRef xmlns="f69fd3ce-e1df-49de-b78d-1d800e75d0a3" xsi:nil="true"/>
    <Project_x0020_Sub_x002d_Type xmlns="62c7038d-3aec-4dd4-8afa-8b92667eb25d" xsi:nil="true"/>
    <Client xmlns="62c7038d-3aec-4dd4-8afa-8b92667eb25d" xsi:nil="true"/>
    <Sign_x002d_Off_x0020_Date xmlns="62c7038d-3aec-4dd4-8afa-8b92667eb25d" xsi:nil="true"/>
    <PrimeCorrectedByUser xmlns="f69fd3ce-e1df-49de-b78d-1d800e75d0a3" xsi:nil="true"/>
    <Signatory xmlns="62c7038d-3aec-4dd4-8afa-8b92667eb25d">
      <UserInfo>
        <DisplayName/>
        <AccountId xsi:nil="true"/>
        <AccountType/>
      </UserInfo>
    </Signatory>
    <PrimeClassificationStatus xmlns="f69fd3ce-e1df-49de-b78d-1d800e75d0a3" xsi:nil="true"/>
    <Peer_x0020_Reviewer xmlns="62c7038d-3aec-4dd4-8afa-8b92667eb25d">
      <UserInfo>
        <DisplayName/>
        <AccountId xsi:nil="true"/>
        <AccountType/>
      </UserInfo>
    </Peer_x0020_Reviewer>
    <PrimeClassificationStatusDetails xmlns="f69fd3ce-e1df-49de-b78d-1d800e75d0a3" xsi:nil="true"/>
    <PrimeLastClassified xmlns="f69fd3ce-e1df-49de-b78d-1d800e75d0a3" xsi:nil="true"/>
    <Optional_x0020_Information xmlns="62c7038d-3aec-4dd4-8afa-8b92667eb25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42" ma:contentTypeDescription="Create a GAD Document" ma:contentTypeScope="" ma:versionID="6668bf4b4815f1cb1dc4ebf25e5b40a0">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821363a6b231d31a92d7411216e797f3"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element ref="ns3:MediaServiceBillingMetadata" minOccurs="0"/>
                <xsd:element ref="ns3:MediaServiceLocation" minOccurs="0"/>
                <xsd:element ref="ns2:PrimeClassificationStatus" minOccurs="0"/>
                <xsd:element ref="ns2:PrimeClassificationStatusDetails" minOccurs="0"/>
                <xsd:element ref="ns2:PrimeLastClassified" minOccurs="0"/>
                <xsd:element ref="ns2:PrimeCorrectedByUs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element name="PrimeClassificationStatus" ma:index="77" nillable="true" ma:displayName="Processing status" ma:internalName="PrimeClassificationStatus">
      <xsd:simpleType>
        <xsd:restriction base="dms:Text"/>
      </xsd:simpleType>
    </xsd:element>
    <xsd:element name="PrimeClassificationStatusDetails" ma:index="78" nillable="true" ma:displayName="Processing details" ma:internalName="PrimeClassificationStatusDetails">
      <xsd:simpleType>
        <xsd:restriction base="dms:Note">
          <xsd:maxLength value="255"/>
        </xsd:restriction>
      </xsd:simpleType>
    </xsd:element>
    <xsd:element name="PrimeLastClassified" ma:index="79" nillable="true" ma:displayName="Processed" ma:internalName="PrimeLastClassified">
      <xsd:simpleType>
        <xsd:restriction base="dms:DateTime"/>
      </xsd:simpleType>
    </xsd:element>
    <xsd:element name="PrimeCorrectedByUser" ma:index="80" nillable="true" ma:displayName="Corrected" ma:internalName="PrimeCorrectedByUser">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element name="MediaServiceBillingMetadata" ma:index="75" nillable="true" ma:displayName="MediaServiceBillingMetadata" ma:hidden="true" ma:internalName="MediaServiceBillingMetadata" ma:readOnly="true">
      <xsd:simpleType>
        <xsd:restriction base="dms:Note"/>
      </xsd:simpleType>
    </xsd:element>
    <xsd:element name="MediaServiceLocation" ma:index="76"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F46BC2-CD3C-4240-A76C-9095DD37B3C1}"/>
</file>

<file path=customXml/itemProps2.xml><?xml version="1.0" encoding="utf-8"?>
<ds:datastoreItem xmlns:ds="http://schemas.openxmlformats.org/officeDocument/2006/customXml" ds:itemID="{F32A91F8-47F2-4E1B-9942-1F23C02D827D}"/>
</file>

<file path=customXml/itemProps3.xml><?xml version="1.0" encoding="utf-8"?>
<ds:datastoreItem xmlns:ds="http://schemas.openxmlformats.org/officeDocument/2006/customXml" ds:itemID="{30FAA2A5-E045-458E-A7A9-69F57C5B7409}"/>
</file>

<file path=customXml/itemProps4.xml><?xml version="1.0" encoding="utf-8"?>
<ds:datastoreItem xmlns:ds="http://schemas.openxmlformats.org/officeDocument/2006/customXml" ds:itemID="{D77E67DA-4102-47DC-8F4C-ABEE76F58733}"/>
</file>

<file path=docProps/app.xml><?xml version="1.0" encoding="utf-8"?>
<Properties xmlns="http://schemas.openxmlformats.org/officeDocument/2006/extended-properties" xmlns:vt="http://schemas.openxmlformats.org/officeDocument/2006/docPropsVTypes">
  <Application>Microsoft Excel Online</Application>
  <Manager/>
  <Company>Government Actuary's Department</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TPS NI Consolidated Factors 2026-01.xlsm</dc:title>
  <dc:subject/>
  <dc:creator>Garvin, Mathew - GAD</dc:creator>
  <cp:keywords/>
  <dc:description/>
  <cp:lastModifiedBy/>
  <cp:revision/>
  <dcterms:created xsi:type="dcterms:W3CDTF">2007-01-30T12:07:56Z</dcterms:created>
  <dcterms:modified xsi:type="dcterms:W3CDTF">2026-05-29T13:58:57Z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0x010100F3DA492754083E45834DB37B66A75980002A3B63146CD44B419A2F18985232D5ED</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1;#Other|150be646-4ed5-450e-b2aa-5a7d8e5fc7d1</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c44c5c6d-aa65-4782-be02-f3ddfa8f3bda</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y fmtid="{D5CDD505-2E9C-101B-9397-08002B2CF9AE}" pid="15" name="Order">
    <vt:r8>14293500</vt:r8>
  </property>
  <property fmtid="{D5CDD505-2E9C-101B-9397-08002B2CF9AE}" pid="16" name="xd_ProgID">
    <vt:lpwstr/>
  </property>
  <property fmtid="{D5CDD505-2E9C-101B-9397-08002B2CF9AE}" pid="17" name="HMT_FolderOrderText">
    <vt:lpwstr/>
  </property>
  <property fmtid="{D5CDD505-2E9C-101B-9397-08002B2CF9AE}" pid="18" name="TemplateUrl">
    <vt:lpwstr/>
  </property>
  <property fmtid="{D5CDD505-2E9C-101B-9397-08002B2CF9AE}" pid="19" name="HMT_Pending">
    <vt:bool>false</vt:bool>
  </property>
  <property fmtid="{D5CDD505-2E9C-101B-9397-08002B2CF9AE}" pid="20" name="HMT_Review">
    <vt:bool>false</vt:bool>
  </property>
  <property fmtid="{D5CDD505-2E9C-101B-9397-08002B2CF9AE}" pid="21" name="HMT_Comments">
    <vt:lpwstr/>
  </property>
  <property fmtid="{D5CDD505-2E9C-101B-9397-08002B2CF9AE}" pid="22" name="URL">
    <vt:lpwstr/>
  </property>
  <property fmtid="{D5CDD505-2E9C-101B-9397-08002B2CF9AE}" pid="23" name="HMT_ArchiveReqBy">
    <vt:lpwstr/>
  </property>
  <property fmtid="{D5CDD505-2E9C-101B-9397-08002B2CF9AE}" pid="24" name="xd_Signature">
    <vt:bool>false</vt:bool>
  </property>
  <property fmtid="{D5CDD505-2E9C-101B-9397-08002B2CF9AE}" pid="25" name="HMT_Note">
    <vt:lpwstr/>
  </property>
</Properties>
</file>